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5.9改正\eラン\05修正\"/>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1" r:id="rId11"/>
    <sheet name="様式５添付5" sheetId="109" r:id="rId12"/>
    <sheet name="様式6 " sheetId="106" r:id="rId13"/>
    <sheet name="様式6 (記載例) " sheetId="107" r:id="rId14"/>
    <sheet name="様式６添付１" sheetId="103" r:id="rId15"/>
    <sheet name="様式６添付１（記載例）" sheetId="104" r:id="rId16"/>
    <sheet name="様式7の1" sheetId="56" r:id="rId17"/>
    <sheet name="様式7の3" sheetId="10" r:id="rId18"/>
    <sheet name="様式8" sheetId="11" r:id="rId19"/>
    <sheet name="様式8 (記載例)" sheetId="100" r:id="rId20"/>
    <sheet name="様式9" sheetId="63" r:id="rId21"/>
    <sheet name="様式10" sheetId="54" r:id="rId22"/>
    <sheet name="様式12" sheetId="15" r:id="rId23"/>
    <sheet name="様式13の１" sheetId="29" r:id="rId24"/>
    <sheet name="様式14" sheetId="38" r:id="rId25"/>
    <sheet name="様式15の１" sheetId="64" r:id="rId26"/>
    <sheet name="様式15の２" sheetId="65" r:id="rId27"/>
    <sheet name="様式16の２" sheetId="21" r:id="rId28"/>
    <sheet name="様式17" sheetId="41" r:id="rId29"/>
    <sheet name="様式　別紙１ " sheetId="110" r:id="rId30"/>
    <sheet name="様式　別紙２" sheetId="105" r:id="rId31"/>
    <sheet name="登録用" sheetId="23" state="hidden" r:id="rId32"/>
  </sheets>
  <externalReferences>
    <externalReference r:id="rId33"/>
    <externalReference r:id="rId34"/>
  </externalReferences>
  <definedNames>
    <definedName name="_key" localSheetId="29" hidden="1">#REF!</definedName>
    <definedName name="_key" hidden="1">#REF!</definedName>
    <definedName name="_Key1" localSheetId="29" hidden="1">#REF!</definedName>
    <definedName name="_Key1" hidden="1">#REF!</definedName>
    <definedName name="_Key2" localSheetId="29" hidden="1">#REF!</definedName>
    <definedName name="_Key2" hidden="1">#REF!</definedName>
    <definedName name="_Order1" hidden="1">255</definedName>
    <definedName name="_Order2" hidden="1">255</definedName>
    <definedName name="_sor" localSheetId="29" hidden="1">#REF!</definedName>
    <definedName name="_sor" hidden="1">#REF!</definedName>
    <definedName name="_Sort" localSheetId="29" hidden="1">#REF!</definedName>
    <definedName name="_Sort" hidden="1">#REF!</definedName>
    <definedName name="a" localSheetId="29" hidden="1">#REF!</definedName>
    <definedName name="a" hidden="1">#REF!</definedName>
    <definedName name="aa" localSheetId="29" hidden="1">#REF!</definedName>
    <definedName name="aa" hidden="1">#REF!</definedName>
    <definedName name="aaa" localSheetId="29" hidden="1">#REF!</definedName>
    <definedName name="aaa" hidden="1">#REF!</definedName>
    <definedName name="aaaa" localSheetId="29" hidden="1">#REF!</definedName>
    <definedName name="aaaa" hidden="1">#REF!</definedName>
    <definedName name="aaaaa" localSheetId="29" hidden="1">#REF!</definedName>
    <definedName name="aaaaa" hidden="1">#REF!</definedName>
    <definedName name="aaaaaa" localSheetId="29" hidden="1">#REF!</definedName>
    <definedName name="aaaaaa" hidden="1">#REF!</definedName>
    <definedName name="abc" localSheetId="29" hidden="1">#REF!</definedName>
    <definedName name="abc" hidden="1">#REF!</definedName>
    <definedName name="ass" localSheetId="29" hidden="1">#REF!</definedName>
    <definedName name="ass" hidden="1">#REF!</definedName>
    <definedName name="b" localSheetId="29" hidden="1">#REF!</definedName>
    <definedName name="b" hidden="1">#REF!</definedName>
    <definedName name="bb" localSheetId="29" hidden="1">#REF!</definedName>
    <definedName name="bb" hidden="1">#REF!</definedName>
    <definedName name="bbb" localSheetId="29" hidden="1">#REF!</definedName>
    <definedName name="bbb" hidden="1">#REF!</definedName>
    <definedName name="bhgh" localSheetId="29" hidden="1">#REF!</definedName>
    <definedName name="bhgh" hidden="1">#REF!</definedName>
    <definedName name="bjh" localSheetId="29" hidden="1">#REF!</definedName>
    <definedName name="bjh" hidden="1">#REF!</definedName>
    <definedName name="d" localSheetId="29" hidden="1">#REF!</definedName>
    <definedName name="d" hidden="1">#REF!</definedName>
    <definedName name="dd" localSheetId="29" hidden="1">#REF!</definedName>
    <definedName name="dd" hidden="1">#REF!</definedName>
    <definedName name="dfd" localSheetId="29" hidden="1">#REF!</definedName>
    <definedName name="dfd" hidden="1">#REF!</definedName>
    <definedName name="dfdf" localSheetId="29" hidden="1">#REF!</definedName>
    <definedName name="dfdf" hidden="1">#REF!</definedName>
    <definedName name="dfdfdf" localSheetId="29" hidden="1">#REF!</definedName>
    <definedName name="dfdfdf" hidden="1">#REF!</definedName>
    <definedName name="dfdfdfd" localSheetId="29" hidden="1">#REF!</definedName>
    <definedName name="dfdfdfd" hidden="1">#REF!</definedName>
    <definedName name="dfdff" localSheetId="29" hidden="1">#REF!</definedName>
    <definedName name="dfdff" hidden="1">#REF!</definedName>
    <definedName name="dw" localSheetId="29" hidden="1">#REF!</definedName>
    <definedName name="dw" hidden="1">#REF!</definedName>
    <definedName name="dwd" localSheetId="29" hidden="1">#REF!</definedName>
    <definedName name="dwd" hidden="1">#REF!</definedName>
    <definedName name="dwdw" localSheetId="29" hidden="1">#REF!</definedName>
    <definedName name="dwdw" hidden="1">#REF!</definedName>
    <definedName name="dwdwd" localSheetId="29" hidden="1">#REF!</definedName>
    <definedName name="dwdwd" hidden="1">#REF!</definedName>
    <definedName name="e" localSheetId="29" hidden="1">#REF!</definedName>
    <definedName name="e" hidden="1">#REF!</definedName>
    <definedName name="ee" localSheetId="29" hidden="1">#REF!</definedName>
    <definedName name="ee" hidden="1">#REF!</definedName>
    <definedName name="eee" localSheetId="29" hidden="1">#REF!</definedName>
    <definedName name="eee" hidden="1">#REF!</definedName>
    <definedName name="eeee" localSheetId="29" hidden="1">#REF!</definedName>
    <definedName name="eeee" hidden="1">#REF!</definedName>
    <definedName name="eeeee" localSheetId="29" hidden="1">#REF!</definedName>
    <definedName name="eeeee" hidden="1">#REF!</definedName>
    <definedName name="eeeeee" localSheetId="29" hidden="1">#REF!</definedName>
    <definedName name="eeeeee" hidden="1">#REF!</definedName>
    <definedName name="eeeeeee" localSheetId="29" hidden="1">#REF!</definedName>
    <definedName name="eeeeeee" hidden="1">#REF!</definedName>
    <definedName name="eeeeeeee" localSheetId="29" hidden="1">#REF!</definedName>
    <definedName name="eeeeeeee" hidden="1">#REF!</definedName>
    <definedName name="eeeeeeeee" localSheetId="29" hidden="1">#REF!</definedName>
    <definedName name="eeeeeeeee" hidden="1">#REF!</definedName>
    <definedName name="eeeeeeeeee" localSheetId="29" hidden="1">#REF!</definedName>
    <definedName name="eeeeeeeeee" hidden="1">#REF!</definedName>
    <definedName name="esub" localSheetId="29" hidden="1">#REF!</definedName>
    <definedName name="esub" hidden="1">#REF!</definedName>
    <definedName name="Esub一覧" localSheetId="29" hidden="1">#REF!</definedName>
    <definedName name="Esub一覧" hidden="1">#REF!</definedName>
    <definedName name="f" localSheetId="29" hidden="1">#REF!</definedName>
    <definedName name="f" hidden="1">#REF!</definedName>
    <definedName name="fd" localSheetId="29" hidden="1">#REF!</definedName>
    <definedName name="fd" hidden="1">#REF!</definedName>
    <definedName name="fdf" localSheetId="29" hidden="1">#REF!</definedName>
    <definedName name="fdf" hidden="1">#REF!</definedName>
    <definedName name="fdfdf" localSheetId="29" hidden="1">#REF!</definedName>
    <definedName name="fdfdf" hidden="1">#REF!</definedName>
    <definedName name="fdfdfdfdf" localSheetId="29" hidden="1">#REF!</definedName>
    <definedName name="fdfdfdfdf" hidden="1">#REF!</definedName>
    <definedName name="fdfdffd" localSheetId="29" hidden="1">#REF!</definedName>
    <definedName name="fdfdffd" hidden="1">#REF!</definedName>
    <definedName name="frf" localSheetId="29" hidden="1">#REF!</definedName>
    <definedName name="frf" hidden="1">#REF!</definedName>
    <definedName name="frfr" localSheetId="29" hidden="1">#REF!</definedName>
    <definedName name="frfr" hidden="1">#REF!</definedName>
    <definedName name="ｇ" localSheetId="29" hidden="1">#REF!</definedName>
    <definedName name="ｇ" hidden="1">#REF!</definedName>
    <definedName name="ggt" localSheetId="29" hidden="1">#REF!</definedName>
    <definedName name="ggt" hidden="1">#REF!</definedName>
    <definedName name="gh" localSheetId="29" hidden="1">#REF!</definedName>
    <definedName name="gh" hidden="1">#REF!</definedName>
    <definedName name="ghghgh" localSheetId="29" hidden="1">#REF!</definedName>
    <definedName name="ghghgh" hidden="1">#REF!</definedName>
    <definedName name="hghgh" localSheetId="29" hidden="1">#REF!</definedName>
    <definedName name="hghgh" hidden="1">#REF!</definedName>
    <definedName name="hghghh" localSheetId="29" hidden="1">#REF!</definedName>
    <definedName name="hghghh" hidden="1">#REF!</definedName>
    <definedName name="hh" localSheetId="29" hidden="1">#REF!</definedName>
    <definedName name="hh" hidden="1">#REF!</definedName>
    <definedName name="hhhh" localSheetId="29" hidden="1">#REF!</definedName>
    <definedName name="hhhh" hidden="1">#REF!</definedName>
    <definedName name="hu" localSheetId="29" hidden="1">#REF!</definedName>
    <definedName name="hu" hidden="1">#REF!</definedName>
    <definedName name="hujh" localSheetId="29" hidden="1">#REF!</definedName>
    <definedName name="hujh" hidden="1">#REF!</definedName>
    <definedName name="ＨＵＵ" localSheetId="29" hidden="1">#REF!</definedName>
    <definedName name="ＨＵＵ" hidden="1">#REF!</definedName>
    <definedName name="hyhy" localSheetId="29" hidden="1">#REF!</definedName>
    <definedName name="hyhy" hidden="1">#REF!</definedName>
    <definedName name="i" localSheetId="29" hidden="1">#REF!</definedName>
    <definedName name="i" hidden="1">#REF!</definedName>
    <definedName name="ii" localSheetId="29" hidden="1">#REF!</definedName>
    <definedName name="ii" hidden="1">#REF!</definedName>
    <definedName name="iii" localSheetId="29" hidden="1">#REF!</definedName>
    <definedName name="iii" hidden="1">#REF!</definedName>
    <definedName name="iiii" localSheetId="29" hidden="1">#REF!</definedName>
    <definedName name="iiii" hidden="1">#REF!</definedName>
    <definedName name="iiiii" localSheetId="29" hidden="1">#REF!</definedName>
    <definedName name="iiiii" hidden="1">#REF!</definedName>
    <definedName name="iiiiii" localSheetId="29" hidden="1">#REF!</definedName>
    <definedName name="iiiiii" hidden="1">#REF!</definedName>
    <definedName name="iiiiiii" localSheetId="29" hidden="1">#REF!</definedName>
    <definedName name="iiiiiii" hidden="1">#REF!</definedName>
    <definedName name="iiiiiiii" localSheetId="29" hidden="1">#REF!</definedName>
    <definedName name="iiiiiiii" hidden="1">#REF!</definedName>
    <definedName name="iiiiiiiii" localSheetId="29" hidden="1">#REF!</definedName>
    <definedName name="iiiiiiiii" hidden="1">#REF!</definedName>
    <definedName name="iiijj" localSheetId="29" hidden="1">#REF!</definedName>
    <definedName name="iiijj" hidden="1">#REF!</definedName>
    <definedName name="iio" localSheetId="29" hidden="1">#REF!</definedName>
    <definedName name="iio" hidden="1">#REF!</definedName>
    <definedName name="iiuii" localSheetId="29" hidden="1">#REF!</definedName>
    <definedName name="iiuii" hidden="1">#REF!</definedName>
    <definedName name="iiuu" localSheetId="29" hidden="1">#REF!</definedName>
    <definedName name="iiuu" hidden="1">#REF!</definedName>
    <definedName name="iiuuii" localSheetId="29" hidden="1">#REF!</definedName>
    <definedName name="iiuuii" hidden="1">#REF!</definedName>
    <definedName name="iiuuyu" localSheetId="29" hidden="1">#REF!</definedName>
    <definedName name="iiuuyu" hidden="1">#REF!</definedName>
    <definedName name="ijh" localSheetId="29" hidden="1">#REF!</definedName>
    <definedName name="ijh" hidden="1">#REF!</definedName>
    <definedName name="ijhk" localSheetId="29" hidden="1">#REF!</definedName>
    <definedName name="ijhk" hidden="1">#REF!</definedName>
    <definedName name="io" localSheetId="29" hidden="1">#REF!</definedName>
    <definedName name="io" hidden="1">#REF!</definedName>
    <definedName name="ioio" localSheetId="29" hidden="1">#REF!</definedName>
    <definedName name="ioio" hidden="1">#REF!</definedName>
    <definedName name="ioioi" localSheetId="29" hidden="1">#REF!</definedName>
    <definedName name="ioioi" hidden="1">#REF!</definedName>
    <definedName name="ioioioio" localSheetId="29" hidden="1">#REF!</definedName>
    <definedName name="ioioioio" hidden="1">#REF!</definedName>
    <definedName name="ioioiou" localSheetId="29" hidden="1">#REF!</definedName>
    <definedName name="ioioiou" hidden="1">#REF!</definedName>
    <definedName name="ioiou" localSheetId="29" hidden="1">#REF!</definedName>
    <definedName name="ioiou" hidden="1">#REF!</definedName>
    <definedName name="iuji" localSheetId="29" hidden="1">#REF!</definedName>
    <definedName name="iuji" hidden="1">#REF!</definedName>
    <definedName name="iyi" localSheetId="29" hidden="1">#REF!</definedName>
    <definedName name="iyi" hidden="1">#REF!</definedName>
    <definedName name="iyjku" localSheetId="29" hidden="1">#REF!</definedName>
    <definedName name="iyjku" hidden="1">#REF!</definedName>
    <definedName name="jhgg" localSheetId="29" hidden="1">#REF!</definedName>
    <definedName name="jhgg" hidden="1">#REF!</definedName>
    <definedName name="jhhk" localSheetId="29" hidden="1">#REF!</definedName>
    <definedName name="jhhk" hidden="1">#REF!</definedName>
    <definedName name="jj" localSheetId="29" hidden="1">#REF!</definedName>
    <definedName name="jj" hidden="1">#REF!</definedName>
    <definedName name="jjj" localSheetId="29" hidden="1">#REF!</definedName>
    <definedName name="jjj" hidden="1">#REF!</definedName>
    <definedName name="jjjj" localSheetId="29" hidden="1">#REF!</definedName>
    <definedName name="jjjj" hidden="1">#REF!</definedName>
    <definedName name="jjjjj" localSheetId="29" hidden="1">#REF!</definedName>
    <definedName name="jjjjj" hidden="1">#REF!</definedName>
    <definedName name="jjjjjj" localSheetId="29" hidden="1">#REF!</definedName>
    <definedName name="jjjjjj" hidden="1">#REF!</definedName>
    <definedName name="jjjjjjj" localSheetId="29" hidden="1">#REF!</definedName>
    <definedName name="jjjjjjj" hidden="1">#REF!</definedName>
    <definedName name="jjjjjjjj" localSheetId="29">[1]様式5!#REF!</definedName>
    <definedName name="jjjjjjjj">[1]様式5!#REF!</definedName>
    <definedName name="jjuu" localSheetId="29" hidden="1">#REF!</definedName>
    <definedName name="jjuu" hidden="1">#REF!</definedName>
    <definedName name="juju" localSheetId="29" hidden="1">#REF!</definedName>
    <definedName name="juju" hidden="1">#REF!</definedName>
    <definedName name="ｋ" localSheetId="29" hidden="1">#REF!</definedName>
    <definedName name="ｋ" hidden="1">#REF!</definedName>
    <definedName name="kjui" localSheetId="29" hidden="1">#REF!</definedName>
    <definedName name="kjui" hidden="1">#REF!</definedName>
    <definedName name="kk" localSheetId="29" hidden="1">#REF!</definedName>
    <definedName name="kk" hidden="1">#REF!</definedName>
    <definedName name="kkk" localSheetId="29" hidden="1">#REF!</definedName>
    <definedName name="kkk" hidden="1">#REF!</definedName>
    <definedName name="kkkk" localSheetId="29" hidden="1">#REF!</definedName>
    <definedName name="kkkk" hidden="1">#REF!</definedName>
    <definedName name="kkkkk" localSheetId="29" hidden="1">#REF!</definedName>
    <definedName name="kkkkk" hidden="1">#REF!</definedName>
    <definedName name="kkkkkk" localSheetId="29" hidden="1">#REF!</definedName>
    <definedName name="kkkkkk" hidden="1">#REF!</definedName>
    <definedName name="kkkkkkk" localSheetId="29" hidden="1">#REF!</definedName>
    <definedName name="kkkkkkk" hidden="1">#REF!</definedName>
    <definedName name="kkkkkkkk" localSheetId="29" hidden="1">#REF!</definedName>
    <definedName name="kkkkkkkk" hidden="1">#REF!</definedName>
    <definedName name="kkkkkkkkk" localSheetId="29" hidden="1">#REF!</definedName>
    <definedName name="kkkkkkkkk" hidden="1">#REF!</definedName>
    <definedName name="kkkkkkkkkk" localSheetId="29" hidden="1">#REF!</definedName>
    <definedName name="kkkkkkkkkk" hidden="1">#REF!</definedName>
    <definedName name="l" localSheetId="29" hidden="1">#REF!</definedName>
    <definedName name="l" hidden="1">#REF!</definedName>
    <definedName name="ll" localSheetId="29" hidden="1">#REF!</definedName>
    <definedName name="ll" hidden="1">#REF!</definedName>
    <definedName name="lll" localSheetId="29" hidden="1">#REF!</definedName>
    <definedName name="lll" hidden="1">#REF!</definedName>
    <definedName name="llll" localSheetId="29" hidden="1">#REF!</definedName>
    <definedName name="llll" hidden="1">#REF!</definedName>
    <definedName name="ｍ" localSheetId="29" hidden="1">#REF!</definedName>
    <definedName name="ｍ" hidden="1">#REF!</definedName>
    <definedName name="mmn" localSheetId="29" hidden="1">#REF!</definedName>
    <definedName name="mmn" hidden="1">#REF!</definedName>
    <definedName name="mn" localSheetId="29" hidden="1">#REF!</definedName>
    <definedName name="mn" hidden="1">#REF!</definedName>
    <definedName name="n" localSheetId="29" hidden="1">#REF!</definedName>
    <definedName name="n" hidden="1">#REF!</definedName>
    <definedName name="ngu" localSheetId="29" hidden="1">#REF!</definedName>
    <definedName name="ngu" hidden="1">#REF!</definedName>
    <definedName name="nn" localSheetId="29" hidden="1">#REF!</definedName>
    <definedName name="nn" hidden="1">#REF!</definedName>
    <definedName name="nnn" localSheetId="29" hidden="1">#REF!</definedName>
    <definedName name="nnn" hidden="1">#REF!</definedName>
    <definedName name="o" localSheetId="29" hidden="1">#REF!</definedName>
    <definedName name="o" hidden="1">#REF!</definedName>
    <definedName name="oioioi" localSheetId="29" hidden="1">#REF!</definedName>
    <definedName name="oioioi" hidden="1">#REF!</definedName>
    <definedName name="oiui" localSheetId="29" hidden="1">#REF!</definedName>
    <definedName name="oiui" hidden="1">#REF!</definedName>
    <definedName name="oo" localSheetId="29" hidden="1">#REF!</definedName>
    <definedName name="oo" hidden="1">#REF!</definedName>
    <definedName name="oooo" localSheetId="29" hidden="1">#REF!</definedName>
    <definedName name="oooo" hidden="1">#REF!</definedName>
    <definedName name="oooooo" localSheetId="29" hidden="1">#REF!</definedName>
    <definedName name="oooooo" hidden="1">#REF!</definedName>
    <definedName name="ooooooo" localSheetId="29" hidden="1">#REF!</definedName>
    <definedName name="ooooooo" hidden="1">#REF!</definedName>
    <definedName name="oooooooo" localSheetId="29" hidden="1">#REF!</definedName>
    <definedName name="oooooooo" hidden="1">#REF!</definedName>
    <definedName name="ooooooooo" localSheetId="29" hidden="1">#REF!</definedName>
    <definedName name="ooooooooo" hidden="1">#REF!</definedName>
    <definedName name="oooooooooo" localSheetId="29" hidden="1">#REF!</definedName>
    <definedName name="oooooooooo" hidden="1">#REF!</definedName>
    <definedName name="ooui" localSheetId="29" hidden="1">#REF!</definedName>
    <definedName name="ooui" hidden="1">#REF!</definedName>
    <definedName name="p" localSheetId="29" hidden="1">#REF!</definedName>
    <definedName name="p" hidden="1">#REF!</definedName>
    <definedName name="pp" localSheetId="29" hidden="1">#REF!</definedName>
    <definedName name="pp" hidden="1">#REF!</definedName>
    <definedName name="ppp" localSheetId="29" hidden="1">#REF!</definedName>
    <definedName name="ppp" hidden="1">#REF!</definedName>
    <definedName name="pppp" localSheetId="29" hidden="1">#REF!</definedName>
    <definedName name="pppp" hidden="1">#REF!</definedName>
    <definedName name="ppppp" localSheetId="29" hidden="1">#REF!</definedName>
    <definedName name="ppppp" hidden="1">#REF!</definedName>
    <definedName name="pppppp" localSheetId="29" hidden="1">#REF!</definedName>
    <definedName name="pppppp" hidden="1">#REF!</definedName>
    <definedName name="ppppppp" localSheetId="29" hidden="1">#REF!</definedName>
    <definedName name="ppppppp" hidden="1">#REF!</definedName>
    <definedName name="pppppppp" localSheetId="29" hidden="1">#REF!</definedName>
    <definedName name="pppppppp" hidden="1">#REF!</definedName>
    <definedName name="ppppppppp" localSheetId="29" hidden="1">#REF!</definedName>
    <definedName name="ppppppppp" hidden="1">#REF!</definedName>
    <definedName name="pppppppppp" localSheetId="29" hidden="1">#REF!</definedName>
    <definedName name="pppppppppp" hidden="1">#REF!</definedName>
    <definedName name="_xlnm.Print_Area" localSheetId="0">'一覧表 '!$A$1:$H$29</definedName>
    <definedName name="_xlnm.Print_Area" localSheetId="31">登録用!$A$1:$B$49</definedName>
    <definedName name="_xlnm.Print_Area" localSheetId="29">'様式　別紙１ '!$A$1:$K$19</definedName>
    <definedName name="_xlnm.Print_Area" localSheetId="30">'様式　別紙２'!$A$1:$J$18</definedName>
    <definedName name="_xlnm.Print_Area" localSheetId="1">様式1!$A$1:$S$66</definedName>
    <definedName name="_xlnm.Print_Area" localSheetId="21">様式10!$A$1:$O$91</definedName>
    <definedName name="_xlnm.Print_Area" localSheetId="22">様式12!$A$1:$P$28</definedName>
    <definedName name="_xlnm.Print_Area" localSheetId="23">様式13の１!$A$1:$AI$56</definedName>
    <definedName name="_xlnm.Print_Area" localSheetId="24">様式14!$A$1:$R$30</definedName>
    <definedName name="_xlnm.Print_Area" localSheetId="25">様式15の１!$A$1:$R$62</definedName>
    <definedName name="_xlnm.Print_Area" localSheetId="26">様式15の２!$A$1:$U$100</definedName>
    <definedName name="_xlnm.Print_Area" localSheetId="27">様式16の２!$A$1:$H$45</definedName>
    <definedName name="_xlnm.Print_Area" localSheetId="28">様式17!$A$1:$AD$137</definedName>
    <definedName name="_xlnm.Print_Area" localSheetId="2">様式2!$A$1:$AA$43</definedName>
    <definedName name="_xlnm.Print_Area" localSheetId="3">様式3!$A$1:$Y$105</definedName>
    <definedName name="_xlnm.Print_Area" localSheetId="4">様式4!$A$1:$S$54</definedName>
    <definedName name="_xlnm.Print_Area" localSheetId="5">様式5!$A$1:$AK$71</definedName>
    <definedName name="_xlnm.Print_Area" localSheetId="6">'様式5  (記載例)'!$A$1:$AK$71</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1">様式５添付5!$A$1:$G$54</definedName>
    <definedName name="_xlnm.Print_Area" localSheetId="12">'様式6 '!$A$1:$AJ$119</definedName>
    <definedName name="_xlnm.Print_Area" localSheetId="13">'様式6 (記載例) '!$A$1:$AJ$110</definedName>
    <definedName name="_xlnm.Print_Area" localSheetId="16">様式7の1!$A$1:$L$125</definedName>
    <definedName name="_xlnm.Print_Area" localSheetId="17">様式7の3!$A$1:$X$23</definedName>
    <definedName name="_xlnm.Print_Area" localSheetId="18">様式8!$A$1:$F$40</definedName>
    <definedName name="_xlnm.Print_Area" localSheetId="19">'様式8 (記載例)'!$A$1:$F$41</definedName>
    <definedName name="_xlnm.Print_Area" localSheetId="20">様式9!$A$1:$AO$47</definedName>
    <definedName name="_xlnm.Print_Titles" localSheetId="3">様式3!$6:$6</definedName>
    <definedName name="_xlnm.Print_Titles" localSheetId="5">様式5!$1:$4</definedName>
    <definedName name="_xlnm.Print_Titles" localSheetId="6">'様式5  (記載例)'!$1:$4</definedName>
    <definedName name="ｑ" localSheetId="29" hidden="1">#REF!</definedName>
    <definedName name="ｑ" hidden="1">#REF!</definedName>
    <definedName name="rf" localSheetId="29" hidden="1">#REF!</definedName>
    <definedName name="rf" hidden="1">#REF!</definedName>
    <definedName name="rff" localSheetId="29" hidden="1">#REF!</definedName>
    <definedName name="rff" hidden="1">#REF!</definedName>
    <definedName name="rffrfr" localSheetId="29" hidden="1">#REF!</definedName>
    <definedName name="rffrfr" hidden="1">#REF!</definedName>
    <definedName name="rr" localSheetId="29" hidden="1">#REF!</definedName>
    <definedName name="rr" hidden="1">#REF!</definedName>
    <definedName name="rre" localSheetId="29" hidden="1">#REF!</definedName>
    <definedName name="rre" hidden="1">#REF!</definedName>
    <definedName name="rree" localSheetId="29" hidden="1">#REF!</definedName>
    <definedName name="rree" hidden="1">#REF!</definedName>
    <definedName name="rreee" localSheetId="29" hidden="1">#REF!</definedName>
    <definedName name="rreee" hidden="1">#REF!</definedName>
    <definedName name="rreeee" localSheetId="29" hidden="1">#REF!</definedName>
    <definedName name="rreeee" hidden="1">#REF!</definedName>
    <definedName name="rreeeee" localSheetId="29" hidden="1">#REF!</definedName>
    <definedName name="rreeeee" hidden="1">#REF!</definedName>
    <definedName name="rrr" localSheetId="29" hidden="1">#REF!</definedName>
    <definedName name="rrr" hidden="1">#REF!</definedName>
    <definedName name="rrre" localSheetId="29" hidden="1">#REF!</definedName>
    <definedName name="rrre" hidden="1">#REF!</definedName>
    <definedName name="rrree" localSheetId="29" hidden="1">#REF!</definedName>
    <definedName name="rrree" hidden="1">#REF!</definedName>
    <definedName name="rrreee" localSheetId="29" hidden="1">#REF!</definedName>
    <definedName name="rrreee" hidden="1">#REF!</definedName>
    <definedName name="rrrre" localSheetId="29" hidden="1">#REF!</definedName>
    <definedName name="rrrre" hidden="1">#REF!</definedName>
    <definedName name="rrrree" localSheetId="29" hidden="1">#REF!</definedName>
    <definedName name="rrrree" hidden="1">#REF!</definedName>
    <definedName name="rrrreee" localSheetId="29" hidden="1">#REF!</definedName>
    <definedName name="rrrreee" hidden="1">#REF!</definedName>
    <definedName name="rrrreeee" localSheetId="29" hidden="1">#REF!</definedName>
    <definedName name="rrrreeee" hidden="1">#REF!</definedName>
    <definedName name="rrrrre" localSheetId="29" hidden="1">#REF!</definedName>
    <definedName name="rrrrre" hidden="1">#REF!</definedName>
    <definedName name="rrrrree" localSheetId="29" hidden="1">#REF!</definedName>
    <definedName name="rrrrree" hidden="1">#REF!</definedName>
    <definedName name="rrrrreee" localSheetId="29" hidden="1">#REF!</definedName>
    <definedName name="rrrrreee" hidden="1">#REF!</definedName>
    <definedName name="rrrrreeee" localSheetId="29" hidden="1">#REF!</definedName>
    <definedName name="rrrrreeee" hidden="1">#REF!</definedName>
    <definedName name="rrrrreeeee" localSheetId="29" hidden="1">#REF!</definedName>
    <definedName name="rrrrreeeee" hidden="1">#REF!</definedName>
    <definedName name="rrrrreeeeee" localSheetId="29" hidden="1">#REF!</definedName>
    <definedName name="rrrrreeeeee" hidden="1">#REF!</definedName>
    <definedName name="rrrrrre" localSheetId="29" hidden="1">#REF!</definedName>
    <definedName name="rrrrrre" hidden="1">#REF!</definedName>
    <definedName name="rrrrrree" localSheetId="29" hidden="1">#REF!</definedName>
    <definedName name="rrrrrree" hidden="1">#REF!</definedName>
    <definedName name="rrrrrreee" localSheetId="29" hidden="1">#REF!</definedName>
    <definedName name="rrrrrreee" hidden="1">#REF!</definedName>
    <definedName name="rrrrrreeee" localSheetId="29" hidden="1">#REF!</definedName>
    <definedName name="rrrrrreeee" hidden="1">#REF!</definedName>
    <definedName name="rrrrrreeeee" localSheetId="29" hidden="1">#REF!</definedName>
    <definedName name="rrrrrreeeee" hidden="1">#REF!</definedName>
    <definedName name="rrrrrreeeeee" localSheetId="29" hidden="1">#REF!</definedName>
    <definedName name="rrrrrreeeeee" hidden="1">#REF!</definedName>
    <definedName name="rrrrrreeeeeee" localSheetId="29" hidden="1">#REF!</definedName>
    <definedName name="rrrrrreeeeeee" hidden="1">#REF!</definedName>
    <definedName name="rrrrrrre" localSheetId="29" hidden="1">#REF!</definedName>
    <definedName name="rrrrrrre" hidden="1">#REF!</definedName>
    <definedName name="rrrrrrree" localSheetId="29" hidden="1">#REF!</definedName>
    <definedName name="rrrrrrree" hidden="1">#REF!</definedName>
    <definedName name="rrrrrrreee" localSheetId="29" hidden="1">#REF!</definedName>
    <definedName name="rrrrrrreee" hidden="1">#REF!</definedName>
    <definedName name="rrrrrrreeee" localSheetId="29" hidden="1">#REF!</definedName>
    <definedName name="rrrrrrreeee" hidden="1">#REF!</definedName>
    <definedName name="rrrrrrreeeee" localSheetId="29" hidden="1">#REF!</definedName>
    <definedName name="rrrrrrreeeee" hidden="1">#REF!</definedName>
    <definedName name="rrrrrrreeeeee" localSheetId="29" hidden="1">#REF!</definedName>
    <definedName name="rrrrrrreeeeee" hidden="1">#REF!</definedName>
    <definedName name="rrrrrrreeeeeee" localSheetId="29" hidden="1">#REF!</definedName>
    <definedName name="rrrrrrreeeeeee" hidden="1">#REF!</definedName>
    <definedName name="rrrrrrreeeeeeee" localSheetId="29" hidden="1">#REF!</definedName>
    <definedName name="rrrrrrreeeeeeee" hidden="1">#REF!</definedName>
    <definedName name="rrrrrrrre" localSheetId="29" hidden="1">#REF!</definedName>
    <definedName name="rrrrrrrre" hidden="1">#REF!</definedName>
    <definedName name="rrrrrrrree" localSheetId="29" hidden="1">#REF!</definedName>
    <definedName name="rrrrrrrree" hidden="1">#REF!</definedName>
    <definedName name="rrrrrrrreee" localSheetId="29" hidden="1">#REF!</definedName>
    <definedName name="rrrrrrrreee" hidden="1">#REF!</definedName>
    <definedName name="rrrrrrrreeee" localSheetId="29" hidden="1">#REF!</definedName>
    <definedName name="rrrrrrrreeee" hidden="1">#REF!</definedName>
    <definedName name="rrrrrrrreeeee" localSheetId="29" hidden="1">#REF!</definedName>
    <definedName name="rrrrrrrreeeee" hidden="1">#REF!</definedName>
    <definedName name="rrrrrrrreeeeee" localSheetId="29" hidden="1">#REF!</definedName>
    <definedName name="rrrrrrrreeeeee" hidden="1">#REF!</definedName>
    <definedName name="rrrrrrrreeeeeee" localSheetId="29" hidden="1">#REF!</definedName>
    <definedName name="rrrrrrrreeeeeee" hidden="1">#REF!</definedName>
    <definedName name="rrrrrrrreeeeeeee" localSheetId="29" hidden="1">#REF!</definedName>
    <definedName name="rrrrrrrreeeeeeee" hidden="1">#REF!</definedName>
    <definedName name="rtj" localSheetId="29" hidden="1">#REF!</definedName>
    <definedName name="rtj" hidden="1">#REF!</definedName>
    <definedName name="ryfgv" localSheetId="29" hidden="1">#REF!</definedName>
    <definedName name="ryfgv" hidden="1">#REF!</definedName>
    <definedName name="ryh" localSheetId="29" hidden="1">#REF!</definedName>
    <definedName name="ryh" hidden="1">#REF!</definedName>
    <definedName name="ryhtg" localSheetId="29" hidden="1">#REF!</definedName>
    <definedName name="ryhtg" hidden="1">#REF!</definedName>
    <definedName name="s" localSheetId="29" hidden="1">#REF!</definedName>
    <definedName name="s" hidden="1">#REF!</definedName>
    <definedName name="t" localSheetId="29" hidden="1">#REF!</definedName>
    <definedName name="t" hidden="1">#REF!</definedName>
    <definedName name="th" localSheetId="29" hidden="1">#REF!</definedName>
    <definedName name="th" hidden="1">#REF!</definedName>
    <definedName name="tjh" localSheetId="29" hidden="1">#REF!</definedName>
    <definedName name="tjh" hidden="1">#REF!</definedName>
    <definedName name="tt" localSheetId="29" hidden="1">#REF!</definedName>
    <definedName name="tt" hidden="1">#REF!</definedName>
    <definedName name="ttr" localSheetId="29" hidden="1">#REF!</definedName>
    <definedName name="ttr" hidden="1">#REF!</definedName>
    <definedName name="ttrr" localSheetId="29" hidden="1">#REF!</definedName>
    <definedName name="ttrr" hidden="1">#REF!</definedName>
    <definedName name="ttrrr" localSheetId="29" hidden="1">#REF!</definedName>
    <definedName name="ttrrr" hidden="1">#REF!</definedName>
    <definedName name="ttt" localSheetId="29" hidden="1">#REF!</definedName>
    <definedName name="ttt" hidden="1">#REF!</definedName>
    <definedName name="tttr" localSheetId="29" hidden="1">#REF!</definedName>
    <definedName name="tttr" hidden="1">#REF!</definedName>
    <definedName name="tttt" localSheetId="29" hidden="1">#REF!</definedName>
    <definedName name="tttt" hidden="1">#REF!</definedName>
    <definedName name="ttttt" localSheetId="29" hidden="1">#REF!</definedName>
    <definedName name="ttttt" hidden="1">#REF!</definedName>
    <definedName name="tttttt" localSheetId="29" hidden="1">#REF!</definedName>
    <definedName name="tttttt" hidden="1">#REF!</definedName>
    <definedName name="ttttttt" localSheetId="29" hidden="1">#REF!</definedName>
    <definedName name="ttttttt" hidden="1">#REF!</definedName>
    <definedName name="tttttttt" localSheetId="29" hidden="1">#REF!</definedName>
    <definedName name="tttttttt" hidden="1">#REF!</definedName>
    <definedName name="ttttttttt" localSheetId="29" hidden="1">#REF!</definedName>
    <definedName name="ttttttttt" hidden="1">#REF!</definedName>
    <definedName name="ttttttttttt" localSheetId="29" hidden="1">#REF!</definedName>
    <definedName name="ttttttttttt" hidden="1">#REF!</definedName>
    <definedName name="tyuy" localSheetId="29" hidden="1">#REF!</definedName>
    <definedName name="tyuy" hidden="1">#REF!</definedName>
    <definedName name="u" localSheetId="29" hidden="1">#REF!</definedName>
    <definedName name="u" hidden="1">#REF!</definedName>
    <definedName name="uij" localSheetId="29" hidden="1">#REF!</definedName>
    <definedName name="uij" hidden="1">#REF!</definedName>
    <definedName name="uiouo" localSheetId="29" hidden="1">#REF!</definedName>
    <definedName name="uiouo" hidden="1">#REF!</definedName>
    <definedName name="uiuo" localSheetId="29" hidden="1">#REF!</definedName>
    <definedName name="uiuo" hidden="1">#REF!</definedName>
    <definedName name="ujhu" localSheetId="29" hidden="1">#REF!</definedName>
    <definedName name="ujhu" hidden="1">#REF!</definedName>
    <definedName name="uu" localSheetId="29" hidden="1">#REF!</definedName>
    <definedName name="uu" hidden="1">#REF!</definedName>
    <definedName name="uuii" localSheetId="29" hidden="1">#REF!</definedName>
    <definedName name="uuii" hidden="1">#REF!</definedName>
    <definedName name="uuu" localSheetId="29" hidden="1">#REF!</definedName>
    <definedName name="uuu" hidden="1">#REF!</definedName>
    <definedName name="uuuu" localSheetId="29" hidden="1">#REF!</definedName>
    <definedName name="uuuu" hidden="1">#REF!</definedName>
    <definedName name="uuuuu" localSheetId="29" hidden="1">#REF!</definedName>
    <definedName name="uuuuu" hidden="1">#REF!</definedName>
    <definedName name="uuuuuu" localSheetId="29" hidden="1">#REF!</definedName>
    <definedName name="uuuuuu" hidden="1">#REF!</definedName>
    <definedName name="uuuuuuu" localSheetId="29" hidden="1">#REF!</definedName>
    <definedName name="uuuuuuu" hidden="1">#REF!</definedName>
    <definedName name="uuuuuuuu" localSheetId="29" hidden="1">#REF!</definedName>
    <definedName name="uuuuuuuu" hidden="1">#REF!</definedName>
    <definedName name="uuuuuuuuu" localSheetId="29" hidden="1">#REF!</definedName>
    <definedName name="uuuuuuuuu" hidden="1">#REF!</definedName>
    <definedName name="uuuuuuuuuu" localSheetId="29" hidden="1">#REF!</definedName>
    <definedName name="uuuuuuuuuu" hidden="1">#REF!</definedName>
    <definedName name="uuuuuuuuuuu" localSheetId="29" hidden="1">#REF!</definedName>
    <definedName name="uuuuuuuuuuu" hidden="1">#REF!</definedName>
    <definedName name="uuyyi" localSheetId="29" hidden="1">#REF!</definedName>
    <definedName name="uuyyi" hidden="1">#REF!</definedName>
    <definedName name="uyjh" localSheetId="29" hidden="1">#REF!</definedName>
    <definedName name="uyjh" hidden="1">#REF!</definedName>
    <definedName name="uyjhu" localSheetId="29" hidden="1">#REF!</definedName>
    <definedName name="uyjhu" hidden="1">#REF!</definedName>
    <definedName name="ｗ" localSheetId="29" hidden="1">#REF!</definedName>
    <definedName name="ｗ" hidden="1">#REF!</definedName>
    <definedName name="wdwd" localSheetId="29" hidden="1">#REF!</definedName>
    <definedName name="wdwd" hidden="1">#REF!</definedName>
    <definedName name="ww" localSheetId="29" hidden="1">#REF!</definedName>
    <definedName name="ww" hidden="1">#REF!</definedName>
    <definedName name="www" localSheetId="29" hidden="1">#REF!</definedName>
    <definedName name="www" hidden="1">#REF!</definedName>
    <definedName name="wwww" localSheetId="29" hidden="1">#REF!</definedName>
    <definedName name="wwww" hidden="1">#REF!</definedName>
    <definedName name="wwwww" localSheetId="29" hidden="1">#REF!</definedName>
    <definedName name="wwwww" hidden="1">#REF!</definedName>
    <definedName name="wwwwww" localSheetId="29" hidden="1">#REF!</definedName>
    <definedName name="wwwwww" hidden="1">#REF!</definedName>
    <definedName name="wwwwwww" localSheetId="29" hidden="1">#REF!</definedName>
    <definedName name="wwwwwww" hidden="1">#REF!</definedName>
    <definedName name="wwwwwwww" localSheetId="29" hidden="1">#REF!</definedName>
    <definedName name="wwwwwwww" hidden="1">#REF!</definedName>
    <definedName name="wwwwwwwww" localSheetId="29" hidden="1">#REF!</definedName>
    <definedName name="wwwwwwwww" hidden="1">#REF!</definedName>
    <definedName name="wwwwwwwwww" localSheetId="29" hidden="1">#REF!</definedName>
    <definedName name="wwwwwwwwww" hidden="1">#REF!</definedName>
    <definedName name="y" localSheetId="29" hidden="1">#REF!</definedName>
    <definedName name="y" hidden="1">#REF!</definedName>
    <definedName name="yh" localSheetId="29" hidden="1">#REF!</definedName>
    <definedName name="yh" hidden="1">#REF!</definedName>
    <definedName name="yhh" localSheetId="29" hidden="1">#REF!</definedName>
    <definedName name="yhh" hidden="1">#REF!</definedName>
    <definedName name="yhy" localSheetId="29" hidden="1">#REF!</definedName>
    <definedName name="yhy" hidden="1">#REF!</definedName>
    <definedName name="yhyhy" localSheetId="29" hidden="1">#REF!</definedName>
    <definedName name="yhyhy" hidden="1">#REF!</definedName>
    <definedName name="yjhu" localSheetId="29" hidden="1">#REF!</definedName>
    <definedName name="yjhu" hidden="1">#REF!</definedName>
    <definedName name="yt" localSheetId="29" hidden="1">#REF!</definedName>
    <definedName name="yt" hidden="1">#REF!</definedName>
    <definedName name="yty" localSheetId="29" hidden="1">#REF!</definedName>
    <definedName name="yty" hidden="1">#REF!</definedName>
    <definedName name="ytyt" localSheetId="29" hidden="1">#REF!</definedName>
    <definedName name="ytyt" hidden="1">#REF!</definedName>
    <definedName name="yujj" localSheetId="29" hidden="1">#REF!</definedName>
    <definedName name="yujj" hidden="1">#REF!</definedName>
    <definedName name="yuyi" localSheetId="29" hidden="1">#REF!</definedName>
    <definedName name="yuyi" hidden="1">#REF!</definedName>
    <definedName name="yy" localSheetId="29">#REF!</definedName>
    <definedName name="yy">#REF!</definedName>
    <definedName name="yyy" localSheetId="29" hidden="1">#REF!</definedName>
    <definedName name="yyy" hidden="1">#REF!</definedName>
    <definedName name="yyyy" localSheetId="29" hidden="1">#REF!</definedName>
    <definedName name="yyyy" hidden="1">#REF!</definedName>
    <definedName name="yyyyy" localSheetId="29" hidden="1">#REF!</definedName>
    <definedName name="yyyyy" hidden="1">#REF!</definedName>
    <definedName name="yyyyyy" localSheetId="29" hidden="1">#REF!</definedName>
    <definedName name="yyyyyy" hidden="1">#REF!</definedName>
    <definedName name="yyyyyyy" localSheetId="29" hidden="1">#REF!</definedName>
    <definedName name="yyyyyyy" hidden="1">#REF!</definedName>
    <definedName name="yyyyyyyy" localSheetId="29" hidden="1">#REF!</definedName>
    <definedName name="yyyyyyyy" hidden="1">#REF!</definedName>
    <definedName name="yyyyyyyyy" localSheetId="29" hidden="1">#REF!</definedName>
    <definedName name="yyyyyyyyy" hidden="1">#REF!</definedName>
    <definedName name="yyyyyyyyyy" localSheetId="29" hidden="1">#REF!</definedName>
    <definedName name="yyyyyyyyyy" hidden="1">#REF!</definedName>
    <definedName name="あ" localSheetId="29" hidden="1">#REF!</definedName>
    <definedName name="あ" hidden="1">#REF!</definedName>
    <definedName name="い" localSheetId="29" hidden="1">#REF!</definedName>
    <definedName name="い" hidden="1">#REF!</definedName>
    <definedName name="いお" localSheetId="29" hidden="1">#REF!</definedName>
    <definedName name="いお" hidden="1">#REF!</definedName>
    <definedName name="う" localSheetId="29" hidden="1">#REF!</definedName>
    <definedName name="う" hidden="1">#REF!</definedName>
    <definedName name="え" localSheetId="29" hidden="1">#REF!</definedName>
    <definedName name="え" hidden="1">#REF!</definedName>
    <definedName name="ぉ" localSheetId="29" hidden="1">#REF!</definedName>
    <definedName name="ぉ" hidden="1">#REF!</definedName>
    <definedName name="お" localSheetId="29" hidden="1">#REF!</definedName>
    <definedName name="お" hidden="1">#REF!</definedName>
    <definedName name="さ" localSheetId="29" hidden="1">#REF!</definedName>
    <definedName name="さ" hidden="1">#REF!</definedName>
    <definedName name="し" localSheetId="29" hidden="1">#REF!</definedName>
    <definedName name="し" hidden="1">#REF!</definedName>
    <definedName name="じ" localSheetId="29" hidden="1">#REF!</definedName>
    <definedName name="じ" hidden="1">#REF!</definedName>
    <definedName name="す" localSheetId="29" hidden="1">#REF!</definedName>
    <definedName name="す" hidden="1">#REF!</definedName>
    <definedName name="せ" localSheetId="29" hidden="1">#REF!</definedName>
    <definedName name="せ" hidden="1">#REF!</definedName>
    <definedName name="そ" localSheetId="29" hidden="1">#REF!</definedName>
    <definedName name="そ" hidden="1">#REF!</definedName>
    <definedName name="た" localSheetId="29" hidden="1">#REF!</definedName>
    <definedName name="た" hidden="1">#REF!</definedName>
    <definedName name="ち" localSheetId="29" hidden="1">#REF!</definedName>
    <definedName name="ち" hidden="1">#REF!</definedName>
    <definedName name="つ" localSheetId="29" hidden="1">#REF!</definedName>
    <definedName name="つ" hidden="1">#REF!</definedName>
    <definedName name="て" localSheetId="29" hidden="1">#REF!</definedName>
    <definedName name="て" hidden="1">#REF!</definedName>
    <definedName name="科目名" localSheetId="29">[1]様式5!#REF!</definedName>
    <definedName name="科目名">[1]様式5!#REF!</definedName>
    <definedName name="訓練分野" localSheetId="29">#REF!</definedName>
    <definedName name="訓練分野" localSheetId="5">様式5!$AO$1:$AO$21</definedName>
    <definedName name="訓練分野" localSheetId="6">'様式5  (記載例)'!$AO$1:$AO$21</definedName>
    <definedName name="訓練分野" localSheetId="10">[2]様式5!$AO$1:$AO$21</definedName>
    <definedName name="訓練分野">#REF!</definedName>
  </definedNames>
  <calcPr calcId="162913"/>
</workbook>
</file>

<file path=xl/calcChain.xml><?xml version="1.0" encoding="utf-8"?>
<calcChain xmlns="http://schemas.openxmlformats.org/spreadsheetml/2006/main">
  <c r="Q7" i="65" l="1"/>
  <c r="P7" i="64"/>
  <c r="E31" i="100" l="1"/>
  <c r="AN9" i="106" l="1"/>
  <c r="AM9" i="106"/>
  <c r="X4" i="106"/>
  <c r="G4" i="106"/>
  <c r="G32" i="88" l="1"/>
  <c r="G56" i="84" l="1"/>
  <c r="AF56" i="84"/>
  <c r="Z56" i="84"/>
  <c r="T56" i="84"/>
  <c r="N56" i="84"/>
  <c r="AI82" i="107" l="1"/>
  <c r="AI81" i="107"/>
  <c r="AI80" i="107"/>
  <c r="AI79" i="107"/>
  <c r="AI78" i="107"/>
  <c r="AI77" i="107"/>
  <c r="AI49" i="107"/>
  <c r="AI48" i="107"/>
  <c r="AI43" i="107"/>
  <c r="AC36" i="107"/>
  <c r="AI34" i="107"/>
  <c r="AI33" i="107"/>
  <c r="AI28" i="107"/>
  <c r="AC21" i="107"/>
  <c r="AI19" i="107"/>
  <c r="AI18" i="107"/>
  <c r="AI13" i="107"/>
  <c r="AC6" i="107"/>
  <c r="AI88" i="106"/>
  <c r="AI87" i="106"/>
  <c r="AI82" i="106"/>
  <c r="AI74" i="106"/>
  <c r="AI73" i="106"/>
  <c r="AC62" i="106" s="1"/>
  <c r="AI68" i="106"/>
  <c r="AI60" i="106"/>
  <c r="AI59" i="106"/>
  <c r="AI54" i="106"/>
  <c r="AM60" i="106" s="1"/>
  <c r="AC117" i="106" s="1"/>
  <c r="AC48" i="106"/>
  <c r="AI46" i="106"/>
  <c r="AI45" i="106"/>
  <c r="AI40" i="106"/>
  <c r="AI32" i="106"/>
  <c r="AI31" i="106"/>
  <c r="AC20" i="106" s="1"/>
  <c r="AI26" i="106"/>
  <c r="AI18" i="106"/>
  <c r="AI17" i="106"/>
  <c r="AI12" i="106"/>
  <c r="AM12" i="106"/>
  <c r="AM13" i="106" s="1"/>
  <c r="R114" i="106" s="1"/>
  <c r="AM18" i="106" l="1"/>
  <c r="AC114" i="106" s="1"/>
  <c r="AC6" i="106"/>
  <c r="AM32" i="106"/>
  <c r="AC115" i="106" s="1"/>
  <c r="AM46" i="106"/>
  <c r="AC116" i="106" s="1"/>
  <c r="AC34" i="106"/>
  <c r="F114" i="106"/>
  <c r="AI114" i="106" s="1"/>
  <c r="D8" i="106"/>
  <c r="AN12" i="106"/>
  <c r="AM74" i="106"/>
  <c r="AC118" i="106" s="1"/>
  <c r="AM88" i="106"/>
  <c r="AC119" i="106" s="1"/>
  <c r="AC76" i="106"/>
  <c r="D22" i="106" l="1"/>
  <c r="AO12" i="106"/>
  <c r="F115" i="106"/>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I115" i="106" l="1"/>
  <c r="AO13" i="106"/>
  <c r="R116" i="106" s="1"/>
  <c r="D36" i="106"/>
  <c r="F116" i="106"/>
  <c r="AI116" i="106" s="1"/>
  <c r="AP12" i="106"/>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F117"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AI117" i="106" l="1"/>
  <c r="D64" i="106"/>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K105" i="104" l="1"/>
  <c r="K106" i="104" s="1"/>
  <c r="J105" i="104"/>
  <c r="J106" i="104" s="1"/>
  <c r="I105" i="104"/>
  <c r="I106" i="104" s="1"/>
  <c r="H105" i="104"/>
  <c r="H106" i="104" s="1"/>
  <c r="G105" i="104"/>
  <c r="G106" i="104" s="1"/>
  <c r="F105" i="104"/>
  <c r="F106" i="104" s="1"/>
  <c r="E105" i="104"/>
  <c r="E106" i="104" s="1"/>
  <c r="D105" i="104"/>
  <c r="D106" i="104" s="1"/>
  <c r="C105" i="104"/>
  <c r="C106" i="104" s="1"/>
  <c r="B105" i="104"/>
  <c r="B106" i="104" s="1"/>
  <c r="AE105" i="103"/>
  <c r="AE106" i="103" s="1"/>
  <c r="AD105" i="103"/>
  <c r="AD106" i="103" s="1"/>
  <c r="AC105" i="103"/>
  <c r="AC106" i="103" s="1"/>
  <c r="AB105" i="103"/>
  <c r="AB106" i="103" s="1"/>
  <c r="AA105" i="103"/>
  <c r="AA106" i="103" s="1"/>
  <c r="Z105" i="103"/>
  <c r="Z106" i="103" s="1"/>
  <c r="Y105" i="103"/>
  <c r="Y106" i="103" s="1"/>
  <c r="X105" i="103"/>
  <c r="X106" i="103" s="1"/>
  <c r="W105" i="103"/>
  <c r="W106" i="103" s="1"/>
  <c r="V105" i="103"/>
  <c r="V106" i="103" s="1"/>
  <c r="U105" i="103"/>
  <c r="U106" i="103" s="1"/>
  <c r="T105" i="103"/>
  <c r="T106" i="103" s="1"/>
  <c r="S105" i="103"/>
  <c r="S106" i="103" s="1"/>
  <c r="R105" i="103"/>
  <c r="R106" i="103" s="1"/>
  <c r="Q105" i="103"/>
  <c r="Q106" i="103" s="1"/>
  <c r="P105" i="103"/>
  <c r="P106" i="103" s="1"/>
  <c r="O105" i="103"/>
  <c r="O106" i="103" s="1"/>
  <c r="N105" i="103"/>
  <c r="N106" i="103" s="1"/>
  <c r="M105" i="103"/>
  <c r="M106" i="103" s="1"/>
  <c r="L105" i="103"/>
  <c r="L106" i="103" s="1"/>
  <c r="K105" i="103"/>
  <c r="K106" i="103" s="1"/>
  <c r="J105" i="103"/>
  <c r="J106" i="103" s="1"/>
  <c r="I105" i="103"/>
  <c r="I106" i="103" s="1"/>
  <c r="H105" i="103"/>
  <c r="H106" i="103" s="1"/>
  <c r="G105" i="103"/>
  <c r="G106" i="103" s="1"/>
  <c r="F105" i="103"/>
  <c r="F106" i="103" s="1"/>
  <c r="E105" i="103"/>
  <c r="E106" i="103" s="1"/>
  <c r="D105" i="103"/>
  <c r="D106" i="103" s="1"/>
  <c r="C105" i="103"/>
  <c r="C106" i="103" s="1"/>
  <c r="B105" i="103"/>
  <c r="B106" i="103" s="1"/>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<sst xmlns="http://schemas.openxmlformats.org/spreadsheetml/2006/main" count="3083" uniqueCount="1604">
  <si>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</si>
  <si>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</si>
  <si>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</si>
  <si>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</si>
  <si>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</si>
  <si>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</si>
  <si>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</si>
  <si>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</si>
  <si>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</si>
  <si>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</si>
  <si>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</si>
  <si>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</si>
  <si>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</si>
  <si>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</si>
  <si>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</si>
  <si>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</si>
  <si>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</si>
  <si>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</si>
  <si>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</si>
  <si>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</si>
  <si>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</si>
  <si>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</si>
  <si>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</si>
  <si>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</si>
  <si>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</si>
  <si>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</si>
  <si>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</si>
  <si>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</si>
  <si>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</si>
  <si>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</si>
  <si>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</si>
  <si>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</si>
  <si>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</si>
  <si>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</si>
  <si>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</si>
  <si>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</si>
  <si>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</si>
  <si>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</si>
  <si>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</si>
  <si>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</si>
  <si>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</si>
  <si>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</si>
  <si>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</si>
  <si>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</si>
  <si>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</si>
  <si>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</si>
  <si>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</si>
  <si>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</si>
  <si>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</si>
  <si>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</si>
  <si>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</si>
  <si>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</si>
  <si>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</si>
  <si>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</si>
  <si>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</si>
  <si>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</si>
  <si>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</si>
  <si>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</si>
  <si>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</si>
  <si>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</si>
  <si>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</si>
  <si>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</si>
  <si>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</si>
  <si>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</si>
  <si>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</si>
  <si>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</si>
  <si>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</si>
  <si>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</si>
  <si>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</si>
  <si>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</si>
  <si>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</si>
  <si>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</si>
  <si>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</si>
  <si>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</si>
  <si>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</si>
  <si>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</si>
  <si>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</si>
  <si>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</si>
  <si>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</si>
  <si>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</si>
  <si>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</si>
  <si>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</si>
  <si>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</si>
  <si>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</si>
  <si>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</si>
  <si>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</si>
  <si>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</si>
  <si>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</si>
  <si>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</si>
  <si>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</si>
  <si>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</si>
  <si>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</si>
  <si>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</si>
  <si>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</si>
  <si>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</si>
  <si>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</si>
  <si>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</si>
  <si>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</si>
  <si>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</si>
  <si>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</si>
  <si>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</si>
  <si>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</si>
  <si>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</si>
  <si>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</si>
  <si>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</si>
  <si>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</si>
  <si>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</si>
  <si>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</si>
  <si>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</si>
  <si>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</si>
  <si>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</si>
  <si>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</si>
  <si>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</si>
  <si>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</si>
  <si>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</si>
  <si>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</si>
  <si>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</si>
  <si>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</si>
  <si>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</si>
  <si>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</si>
  <si>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</si>
  <si>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</si>
  <si>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</si>
  <si>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</si>
  <si>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</si>
  <si>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</si>
  <si>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</si>
  <si>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</si>
  <si>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</si>
  <si>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</si>
  <si>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</si>
  <si>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</si>
  <si>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</si>
  <si>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</si>
  <si>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</si>
  <si>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</si>
  <si>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</si>
  <si>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</si>
  <si>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</si>
  <si>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</si>
  <si>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</si>
  <si>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</si>
  <si>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</si>
  <si>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</si>
  <si>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</si>
  <si>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</si>
  <si>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</si>
  <si>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</si>
  <si>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</si>
  <si>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</si>
  <si>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</si>
  <si>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</si>
  <si>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</si>
  <si>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</si>
  <si>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</si>
  <si>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</si>
  <si>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</si>
  <si>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</si>
  <si>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</si>
  <si>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</si>
  <si>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</si>
  <si>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</si>
  <si>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</si>
  <si>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</si>
  <si>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</si>
  <si>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</si>
  <si>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</si>
  <si>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</si>
  <si>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</si>
  <si>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</si>
  <si>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</si>
  <si>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</si>
  <si>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</si>
  <si>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</si>
  <si>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</si>
  <si>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</si>
  <si>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</si>
  <si>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</si>
  <si>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</si>
  <si>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</si>
  <si>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</si>
  <si>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</si>
  <si>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</si>
  <si>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</si>
  <si>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</si>
  <si>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</si>
  <si>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</si>
  <si>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</si>
  <si>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</si>
  <si>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</si>
  <si>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</si>
  <si>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</si>
  <si>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</si>
  <si>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</si>
  <si>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</si>
  <si>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</si>
  <si>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</si>
  <si>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</si>
  <si>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</si>
  <si>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</si>
  <si>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</si>
  <si>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</si>
  <si>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</si>
  <si>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</si>
  <si>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</si>
  <si>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</si>
  <si>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</si>
  <si>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</si>
  <si>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</si>
  <si>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</si>
  <si>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</si>
  <si>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</si>
  <si>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</si>
  <si>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</si>
  <si>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</si>
  <si>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</si>
  <si>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</si>
  <si>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</si>
  <si>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</si>
  <si>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</si>
  <si>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</si>
  <si>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</si>
  <si>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</si>
  <si>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</si>
  <si>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</si>
  <si>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</si>
  <si>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</si>
  <si>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</si>
  <si>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</si>
  <si>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</si>
  <si>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</si>
  <si>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</si>
  <si>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</si>
  <si>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</si>
  <si>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</si>
  <si>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</si>
  <si>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</si>
  <si>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</si>
  <si>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</si>
  <si>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</si>
  <si>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</si>
  <si>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</si>
  <si>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</si>
  <si>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</si>
  <si>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</si>
  <si>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</si>
  <si>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</si>
  <si>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</si>
  <si>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</si>
  <si>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</si>
  <si>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</si>
  <si>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</si>
  <si>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</si>
  <si>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</si>
  <si>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</si>
  <si>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</si>
  <si>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</si>
  <si>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</si>
  <si>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</si>
  <si>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</si>
  <si>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</si>
  <si>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</si>
  <si>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</si>
  <si>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</si>
  <si>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</si>
  <si>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</si>
  <si>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</si>
  <si>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</si>
  <si>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62"/>
  </si>
  <si>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</si>
  <si>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</si>
  <si>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</si>
  <si>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</si>
  <si>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</si>
  <si>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</si>
  <si>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</si>
  <si>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</si>
  <si>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</si>
  <si>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</si>
  <si>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</si>
  <si>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</si>
  <si>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</si>
  <si>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</si>
  <si>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</si>
  <si>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</si>
  <si>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</si>
  <si>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</si>
  <si>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</si>
  <si>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</si>
  <si>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</si>
  <si>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</si>
  <si>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</si>
  <si>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</si>
  <si>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</si>
  <si>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</si>
  <si>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</si>
  <si>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</si>
  <si>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</si>
  <si>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</si>
  <si>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</si>
  <si>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</si>
  <si>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</si>
  <si>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</si>
  <si>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</si>
  <si>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</si>
  <si>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</si>
  <si>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</si>
  <si>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</si>
  <si>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</si>
  <si>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</si>
  <si>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</si>
  <si>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</si>
  <si>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</si>
  <si>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</si>
  <si>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</si>
  <si>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</si>
  <si>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</si>
  <si>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</si>
  <si>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</si>
  <si>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</si>
  <si>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</si>
  <si>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</si>
  <si>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</si>
  <si>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</si>
  <si>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</si>
  <si>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</si>
  <si>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</si>
  <si>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</si>
  <si>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</si>
  <si>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</si>
  <si>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</si>
  <si>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</si>
  <si>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</si>
  <si>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</si>
  <si>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</si>
  <si>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</si>
  <si>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</si>
  <si>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</si>
  <si>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</si>
  <si>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</si>
  <si>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</si>
  <si>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</si>
  <si>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</si>
  <si>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</si>
  <si>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</si>
  <si>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</si>
  <si>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</si>
  <si>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</si>
  <si>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</si>
  <si>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</si>
  <si>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</si>
  <si>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</si>
  <si>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</si>
  <si>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</si>
  <si>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</si>
  <si>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</si>
  <si>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</si>
  <si>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</si>
  <si>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</si>
  <si>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</si>
  <si>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</si>
  <si>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</si>
  <si>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</si>
  <si>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</si>
  <si>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</si>
  <si>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</si>
  <si>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</si>
  <si>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</si>
  <si>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</si>
  <si>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</si>
  <si>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</si>
  <si>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</si>
  <si>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</si>
  <si>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</si>
  <si>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</si>
  <si>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</si>
  <si>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</si>
  <si>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</si>
  <si>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</si>
  <si>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</si>
  <si>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</si>
  <si>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</si>
  <si>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</si>
  <si>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</si>
  <si>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</si>
  <si>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</si>
  <si>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</si>
  <si>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</si>
  <si>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</si>
  <si>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</si>
  <si>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92"/>
  </si>
  <si>
    <t>名</t>
    <rPh sb="0" eb="1">
      <t>メイ</t>
    </rPh>
    <phoneticPr fontId="92"/>
  </si>
  <si>
    <t>障害者</t>
  </si>
  <si>
    <t>名称 （</t>
    <rPh sb="0" eb="2">
      <t>メイショウ</t>
    </rPh>
    <phoneticPr fontId="12"/>
  </si>
  <si>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</si>
  <si>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</si>
  <si>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</si>
  <si>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</si>
  <si>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</si>
  <si>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</si>
  <si>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12"/>
  </si>
  <si>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</si>
  <si>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</si>
  <si>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</si>
  <si>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</si>
  <si>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</si>
  <si>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</si>
  <si>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</si>
  <si>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</si>
  <si>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</si>
  <si>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</si>
  <si>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</si>
  <si>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</si>
  <si>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</si>
  <si>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</si>
  <si>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</si>
  <si>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</si>
  <si>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</si>
  <si>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</si>
  <si>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</si>
  <si>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</si>
  <si>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</si>
  <si>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</si>
  <si>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</si>
  <si>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</si>
  <si>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</si>
  <si>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</si>
  <si>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</si>
  <si>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</si>
  <si>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</si>
  <si>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</si>
  <si>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</si>
  <si>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</si>
  <si>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</si>
  <si>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</si>
  <si>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</si>
  <si>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</si>
  <si>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</si>
  <si>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</si>
  <si>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</si>
  <si>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</si>
  <si>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</si>
  <si>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</si>
  <si>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</si>
  <si>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</si>
  <si>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</si>
  <si>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</si>
  <si>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</si>
  <si>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</si>
  <si>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</si>
  <si>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</si>
  <si>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</si>
  <si>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</si>
  <si>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</si>
  <si>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</si>
  <si>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</si>
  <si>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</si>
  <si>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</si>
  <si>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</si>
  <si>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</si>
  <si>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</si>
  <si>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</si>
  <si>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</si>
  <si>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</si>
  <si>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</si>
  <si>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</si>
  <si>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</si>
  <si>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</si>
  <si>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</si>
  <si>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</si>
  <si>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</si>
  <si>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</si>
  <si>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</si>
  <si>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</si>
  <si>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</si>
  <si>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</si>
  <si>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</si>
  <si>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</si>
  <si>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</si>
  <si>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</si>
  <si>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</si>
  <si>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</si>
  <si>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</si>
  <si>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</si>
  <si>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</si>
  <si>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</si>
  <si>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</si>
  <si>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</si>
  <si>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</si>
  <si>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</si>
  <si>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</si>
  <si>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</si>
  <si>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</si>
  <si>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</si>
  <si>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</si>
  <si>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</si>
  <si>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</si>
  <si>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</si>
  <si>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</si>
  <si>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</si>
  <si>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</si>
  <si>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</si>
  <si>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</si>
  <si>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</si>
  <si>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</si>
  <si>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</si>
  <si>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</si>
  <si>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</si>
  <si>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</si>
  <si>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</si>
  <si>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</si>
  <si>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</si>
  <si>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</si>
  <si>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</si>
  <si>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</si>
  <si>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</si>
  <si>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</si>
  <si>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</si>
  <si>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</si>
  <si>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</si>
  <si>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</si>
  <si>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</si>
  <si>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</si>
  <si>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</si>
  <si>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</si>
  <si>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</si>
  <si>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</si>
  <si>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</si>
  <si>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</si>
  <si>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</si>
  <si>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</si>
  <si>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</si>
  <si>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</si>
  <si>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</si>
  <si>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</si>
  <si>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</si>
  <si>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</si>
  <si>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</si>
  <si>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92"/>
  </si>
  <si>
    <t xml:space="preserve">⑦
訓練期間
</t>
    <phoneticPr fontId="12"/>
  </si>
  <si>
    <t>⑧</t>
    <phoneticPr fontId="12"/>
  </si>
  <si>
    <t>⑨</t>
    <phoneticPr fontId="12"/>
  </si>
  <si>
    <t>⑪</t>
    <phoneticPr fontId="62"/>
  </si>
  <si>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</si>
  <si>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</si>
  <si>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</si>
  <si>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</si>
  <si>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</si>
  <si>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</si>
  <si>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</si>
  <si>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</si>
  <si>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</si>
  <si>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</si>
  <si>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</si>
  <si>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</si>
  <si>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</si>
  <si>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</si>
  <si>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</si>
  <si>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</si>
  <si>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</si>
  <si>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</si>
  <si>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</si>
  <si>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</si>
  <si>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</si>
  <si>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</si>
  <si>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</si>
  <si>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</si>
  <si>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</si>
  <si>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</si>
  <si>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</si>
  <si>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</si>
  <si>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</si>
  <si>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</si>
  <si>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</si>
  <si>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</si>
  <si>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</si>
  <si>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</si>
  <si>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</si>
  <si>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</si>
  <si>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</si>
  <si>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</si>
  <si>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</si>
  <si>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</si>
  <si>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</si>
  <si>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</si>
  <si>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</si>
  <si>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</si>
  <si>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</si>
  <si>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</si>
  <si>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</si>
  <si>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</si>
  <si>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</si>
  <si>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</si>
  <si>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</si>
  <si>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</si>
  <si>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</si>
  <si>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</si>
  <si>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</si>
  <si>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</si>
  <si>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</si>
  <si>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</si>
  <si>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</si>
  <si>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</si>
  <si>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</si>
  <si>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</si>
  <si>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</si>
  <si>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</si>
  <si>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</si>
  <si>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92"/>
  </si>
  <si>
    <t>）</t>
    <phoneticPr fontId="92"/>
  </si>
  <si>
    <t>※40文字以内で記入してください。</t>
    <phoneticPr fontId="12"/>
  </si>
  <si>
    <t>か月 ）</t>
    <phoneticPr fontId="92"/>
  </si>
  <si>
    <t>（ 訓練日数</t>
    <phoneticPr fontId="12"/>
  </si>
  <si>
    <t>日 ）</t>
    <phoneticPr fontId="12"/>
  </si>
  <si>
    <t>ニート等の若者</t>
    <phoneticPr fontId="12"/>
  </si>
  <si>
    <t>実施しない</t>
    <phoneticPr fontId="12"/>
  </si>
  <si>
    <t>訓練時間総合計</t>
    <phoneticPr fontId="92"/>
  </si>
  <si>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</si>
  <si>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</si>
  <si>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</si>
  <si>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</si>
  <si>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</si>
  <si>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</si>
  <si>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</si>
  <si>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</si>
  <si>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</si>
  <si>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</si>
  <si>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</si>
  <si>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</si>
  <si>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</si>
  <si>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</si>
  <si>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</si>
  <si>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</si>
  <si>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</si>
  <si>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</si>
  <si>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</si>
  <si>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</si>
  <si>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</si>
  <si>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</si>
  <si>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</si>
  <si>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</si>
  <si>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</si>
  <si>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</si>
  <si>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</si>
  <si>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</si>
  <si>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</si>
  <si>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企業実習先一覧</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</si>
  <si>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</si>
  <si>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</si>
  <si>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</si>
  <si>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t>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</si>
  <si>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</si>
  <si>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</si>
  <si>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</si>
  <si>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　５　代表者氏名・役員一覧</t>
    <rPh sb="3" eb="6">
      <t>ダイヒョウシャ</t>
    </rPh>
    <rPh sb="6" eb="8">
      <t>シメイ</t>
    </rPh>
    <rPh sb="9" eb="11">
      <t>ヤクイン</t>
    </rPh>
    <rPh sb="11" eb="13">
      <t>イチラン</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</si>
  <si>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</si>
  <si>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</si>
  <si>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自己診断表(写)</t>
    <rPh sb="0" eb="5">
      <t>ジコシンダンヒョウ</t>
    </rPh>
    <rPh sb="6" eb="7">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</si>
  <si>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</si>
  <si>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</si>
  <si>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</si>
  <si>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</si>
  <si>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</si>
  <si>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</si>
  <si>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</si>
  <si>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</si>
  <si>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</si>
  <si>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</si>
  <si>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</si>
  <si>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</si>
  <si>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</si>
  <si>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</si>
  <si>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</si>
  <si>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</si>
  <si>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</si>
  <si>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</si>
  <si>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</si>
  <si>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</si>
  <si>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</si>
  <si>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</si>
  <si>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</si>
  <si>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</si>
  <si>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</si>
  <si>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</si>
  <si>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</si>
  <si>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</si>
  <si>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</si>
  <si>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</si>
  <si>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</si>
  <si>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</si>
  <si>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</si>
  <si>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</si>
  <si>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</si>
  <si>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</si>
  <si>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</si>
  <si>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</si>
  <si>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</si>
  <si>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</si>
  <si>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</si>
  <si>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９　講師の類型に該当することを証明する書類</t>
    <rPh sb="3" eb="5">
      <t>コウシ</t>
    </rPh>
    <rPh sb="6" eb="8">
      <t>ルイケイ</t>
    </rPh>
    <rPh sb="9" eb="11">
      <t>ガイトウ</t>
    </rPh>
    <rPh sb="16" eb="18">
      <t>ショウメイ</t>
    </rPh>
    <rPh sb="20" eb="22">
      <t>ショルイ</t>
    </rPh>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</si>
  <si>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</si>
  <si>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１２　オリエンテーション時に告知する事項の内容</t>
    <rPh sb="13" eb="14">
      <t>ジ</t>
    </rPh>
    <rPh sb="15" eb="17">
      <t>コクチ</t>
    </rPh>
    <rPh sb="19" eb="21">
      <t>ジコウ</t>
    </rPh>
    <rPh sb="22" eb="24">
      <t>ナイヨウ</t>
    </rPh>
    <phoneticPr fontId="12"/>
  </si>
  <si>
    <t>訓練実施施設名</t>
    <rPh sb="0" eb="6">
      <t>クンレンジッシシセツ</t>
    </rPh>
    <rPh sb="6" eb="7">
      <t>メイ</t>
    </rPh>
    <phoneticPr fontId="12"/>
  </si>
  <si>
    <t>訓練コース番号</t>
    <rPh sb="0" eb="2">
      <t>クンレン</t>
    </rPh>
    <rPh sb="5" eb="7">
      <t>バンゴウ</t>
    </rPh>
    <phoneticPr fontId="92"/>
  </si>
  <si>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</si>
  <si>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</si>
  <si>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</si>
  <si>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</si>
  <si>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</si>
  <si>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</si>
  <si>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</si>
  <si>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</si>
  <si>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</si>
  <si>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</si>
  <si>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</si>
  <si>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</si>
  <si>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</si>
  <si>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</si>
  <si>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</si>
  <si>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</si>
  <si>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</si>
  <si>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</si>
  <si>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</si>
  <si>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</si>
  <si>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</si>
  <si>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</si>
  <si>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</si>
  <si>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</si>
  <si>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</si>
  <si>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</si>
  <si>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</si>
  <si>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</si>
  <si>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</si>
  <si>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</si>
  <si>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</si>
  <si>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</si>
  <si>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</si>
  <si>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</si>
  <si>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</si>
  <si>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</si>
  <si>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</si>
  <si>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</si>
  <si>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</si>
  <si>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</si>
  <si>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</si>
  <si>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</si>
  <si>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</si>
  <si>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</si>
  <si>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</si>
  <si>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</si>
  <si>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</si>
  <si>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</si>
  <si>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</si>
  <si>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</si>
  <si>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</si>
  <si>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</si>
  <si>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</si>
  <si>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</si>
  <si>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</si>
  <si>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</si>
  <si>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</si>
  <si>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</si>
  <si>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</si>
  <si>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</si>
  <si>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</si>
  <si>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</si>
  <si>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</si>
  <si>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</si>
  <si>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</si>
  <si>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</si>
  <si>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</si>
  <si>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</si>
  <si>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</si>
  <si>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92"/>
  </si>
  <si>
    <t>）</t>
    <phoneticPr fontId="92"/>
  </si>
  <si>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</si>
  <si>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</si>
  <si>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</si>
  <si>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</si>
  <si>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</si>
  <si>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</si>
  <si>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</si>
  <si>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92"/>
  </si>
  <si>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</si>
  <si>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</si>
  <si>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</si>
  <si>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</si>
  <si>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</si>
  <si>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</si>
  <si>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</si>
  <si>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92"/>
  </si>
  <si>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</si>
  <si>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</si>
  <si>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</si>
  <si>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</si>
  <si>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</si>
  <si>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</si>
  <si>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</si>
  <si>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</si>
  <si>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</si>
  <si>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</si>
  <si>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</si>
  <si>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</si>
  <si>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92"/>
  </si>
  <si>
    <t>）</t>
    <phoneticPr fontId="92"/>
  </si>
  <si>
    <t>指導方法</t>
    <phoneticPr fontId="12"/>
  </si>
  <si>
    <t>全ての受講者を一堂に集め、講師が直接指導する</t>
    <phoneticPr fontId="12"/>
  </si>
  <si>
    <t>　　eラーニングコース</t>
  </si>
  <si>
    <t>簿記の目的・一巡の流れ</t>
    <rPh sb="0" eb="2">
      <t>ボキ</t>
    </rPh>
    <rPh sb="3" eb="5">
      <t>モクテキ</t>
    </rPh>
    <rPh sb="6" eb="8">
      <t>イチジュン</t>
    </rPh>
    <rPh sb="9" eb="10">
      <t>ナガ</t>
    </rPh>
    <phoneticPr fontId="12"/>
  </si>
  <si>
    <t>簿記の目的・流れ</t>
    <rPh sb="0" eb="2">
      <t>ボキ</t>
    </rPh>
    <rPh sb="3" eb="5">
      <t>モクテキ</t>
    </rPh>
    <rPh sb="6" eb="7">
      <t>ナガ</t>
    </rPh>
    <phoneticPr fontId="12"/>
  </si>
  <si>
    <t>✓</t>
  </si>
  <si>
    <t>（裏面）</t>
    <rPh sb="1" eb="3">
      <t>リメン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</si>
  <si>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</si>
  <si>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</si>
  <si>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</si>
  <si>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</si>
  <si>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</si>
  <si>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</si>
  <si>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</si>
  <si>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</si>
  <si>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</si>
  <si>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</si>
  <si>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</si>
  <si>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</si>
  <si>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</si>
  <si>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</si>
  <si>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</si>
  <si>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</si>
  <si>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</si>
  <si>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</si>
  <si>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</si>
  <si>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</si>
  <si>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</si>
  <si>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〇</t>
    <phoneticPr fontId="12"/>
  </si>
  <si>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</si>
  <si>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</si>
  <si>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</si>
  <si>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</si>
  <si>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</si>
  <si>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</si>
  <si>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</si>
  <si>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</si>
  <si>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</si>
  <si>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</si>
  <si>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</si>
  <si>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</si>
  <si>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</si>
  <si>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</si>
  <si>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</si>
  <si>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</si>
  <si>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</si>
  <si>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</si>
  <si>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</si>
  <si>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</si>
  <si>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</si>
  <si>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</si>
  <si>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</si>
  <si>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</si>
  <si>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</si>
  <si>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</si>
  <si>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</si>
  <si>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</si>
  <si>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</si>
  <si>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</si>
  <si>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</si>
  <si>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</si>
  <si>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</si>
  <si>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</si>
  <si>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</si>
  <si>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</si>
  <si>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</si>
  <si>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</si>
  <si>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</si>
  <si>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</si>
  <si>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</si>
  <si>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</si>
  <si>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</si>
  <si>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</si>
  <si>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</si>
  <si>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</si>
  <si>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</si>
  <si>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</si>
  <si>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</si>
  <si>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</si>
  <si>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</si>
  <si>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</si>
  <si>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</si>
  <si>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</si>
  <si>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</si>
  <si>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</si>
  <si>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</si>
  <si>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</si>
  <si>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</si>
  <si>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</si>
  <si>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</si>
  <si>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</si>
  <si>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</si>
  <si>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</si>
  <si>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</si>
  <si>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</si>
  <si>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</si>
  <si>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</si>
  <si>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</si>
  <si>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</si>
  <si>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</si>
  <si>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</si>
  <si>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</si>
  <si>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</si>
  <si>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</si>
  <si>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</si>
  <si>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</si>
  <si>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</si>
  <si>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</si>
  <si>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</si>
  <si>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</si>
  <si>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</si>
  <si>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</si>
  <si>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</si>
  <si>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</si>
  <si>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</si>
  <si>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</si>
  <si>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</si>
  <si>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</si>
  <si>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</si>
  <si>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</si>
  <si>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</si>
  <si>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</si>
  <si>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</si>
  <si>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</si>
  <si>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</si>
  <si>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</si>
  <si>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</si>
  <si>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</si>
  <si>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92"/>
  </si>
  <si>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</si>
  <si>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</si>
  <si>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</si>
  <si>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</si>
  <si>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</si>
  <si>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</si>
  <si>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</si>
  <si>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</si>
  <si>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</si>
  <si>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</si>
  <si>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</si>
  <si>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r>
      <t>第</t>
    </r>
    <r>
      <rPr>
        <sz val="18"/>
        <color theme="1"/>
        <rFont val="ＭＳ Ｐゴシック"/>
        <family val="3"/>
        <charset val="128"/>
      </rPr>
      <t>１６</t>
    </r>
    <r>
      <rPr>
        <sz val="18"/>
        <rFont val="ＭＳ Ｐゴシック"/>
        <family val="3"/>
        <charset val="128"/>
      </rPr>
      <t>の２号</t>
    </r>
    <rPh sb="5" eb="6">
      <t>ゴウ</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</si>
  <si>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</si>
  <si>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</si>
  <si>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</si>
  <si>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</si>
  <si>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</si>
  <si>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</si>
  <si>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</si>
  <si>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</si>
  <si>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</si>
  <si>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</si>
  <si>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</si>
  <si>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</si>
  <si>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</si>
  <si>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</si>
  <si>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</si>
  <si>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</si>
  <si>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</si>
  <si>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</si>
  <si>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</si>
  <si>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</si>
  <si>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</si>
  <si>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</si>
  <si>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</si>
  <si>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</si>
  <si>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</si>
  <si>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</si>
  <si>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</si>
  <si>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</si>
  <si>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</si>
  <si>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</si>
  <si>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</si>
  <si>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</si>
  <si>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</si>
  <si>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</si>
  <si>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</si>
  <si>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</si>
  <si>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</si>
  <si>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</si>
  <si>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</si>
  <si>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</si>
  <si>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</si>
  <si>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</si>
  <si>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</si>
  <si>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</si>
  <si>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</si>
  <si>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</si>
  <si>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</si>
  <si>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</si>
  <si>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</si>
  <si>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</si>
  <si>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</si>
  <si>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</si>
  <si>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</si>
  <si>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</si>
  <si>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</si>
  <si>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</si>
  <si>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</si>
  <si>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</si>
  <si>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</si>
  <si>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</si>
  <si>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</si>
  <si>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</si>
  <si>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</si>
  <si>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</si>
  <si>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</si>
  <si>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</si>
  <si>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</si>
  <si>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</si>
  <si>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　１０　キャリアコンサルティング担当者の要件が確認できる書類</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</si>
  <si>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</si>
  <si>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</si>
  <si>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</si>
  <si>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</si>
  <si>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</si>
  <si>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</si>
  <si>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</si>
  <si>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</si>
  <si>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</si>
  <si>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</si>
  <si>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</si>
  <si>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</si>
  <si>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</si>
  <si>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</si>
  <si>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</si>
  <si>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</si>
  <si>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</si>
  <si>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</si>
  <si>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</si>
  <si>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</si>
  <si>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</si>
  <si>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</si>
  <si>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</si>
  <si>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</si>
  <si>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</si>
  <si>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</si>
  <si>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</si>
  <si>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</si>
  <si>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</si>
  <si>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キャリアコンサルティング③</t>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</si>
  <si>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</si>
  <si>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</si>
  <si>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</si>
  <si>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</si>
  <si>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</si>
  <si>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</si>
  <si>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</si>
  <si>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34"/>
  </si>
  <si>
    <t>カテゴリー</t>
  </si>
  <si>
    <t>サブカテゴリー</t>
  </si>
  <si>
    <t>スキル項目</t>
    <rPh sb="3" eb="5">
      <t>コウモク</t>
    </rPh>
    <phoneticPr fontId="134"/>
  </si>
  <si>
    <t>学習項目例</t>
    <rPh sb="0" eb="2">
      <t>ガクシュウ</t>
    </rPh>
    <rPh sb="2" eb="5">
      <t>コウモクレイ</t>
    </rPh>
    <phoneticPr fontId="134"/>
  </si>
  <si>
    <t>訓練カリキュラムのチェック（✔)</t>
    <phoneticPr fontId="134"/>
  </si>
  <si>
    <t>A　ビジネス変革</t>
    <rPh sb="6" eb="8">
      <t>ヘンカク</t>
    </rPh>
    <phoneticPr fontId="134"/>
  </si>
  <si>
    <t>戦略・マネジメント・システム</t>
    <phoneticPr fontId="134"/>
  </si>
  <si>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</si>
  <si>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4"/>
  </si>
  <si>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</si>
  <si>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4"/>
  </si>
  <si>
    <t>変革マネジメント</t>
  </si>
  <si>
    <t>組織体制、組織文化・風土、各種制度、人材、業務プロセス、ステークホルダーマネジメント</t>
    <phoneticPr fontId="134"/>
  </si>
  <si>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</si>
  <si>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4"/>
  </si>
  <si>
    <t>エンタープライズアーキクチャ</t>
  </si>
  <si>
    <t>ビジネスアーキテクチャ、事業を管理するための仕組み（ERP、PLM、CRM、SCM　等）、データアーキテクチャ、データガバナンス、ITシステムアーキテクチャ</t>
    <phoneticPr fontId="134"/>
  </si>
  <si>
    <t>プロジェクトマネジメント</t>
  </si>
  <si>
    <t>PMBOK®第7版、テーラリング、アジャイル/ウォーターフォール、調達マネジメント</t>
    <phoneticPr fontId="134"/>
  </si>
  <si>
    <t>ビジネスモデル・プロセス</t>
  </si>
  <si>
    <t>ビジネス調査</t>
  </si>
  <si>
    <t>調査の設計、ビジネスフレームワーク（PEST、3C、5Forces、SWOT、STP、4P、バリューチェーン　等）、ビジネス・業務とデジタル技術の関連性</t>
    <phoneticPr fontId="134"/>
  </si>
  <si>
    <t>ビジネスモデル設計</t>
    <rPh sb="7" eb="9">
      <t>セッケイ</t>
    </rPh>
    <phoneticPr fontId="134"/>
  </si>
  <si>
    <t>ビジネスモデルキャンバス、収益モデル（売り切り、サービスの付加、サブスク　等）</t>
    <phoneticPr fontId="134"/>
  </si>
  <si>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</si>
  <si>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4"/>
  </si>
  <si>
    <t>検証（ビジネス視点）</t>
  </si>
  <si>
    <t>バリュープロポジションを踏まえた検証アプローチの設計、実施、モニタリングのためのKPI設定</t>
    <phoneticPr fontId="134"/>
  </si>
  <si>
    <t>マーケティング</t>
  </si>
  <si>
    <t>顧客開発、ベネフィットと差別化、Webマーケティング、SEO、SNSマーケティング、カスタマーサポート、AI活用マーケティング</t>
    <phoneticPr fontId="134"/>
  </si>
  <si>
    <t>ブランディング</t>
  </si>
  <si>
    <t>ブランドプロポジション・ブランドアイデンティティ</t>
    <phoneticPr fontId="134"/>
  </si>
  <si>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</si>
  <si>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</si>
  <si>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4"/>
  </si>
  <si>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</si>
  <si>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4"/>
  </si>
  <si>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</si>
  <si>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4"/>
  </si>
  <si>
    <t>検証（顧客・ユーザー視点）</t>
  </si>
  <si>
    <t>コンセプトテスト、ユーザビリティ評価の計画と実施</t>
    <phoneticPr fontId="134"/>
  </si>
  <si>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</si>
  <si>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4"/>
  </si>
  <si>
    <t>B　データ活用</t>
    <phoneticPr fontId="134"/>
  </si>
  <si>
    <t>データ・AIの戦略的活用</t>
  </si>
  <si>
    <t>データ理解・活用</t>
  </si>
  <si>
    <t>データ理解（データ理解、意味合いの抽出、洞察）、データの理解・検証（統計情報への正しい理解、データ確認、俯瞰・メタ思考、データ理解、データ粒度）</t>
    <phoneticPr fontId="134"/>
  </si>
  <si>
    <t>データ・AI活用戦略</t>
  </si>
  <si>
    <t>着想・デザイン（着想、デザイン、AI活用検討、開示・非開示の決定）、課題の定義（KPI、スコーピング、価値の見積り）</t>
    <phoneticPr fontId="134"/>
  </si>
  <si>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</si>
  <si>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4"/>
  </si>
  <si>
    <t>AI・データサイエンス</t>
  </si>
  <si>
    <t>数理統計・多変量解析・データ可視化</t>
    <phoneticPr fontId="134"/>
  </si>
  <si>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4"/>
  </si>
  <si>
    <t>機械学習・深層学習</t>
  </si>
  <si>
    <t>機械学習、深層学習、強化学習、自然言語処理、画像認識、映像認識、音声認識</t>
    <phoneticPr fontId="134"/>
  </si>
  <si>
    <t>データエンジニアリング</t>
    <phoneticPr fontId="134"/>
  </si>
  <si>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</si>
  <si>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4"/>
  </si>
  <si>
    <t>データ活用基盤実装・運用</t>
  </si>
  <si>
    <t>C　テクノロジー</t>
    <phoneticPr fontId="134"/>
  </si>
  <si>
    <t>ソフトウェア開発</t>
  </si>
  <si>
    <t>コンピュータサイエンス</t>
  </si>
  <si>
    <t>ソフトウェアエンジニアリング、最適化、データ構造、アルゴリズム、計算理論</t>
    <phoneticPr fontId="134"/>
  </si>
  <si>
    <t>チーム開発</t>
  </si>
  <si>
    <t>ソフトウェア設計手法</t>
  </si>
  <si>
    <t>要求定義手法、ドメイン駆動設計、ソフトウェア設計原則（SOLID）、クリーンアーキテクチャ、デザインパターン、非機能要件定義、</t>
    <phoneticPr fontId="134"/>
  </si>
  <si>
    <t>ソフトウェア開発プロセス</t>
  </si>
  <si>
    <t>ソフトウェア開発マネジメント（CCPM、アジャイル開発手法、ソフトウェア見積り）、TDD（テスト駆動開発）、ソフトウェア品質管理、OSSライセンス管理</t>
    <phoneticPr fontId="134"/>
  </si>
  <si>
    <t>Webアプリケーション基本技術</t>
  </si>
  <si>
    <t>HTML/CSS、JavaScript、REST、WebSocket、SPA、CMS</t>
    <phoneticPr fontId="134"/>
  </si>
  <si>
    <t>フロントエンドシステム開発</t>
  </si>
  <si>
    <t>UI設計、レスポンシブデザイン、モックアップ開発、フロントエンドフレームワーク、PWA、検索最適化/SEO</t>
    <phoneticPr fontId="134"/>
  </si>
  <si>
    <t>バックエンドシステム開発</t>
  </si>
  <si>
    <t>データベース設計、オブジェクトストレージ、NoSQL、バックエンドフレームワーク、キャッシュ、負荷分散、認証認可</t>
    <phoneticPr fontId="134"/>
  </si>
  <si>
    <t>クラウドインフラ活用</t>
    <phoneticPr fontId="134"/>
  </si>
  <si>
    <t>クラウド基盤（PaaS/IaaS）、マイクロサービス、サーバレス、コンテナ技術、IaC、CDN</t>
    <phoneticPr fontId="134"/>
  </si>
  <si>
    <t>SREプロセス</t>
  </si>
  <si>
    <t>オブザーバビリティ、オープンテレメトリ、four keys、カオスエンジニアリング、CI/CD &amp; DevOps</t>
    <phoneticPr fontId="134"/>
  </si>
  <si>
    <t>サービス活用</t>
  </si>
  <si>
    <t>API管理、データ連携（iPaaS、ETL、EAI）、RPA、ローコード/ノーコード</t>
    <phoneticPr fontId="134"/>
  </si>
  <si>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</si>
  <si>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</si>
  <si>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4"/>
  </si>
  <si>
    <t>その他先端技術</t>
    <rPh sb="2" eb="3">
      <t>タ</t>
    </rPh>
    <rPh sb="3" eb="5">
      <t>センタン</t>
    </rPh>
    <rPh sb="5" eb="7">
      <t>ギジュツ</t>
    </rPh>
    <phoneticPr fontId="134"/>
  </si>
  <si>
    <t>※以下に挙げる先端技術を例として必要に応じて学習
WebAssembly、HTTP/3、ブロックチェーン基盤、秘密計算、Trusted Web、量子コンピューティング、HITL:Human-in-the-Loop</t>
    <phoneticPr fontId="134"/>
  </si>
  <si>
    <t>テクノロジートレンド</t>
    <phoneticPr fontId="134"/>
  </si>
  <si>
    <t>※以下に挙げる先端技術を例として必要に応じて学習
メタバース、スマートコントラクト、デジタル通貨、インフォマティクス（マテリアル分野、バイオ分野、計測分野　等）、GX（カーボントレーシング　等）</t>
    <phoneticPr fontId="134"/>
  </si>
  <si>
    <t>D セキュリティ</t>
    <phoneticPr fontId="134"/>
  </si>
  <si>
    <t>セキュリティマネジメント</t>
  </si>
  <si>
    <t>セキュリティ体制構築・運営</t>
    <phoneticPr fontId="134"/>
  </si>
  <si>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4"/>
  </si>
  <si>
    <t>セキュリティマネジメント</t>
    <phoneticPr fontId="134"/>
  </si>
  <si>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4"/>
  </si>
  <si>
    <t>インシデント対応と事業継続</t>
    <phoneticPr fontId="134"/>
  </si>
  <si>
    <t>デジタル利活用における事業継続、事業継続計画の整備と訓練、インシデント対応と危機管理の連携手順、日常及び緊急時の情報共有とコミュニケーション</t>
    <phoneticPr fontId="134"/>
  </si>
  <si>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</si>
  <si>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4"/>
  </si>
  <si>
    <t>セキュリティ技術</t>
  </si>
  <si>
    <t>セキュア設計・開発・構築</t>
    <phoneticPr fontId="134"/>
  </si>
  <si>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4"/>
  </si>
  <si>
    <t>セキュリティ運用・保守・監視</t>
    <phoneticPr fontId="134"/>
  </si>
  <si>
    <t>脅威情報や脆弱性情報の活用、モニタリングの方法と観測データの活用、運用・監視業務へのAI応用、インシデント時の影響調査、トリアージ方法、デジタルフォレンジックサービスの活用</t>
    <phoneticPr fontId="134"/>
  </si>
  <si>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</si>
  <si>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</si>
  <si>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</si>
  <si>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</si>
  <si>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ユニット
規定時間（分）
（6号と突合）</t>
    <rPh sb="5" eb="7">
      <t>キテイ</t>
    </rPh>
    <rPh sb="7" eb="9">
      <t>ジカン</t>
    </rPh>
    <rPh sb="10" eb="11">
      <t>フン</t>
    </rPh>
    <rPh sb="15" eb="16">
      <t>ゴウ</t>
    </rPh>
    <rPh sb="17" eb="19">
      <t>トツゴウ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</si>
  <si>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</si>
  <si>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</si>
  <si>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</si>
  <si>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</si>
  <si>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</si>
  <si>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</si>
  <si>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</si>
  <si>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</si>
  <si>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</si>
  <si>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</si>
  <si>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</si>
  <si>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</si>
  <si>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</si>
  <si>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</si>
  <si>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</si>
  <si>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</si>
  <si>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</si>
  <si>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</si>
  <si>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</si>
  <si>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</si>
  <si>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</si>
  <si>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</si>
  <si>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</si>
  <si>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</si>
  <si>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</si>
  <si>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</si>
  <si>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</si>
  <si>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</si>
  <si>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</si>
  <si>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</si>
  <si>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</si>
  <si>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</si>
  <si>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</si>
  <si>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</si>
  <si>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</si>
  <si>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</si>
  <si>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</si>
  <si>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</si>
  <si>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</si>
  <si>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</si>
  <si>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</si>
  <si>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</si>
  <si>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</si>
  <si>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</si>
  <si>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</si>
  <si>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</si>
  <si>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</si>
  <si>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</si>
  <si>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</si>
  <si>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</si>
  <si>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</si>
  <si>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</si>
  <si>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</si>
  <si>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</si>
  <si>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</si>
  <si>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</si>
  <si>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</si>
  <si>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</si>
  <si>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</si>
  <si>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</si>
  <si>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</si>
  <si>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</si>
  <si>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</si>
  <si>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</si>
  <si>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</si>
  <si>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</si>
  <si>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</si>
  <si>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</si>
  <si>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</si>
  <si>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</si>
  <si>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</si>
  <si>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</si>
  <si>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</si>
  <si>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</si>
  <si>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</si>
  <si>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</si>
  <si>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</si>
  <si>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</si>
  <si>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</si>
  <si>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</si>
  <si>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</si>
  <si>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</si>
  <si>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</si>
  <si>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</si>
  <si>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</si>
  <si>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</si>
  <si>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</si>
  <si>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</si>
  <si>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</si>
  <si>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</si>
  <si>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</si>
  <si>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</si>
  <si>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</si>
  <si>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</si>
  <si>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</si>
  <si>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</si>
  <si>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</si>
  <si>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</si>
  <si>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</si>
  <si>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</si>
  <si>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</si>
  <si>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</si>
  <si>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【記載例】映像教材の収録時間確認表</t>
    <rPh sb="1" eb="3">
      <t>キサイ</t>
    </rPh>
    <rPh sb="3" eb="4">
      <t>レイ</t>
    </rPh>
    <rPh sb="5" eb="7">
      <t>エイゾウ</t>
    </rPh>
    <rPh sb="7" eb="9">
      <t>キョウザイ</t>
    </rPh>
    <rPh sb="10" eb="12">
      <t>シュウロク</t>
    </rPh>
    <rPh sb="12" eb="14">
      <t>ジカン</t>
    </rPh>
    <rPh sb="14" eb="16">
      <t>カクニン</t>
    </rPh>
    <rPh sb="16" eb="17">
      <t>ヒョウ</t>
    </rPh>
    <phoneticPr fontId="11"/>
  </si>
  <si>
    <t>・・・</t>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</si>
  <si>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4"/>
  </si>
  <si>
    <t>（2023.04）</t>
    <phoneticPr fontId="11"/>
  </si>
  <si>
    <t>（認定様式第５号添付書類３）</t>
    <phoneticPr fontId="134"/>
  </si>
  <si>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</si>
  <si>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</si>
  <si>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</si>
  <si>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</si>
  <si>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</si>
  <si>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</si>
  <si>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</si>
  <si>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</si>
  <si>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</si>
  <si>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</si>
  <si>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</si>
  <si>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</si>
  <si>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</si>
  <si>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34"/>
  </si>
  <si>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</si>
  <si>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</si>
  <si>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</si>
  <si>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</si>
  <si>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34"/>
  </si>
  <si>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</si>
  <si>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</si>
  <si>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</si>
  <si>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※１　教材に加えて「習得度確認テスト」を含めることは可能であること（「習得度確認テスト」に収録時間がない場合は、「習得度確認テスト」の訓練時間を記入すること。）。</t>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</si>
  <si>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</si>
  <si>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</si>
  <si>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※２  秒単位は、切り捨てて記載してください。</t>
    <phoneticPr fontId="12"/>
  </si>
  <si>
    <t>※２　秒単位は、切り捨てて記載してください。</t>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</si>
  <si>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</si>
  <si>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</si>
  <si>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</si>
  <si>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</si>
  <si>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</si>
  <si>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</si>
  <si>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</si>
  <si>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</si>
  <si>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</si>
  <si>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</si>
  <si>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</si>
  <si>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</si>
  <si>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</si>
  <si>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</si>
  <si>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</si>
  <si>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</si>
  <si>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</si>
  <si>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</si>
  <si>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</si>
  <si>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</si>
  <si>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</si>
  <si>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</si>
  <si>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</si>
  <si>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</si>
  <si>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</si>
  <si>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</si>
  <si>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</si>
  <si>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</si>
  <si>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</si>
  <si>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</si>
  <si>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</si>
  <si>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</si>
  <si>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</si>
  <si>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</si>
  <si>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</si>
  <si>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</si>
  <si>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</si>
  <si>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</si>
  <si>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</si>
  <si>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</si>
  <si>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</si>
  <si>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　【表】DXリテラシー標準の項目の一覧</t>
    <rPh sb="2" eb="3">
      <t>ヒョウ</t>
    </rPh>
    <rPh sb="11" eb="13">
      <t>ヒョウジュン</t>
    </rPh>
    <rPh sb="17" eb="19">
      <t>イチラン</t>
    </rPh>
    <phoneticPr fontId="134"/>
  </si>
  <si>
    <t>項目</t>
    <rPh sb="0" eb="2">
      <t>コウモク</t>
    </rPh>
    <phoneticPr fontId="134"/>
  </si>
  <si>
    <t>項目番号</t>
    <rPh sb="0" eb="2">
      <t>コウモク</t>
    </rPh>
    <rPh sb="2" eb="4">
      <t>バンゴウ</t>
    </rPh>
    <phoneticPr fontId="134"/>
  </si>
  <si>
    <t>行動例/学習項目例（概要）</t>
    <rPh sb="0" eb="2">
      <t>コウドウ</t>
    </rPh>
    <rPh sb="2" eb="3">
      <t>レイ</t>
    </rPh>
    <rPh sb="4" eb="6">
      <t>ガクシュウ</t>
    </rPh>
    <rPh sb="6" eb="8">
      <t>コウモク</t>
    </rPh>
    <rPh sb="8" eb="9">
      <t>レイ</t>
    </rPh>
    <rPh sb="10" eb="12">
      <t>ガイヨウ</t>
    </rPh>
    <phoneticPr fontId="134"/>
  </si>
  <si>
    <t>行動例/学習項目例（詳細）</t>
    <rPh sb="0" eb="2">
      <t>コウドウ</t>
    </rPh>
    <rPh sb="2" eb="3">
      <t>レイ</t>
    </rPh>
    <rPh sb="4" eb="6">
      <t>ガクシュウ</t>
    </rPh>
    <rPh sb="6" eb="8">
      <t>コウモク</t>
    </rPh>
    <rPh sb="8" eb="9">
      <t>レイ</t>
    </rPh>
    <rPh sb="10" eb="12">
      <t>ショウサイ</t>
    </rPh>
    <phoneticPr fontId="134"/>
  </si>
  <si>
    <t>Why</t>
    <phoneticPr fontId="134"/>
  </si>
  <si>
    <t>ー</t>
    <phoneticPr fontId="134"/>
  </si>
  <si>
    <t>社会の変化</t>
    <phoneticPr fontId="134"/>
  </si>
  <si>
    <t>メガトレンド・社会課題とデジタルによる解決</t>
    <phoneticPr fontId="134"/>
  </si>
  <si>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34"/>
  </si>
  <si>
    <t>日本と海外におけるDXの取組みの差</t>
    <phoneticPr fontId="134"/>
  </si>
  <si>
    <t>日本と海外におけるDXの取組みの差。</t>
    <phoneticPr fontId="134"/>
  </si>
  <si>
    <t>社会・産業の変化に関するキーワード</t>
    <phoneticPr fontId="134"/>
  </si>
  <si>
    <t>第4次産業革命。Society5.0で実現される社会。データ駆動型社会。</t>
    <phoneticPr fontId="134"/>
  </si>
  <si>
    <t>顧客価値の変化</t>
    <phoneticPr fontId="134"/>
  </si>
  <si>
    <t>顧客・ユーザーの行動変化と変化への対応</t>
    <phoneticPr fontId="134"/>
  </si>
  <si>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34"/>
  </si>
  <si>
    <t>顧客・ユーザーを取り巻くデジタルサービス</t>
    <phoneticPr fontId="134"/>
  </si>
  <si>
    <t>eコマース。動画・音楽配信。タクシー配車アプリ。デリバリーサービス。電子書籍。インターネットバンキング。</t>
    <phoneticPr fontId="134"/>
  </si>
  <si>
    <t>競争環境の変化</t>
    <phoneticPr fontId="134"/>
  </si>
  <si>
    <t>デジタル技術の活用による競争環境変化の具体的事例</t>
    <phoneticPr fontId="134"/>
  </si>
  <si>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34"/>
  </si>
  <si>
    <t>What</t>
    <phoneticPr fontId="134"/>
  </si>
  <si>
    <t>データ</t>
    <phoneticPr fontId="134"/>
  </si>
  <si>
    <t>社会におけるデータ</t>
    <phoneticPr fontId="134"/>
  </si>
  <si>
    <t>データの種類</t>
    <phoneticPr fontId="134"/>
  </si>
  <si>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34"/>
  </si>
  <si>
    <t>社会におけるデータ活用</t>
    <phoneticPr fontId="134"/>
  </si>
  <si>
    <t>ビッグデータとアノテーション。オープンデータ。</t>
    <phoneticPr fontId="134"/>
  </si>
  <si>
    <t>データを読む・説明する</t>
    <phoneticPr fontId="134"/>
  </si>
  <si>
    <t>データの分析手法（基礎的な確率・統計の知識）</t>
    <phoneticPr fontId="134"/>
  </si>
  <si>
    <t>質的変数・量的変数。データの分布（ヒストグラム）と代表値（平均値・中央値・最頻値）。データのばらつき（分散・標準偏差・偏差値）。相関関係と因果関係。データの種類（名義尺度、順序尺度、間隔尺度、比率尺度）。</t>
    <phoneticPr fontId="134"/>
  </si>
  <si>
    <t>データを読む</t>
    <rPh sb="4" eb="5">
      <t>ヨ</t>
    </rPh>
    <phoneticPr fontId="134"/>
  </si>
  <si>
    <t>データや事象の重複に気づく。条件をそろえた比較。誇張表現を見抜く。集計ミス・記載ミスの特定。</t>
    <phoneticPr fontId="134"/>
  </si>
  <si>
    <t>データを説明する</t>
    <phoneticPr fontId="134"/>
  </si>
  <si>
    <t>データの可視化（棒グラフ・折線グラフ・散布図・ヒートマップなどの作成）。分析結果の言語化。</t>
    <phoneticPr fontId="134"/>
  </si>
  <si>
    <t>データを扱う</t>
    <phoneticPr fontId="134"/>
  </si>
  <si>
    <t>データの入力</t>
    <phoneticPr fontId="134"/>
  </si>
  <si>
    <t>機械判読可能なデータの作成・表記方法（参考：総務省　機械判読可能なデータの表記方法の統一ルール）。</t>
    <phoneticPr fontId="134"/>
  </si>
  <si>
    <t>データの抽出・加工</t>
    <phoneticPr fontId="134"/>
  </si>
  <si>
    <t>データの抽出、データクレンジング（外れ値、異常値）、フィルタリング・ソート、結合、マッピング、サンプリング、集計・変換・演算。</t>
    <phoneticPr fontId="134"/>
  </si>
  <si>
    <t>データの出力</t>
    <phoneticPr fontId="134"/>
  </si>
  <si>
    <t>データのダウンロードと保存、ファイル形式。</t>
    <phoneticPr fontId="134"/>
  </si>
  <si>
    <t>データベース</t>
    <phoneticPr fontId="134"/>
  </si>
  <si>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34"/>
  </si>
  <si>
    <t>データによって判断する</t>
    <phoneticPr fontId="134"/>
  </si>
  <si>
    <t>データドリブンな判断プロセス</t>
    <phoneticPr fontId="134"/>
  </si>
  <si>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34"/>
  </si>
  <si>
    <t>分析アプローチ設計</t>
    <phoneticPr fontId="134"/>
  </si>
  <si>
    <t>必要なデータの確保。分析対象の構造把握。業務分析手法。データ・分析手法・可視化の方法の設計。</t>
    <phoneticPr fontId="134"/>
  </si>
  <si>
    <t>モニタリングの手法</t>
    <phoneticPr fontId="134"/>
  </si>
  <si>
    <t>モニタリングの手法。</t>
    <phoneticPr fontId="134"/>
  </si>
  <si>
    <t>デジタル技術</t>
    <phoneticPr fontId="134"/>
  </si>
  <si>
    <t>AI</t>
    <phoneticPr fontId="134"/>
  </si>
  <si>
    <t>AIの歴史</t>
    <phoneticPr fontId="134"/>
  </si>
  <si>
    <t>AIの定義。AIブームの変遷。過去のAIブームにおいて中心となった研究・技術（探索・推論　等）。</t>
    <phoneticPr fontId="134"/>
  </si>
  <si>
    <t>AIを作るために必要な手法・技術</t>
    <phoneticPr fontId="134"/>
  </si>
  <si>
    <t>機械学習の具体的手法：教師あり学習、教師なし学習、強化学習 等。深層学習の概要：ニューラルネットワーク、事前学習、ファインチューニング 等。AIプロジェクトの進め方 等</t>
    <phoneticPr fontId="134"/>
  </si>
  <si>
    <t>人間中心のAI社会原則</t>
    <phoneticPr fontId="134"/>
  </si>
  <si>
    <t>人間中心のAI社会原則、ELSI（Ethical, Legal and Social Issues）等</t>
    <phoneticPr fontId="134"/>
  </si>
  <si>
    <t>AIの得意分野・限界</t>
    <phoneticPr fontId="134"/>
  </si>
  <si>
    <t>強いAIと弱いAI 等。</t>
    <phoneticPr fontId="134"/>
  </si>
  <si>
    <t>AIに関する最新の技術動向</t>
    <phoneticPr fontId="134"/>
  </si>
  <si>
    <t>生成AI　等。</t>
    <phoneticPr fontId="134"/>
  </si>
  <si>
    <t>クラウド</t>
    <phoneticPr fontId="134"/>
  </si>
  <si>
    <t>クラウドの仕組み</t>
    <phoneticPr fontId="134"/>
  </si>
  <si>
    <t>オンプレミスとクラウドの違い。パブリッククラウドとプライベートクラウド。クラウドサービスにおけるセキュリティ対策。</t>
    <phoneticPr fontId="134"/>
  </si>
  <si>
    <t>クラウドサービスの提供形態</t>
    <phoneticPr fontId="134"/>
  </si>
  <si>
    <t>SaaS（Software as a Service）。IaaS（Infrastructure as a Service）。PaaS（Platform as a Service）。</t>
    <phoneticPr fontId="134"/>
  </si>
  <si>
    <t>クラウドに関する最新の技術動向</t>
    <phoneticPr fontId="134"/>
  </si>
  <si>
    <t>クラウドに関する最新の技術動向。</t>
    <phoneticPr fontId="134"/>
  </si>
  <si>
    <t>ハードウェア・ソフトウェア</t>
    <phoneticPr fontId="134"/>
  </si>
  <si>
    <t>ハードウェア</t>
    <phoneticPr fontId="134"/>
  </si>
  <si>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34"/>
  </si>
  <si>
    <t>ソフトウェア</t>
    <phoneticPr fontId="134"/>
  </si>
  <si>
    <t>ソフトウェアの構成要素：OS、ミドルウェア、アプリケーション。オープンソースソフトウェア。プログラミング的思考：アルゴリズムの基本的な考え方、プログラミング言語の特徴。</t>
    <phoneticPr fontId="134"/>
  </si>
  <si>
    <t>企業における開発・運用</t>
    <phoneticPr fontId="134"/>
  </si>
  <si>
    <t>プロジェクトマネジメントの概要。サービスマネジメントの概要。</t>
    <phoneticPr fontId="134"/>
  </si>
  <si>
    <t>ハードウェア・ソフトウェアに関する最新の技術動向</t>
    <phoneticPr fontId="134"/>
  </si>
  <si>
    <t>ハードウェア・ソフトウェアに関する最新の技術動向。</t>
    <phoneticPr fontId="134"/>
  </si>
  <si>
    <t>ネットワーク</t>
    <phoneticPr fontId="134"/>
  </si>
  <si>
    <t>ネットワーク・インターネットの仕組み</t>
    <phoneticPr fontId="134"/>
  </si>
  <si>
    <t>ネットワーク方式（LAN・WAN）。接続装置（ハブ・ルーター）。通信プロトコル。IPアドレス。ドメイン。無線通信（Wi-Fi 等）。</t>
    <phoneticPr fontId="134"/>
  </si>
  <si>
    <t>インターネットサービス</t>
    <phoneticPr fontId="134"/>
  </si>
  <si>
    <t>電子メール。5G（モバイル）。リモート会議等のコミュニケーションサービス。ネット決済等の金融サービス。</t>
    <phoneticPr fontId="134"/>
  </si>
  <si>
    <t>ネットワークに関する最新の技術動向</t>
    <phoneticPr fontId="134"/>
  </si>
  <si>
    <t>ネットワークに関する最新の技術動向。</t>
    <phoneticPr fontId="134"/>
  </si>
  <si>
    <t>How</t>
    <phoneticPr fontId="134"/>
  </si>
  <si>
    <t>活用事例・利用方法</t>
    <phoneticPr fontId="134"/>
  </si>
  <si>
    <t>データ・デジタル技術の活用事例</t>
    <phoneticPr fontId="134"/>
  </si>
  <si>
    <t>事業活動におけるデータ・デジタル技術の活用事例</t>
    <phoneticPr fontId="134"/>
  </si>
  <si>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34"/>
  </si>
  <si>
    <t>生成AIの活用事例</t>
    <phoneticPr fontId="134"/>
  </si>
  <si>
    <t>業務全般における文章作成・要約、情報収集、課題抽出、アイデア出しへの大規模言語モデルの利用等。顧客体験の改善、ビジネス変革等。</t>
    <phoneticPr fontId="134"/>
  </si>
  <si>
    <t>ツール利用</t>
    <phoneticPr fontId="134"/>
  </si>
  <si>
    <t>日常業務に関するツールの利用方法</t>
    <phoneticPr fontId="134"/>
  </si>
  <si>
    <t>コミュニケーションツール：メール、チャット、プロジェクト管理。オフィスツール：文字のサイズ・フォント変更、基本的な関数、表の作成、便利なショートカット。検索エンジン：検索のコツ。</t>
    <phoneticPr fontId="134"/>
  </si>
  <si>
    <t>生成AIの利用方法</t>
    <phoneticPr fontId="134"/>
  </si>
  <si>
    <t>画像生成ツール、文章生成ツール、音声生成ツール等の概要。指示（プロンプト）の手法。</t>
    <phoneticPr fontId="134"/>
  </si>
  <si>
    <t>自動化・効率化に関するデジタルツールの利用方法</t>
    <phoneticPr fontId="134"/>
  </si>
  <si>
    <t>ノーコード・ローコードツールの基礎知識。RPA、AutoMLなどの自動化・内製化ツールの概要。</t>
    <phoneticPr fontId="134"/>
  </si>
  <si>
    <t>留意点</t>
    <phoneticPr fontId="134"/>
  </si>
  <si>
    <t>セキュリティ</t>
    <phoneticPr fontId="134"/>
  </si>
  <si>
    <t>セキュリティの3要素</t>
    <phoneticPr fontId="134"/>
  </si>
  <si>
    <t>機密性。完全性。可用性。</t>
    <phoneticPr fontId="134"/>
  </si>
  <si>
    <t>セキュリティ技術</t>
    <phoneticPr fontId="134"/>
  </si>
  <si>
    <t>暗号。ワンタイムパスワード。ブロックチェーン。生体認証。</t>
    <phoneticPr fontId="134"/>
  </si>
  <si>
    <t>情報セキュリティマネジメントシステム（ISMS）</t>
    <phoneticPr fontId="134"/>
  </si>
  <si>
    <t>情報セキュリティマネジメントシステム（ISMS）。</t>
    <phoneticPr fontId="134"/>
  </si>
  <si>
    <t>個人がとるべきセキュリティ対策</t>
    <phoneticPr fontId="134"/>
  </si>
  <si>
    <t>IDやパスワードの管理。アクセス権の設定。覗き見防止。添付ファイル付きメールへの警戒。社外メールアドレスへの警戒。</t>
    <phoneticPr fontId="134"/>
  </si>
  <si>
    <t>モラル</t>
    <phoneticPr fontId="134"/>
  </si>
  <si>
    <t>ネット被害・SNS・生成AI等のトラブルの事例・対策</t>
    <phoneticPr fontId="134"/>
  </si>
  <si>
    <t>写真の位置情報による住所の流出。アカウントの乗っ取り。炎上。名誉棄損判決。SNSやAIツール、検索等の入力データによる情報漏洩。生成AIなどの学習データ利用。</t>
    <phoneticPr fontId="134"/>
  </si>
  <si>
    <t>データ利用における禁止事項や留意事項</t>
    <phoneticPr fontId="134"/>
  </si>
  <si>
    <t>結果の捏造。実験データの盗用。恣意的な結果の抽出。ELSI（Ethical, Legal, and Social Issues）。</t>
    <phoneticPr fontId="134"/>
  </si>
  <si>
    <t>コンプライアンス</t>
    <phoneticPr fontId="134"/>
  </si>
  <si>
    <t>個人情報の定義と個人情報に関する法律・留意事項</t>
    <phoneticPr fontId="134"/>
  </si>
  <si>
    <t>個人情報保護法。個人情報の取り扱いルール。業界団体等の示すプライバシー関連ガイドライン。</t>
    <phoneticPr fontId="134"/>
  </si>
  <si>
    <t>知的財産権が保護する対象</t>
    <phoneticPr fontId="134"/>
  </si>
  <si>
    <t>著作権、特許権、実用新案権、意匠権、商標権。不正競争防止法。</t>
    <phoneticPr fontId="134"/>
  </si>
  <si>
    <t>諸外国におけるデータ規制の内容</t>
    <phoneticPr fontId="134"/>
  </si>
  <si>
    <t>GDPR。CCPA。その他産業データの保護規制。</t>
    <phoneticPr fontId="134"/>
  </si>
  <si>
    <t>サービス利用規約を踏まえたデータの利用範囲</t>
    <phoneticPr fontId="134"/>
  </si>
  <si>
    <t>サービス提供側における入力データの管理/利用方法の確認。社内や組織における利用ルールの確認。</t>
    <phoneticPr fontId="134"/>
  </si>
  <si>
    <t>（備考）</t>
    <rPh sb="1" eb="3">
      <t>ビコウ</t>
    </rPh>
    <phoneticPr fontId="134"/>
  </si>
  <si>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34"/>
  </si>
  <si>
    <t>　　２　訓練カリキュラムにスキル項目に関連する訓練項目があれば、訓練実施機関の判断により学習項目を追加して差し支えないこと。</t>
    <phoneticPr fontId="134"/>
  </si>
  <si>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</si>
  <si>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</si>
  <si>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</si>
  <si>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</si>
  <si>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</si>
  <si>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</si>
  <si>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</si>
  <si>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t>・受講者30人あたり１人以上配置している</t>
    <phoneticPr fontId="12"/>
  </si>
  <si>
    <t>学科</t>
    <phoneticPr fontId="12"/>
  </si>
  <si>
    <t>実技（パソコンを使用する科目を含む）</t>
    <rPh sb="0" eb="2">
      <t>ジツギ</t>
    </rPh>
    <phoneticPr fontId="12"/>
  </si>
  <si>
    <t>・受講者15人あたり1人以上（助手を含む）
※実技については、実技の危険の程度・指導の難易度・受講者の特性に応じて、きめ細かい指導ができる講師の数である
※ＩＴ分野又はデザイン分野のうちＷＥＢデザインの訓練コースは、受講者２０人までは１人、２０人を超えるときは２人以上配置することでも差し支えないこと。</t>
    <phoneticPr fontId="12"/>
  </si>
  <si>
    <t>外部の映像教材を使用する場合</t>
    <rPh sb="0" eb="2">
      <t>ガイブ</t>
    </rPh>
    <phoneticPr fontId="12"/>
  </si>
  <si>
    <t>助手</t>
    <rPh sb="0" eb="2">
      <t>ジョシュ</t>
    </rPh>
    <phoneticPr fontId="12"/>
  </si>
  <si>
    <t>（裏面）</t>
  </si>
  <si>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</si>
  <si>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</si>
  <si>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</si>
  <si>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</si>
  <si>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ＬＭＳにより、教材にアクセスしていた時間を、受講者が暦日ごとに確認できる。</t>
    <rPh sb="22" eb="25">
      <t>ジュコウシャ</t>
    </rPh>
    <rPh sb="26" eb="28">
      <t>コヨミビ</t>
    </rPh>
    <phoneticPr fontId="134"/>
  </si>
  <si>
    <t>ＬＭＳにより、習得度確認テストの実施状況と成績が記録・管理できる。</t>
    <rPh sb="16" eb="18">
      <t>ジッシ</t>
    </rPh>
    <rPh sb="18" eb="20">
      <t>ジョウキョウ</t>
    </rPh>
    <rPh sb="21" eb="23">
      <t>セイセキ</t>
    </rPh>
    <phoneticPr fontId="134"/>
  </si>
  <si>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34"/>
  </si>
  <si>
    <t>教材等にパスワード等を設定し、なりすまし等の不正受講対策を講じている。</t>
    <rPh sb="0" eb="2">
      <t>キョウザイ</t>
    </rPh>
    <rPh sb="2" eb="3">
      <t>トウ</t>
    </rPh>
    <rPh sb="11" eb="13">
      <t>セッテイ</t>
    </rPh>
    <phoneticPr fontId="134"/>
  </si>
  <si>
    <t>機構確認欄</t>
    <rPh sb="0" eb="2">
      <t>キコウ</t>
    </rPh>
    <rPh sb="2" eb="4">
      <t>カクニン</t>
    </rPh>
    <rPh sb="4" eb="5">
      <t>ラン</t>
    </rPh>
    <phoneticPr fontId="12"/>
  </si>
  <si>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</si>
  <si>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</si>
  <si>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t>⑥教材の内容は受講者の就職にあたって必要な技能及びこれに関する知識が適切に習得できるよう、定期的な見直し等を行ったものであること。</t>
    <phoneticPr fontId="134"/>
  </si>
  <si>
    <t>キャリアコンサルタント登録証(写)又はキャリアコンサルティング技能検定合格証書又は合格通知書(写)又は職業訓練指導員免許証（写）</t>
    <rPh sb="15" eb="16">
      <t>ウツ</t>
    </rPh>
    <rPh sb="17" eb="18">
      <t>マタ</t>
    </rPh>
    <phoneticPr fontId="12"/>
  </si>
  <si>
    <t>　　　 　 ただし、ＩＴ分野又はデザイン分野のうちＷＥＢデザインの訓練コースは、受講者２０人までは１人、２０人を超えるときは２人以上（助手含む）配置することでも差し支え</t>
    <phoneticPr fontId="12"/>
  </si>
  <si>
    <t>　　 　ありません（助手のみ配置（２人）することは認められないこと）。</t>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</si>
  <si>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</si>
  <si>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</si>
  <si>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34"/>
  </si>
  <si>
    <t>訓練実施機関
確認欄</t>
    <rPh sb="0" eb="6">
      <t>クンレンジッシキカン</t>
    </rPh>
    <rPh sb="7" eb="9">
      <t>カクニン</t>
    </rPh>
    <rPh sb="9" eb="10">
      <t>ラン</t>
    </rPh>
    <phoneticPr fontId="12"/>
  </si>
  <si>
    <t>②訓練受講時間について、受講者が確認できること（訓練実施機関が受講者に対し、受講の都度、メール等により通知することを含む）。
※受講者アカウントで確認すること。</t>
    <rPh sb="1" eb="3">
      <t>クンレン</t>
    </rPh>
    <rPh sb="3" eb="5">
      <t>ジュコウ</t>
    </rPh>
    <rPh sb="5" eb="7">
      <t>ジカン</t>
    </rPh>
    <phoneticPr fontId="12"/>
  </si>
  <si>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</si>
  <si>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</si>
  <si>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</si>
  <si>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</si>
  <si>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</si>
  <si>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</si>
  <si>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</si>
  <si>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</si>
  <si>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</si>
  <si>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</si>
  <si>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</si>
  <si>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</si>
  <si>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</si>
  <si>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</si>
  <si>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</si>
  <si>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</si>
  <si>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会計ソフト、医療事務システム、CADシステムなどの利用方法・紹介等</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</si>
  <si>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</si>
  <si>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</si>
  <si>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</si>
  <si>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</si>
  <si>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</si>
  <si>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</si>
  <si>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（認定様式第５号添付書類５）</t>
    <phoneticPr fontId="12"/>
  </si>
  <si>
    <t>認定様式第５号添付書類４</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</si>
  <si>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</si>
  <si>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</si>
  <si>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t>　（４）やむを得ず訓練を途中で中止した場合であっても、受講者保護等の観点から、訓練中止後に必
　　　　要な対応（職業訓練受講給付金支給申請書（様式B-6）の受講証明等）が可能な体制を確保さ
　　　　れていること。</t>
    <phoneticPr fontId="12"/>
  </si>
  <si>
    <t>　　訓練期間は２か月以上６か月以下、訓練時間１か月当たり８０時間以上</t>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</si>
  <si>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</si>
  <si>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t>Microsoft365Personal</t>
    <phoneticPr fontId="12"/>
  </si>
  <si>
    <t>○月○日から△月△日まで使用。月額プラン（1490円×2か月）</t>
    <rPh sb="7" eb="8">
      <t>ガツ</t>
    </rPh>
    <rPh sb="9" eb="10">
      <t>ニチ</t>
    </rPh>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</si>
  <si>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</si>
  <si>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</si>
  <si>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</si>
  <si>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</si>
  <si>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</si>
  <si>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※同一年度に開講する訓練科で、すでに１度提出した内容であれば、訓練実施施設が所在する各都道府県支部での実機確認は不要であること。</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rPh sb="204" eb="208">
      <t>ジッキカクニン</t>
    </rPh>
    <rPh sb="209" eb="211">
      <t>フヨウ</t>
    </rPh>
    <phoneticPr fontId="12"/>
  </si>
  <si>
    <t>・訓練内容に関連しない動画（広告含む）を流さない。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phoneticPr fontId="12"/>
  </si>
  <si>
    <t xml:space="preserve">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※ＩＴ分野又はデザイン分野（ＷＥＢデザインの訓練コース）の認定申請を行う場合に限る
・デジタルリテラシーを含むカリキュラムチェックシート※IT分野又はデザイン分野（ＷＥＢデザインの訓練コース）以外の訓練コースであり、かつデジタルリテラシーを含むカリキュラムを申請する場合に限る
</t>
    <rPh sb="0" eb="2">
      <t>クンレン</t>
    </rPh>
    <rPh sb="76" eb="78">
      <t>ジッシュウ</t>
    </rPh>
    <phoneticPr fontId="12"/>
  </si>
  <si>
    <t>過去１年間に実施した求職者支援訓練の就職状況
・過去１年間において全国の支部から通知された「就職率確定通知書（様式A-10）」（写）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</si>
  <si>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r>
      <t>実施体制等確認表
【添付書類】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theme="1"/>
        <rFont val="ＭＳ Ｐゴシック"/>
        <family val="3"/>
        <charset val="128"/>
      </rPr>
      <t>※ 職業訓練サービスガイドライン研修を受講することができない期間（令和６年４月まで（開講が延期となった場合は、開講日が属する月の月末）に申請する訓練科については、提出しなくても差し支えないこと。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05" eb="107">
      <t>ツウショ</t>
    </rPh>
    <rPh sb="108" eb="110">
      <t>ハッセイ</t>
    </rPh>
    <rPh sb="112" eb="114">
      <t>バアイ</t>
    </rPh>
    <rPh sb="174" eb="175">
      <t>ウツ</t>
    </rPh>
    <rPh sb="210" eb="212">
      <t>ヨテイ</t>
    </rPh>
    <rPh sb="447" eb="448">
      <t>サ</t>
    </rPh>
    <rPh sb="449" eb="450">
      <t>ツカ</t>
    </rPh>
    <rPh sb="526" eb="528">
      <t>ジッキ</t>
    </rPh>
    <rPh sb="528" eb="530">
      <t>カクニン</t>
    </rPh>
    <rPh sb="530" eb="531">
      <t>ヒョウ</t>
    </rPh>
    <phoneticPr fontId="12"/>
  </si>
  <si>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</si>
  <si>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</si>
  <si>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color theme="1"/>
        <rFont val="ＭＳ Ｐゴシック"/>
        <family val="3"/>
        <charset val="128"/>
      </rPr>
      <t>《省》</t>
    </r>
    <rPh sb="0" eb="2">
      <t>コウシ</t>
    </rPh>
    <rPh sb="3" eb="6">
      <t>ケイレキナド</t>
    </rPh>
    <rPh sb="6" eb="8">
      <t>カクニン</t>
    </rPh>
    <rPh sb="8" eb="9">
      <t>カ</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</si>
  <si>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</si>
  <si>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</si>
  <si>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</si>
  <si>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1"/>
  </si>
  <si>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2"/>
  </si>
  <si>
    <r>
      <t xml:space="preserve">該当機関のみ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</si>
  <si>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</si>
  <si>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18"/>
        <color theme="1"/>
        <rFont val="ＭＳ Ｐゴシック"/>
        <family val="3"/>
        <charset val="128"/>
      </rPr>
      <t xml:space="preserve">《省》
</t>
    </r>
    <r>
      <rPr>
        <sz val="18"/>
        <color theme="1"/>
        <rFont val="ＭＳ Ｐゴシック"/>
        <family val="3"/>
        <charset val="128"/>
      </rPr>
      <t>・　職業訓練サービスガイドライン適合事業所認定の認定書（写）</t>
    </r>
    <r>
      <rPr>
        <b/>
        <sz val="18"/>
        <color theme="1"/>
        <rFont val="ＭＳ Ｐゴシック"/>
        <family val="3"/>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4" eb="155">
      <t>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</si>
  <si>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18"/>
        <color theme="1"/>
        <rFont val="ＭＳ Ｐゴシック"/>
        <family val="3"/>
        <charset val="128"/>
      </rPr>
      <t>《省》</t>
    </r>
    <r>
      <rPr>
        <sz val="18"/>
        <color theme="1"/>
        <rFont val="ＭＳ Ｐゴシック"/>
        <family val="3"/>
        <charset val="128"/>
      </rPr>
      <t xml:space="preserve">
・　委託訓練契約書（写）等
・　職業訓練サービスガイドライン適合事業所認定の認定書（写）</t>
    </r>
    <r>
      <rPr>
        <b/>
        <sz val="18"/>
        <color theme="1"/>
        <rFont val="ＭＳ Ｐゴシック"/>
        <family val="3"/>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6" eb="157">
      <t>ショウ</t>
    </rPh>
    <rPh sb="161" eb="163">
      <t>イタク</t>
    </rPh>
    <rPh sb="163" eb="165">
      <t>クンレン</t>
    </rPh>
    <rPh sb="165" eb="168">
      <t>ケイヤクショ</t>
    </rPh>
    <rPh sb="169" eb="170">
      <t>ウツ</t>
    </rPh>
    <rPh sb="171" eb="172">
      <t>ナド</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</si>
  <si>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</si>
  <si>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</si>
  <si>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実施日が特定されていない科目を含む認定職業訓練であって、厚生労働省人材開発統括官が定めるものを行お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2"/>
  </si>
  <si>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2"/>
  </si>
  <si>
    <t>・受講者が教材ごとにアクセスしていた時間（受講開始時刻及び受講終了時刻）を暦日ごとに記録・管理できるものである。
※教材ごとにアクセスしていた時間（受講開始時刻及び受講終了時刻）については、受講者からのメール等をもって代替可能であること。</t>
    <rPh sb="1" eb="4">
      <t>ジュコウシャ</t>
    </rPh>
    <rPh sb="5" eb="7">
      <t>キョウザイ</t>
    </rPh>
    <rPh sb="18" eb="20">
      <t>ジカン</t>
    </rPh>
    <rPh sb="21" eb="23">
      <t>ジュコウ</t>
    </rPh>
    <rPh sb="37" eb="39">
      <t>レキジツ</t>
    </rPh>
    <rPh sb="42" eb="44">
      <t>キロク</t>
    </rPh>
    <rPh sb="45" eb="47">
      <t>カンリ</t>
    </rPh>
    <rPh sb="104" eb="105">
      <t>トウ</t>
    </rPh>
    <rPh sb="109" eb="111">
      <t>ダイタイ</t>
    </rPh>
    <rPh sb="111" eb="113">
      <t>カノウ</t>
    </rPh>
    <phoneticPr fontId="12"/>
  </si>
  <si>
    <t>・暦日毎の教材にアクセスしていた時間（受講開始時刻及び受講終了時刻）について、受講者が確認できるものである。</t>
    <rPh sb="1" eb="3">
      <t>レキジツ</t>
    </rPh>
    <rPh sb="3" eb="4">
      <t>マイ</t>
    </rPh>
    <rPh sb="5" eb="7">
      <t>キョウザイ</t>
    </rPh>
    <rPh sb="16" eb="18">
      <t>ジカン</t>
    </rPh>
    <rPh sb="19" eb="21">
      <t>ジュコウ</t>
    </rPh>
    <rPh sb="21" eb="23">
      <t>カイシ</t>
    </rPh>
    <rPh sb="23" eb="25">
      <t>ジコク</t>
    </rPh>
    <rPh sb="25" eb="26">
      <t>オヨ</t>
    </rPh>
    <rPh sb="27" eb="29">
      <t>ジュコウ</t>
    </rPh>
    <rPh sb="29" eb="31">
      <t>シュウリョウ</t>
    </rPh>
    <rPh sb="31" eb="33">
      <t>ジコク</t>
    </rPh>
    <rPh sb="39" eb="42">
      <t>ジュコウシャ</t>
    </rPh>
    <rPh sb="43" eb="45">
      <t>カクニン</t>
    </rPh>
    <phoneticPr fontId="12"/>
  </si>
  <si>
    <t>ソフトウェア
（パソコンを使用する訓練カリキュラムを含む訓練の場合かつ訓練実施機関が準備するパソコンの場合）</t>
    <rPh sb="35" eb="37">
      <t>クンレン</t>
    </rPh>
    <rPh sb="51" eb="53">
      <t>バアイ</t>
    </rPh>
    <phoneticPr fontId="12"/>
  </si>
  <si>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2"/>
  </si>
  <si>
    <t>　１　担当する科目の訓練内容に関する資格</t>
    <rPh sb="3" eb="5">
      <t>タントウ</t>
    </rPh>
    <rPh sb="7" eb="9">
      <t>カモク</t>
    </rPh>
    <rPh sb="10" eb="12">
      <t>クンレン</t>
    </rPh>
    <rPh sb="12" eb="14">
      <t>ナイヨウ</t>
    </rPh>
    <rPh sb="15" eb="16">
      <t>カン</t>
    </rPh>
    <rPh sb="18" eb="20">
      <t>シカク</t>
    </rPh>
    <phoneticPr fontId="12"/>
  </si>
  <si>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2"/>
  </si>
  <si>
    <t>　１３　　ISO29993及びISO21001の審査登録証</t>
    <rPh sb="24" eb="26">
      <t>シンサ</t>
    </rPh>
    <rPh sb="26" eb="29">
      <t>トウロクショウ</t>
    </rPh>
    <phoneticPr fontId="12"/>
  </si>
  <si>
    <t>　１４　職業訓練サービスガイドライン研修修了証書等</t>
    <rPh sb="18" eb="20">
      <t>ケンシュウ</t>
    </rPh>
    <rPh sb="20" eb="22">
      <t>シュウリョウ</t>
    </rPh>
    <rPh sb="22" eb="24">
      <t>ショウショ</t>
    </rPh>
    <rPh sb="24" eb="25">
      <t>トウ</t>
    </rPh>
    <phoneticPr fontId="12"/>
  </si>
  <si>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</si>
  <si>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2"/>
  </si>
  <si>
    <t>　１６　職業訓練サービスガイドラインに基づく自己診断表</t>
    <rPh sb="19" eb="20">
      <t>モト</t>
    </rPh>
    <rPh sb="22" eb="24">
      <t>ジコ</t>
    </rPh>
    <rPh sb="24" eb="27">
      <t>シンダンヒョウ</t>
    </rPh>
    <phoneticPr fontId="12"/>
  </si>
  <si>
    <t>　１７　職業訓練サービスガイドライン適合事業所認定の認定証</t>
    <rPh sb="4" eb="6">
      <t>ショクギョウ</t>
    </rPh>
    <rPh sb="6" eb="8">
      <t>クンレン</t>
    </rPh>
    <rPh sb="18" eb="20">
      <t>テキゴウ</t>
    </rPh>
    <rPh sb="20" eb="23">
      <t>ジギョウショ</t>
    </rPh>
    <rPh sb="23" eb="25">
      <t>ニンテイ</t>
    </rPh>
    <phoneticPr fontId="12"/>
  </si>
  <si>
    <t>　１８　ＬＭＳ</t>
    <phoneticPr fontId="12"/>
  </si>
  <si>
    <t xml:space="preserve">（イ）自社開発の場合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
</t>
    <rPh sb="112" eb="114">
      <t>ジッキ</t>
    </rPh>
    <phoneticPr fontId="12"/>
  </si>
  <si>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34"/>
  </si>
  <si>
    <t>③ユニットは、教科書をただ読み上げるだけの教材で構成されたものではないこと。また、教科書等の問題を解くのみの内容ではなく、問題の説明及び解説を含むものとなっていること。</t>
    <phoneticPr fontId="134"/>
  </si>
  <si>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34"/>
  </si>
  <si>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34"/>
  </si>
  <si>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</si>
  <si>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2"/>
  </si>
  <si>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2"/>
  </si>
  <si>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</si>
  <si>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</si>
  <si>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t>①訓練受講時間（受講者が教材ごとにアクセスしていた時間）及びアクセスした教材を暦日ごとに記録・管理できること。</t>
    <rPh sb="8" eb="10">
      <t>ジュコウ</t>
    </rPh>
    <rPh sb="10" eb="11">
      <t>モノ</t>
    </rPh>
    <phoneticPr fontId="12"/>
  </si>
  <si>
    <r>
      <t>教育事業実績（</t>
    </r>
    <r>
      <rPr>
        <sz val="12"/>
        <color theme="1"/>
        <rFont val="ＭＳ Ｐゴシック"/>
        <family val="3"/>
        <charset val="128"/>
      </rPr>
      <t>事業実績）</t>
    </r>
    <rPh sb="7" eb="9">
      <t>ジギョウ</t>
    </rPh>
    <rPh sb="9" eb="11">
      <t>ジッセキ</t>
    </rPh>
    <phoneticPr fontId="12"/>
  </si>
  <si>
    <t>訓練実施施設の確保　★</t>
    <rPh sb="0" eb="2">
      <t>クンレン</t>
    </rPh>
    <rPh sb="2" eb="4">
      <t>ジッシ</t>
    </rPh>
    <rPh sb="4" eb="6">
      <t>シセツ</t>
    </rPh>
    <rPh sb="7" eb="9">
      <t>カクホ</t>
    </rPh>
    <phoneticPr fontId="12"/>
  </si>
  <si>
    <t>教室面積等　★</t>
    <rPh sb="0" eb="2">
      <t>キョウシツ</t>
    </rPh>
    <rPh sb="2" eb="4">
      <t>メンセキ</t>
    </rPh>
    <rPh sb="4" eb="5">
      <t>トウ</t>
    </rPh>
    <phoneticPr fontId="12"/>
  </si>
  <si>
    <r>
      <t>机、いす、</t>
    </r>
    <r>
      <rPr>
        <sz val="12"/>
        <color theme="1"/>
        <rFont val="ＭＳ Ｐゴシック"/>
        <family val="3"/>
        <charset val="128"/>
      </rPr>
      <t>ホワイトボード等　★</t>
    </r>
    <rPh sb="0" eb="1">
      <t>ツクエ</t>
    </rPh>
    <rPh sb="12" eb="13">
      <t>トウ</t>
    </rPh>
    <phoneticPr fontId="12"/>
  </si>
  <si>
    <t>パソコン台数　★</t>
    <phoneticPr fontId="12"/>
  </si>
  <si>
    <t>インターネットの接続★</t>
    <phoneticPr fontId="12"/>
  </si>
  <si>
    <t>プリンタ台数　★</t>
    <rPh sb="4" eb="6">
      <t>ダイスウ</t>
    </rPh>
    <phoneticPr fontId="12"/>
  </si>
  <si>
    <t>受講者が講師のパソコン画面を常時確認できるための方策　★</t>
    <rPh sb="0" eb="3">
      <t>ジュコウシャ</t>
    </rPh>
    <rPh sb="24" eb="26">
      <t>ホウサク</t>
    </rPh>
    <phoneticPr fontId="12"/>
  </si>
  <si>
    <t>パソコン等の配線　★</t>
    <rPh sb="4" eb="5">
      <t>トウ</t>
    </rPh>
    <rPh sb="6" eb="8">
      <t>ハイセン</t>
    </rPh>
    <phoneticPr fontId="12"/>
  </si>
  <si>
    <t>その他の設備・機器　★</t>
    <rPh sb="2" eb="3">
      <t>タ</t>
    </rPh>
    <rPh sb="4" eb="6">
      <t>セツビ</t>
    </rPh>
    <rPh sb="7" eb="9">
      <t>キキ</t>
    </rPh>
    <phoneticPr fontId="12"/>
  </si>
  <si>
    <t>　その他当該訓練に必要な設備　★</t>
    <rPh sb="3" eb="4">
      <t>タ</t>
    </rPh>
    <rPh sb="4" eb="6">
      <t>トウガイ</t>
    </rPh>
    <rPh sb="6" eb="8">
      <t>クンレン</t>
    </rPh>
    <rPh sb="9" eb="11">
      <t>ヒツヨウ</t>
    </rPh>
    <rPh sb="12" eb="14">
      <t>セツビ</t>
    </rPh>
    <phoneticPr fontId="12"/>
  </si>
  <si>
    <t>安全衛生法上の措置　★</t>
    <rPh sb="0" eb="2">
      <t>アンゼン</t>
    </rPh>
    <rPh sb="2" eb="5">
      <t>エイセイホウ</t>
    </rPh>
    <rPh sb="5" eb="6">
      <t>ジョウ</t>
    </rPh>
    <rPh sb="7" eb="9">
      <t>ソチ</t>
    </rPh>
    <phoneticPr fontId="12"/>
  </si>
  <si>
    <t>・必要な措置を講じている</t>
    <phoneticPr fontId="12"/>
  </si>
  <si>
    <t>・必要な措置を講じていない</t>
    <rPh sb="1" eb="3">
      <t>ヒツヨウ</t>
    </rPh>
    <rPh sb="4" eb="6">
      <t>ソチ</t>
    </rPh>
    <rPh sb="7" eb="8">
      <t>コウ</t>
    </rPh>
    <phoneticPr fontId="12"/>
  </si>
  <si>
    <t>照明（室内の場合）　★</t>
    <rPh sb="0" eb="2">
      <t>ショウメイ</t>
    </rPh>
    <rPh sb="3" eb="5">
      <t>シツナイ</t>
    </rPh>
    <rPh sb="6" eb="8">
      <t>バアイ</t>
    </rPh>
    <phoneticPr fontId="12"/>
  </si>
  <si>
    <t>空調（冷暖房）・換気(窓)　★</t>
    <rPh sb="0" eb="2">
      <t>クウチョウ</t>
    </rPh>
    <rPh sb="3" eb="6">
      <t>レイダンボウ</t>
    </rPh>
    <rPh sb="8" eb="10">
      <t>カンキ</t>
    </rPh>
    <rPh sb="11" eb="12">
      <t>マド</t>
    </rPh>
    <phoneticPr fontId="12"/>
  </si>
  <si>
    <t>トイレ(男女別）　★</t>
    <rPh sb="4" eb="6">
      <t>ダンジョ</t>
    </rPh>
    <rPh sb="6" eb="7">
      <t>ベツ</t>
    </rPh>
    <phoneticPr fontId="12"/>
  </si>
  <si>
    <t>洗面所　★</t>
    <rPh sb="0" eb="2">
      <t>センメン</t>
    </rPh>
    <rPh sb="2" eb="3">
      <t>ジョ</t>
    </rPh>
    <phoneticPr fontId="12"/>
  </si>
  <si>
    <t>事務室　★</t>
    <rPh sb="0" eb="3">
      <t>ジムシツ</t>
    </rPh>
    <phoneticPr fontId="12"/>
  </si>
  <si>
    <t xml:space="preserve"> 喫煙場所　★</t>
    <rPh sb="1" eb="3">
      <t>キツエン</t>
    </rPh>
    <rPh sb="3" eb="5">
      <t>バショ</t>
    </rPh>
    <phoneticPr fontId="12"/>
  </si>
  <si>
    <t>キャリアコンサルティングを行う場所　★</t>
    <rPh sb="13" eb="14">
      <t>オコナ</t>
    </rPh>
    <rPh sb="15" eb="17">
      <t>バショ</t>
    </rPh>
    <phoneticPr fontId="12"/>
  </si>
  <si>
    <t>講師の数　★</t>
    <rPh sb="0" eb="2">
      <t>コウシ</t>
    </rPh>
    <rPh sb="3" eb="4">
      <t>カズ</t>
    </rPh>
    <phoneticPr fontId="12"/>
  </si>
  <si>
    <t>各教材にアクセスしていた時間が、暦日ごとに自動的にＬＭＳに記録・管理できる。
また、各教材にアクセスしていた時間は、アクセスの都度、記録管理できる。
（例：教材Ａを2/6の10時から視聴（アクセス）し、10時５分に視聴終了（アクセス終了）、再び教材Ｂを10時15分から視聴（アクセス）し、10時20分に視聴終了（アクセス終了）した場合は、訓練受講時間として、
2/6　教材Ａ　10時～10時５分
2/6　教材Ｂ　10時15分～10時20分
という形でＬＭＳに記録・管理できる。）</t>
    <rPh sb="0" eb="1">
      <t>カク</t>
    </rPh>
    <rPh sb="1" eb="3">
      <t>キョウザイ</t>
    </rPh>
    <rPh sb="12" eb="14">
      <t>ジカン</t>
    </rPh>
    <rPh sb="16" eb="17">
      <t>コヨミ</t>
    </rPh>
    <rPh sb="17" eb="18">
      <t>ビ</t>
    </rPh>
    <rPh sb="21" eb="24">
      <t>ジドウテキ</t>
    </rPh>
    <rPh sb="29" eb="31">
      <t>キロク</t>
    </rPh>
    <rPh sb="32" eb="34">
      <t>カンリ</t>
    </rPh>
    <rPh sb="42" eb="43">
      <t>カク</t>
    </rPh>
    <rPh sb="184" eb="186">
      <t>キョウザイ</t>
    </rPh>
    <rPh sb="202" eb="204">
      <t>キョウザイ</t>
    </rPh>
    <phoneticPr fontId="1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</si>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</sst>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s>
  <fonts count="1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sz val="10"/>
      <color rgb="FFFF0000"/>
      <name val="ＭＳ Ｐゴシック"/>
      <family val="3"/>
      <charset val="128"/>
    </font>
    <font>
      <sz val="10.5"/>
      <color theme="1"/>
      <name val="ＭＳ ゴシック"/>
      <family val="3"/>
      <charset val="128"/>
    </font>
    <font>
      <b/>
      <sz val="18"/>
      <name val="ＭＳ Ｐゴシック"/>
      <family val="3"/>
      <charset val="128"/>
    </font>
    <font>
      <sz val="18"/>
      <color theme="1"/>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20"/>
      <name val="ＭＳ Ｐゴシック"/>
      <family val="3"/>
      <charset val="128"/>
    </font>
    <font>
      <b/>
      <sz val="11"/>
      <color theme="1"/>
      <name val="ＭＳ Ｐゴシック"/>
      <family val="3"/>
      <charset val="128"/>
      <scheme val="minor"/>
    </font>
    <font>
      <sz val="16"/>
      <color theme="1"/>
      <name val="ＭＳ Ｐゴシック"/>
      <family val="2"/>
      <scheme val="minor"/>
    </font>
    <font>
      <sz val="12"/>
      <color theme="1"/>
      <name val="メイリオ"/>
      <family val="3"/>
      <charset val="128"/>
    </font>
    <font>
      <sz val="11"/>
      <name val="ＭＳ Ｐゴシック"/>
      <family val="2"/>
      <scheme val="minor"/>
    </font>
    <font>
      <sz val="14"/>
      <name val="メイリオ"/>
      <family val="3"/>
      <charset val="128"/>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8" fillId="0" borderId="0" applyNumberFormat="0" applyFill="0" applyBorder="0" applyAlignment="0" applyProtection="0">
      <alignment vertical="top"/>
      <protection locked="0"/>
    </xf>
    <xf numFmtId="0" fontId="14" fillId="0" borderId="0"/>
    <xf numFmtId="0" fontId="9" fillId="0" borderId="0">
      <alignment vertical="center"/>
    </xf>
    <xf numFmtId="0" fontId="31" fillId="0" borderId="0">
      <alignment vertical="center"/>
    </xf>
    <xf numFmtId="0" fontId="63" fillId="0" borderId="0">
      <alignment vertical="center"/>
    </xf>
    <xf numFmtId="0" fontId="14" fillId="0" borderId="0">
      <alignment vertical="center"/>
    </xf>
    <xf numFmtId="0" fontId="9" fillId="0" borderId="0">
      <alignment vertical="center"/>
    </xf>
    <xf numFmtId="0" fontId="63" fillId="0" borderId="0">
      <alignment vertical="center"/>
    </xf>
    <xf numFmtId="0" fontId="9" fillId="0" borderId="0">
      <alignment vertical="center"/>
    </xf>
    <xf numFmtId="0" fontId="9" fillId="0" borderId="0">
      <alignment vertical="center"/>
    </xf>
    <xf numFmtId="0" fontId="14"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64" fillId="0" borderId="0">
      <alignment vertical="center"/>
    </xf>
    <xf numFmtId="0" fontId="14" fillId="0" borderId="0"/>
    <xf numFmtId="0" fontId="14" fillId="0" borderId="0"/>
    <xf numFmtId="0" fontId="9" fillId="0" borderId="0">
      <alignment vertical="center"/>
    </xf>
    <xf numFmtId="0" fontId="25" fillId="0" borderId="0">
      <alignment vertical="center"/>
    </xf>
    <xf numFmtId="0" fontId="20" fillId="0" borderId="0"/>
    <xf numFmtId="0" fontId="90" fillId="0" borderId="0">
      <alignment vertical="center"/>
    </xf>
    <xf numFmtId="38" fontId="90"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32" fillId="0" borderId="0" applyNumberFormat="0" applyFill="0" applyBorder="0" applyAlignment="0" applyProtection="0">
      <alignment vertical="center"/>
    </xf>
    <xf numFmtId="0" fontId="135" fillId="0" borderId="0"/>
    <xf numFmtId="0" fontId="1" fillId="0" borderId="0">
      <alignment vertical="center"/>
    </xf>
  </cellStyleXfs>
  <cellXfs count="3020">
    <xf numFmtId="0" fontId="0" fillId="0" borderId="0" xfId="0"/>
    <xf numFmtId="0" fontId="10" fillId="0" borderId="0" xfId="3" applyFont="1" applyFill="1" applyAlignment="1">
      <alignment vertical="center"/>
    </xf>
    <xf numFmtId="0" fontId="13" fillId="0" borderId="0" xfId="3" applyFont="1" applyFill="1">
      <alignment vertical="center"/>
    </xf>
    <xf numFmtId="0" fontId="13" fillId="0" borderId="0" xfId="3" applyFont="1" applyFill="1" applyAlignment="1">
      <alignment horizontal="center" vertical="center"/>
    </xf>
    <xf numFmtId="0" fontId="13" fillId="0" borderId="1" xfId="3" applyFont="1" applyFill="1" applyBorder="1">
      <alignment vertical="center"/>
    </xf>
    <xf numFmtId="0" fontId="14" fillId="0" borderId="0" xfId="4" applyFont="1">
      <alignment vertical="center"/>
    </xf>
    <xf numFmtId="38" fontId="14" fillId="0" borderId="0" xfId="1"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right" vertical="center"/>
    </xf>
    <xf numFmtId="0" fontId="10" fillId="0" borderId="0" xfId="0" applyFont="1" applyFill="1" applyAlignment="1">
      <alignment horizontal="right" vertical="center"/>
    </xf>
    <xf numFmtId="0" fontId="19" fillId="0" borderId="0" xfId="0" applyFont="1" applyFill="1" applyAlignment="1">
      <alignment horizontal="righ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49" fontId="14" fillId="0" borderId="0" xfId="5" applyNumberFormat="1" applyFont="1" applyFill="1" applyBorder="1"/>
    <xf numFmtId="0" fontId="20" fillId="0" borderId="0" xfId="0" applyFont="1" applyFill="1" applyBorder="1" applyAlignment="1">
      <alignment vertical="center"/>
    </xf>
    <xf numFmtId="0" fontId="22" fillId="0" borderId="0" xfId="0" applyFont="1" applyFill="1" applyAlignment="1">
      <alignment vertical="center" shrinkToFit="1"/>
    </xf>
    <xf numFmtId="0" fontId="20" fillId="0" borderId="0" xfId="0" applyFont="1" applyFill="1" applyAlignment="1">
      <alignment horizontal="center" vertical="center"/>
    </xf>
    <xf numFmtId="0" fontId="20" fillId="0" borderId="0" xfId="0" applyFont="1" applyFill="1" applyAlignment="1">
      <alignment vertical="center" shrinkToFit="1"/>
    </xf>
    <xf numFmtId="0" fontId="18" fillId="0" borderId="0" xfId="0" applyFont="1" applyFill="1" applyAlignment="1">
      <alignment vertical="center" shrinkToFi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3" fillId="0" borderId="0" xfId="0" applyFont="1" applyFill="1" applyAlignment="1">
      <alignment horizontal="center" vertical="center"/>
    </xf>
    <xf numFmtId="0" fontId="18" fillId="0" borderId="0" xfId="0" applyFont="1" applyFill="1" applyAlignment="1" applyProtection="1">
      <alignment vertical="center"/>
    </xf>
    <xf numFmtId="0" fontId="18"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25"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7" fillId="0" borderId="2" xfId="0" applyFont="1" applyFill="1" applyBorder="1" applyAlignment="1" applyProtection="1">
      <alignment horizontal="center" vertical="center"/>
      <protection locked="0"/>
    </xf>
    <xf numFmtId="0" fontId="22" fillId="0" borderId="5" xfId="0" applyFont="1" applyFill="1" applyBorder="1" applyAlignment="1">
      <alignment horizontal="right" vertical="center" wrapText="1"/>
    </xf>
    <xf numFmtId="0" fontId="22" fillId="0" borderId="0" xfId="0" applyFont="1" applyFill="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vertical="center" wrapText="1"/>
    </xf>
    <xf numFmtId="0" fontId="18" fillId="0" borderId="0" xfId="0" applyFont="1" applyFill="1" applyAlignment="1">
      <alignment horizontal="left" vertical="center" shrinkToFit="1"/>
    </xf>
    <xf numFmtId="0" fontId="18" fillId="0" borderId="0" xfId="0" applyFont="1" applyFill="1" applyAlignment="1">
      <alignment vertical="top"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Alignment="1">
      <alignment horizontal="right" vertical="top"/>
    </xf>
    <xf numFmtId="0" fontId="18" fillId="0" borderId="5" xfId="0" applyFont="1" applyFill="1" applyBorder="1" applyAlignment="1">
      <alignment vertical="center"/>
    </xf>
    <xf numFmtId="0" fontId="20" fillId="0" borderId="0" xfId="0" applyFont="1" applyFill="1" applyBorder="1" applyAlignment="1">
      <alignment horizontal="center" vertical="center" shrinkToFit="1"/>
    </xf>
    <xf numFmtId="0" fontId="25" fillId="0" borderId="0" xfId="0" applyFont="1" applyFill="1" applyBorder="1" applyAlignment="1"/>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6" fillId="0" borderId="0" xfId="0" applyFont="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1"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31"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0"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5" fillId="0" borderId="0" xfId="0" applyFont="1" applyFill="1" applyAlignment="1"/>
    <xf numFmtId="0" fontId="0" fillId="0" borderId="0" xfId="0" applyFont="1" applyFill="1" applyAlignment="1">
      <alignment horizontal="right" vertical="top"/>
    </xf>
    <xf numFmtId="0" fontId="31" fillId="0" borderId="1" xfId="0" applyFont="1" applyFill="1" applyBorder="1" applyAlignment="1">
      <alignment horizontal="right"/>
    </xf>
    <xf numFmtId="0" fontId="3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3"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6" fillId="0" borderId="0" xfId="3" applyFont="1" applyFill="1" applyAlignment="1"/>
    <xf numFmtId="0" fontId="47" fillId="0" borderId="0" xfId="0" applyFont="1" applyFill="1" applyAlignment="1">
      <alignment vertical="center"/>
    </xf>
    <xf numFmtId="0" fontId="46" fillId="0" borderId="0" xfId="3" applyFont="1" applyFill="1" applyBorder="1" applyAlignment="1">
      <alignment vertical="center"/>
    </xf>
    <xf numFmtId="0" fontId="46" fillId="0" borderId="8" xfId="3" applyFont="1" applyFill="1" applyBorder="1" applyAlignment="1">
      <alignment vertical="center"/>
    </xf>
    <xf numFmtId="0" fontId="46" fillId="0" borderId="5" xfId="3" applyFont="1" applyFill="1" applyBorder="1" applyAlignment="1">
      <alignment vertical="center"/>
    </xf>
    <xf numFmtId="0" fontId="46" fillId="0" borderId="82" xfId="3"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5" xfId="0" applyFont="1" applyFill="1" applyBorder="1" applyAlignment="1">
      <alignment vertical="center"/>
    </xf>
    <xf numFmtId="0" fontId="47" fillId="0" borderId="6" xfId="0" applyFont="1" applyFill="1" applyBorder="1" applyAlignment="1">
      <alignment vertical="center"/>
    </xf>
    <xf numFmtId="0" fontId="47" fillId="0" borderId="0" xfId="0" applyFont="1" applyFill="1" applyBorder="1" applyAlignment="1">
      <alignment vertical="center"/>
    </xf>
    <xf numFmtId="0" fontId="47" fillId="0" borderId="7" xfId="0" applyFont="1" applyFill="1" applyBorder="1" applyAlignment="1">
      <alignment vertical="center"/>
    </xf>
    <xf numFmtId="0" fontId="46" fillId="0" borderId="11" xfId="3" applyFont="1" applyFill="1" applyBorder="1" applyAlignment="1">
      <alignment vertical="center"/>
    </xf>
    <xf numFmtId="0" fontId="46" fillId="0" borderId="1" xfId="3" applyFont="1" applyFill="1" applyBorder="1" applyAlignment="1">
      <alignment vertical="center"/>
    </xf>
    <xf numFmtId="0" fontId="46" fillId="0" borderId="83" xfId="3" applyFont="1" applyFill="1" applyBorder="1" applyAlignment="1">
      <alignment vertical="center"/>
    </xf>
    <xf numFmtId="0" fontId="47" fillId="0" borderId="12" xfId="0" applyFont="1" applyFill="1" applyBorder="1" applyAlignment="1">
      <alignment vertical="center"/>
    </xf>
    <xf numFmtId="0" fontId="47" fillId="0" borderId="11" xfId="0" applyFont="1" applyFill="1" applyBorder="1" applyAlignment="1">
      <alignment vertical="center"/>
    </xf>
    <xf numFmtId="0" fontId="47" fillId="0" borderId="1" xfId="0" applyFont="1" applyFill="1" applyBorder="1" applyAlignment="1">
      <alignment vertical="center"/>
    </xf>
    <xf numFmtId="0" fontId="46" fillId="0" borderId="8" xfId="3" applyFont="1" applyFill="1" applyBorder="1" applyAlignment="1">
      <alignment horizontal="left" vertical="center"/>
    </xf>
    <xf numFmtId="0" fontId="46" fillId="0" borderId="4" xfId="3" applyFont="1" applyFill="1" applyBorder="1" applyAlignment="1">
      <alignment vertical="center" wrapText="1"/>
    </xf>
    <xf numFmtId="0" fontId="46" fillId="0" borderId="4" xfId="3" applyFont="1" applyFill="1" applyBorder="1" applyAlignment="1">
      <alignment vertical="center"/>
    </xf>
    <xf numFmtId="0" fontId="46" fillId="0" borderId="10" xfId="3" applyFont="1" applyFill="1" applyBorder="1" applyAlignment="1">
      <alignment vertical="center"/>
    </xf>
    <xf numFmtId="0" fontId="46" fillId="0" borderId="3" xfId="3" applyFont="1" applyFill="1" applyBorder="1" applyAlignment="1">
      <alignment horizontal="center" vertical="center" wrapText="1"/>
    </xf>
    <xf numFmtId="0" fontId="46" fillId="0" borderId="6" xfId="3" applyFont="1" applyFill="1" applyBorder="1" applyAlignment="1">
      <alignment horizontal="center"/>
    </xf>
    <xf numFmtId="0" fontId="50" fillId="0" borderId="4"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5" xfId="3" applyFont="1" applyFill="1" applyBorder="1" applyAlignment="1">
      <alignment horizontal="center" vertical="center"/>
    </xf>
    <xf numFmtId="0" fontId="46" fillId="0" borderId="0" xfId="3" applyFont="1" applyFill="1" applyBorder="1" applyAlignment="1">
      <alignment horizontal="left" vertical="center"/>
    </xf>
    <xf numFmtId="0" fontId="51" fillId="0" borderId="0" xfId="3" applyFont="1" applyFill="1" applyBorder="1" applyAlignment="1">
      <alignment vertical="center"/>
    </xf>
    <xf numFmtId="0" fontId="46" fillId="0" borderId="0" xfId="3" applyFont="1" applyFill="1" applyAlignment="1">
      <alignment vertical="center"/>
    </xf>
    <xf numFmtId="0" fontId="51" fillId="0" borderId="0" xfId="3" applyFont="1" applyFill="1" applyAlignment="1">
      <alignment vertical="center"/>
    </xf>
    <xf numFmtId="0" fontId="52" fillId="4" borderId="0" xfId="0" applyFont="1" applyFill="1" applyAlignment="1">
      <alignment horizontal="left"/>
    </xf>
    <xf numFmtId="0" fontId="52"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33" fillId="4" borderId="0" xfId="0" applyFont="1" applyFill="1" applyAlignment="1">
      <alignment vertical="center"/>
    </xf>
    <xf numFmtId="0" fontId="13" fillId="4" borderId="0" xfId="0" applyFont="1" applyFill="1"/>
    <xf numFmtId="0" fontId="30" fillId="0" borderId="87" xfId="0" applyFont="1" applyFill="1" applyBorder="1" applyAlignment="1">
      <alignment horizontal="center" vertical="center" shrinkToFit="1"/>
    </xf>
    <xf numFmtId="0" fontId="30"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6"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94" xfId="0" applyFont="1" applyFill="1" applyBorder="1" applyAlignment="1">
      <alignment horizontal="left" vertical="center"/>
    </xf>
    <xf numFmtId="0" fontId="30" fillId="0" borderId="0" xfId="0" applyFont="1" applyFill="1"/>
    <xf numFmtId="0" fontId="42" fillId="0" borderId="0" xfId="0" applyFont="1" applyFill="1" applyAlignment="1">
      <alignment horizontal="right" vertical="top"/>
    </xf>
    <xf numFmtId="0" fontId="30" fillId="4" borderId="0" xfId="0" applyFont="1" applyFill="1"/>
    <xf numFmtId="0" fontId="31" fillId="4" borderId="0" xfId="0" applyFont="1" applyFill="1"/>
    <xf numFmtId="0" fontId="42" fillId="0" borderId="0" xfId="0" applyFont="1" applyFill="1" applyAlignment="1">
      <alignment vertical="center"/>
    </xf>
    <xf numFmtId="0" fontId="30" fillId="0" borderId="0" xfId="0" applyFont="1" applyFill="1" applyAlignment="1"/>
    <xf numFmtId="0" fontId="10" fillId="0" borderId="0" xfId="0" applyFont="1" applyFill="1" applyBorder="1" applyAlignment="1"/>
    <xf numFmtId="0" fontId="19" fillId="4" borderId="0" xfId="0" applyFont="1" applyFill="1"/>
    <xf numFmtId="0" fontId="31" fillId="0" borderId="54" xfId="0" applyFont="1" applyFill="1" applyBorder="1"/>
    <xf numFmtId="0" fontId="30" fillId="0" borderId="36" xfId="0" applyFont="1" applyFill="1" applyBorder="1"/>
    <xf numFmtId="0" fontId="30" fillId="0" borderId="50" xfId="0" applyFont="1" applyFill="1" applyBorder="1"/>
    <xf numFmtId="0" fontId="30" fillId="0" borderId="79" xfId="0" applyFont="1" applyFill="1" applyBorder="1" applyAlignment="1">
      <alignment horizontal="center" vertical="center" wrapText="1"/>
    </xf>
    <xf numFmtId="0" fontId="31" fillId="4" borderId="0" xfId="0" applyFont="1" applyFill="1" applyAlignment="1">
      <alignment vertical="center"/>
    </xf>
    <xf numFmtId="0" fontId="0" fillId="0" borderId="0" xfId="0" applyFont="1" applyFill="1" applyBorder="1" applyAlignment="1">
      <alignment wrapText="1"/>
    </xf>
    <xf numFmtId="0" fontId="30" fillId="0" borderId="45" xfId="0" applyFont="1" applyFill="1" applyBorder="1" applyAlignment="1">
      <alignment vertical="top" wrapText="1"/>
    </xf>
    <xf numFmtId="0" fontId="30" fillId="0" borderId="1" xfId="0" applyFont="1" applyFill="1" applyBorder="1" applyAlignment="1">
      <alignment vertical="center"/>
    </xf>
    <xf numFmtId="0" fontId="30" fillId="0" borderId="0" xfId="0" applyFont="1" applyFill="1" applyBorder="1" applyAlignment="1">
      <alignment vertical="top" wrapText="1"/>
    </xf>
    <xf numFmtId="0" fontId="30" fillId="0" borderId="92" xfId="0" applyFont="1" applyFill="1" applyBorder="1" applyAlignment="1">
      <alignment vertical="center"/>
    </xf>
    <xf numFmtId="0" fontId="30" fillId="4" borderId="0" xfId="0" applyFont="1" applyFill="1" applyBorder="1" applyAlignment="1">
      <alignment horizontal="left" vertical="center"/>
    </xf>
    <xf numFmtId="0" fontId="30" fillId="0" borderId="0" xfId="0" applyFont="1" applyFill="1" applyBorder="1"/>
    <xf numFmtId="0" fontId="30" fillId="4" borderId="0" xfId="0" applyFont="1" applyFill="1" applyBorder="1"/>
    <xf numFmtId="0" fontId="30" fillId="4" borderId="0" xfId="0" applyFont="1" applyFill="1" applyBorder="1" applyAlignment="1">
      <alignment vertical="center"/>
    </xf>
    <xf numFmtId="0" fontId="31" fillId="0" borderId="0" xfId="0" applyFont="1" applyFill="1" applyBorder="1"/>
    <xf numFmtId="0" fontId="57" fillId="0" borderId="0" xfId="0" applyFont="1" applyFill="1" applyBorder="1" applyAlignment="1">
      <alignment vertical="center" wrapText="1"/>
    </xf>
    <xf numFmtId="0" fontId="58" fillId="4" borderId="0" xfId="0" applyFont="1" applyFill="1" applyAlignment="1">
      <alignment horizontal="justify"/>
    </xf>
    <xf numFmtId="0" fontId="57" fillId="0" borderId="0" xfId="0" applyFont="1" applyFill="1" applyBorder="1" applyAlignment="1">
      <alignment horizontal="justify" vertical="center"/>
    </xf>
    <xf numFmtId="0" fontId="31" fillId="4" borderId="0" xfId="0" applyFont="1" applyFill="1" applyBorder="1"/>
    <xf numFmtId="0" fontId="31" fillId="0" borderId="0" xfId="0" applyFont="1" applyFill="1" applyBorder="1" applyAlignment="1"/>
    <xf numFmtId="0" fontId="31" fillId="4" borderId="0" xfId="0" applyFont="1" applyFill="1" applyBorder="1" applyAlignment="1"/>
    <xf numFmtId="0" fontId="30" fillId="0" borderId="57" xfId="0" applyFont="1" applyFill="1" applyBorder="1" applyAlignment="1">
      <alignment horizontal="left" vertical="center" indent="1"/>
    </xf>
    <xf numFmtId="0" fontId="27" fillId="0" borderId="101" xfId="0" applyFont="1" applyFill="1" applyBorder="1" applyAlignment="1" applyProtection="1">
      <alignment horizontal="center" vertical="center"/>
      <protection locked="0"/>
    </xf>
    <xf numFmtId="0" fontId="30"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30" fillId="0" borderId="44" xfId="0" applyFont="1" applyFill="1" applyBorder="1" applyAlignment="1">
      <alignment horizontal="left" vertical="center" indent="1"/>
    </xf>
    <xf numFmtId="0" fontId="34" fillId="0" borderId="0" xfId="0" applyFont="1" applyFill="1" applyAlignment="1">
      <alignment horizontal="right" vertical="top"/>
    </xf>
    <xf numFmtId="0" fontId="35" fillId="0" borderId="0" xfId="0" applyFont="1" applyFill="1" applyAlignment="1">
      <alignment horizontal="center" vertical="center"/>
    </xf>
    <xf numFmtId="0" fontId="0" fillId="0" borderId="67"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6"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5"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64" fillId="0" borderId="0" xfId="10" applyFont="1" applyFill="1">
      <alignment vertical="center"/>
    </xf>
    <xf numFmtId="0" fontId="30"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5" fillId="0" borderId="5" xfId="10" applyFont="1" applyBorder="1" applyAlignment="1">
      <alignment horizontal="center" vertical="center"/>
    </xf>
    <xf numFmtId="0" fontId="55"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10"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3" xfId="0" applyFont="1" applyFill="1" applyBorder="1" applyAlignment="1">
      <alignment vertical="center"/>
    </xf>
    <xf numFmtId="0" fontId="65" fillId="0" borderId="104" xfId="0" applyFont="1" applyFill="1" applyBorder="1" applyAlignment="1">
      <alignment vertical="center"/>
    </xf>
    <xf numFmtId="0" fontId="65" fillId="0" borderId="62"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5"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9" xfId="0" applyFont="1" applyFill="1" applyBorder="1" applyAlignment="1">
      <alignment vertical="center"/>
    </xf>
    <xf numFmtId="0" fontId="76" fillId="0" borderId="81" xfId="0" applyFont="1" applyFill="1" applyBorder="1" applyAlignment="1">
      <alignment vertical="center"/>
    </xf>
    <xf numFmtId="0" fontId="61"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5"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0"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2" fillId="0" borderId="0" xfId="10" applyFont="1" applyAlignment="1">
      <alignment horizontal="right" vertical="top"/>
    </xf>
    <xf numFmtId="0" fontId="19"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5" fillId="0" borderId="0" xfId="10" applyFont="1" applyBorder="1" applyAlignment="1">
      <alignment vertical="center"/>
    </xf>
    <xf numFmtId="0" fontId="31"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45" fillId="0" borderId="0" xfId="0" applyFont="1" applyFill="1" applyBorder="1" applyAlignment="1">
      <alignment horizontal="right" vertical="center"/>
    </xf>
    <xf numFmtId="0" fontId="45" fillId="0" borderId="0" xfId="0" applyFont="1" applyFill="1" applyAlignment="1">
      <alignment horizontal="right" vertical="center"/>
    </xf>
    <xf numFmtId="0" fontId="15" fillId="0" borderId="0" xfId="0" applyFont="1" applyFill="1" applyBorder="1" applyAlignment="1">
      <alignment horizontal="right" vertical="top"/>
    </xf>
    <xf numFmtId="0" fontId="32" fillId="0" borderId="4" xfId="0" applyFont="1" applyFill="1" applyBorder="1" applyAlignment="1">
      <alignment vertical="center" shrinkToFit="1"/>
    </xf>
    <xf numFmtId="0" fontId="32" fillId="0" borderId="10" xfId="0" applyFont="1" applyFill="1" applyBorder="1" applyAlignment="1">
      <alignment vertical="center" shrinkToFit="1"/>
    </xf>
    <xf numFmtId="0" fontId="32" fillId="0" borderId="6" xfId="0" applyFont="1" applyFill="1" applyBorder="1" applyAlignment="1">
      <alignment vertical="center" shrinkToFit="1"/>
    </xf>
    <xf numFmtId="0" fontId="60" fillId="0" borderId="0" xfId="41" applyFont="1">
      <alignment vertical="center"/>
    </xf>
    <xf numFmtId="0" fontId="41" fillId="0" borderId="0" xfId="41" applyFont="1">
      <alignment vertical="center"/>
    </xf>
    <xf numFmtId="0" fontId="60" fillId="0" borderId="0" xfId="41" applyFont="1" applyAlignment="1">
      <alignment horizontal="left" vertical="center" indent="1"/>
    </xf>
    <xf numFmtId="0" fontId="41" fillId="0" borderId="28" xfId="41" applyFont="1" applyBorder="1" applyAlignment="1">
      <alignment horizontal="center" vertical="center"/>
    </xf>
    <xf numFmtId="0" fontId="41"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41"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41"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41" fillId="0" borderId="48" xfId="41" applyFont="1" applyBorder="1" applyAlignment="1">
      <alignment vertical="center"/>
    </xf>
    <xf numFmtId="0" fontId="41" fillId="0" borderId="52" xfId="41" applyFont="1" applyBorder="1">
      <alignment vertical="center"/>
    </xf>
    <xf numFmtId="0" fontId="60" fillId="0" borderId="48" xfId="41" applyFont="1" applyBorder="1">
      <alignment vertical="center"/>
    </xf>
    <xf numFmtId="0" fontId="41" fillId="0" borderId="49" xfId="41" applyFont="1" applyBorder="1">
      <alignment vertical="center"/>
    </xf>
    <xf numFmtId="0" fontId="34" fillId="0" borderId="0" xfId="4" applyFont="1">
      <alignment vertical="center"/>
    </xf>
    <xf numFmtId="0" fontId="41" fillId="0" borderId="5" xfId="41" applyFont="1" applyBorder="1">
      <alignment vertical="center"/>
    </xf>
    <xf numFmtId="0" fontId="41" fillId="0" borderId="0" xfId="41" applyFont="1" applyBorder="1">
      <alignment vertical="center"/>
    </xf>
    <xf numFmtId="0" fontId="56"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94" fillId="0" borderId="0" xfId="41" applyFont="1">
      <alignment vertical="center"/>
    </xf>
    <xf numFmtId="0" fontId="94" fillId="0" borderId="0" xfId="41" applyFont="1" applyAlignment="1">
      <alignment horizontal="right" vertical="center"/>
    </xf>
    <xf numFmtId="0" fontId="16" fillId="0" borderId="0" xfId="41" applyFont="1">
      <alignment vertical="center"/>
    </xf>
    <xf numFmtId="0" fontId="41" fillId="0" borderId="0" xfId="41" applyFont="1" applyAlignment="1">
      <alignment vertical="top" wrapText="1"/>
    </xf>
    <xf numFmtId="0" fontId="18"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0" fillId="0" borderId="2" xfId="0" applyNumberFormat="1" applyFill="1" applyBorder="1" applyAlignment="1">
      <alignment vertical="center"/>
    </xf>
    <xf numFmtId="0" fontId="41" fillId="0" borderId="128" xfId="0" applyFont="1" applyFill="1" applyBorder="1" applyAlignment="1">
      <alignment vertical="center" shrinkToFit="1"/>
    </xf>
    <xf numFmtId="0" fontId="18" fillId="0" borderId="0" xfId="0" applyFont="1" applyFill="1" applyAlignment="1">
      <alignment horizontal="center" vertical="center"/>
    </xf>
    <xf numFmtId="46" fontId="20"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1"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32" fillId="0" borderId="10" xfId="0" applyFont="1" applyFill="1" applyBorder="1" applyAlignment="1">
      <alignment horizontal="left" vertical="center" wrapText="1" shrinkToFit="1"/>
    </xf>
    <xf numFmtId="0" fontId="18" fillId="0" borderId="0" xfId="0" applyFont="1" applyFill="1" applyAlignment="1">
      <alignment vertical="center"/>
    </xf>
    <xf numFmtId="0" fontId="0" fillId="0" borderId="2" xfId="0" applyFont="1" applyFill="1" applyBorder="1" applyAlignment="1">
      <alignment horizontal="center" vertical="center"/>
    </xf>
    <xf numFmtId="0" fontId="32" fillId="0" borderId="3" xfId="10" applyFont="1" applyBorder="1" applyAlignment="1">
      <alignment vertical="center"/>
    </xf>
    <xf numFmtId="0" fontId="15" fillId="0" borderId="0" xfId="9" applyFont="1" applyFill="1" applyBorder="1" applyAlignment="1">
      <alignment horizontal="center" vertical="center" shrinkToFit="1"/>
    </xf>
    <xf numFmtId="0" fontId="96" fillId="0" borderId="0" xfId="9" applyFont="1">
      <alignment vertical="center"/>
    </xf>
    <xf numFmtId="0" fontId="96" fillId="0" borderId="0" xfId="9" applyFont="1" applyAlignment="1">
      <alignment vertical="center" shrinkToFit="1"/>
    </xf>
    <xf numFmtId="0" fontId="99" fillId="0" borderId="0" xfId="5" applyFont="1" applyAlignment="1">
      <alignment horizontal="right" vertical="center"/>
    </xf>
    <xf numFmtId="0" fontId="19" fillId="0" borderId="0" xfId="5" applyFont="1"/>
    <xf numFmtId="0" fontId="44"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100" fillId="0" borderId="0" xfId="5" applyFont="1"/>
    <xf numFmtId="0" fontId="31" fillId="0" borderId="5" xfId="9" applyFont="1" applyBorder="1" applyAlignment="1">
      <alignment horizontal="left" vertical="top"/>
    </xf>
    <xf numFmtId="0" fontId="14" fillId="0" borderId="0" xfId="5" applyFont="1" applyBorder="1" applyAlignment="1">
      <alignment horizontal="center" vertical="center" wrapText="1" shrinkToFit="1"/>
    </xf>
    <xf numFmtId="0" fontId="99"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31"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31" fillId="0" borderId="112" xfId="9" applyFont="1" applyBorder="1" applyAlignment="1">
      <alignment horizontal="left" vertical="center"/>
    </xf>
    <xf numFmtId="0" fontId="31"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7" fillId="0" borderId="0" xfId="5" applyFont="1"/>
    <xf numFmtId="0" fontId="37" fillId="0" borderId="0" xfId="5" applyNumberFormat="1" applyFont="1"/>
    <xf numFmtId="0" fontId="31" fillId="0" borderId="0" xfId="9" applyFont="1">
      <alignment vertical="center"/>
    </xf>
    <xf numFmtId="0" fontId="13" fillId="0" borderId="102" xfId="0" applyFont="1" applyFill="1" applyBorder="1" applyAlignment="1">
      <alignment vertical="center"/>
    </xf>
    <xf numFmtId="0" fontId="13" fillId="0" borderId="103" xfId="0" applyFont="1" applyFill="1" applyBorder="1" applyAlignment="1">
      <alignment vertical="center"/>
    </xf>
    <xf numFmtId="0" fontId="10" fillId="0" borderId="43" xfId="0" applyFont="1" applyFill="1" applyBorder="1" applyAlignment="1">
      <alignment vertical="center"/>
    </xf>
    <xf numFmtId="0" fontId="32" fillId="0" borderId="2" xfId="10" applyFont="1" applyBorder="1" applyAlignment="1">
      <alignment horizontal="center" vertical="center"/>
    </xf>
    <xf numFmtId="0" fontId="32"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10" fillId="0" borderId="103" xfId="0" applyFont="1" applyFill="1" applyBorder="1" applyAlignment="1">
      <alignment vertical="center"/>
    </xf>
    <xf numFmtId="0" fontId="13" fillId="0" borderId="36" xfId="0" applyFont="1" applyFill="1" applyBorder="1" applyAlignment="1">
      <alignment horizontal="center" vertical="center" wrapText="1"/>
    </xf>
    <xf numFmtId="0" fontId="13" fillId="0" borderId="26" xfId="0" applyFont="1" applyFill="1" applyBorder="1" applyAlignment="1">
      <alignment horizontal="center" vertical="center"/>
    </xf>
    <xf numFmtId="0" fontId="0" fillId="0" borderId="106" xfId="5" applyFont="1" applyBorder="1" applyAlignment="1">
      <alignment horizontal="right"/>
    </xf>
    <xf numFmtId="0" fontId="13"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3" fillId="0" borderId="104" xfId="0" applyFont="1" applyFill="1" applyBorder="1" applyAlignment="1">
      <alignment horizontal="left" vertical="center" wrapText="1"/>
    </xf>
    <xf numFmtId="0" fontId="18" fillId="0" borderId="0" xfId="0" applyFont="1" applyFill="1" applyAlignment="1">
      <alignment horizontal="right" vertical="center" wrapText="1"/>
    </xf>
    <xf numFmtId="0" fontId="104" fillId="0" borderId="4" xfId="0" applyFont="1" applyFill="1" applyBorder="1" applyAlignment="1">
      <alignment vertical="center" shrinkToFit="1"/>
    </xf>
    <xf numFmtId="0" fontId="31" fillId="0" borderId="10" xfId="0" applyFont="1" applyFill="1" applyBorder="1" applyAlignment="1">
      <alignment vertical="center" wrapText="1"/>
    </xf>
    <xf numFmtId="0" fontId="31" fillId="0" borderId="4" xfId="0" applyFont="1" applyFill="1" applyBorder="1" applyAlignment="1">
      <alignment horizontal="right" vertical="center" wrapText="1"/>
    </xf>
    <xf numFmtId="0" fontId="31"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41"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4"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41" fillId="0" borderId="36" xfId="45" applyNumberFormat="1" applyFont="1" applyBorder="1" applyAlignment="1">
      <alignment vertical="center"/>
    </xf>
    <xf numFmtId="0" fontId="94" fillId="0" borderId="0" xfId="45" applyNumberFormat="1" applyFont="1" applyFill="1" applyBorder="1" applyAlignment="1">
      <alignment horizontal="center" vertical="center" wrapText="1"/>
    </xf>
    <xf numFmtId="0" fontId="41"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41"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41" fillId="0" borderId="57" xfId="45" applyNumberFormat="1" applyFont="1" applyFill="1" applyBorder="1" applyAlignment="1">
      <alignment horizontal="center" vertical="center" shrinkToFit="1"/>
    </xf>
    <xf numFmtId="0" fontId="41" fillId="0" borderId="54" xfId="45" applyNumberFormat="1" applyFont="1" applyBorder="1" applyAlignment="1">
      <alignment vertical="center"/>
    </xf>
    <xf numFmtId="0" fontId="41" fillId="0" borderId="57" xfId="45" applyNumberFormat="1" applyFont="1" applyBorder="1" applyAlignment="1">
      <alignment vertical="center"/>
    </xf>
    <xf numFmtId="0" fontId="94" fillId="0" borderId="0" xfId="45" applyNumberFormat="1" applyFont="1" applyBorder="1" applyAlignment="1">
      <alignment vertical="center"/>
    </xf>
    <xf numFmtId="0" fontId="41"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94" fillId="0" borderId="0" xfId="45" applyNumberFormat="1" applyFont="1" applyFill="1" applyBorder="1" applyAlignment="1">
      <alignment vertical="center" wrapText="1"/>
    </xf>
    <xf numFmtId="0" fontId="41" fillId="0" borderId="39" xfId="45" applyNumberFormat="1" applyFont="1" applyBorder="1" applyAlignment="1">
      <alignment vertical="center"/>
    </xf>
    <xf numFmtId="0" fontId="41" fillId="0" borderId="41" xfId="45" applyNumberFormat="1" applyFont="1" applyFill="1" applyBorder="1" applyAlignment="1">
      <alignment vertical="center"/>
    </xf>
    <xf numFmtId="0" fontId="41" fillId="0" borderId="41" xfId="45" applyNumberFormat="1" applyFont="1" applyBorder="1" applyAlignment="1">
      <alignment vertical="center"/>
    </xf>
    <xf numFmtId="0" fontId="41" fillId="0" borderId="41" xfId="45" applyNumberFormat="1" applyFont="1" applyBorder="1" applyAlignment="1">
      <alignment horizontal="center" vertical="center"/>
    </xf>
    <xf numFmtId="0" fontId="41" fillId="0" borderId="41" xfId="45" applyNumberFormat="1" applyFont="1" applyFill="1" applyBorder="1" applyAlignment="1">
      <alignment horizontal="left" vertical="center"/>
    </xf>
    <xf numFmtId="0" fontId="41" fillId="0" borderId="44" xfId="45" applyNumberFormat="1" applyFont="1" applyBorder="1" applyAlignment="1">
      <alignment vertical="center"/>
    </xf>
    <xf numFmtId="0" fontId="41"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1" fillId="0" borderId="38" xfId="45" applyNumberFormat="1" applyFont="1" applyFill="1" applyBorder="1" applyAlignment="1">
      <alignment horizontal="center" vertical="center" shrinkToFit="1"/>
    </xf>
    <xf numFmtId="0" fontId="41" fillId="0" borderId="36" xfId="45" applyNumberFormat="1" applyFont="1" applyFill="1" applyBorder="1" applyAlignment="1">
      <alignment vertical="center"/>
    </xf>
    <xf numFmtId="0" fontId="41" fillId="0" borderId="2" xfId="45" applyNumberFormat="1" applyFont="1" applyFill="1" applyBorder="1" applyAlignment="1">
      <alignment horizontal="center" vertical="center" shrinkToFit="1"/>
    </xf>
    <xf numFmtId="0" fontId="41" fillId="0" borderId="0" xfId="45" applyNumberFormat="1" applyFont="1" applyFill="1" applyBorder="1" applyAlignment="1">
      <alignment vertical="center"/>
    </xf>
    <xf numFmtId="0" fontId="41" fillId="0" borderId="0" xfId="45" applyNumberFormat="1" applyFont="1" applyBorder="1" applyAlignment="1">
      <alignment vertical="center"/>
    </xf>
    <xf numFmtId="0" fontId="41" fillId="0" borderId="52" xfId="45" applyNumberFormat="1" applyFont="1" applyBorder="1" applyAlignment="1">
      <alignment vertical="center"/>
    </xf>
    <xf numFmtId="0" fontId="41" fillId="0" borderId="115" xfId="45" applyNumberFormat="1" applyFont="1" applyBorder="1" applyAlignment="1">
      <alignment vertical="center" shrinkToFit="1"/>
    </xf>
    <xf numFmtId="0" fontId="41" fillId="0" borderId="43" xfId="45" applyNumberFormat="1" applyFont="1" applyFill="1" applyBorder="1" applyAlignment="1">
      <alignment horizontal="center" vertical="center" shrinkToFit="1"/>
    </xf>
    <xf numFmtId="0" fontId="41" fillId="0" borderId="118" xfId="45" applyNumberFormat="1" applyFont="1" applyBorder="1" applyAlignment="1">
      <alignment vertical="center" shrinkToFit="1"/>
    </xf>
    <xf numFmtId="0" fontId="94" fillId="0" borderId="0" xfId="45" applyFont="1" applyBorder="1" applyAlignment="1">
      <alignment horizontal="left" vertical="center" indent="1"/>
    </xf>
    <xf numFmtId="0" fontId="94"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41" fillId="0" borderId="5" xfId="45" applyNumberFormat="1" applyFont="1" applyBorder="1" applyAlignment="1">
      <alignment vertical="center"/>
    </xf>
    <xf numFmtId="0" fontId="41" fillId="0" borderId="5" xfId="45" applyNumberFormat="1" applyFont="1" applyFill="1" applyBorder="1" applyAlignment="1">
      <alignment vertical="center"/>
    </xf>
    <xf numFmtId="0" fontId="41" fillId="0" borderId="5" xfId="46" applyNumberFormat="1" applyFont="1" applyFill="1" applyBorder="1" applyAlignment="1">
      <alignment vertical="center"/>
    </xf>
    <xf numFmtId="0" fontId="94" fillId="0" borderId="0" xfId="45" applyNumberFormat="1" applyFont="1" applyBorder="1" applyAlignment="1">
      <alignment horizontal="right" vertical="center" indent="1"/>
    </xf>
    <xf numFmtId="0" fontId="41" fillId="0" borderId="22" xfId="46" applyNumberFormat="1" applyFont="1" applyFill="1" applyBorder="1" applyAlignment="1">
      <alignment horizontal="center" vertical="center"/>
    </xf>
    <xf numFmtId="0" fontId="41" fillId="0" borderId="11" xfId="45" applyNumberFormat="1" applyFont="1" applyFill="1" applyBorder="1" applyAlignment="1">
      <alignment horizontal="left" vertical="center" indent="1"/>
    </xf>
    <xf numFmtId="0" fontId="41" fillId="0" borderId="1" xfId="45" applyNumberFormat="1" applyFont="1" applyFill="1" applyBorder="1" applyAlignment="1">
      <alignment horizontal="left" vertical="center" indent="1"/>
    </xf>
    <xf numFmtId="0" fontId="41" fillId="0" borderId="12" xfId="45" applyNumberFormat="1" applyFont="1" applyFill="1" applyBorder="1" applyAlignment="1">
      <alignment horizontal="center" vertical="center"/>
    </xf>
    <xf numFmtId="0" fontId="94"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94" fillId="0" borderId="0" xfId="45" applyNumberFormat="1" applyFont="1" applyAlignment="1">
      <alignment vertical="center"/>
    </xf>
    <xf numFmtId="0" fontId="0" fillId="0" borderId="0" xfId="0" applyFont="1" applyFill="1" applyAlignment="1">
      <alignment horizontal="right"/>
    </xf>
    <xf numFmtId="0" fontId="31" fillId="7" borderId="2" xfId="0" applyFont="1" applyFill="1" applyBorder="1" applyAlignment="1">
      <alignment horizontal="center" vertical="center"/>
    </xf>
    <xf numFmtId="0" fontId="31" fillId="7" borderId="84" xfId="0" applyFont="1" applyFill="1" applyBorder="1" applyAlignment="1">
      <alignment horizontal="center" vertical="center" wrapText="1"/>
    </xf>
    <xf numFmtId="0" fontId="31" fillId="7" borderId="15" xfId="0" applyFont="1" applyFill="1" applyBorder="1" applyAlignment="1">
      <alignment horizontal="right" vertical="center" wrapText="1"/>
    </xf>
    <xf numFmtId="0" fontId="31"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1"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1" fillId="0" borderId="74"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31" fillId="0" borderId="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0" xfId="0" applyFont="1" applyFill="1" applyAlignment="1">
      <alignment horizontal="center" vertical="center"/>
    </xf>
    <xf numFmtId="0" fontId="31" fillId="0" borderId="4"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02" xfId="0" applyFont="1" applyFill="1" applyBorder="1" applyAlignment="1">
      <alignmen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0"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54" xfId="0" applyFont="1" applyFill="1" applyBorder="1" applyAlignment="1">
      <alignment horizontal="center" vertical="center"/>
    </xf>
    <xf numFmtId="0" fontId="10" fillId="0" borderId="57" xfId="0" applyFont="1" applyFill="1" applyBorder="1" applyAlignment="1">
      <alignment vertical="center"/>
    </xf>
    <xf numFmtId="0" fontId="0" fillId="0" borderId="0" xfId="0"/>
    <xf numFmtId="0" fontId="27" fillId="0" borderId="115"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120" xfId="0" applyFont="1" applyFill="1" applyBorder="1" applyAlignment="1">
      <alignment vertical="center" wrapText="1"/>
    </xf>
    <xf numFmtId="0" fontId="31" fillId="0" borderId="118" xfId="0" applyFont="1" applyFill="1" applyBorder="1" applyAlignment="1">
      <alignment vertical="center" wrapText="1"/>
    </xf>
    <xf numFmtId="0" fontId="31" fillId="0" borderId="142" xfId="0" applyFont="1" applyFill="1" applyBorder="1" applyAlignment="1">
      <alignment vertical="center" wrapText="1"/>
    </xf>
    <xf numFmtId="0" fontId="27" fillId="0" borderId="65" xfId="0" applyFont="1" applyFill="1" applyBorder="1" applyAlignment="1">
      <alignment horizontal="center" vertical="center" shrinkToFit="1"/>
    </xf>
    <xf numFmtId="0" fontId="31" fillId="0" borderId="129" xfId="0" applyFont="1" applyFill="1" applyBorder="1" applyAlignment="1">
      <alignment horizontal="center" vertical="center" wrapText="1" shrinkToFit="1"/>
    </xf>
    <xf numFmtId="0" fontId="31" fillId="0" borderId="67" xfId="0" applyFont="1" applyFill="1" applyBorder="1" applyAlignment="1">
      <alignment horizontal="center" vertical="center" wrapText="1" shrinkToFit="1"/>
    </xf>
    <xf numFmtId="0" fontId="27" fillId="0" borderId="114" xfId="0" applyFont="1" applyFill="1" applyBorder="1" applyAlignment="1">
      <alignment horizontal="center" vertical="center" shrinkToFit="1"/>
    </xf>
    <xf numFmtId="0" fontId="107" fillId="0" borderId="0" xfId="0" applyFont="1" applyFill="1" applyBorder="1" applyAlignment="1">
      <alignment horizontal="center" vertical="top" shrinkToFit="1"/>
    </xf>
    <xf numFmtId="0" fontId="108" fillId="4" borderId="0" xfId="0" applyFont="1" applyFill="1"/>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6" xfId="0" applyFont="1" applyFill="1" applyBorder="1" applyAlignment="1">
      <alignment horizontal="left"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74"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06" fillId="0" borderId="36" xfId="0" applyFont="1" applyFill="1" applyBorder="1" applyAlignment="1">
      <alignment horizontal="left" vertical="center"/>
    </xf>
    <xf numFmtId="0" fontId="106" fillId="0" borderId="36" xfId="0" applyFont="1" applyFill="1" applyBorder="1" applyAlignment="1">
      <alignment horizontal="left" vertical="center" wrapText="1"/>
    </xf>
    <xf numFmtId="0" fontId="106" fillId="0" borderId="36" xfId="0" applyFont="1" applyFill="1" applyBorder="1" applyAlignment="1">
      <alignment horizontal="center" vertical="center"/>
    </xf>
    <xf numFmtId="0" fontId="106" fillId="0" borderId="39" xfId="0" applyFont="1" applyFill="1" applyBorder="1" applyAlignment="1">
      <alignment horizontal="left" vertical="center"/>
    </xf>
    <xf numFmtId="0" fontId="110" fillId="0" borderId="28" xfId="10" applyFont="1" applyBorder="1">
      <alignment vertical="center"/>
    </xf>
    <xf numFmtId="0" fontId="110" fillId="0" borderId="2" xfId="10" applyFont="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09" fillId="0" borderId="36" xfId="0" applyFont="1" applyFill="1" applyBorder="1" applyAlignment="1">
      <alignment horizontal="left" vertical="center"/>
    </xf>
    <xf numFmtId="0" fontId="109" fillId="0" borderId="36" xfId="0" applyFont="1" applyFill="1" applyBorder="1" applyAlignment="1">
      <alignment horizontal="left" vertical="center" wrapText="1"/>
    </xf>
    <xf numFmtId="0" fontId="109" fillId="0" borderId="3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wrapText="1"/>
    </xf>
    <xf numFmtId="0" fontId="61" fillId="0" borderId="100" xfId="0" applyFont="1" applyFill="1" applyBorder="1" applyAlignment="1">
      <alignment vertical="center"/>
    </xf>
    <xf numFmtId="0" fontId="109" fillId="0" borderId="39" xfId="0" applyFont="1" applyFill="1" applyBorder="1" applyAlignment="1">
      <alignment horizontal="left" vertical="center"/>
    </xf>
    <xf numFmtId="0" fontId="109" fillId="0" borderId="0" xfId="0" applyFont="1" applyFill="1" applyAlignment="1">
      <alignment vertical="center"/>
    </xf>
    <xf numFmtId="0" fontId="19" fillId="0" borderId="0" xfId="0" applyFont="1" applyFill="1" applyAlignment="1"/>
    <xf numFmtId="58" fontId="19" fillId="0" borderId="0" xfId="0" applyNumberFormat="1" applyFont="1" applyFill="1" applyAlignment="1"/>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58" fontId="31" fillId="0" borderId="0" xfId="0" applyNumberFormat="1" applyFont="1" applyFill="1" applyBorder="1" applyAlignment="1">
      <alignment horizontal="right"/>
    </xf>
    <xf numFmtId="0" fontId="0" fillId="0" borderId="1" xfId="0" applyFill="1" applyBorder="1" applyAlignment="1">
      <alignment horizontal="right"/>
    </xf>
    <xf numFmtId="0" fontId="27" fillId="0" borderId="2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0" fillId="0" borderId="0" xfId="0" applyFont="1"/>
    <xf numFmtId="0" fontId="31" fillId="3" borderId="0" xfId="0" applyFont="1" applyFill="1"/>
    <xf numFmtId="0" fontId="31" fillId="3" borderId="0" xfId="0" applyFont="1" applyFill="1" applyAlignment="1">
      <alignment horizontal="right"/>
    </xf>
    <xf numFmtId="0" fontId="112" fillId="0" borderId="113" xfId="0" applyNumberFormat="1" applyFont="1" applyFill="1" applyBorder="1" applyAlignment="1">
      <alignment vertical="center"/>
    </xf>
    <xf numFmtId="0" fontId="112" fillId="0" borderId="2" xfId="0" quotePrefix="1" applyNumberFormat="1" applyFont="1" applyFill="1" applyBorder="1" applyAlignment="1">
      <alignment horizontal="left" vertical="center"/>
    </xf>
    <xf numFmtId="0" fontId="112" fillId="0" borderId="2" xfId="0" quotePrefix="1" applyNumberFormat="1" applyFont="1" applyFill="1" applyBorder="1" applyAlignment="1">
      <alignment vertical="center"/>
    </xf>
    <xf numFmtId="49" fontId="112" fillId="0" borderId="2" xfId="0" quotePrefix="1" applyNumberFormat="1" applyFont="1" applyFill="1" applyBorder="1" applyAlignment="1">
      <alignment horizontal="left" vertical="center"/>
    </xf>
    <xf numFmtId="0" fontId="10" fillId="0" borderId="0"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0" borderId="0" xfId="0" applyFont="1" applyFill="1" applyAlignment="1">
      <alignment vertical="center"/>
    </xf>
    <xf numFmtId="0" fontId="13" fillId="0" borderId="145" xfId="0" applyFont="1" applyFill="1" applyBorder="1" applyAlignment="1">
      <alignment horizontal="center" vertical="center" wrapText="1"/>
    </xf>
    <xf numFmtId="0" fontId="32"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30"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Alignment="1">
      <alignment horizontal="center"/>
    </xf>
    <xf numFmtId="0" fontId="30" fillId="0" borderId="54" xfId="0" applyFont="1" applyFill="1" applyBorder="1" applyAlignment="1">
      <alignment horizontal="center"/>
    </xf>
    <xf numFmtId="0" fontId="55"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5"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30" fillId="0" borderId="50" xfId="0" applyFont="1" applyFill="1" applyBorder="1" applyAlignment="1">
      <alignment vertical="center"/>
    </xf>
    <xf numFmtId="0" fontId="30" fillId="4" borderId="6" xfId="0" applyFont="1" applyFill="1" applyBorder="1"/>
    <xf numFmtId="0" fontId="30" fillId="4" borderId="52" xfId="0" applyFont="1" applyFill="1" applyBorder="1"/>
    <xf numFmtId="0" fontId="30" fillId="0" borderId="6" xfId="0" applyFont="1" applyFill="1" applyBorder="1"/>
    <xf numFmtId="0" fontId="114" fillId="0" borderId="2" xfId="0" applyFont="1" applyFill="1" applyBorder="1" applyAlignment="1" applyProtection="1">
      <alignment horizontal="center" vertical="center"/>
      <protection locked="0"/>
    </xf>
    <xf numFmtId="0" fontId="13" fillId="0" borderId="0" xfId="0" applyFont="1" applyFill="1"/>
    <xf numFmtId="0" fontId="115" fillId="0" borderId="0"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31" fillId="4" borderId="52" xfId="0" applyFont="1" applyFill="1" applyBorder="1"/>
    <xf numFmtId="0" fontId="91" fillId="0" borderId="10" xfId="45" applyNumberFormat="1"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center"/>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4" fillId="0" borderId="2" xfId="0" applyFont="1" applyFill="1" applyBorder="1" applyAlignment="1" applyProtection="1">
      <alignment horizontal="center" vertical="center" shrinkToFit="1"/>
    </xf>
    <xf numFmtId="0" fontId="114" fillId="0" borderId="2" xfId="0" applyFont="1" applyFill="1" applyBorder="1" applyAlignment="1">
      <alignment horizontal="center" vertical="center" shrinkToFit="1"/>
    </xf>
    <xf numFmtId="0" fontId="113" fillId="0" borderId="0" xfId="0" applyFont="1" applyFill="1" applyBorder="1" applyAlignment="1">
      <alignment horizontal="left" vertical="center" indent="1"/>
    </xf>
    <xf numFmtId="0" fontId="113" fillId="0" borderId="0" xfId="0" applyFont="1" applyFill="1" applyBorder="1" applyAlignment="1">
      <alignment horizontal="left" indent="1"/>
    </xf>
    <xf numFmtId="0" fontId="116" fillId="0" borderId="0" xfId="0" applyFont="1" applyBorder="1"/>
    <xf numFmtId="0" fontId="116" fillId="0" borderId="7" xfId="0" applyFont="1" applyBorder="1"/>
    <xf numFmtId="0" fontId="113" fillId="0" borderId="1" xfId="0" applyFont="1" applyFill="1" applyBorder="1" applyAlignment="1">
      <alignment vertical="center"/>
    </xf>
    <xf numFmtId="0" fontId="113" fillId="0" borderId="1" xfId="0" applyFont="1" applyFill="1" applyBorder="1" applyAlignment="1">
      <alignment horizontal="left" indent="1"/>
    </xf>
    <xf numFmtId="0" fontId="116" fillId="0" borderId="1" xfId="0" applyFont="1" applyFill="1" applyBorder="1"/>
    <xf numFmtId="0" fontId="113" fillId="0" borderId="1" xfId="0" applyFont="1" applyFill="1" applyBorder="1" applyAlignment="1">
      <alignment vertical="center" wrapText="1"/>
    </xf>
    <xf numFmtId="0" fontId="116" fillId="0" borderId="1" xfId="0" applyFont="1" applyBorder="1"/>
    <xf numFmtId="0" fontId="116" fillId="0" borderId="12" xfId="0" applyFont="1" applyBorder="1"/>
    <xf numFmtId="0" fontId="117" fillId="0" borderId="3" xfId="0" applyFont="1" applyBorder="1" applyAlignment="1">
      <alignment vertical="top"/>
    </xf>
    <xf numFmtId="0" fontId="116" fillId="0" borderId="4" xfId="0" applyFont="1" applyBorder="1"/>
    <xf numFmtId="0" fontId="116" fillId="0" borderId="10" xfId="0" applyFont="1" applyBorder="1"/>
    <xf numFmtId="0" fontId="102" fillId="0" borderId="0" xfId="0" applyFont="1" applyFill="1" applyBorder="1" applyAlignment="1">
      <alignment vertical="center" shrinkToFit="1"/>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xf>
    <xf numFmtId="0" fontId="113" fillId="0" borderId="10" xfId="0" applyFont="1" applyFill="1" applyBorder="1" applyAlignment="1">
      <alignment vertical="center" wrapText="1" shrinkToFit="1"/>
    </xf>
    <xf numFmtId="0" fontId="41" fillId="0" borderId="0"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36" xfId="45" applyNumberFormat="1" applyFont="1" applyFill="1" applyBorder="1" applyAlignment="1">
      <alignment horizontal="center" vertical="center" shrinkToFit="1"/>
    </xf>
    <xf numFmtId="0" fontId="41" fillId="0" borderId="36" xfId="45" applyNumberFormat="1" applyFont="1" applyFill="1" applyBorder="1" applyAlignment="1">
      <alignment horizontal="left" vertical="center"/>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54"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95" fillId="0" borderId="0" xfId="0" applyFont="1" applyFill="1" applyBorder="1" applyAlignment="1">
      <alignment horizontal="left" vertical="center"/>
    </xf>
    <xf numFmtId="0" fontId="0" fillId="0" borderId="0" xfId="0" applyFont="1" applyFill="1" applyBorder="1" applyAlignment="1">
      <alignment vertical="center"/>
    </xf>
    <xf numFmtId="0" fontId="120" fillId="10" borderId="2" xfId="45" applyNumberFormat="1" applyFont="1" applyFill="1" applyBorder="1" applyAlignment="1">
      <alignment horizontal="center" vertical="center"/>
    </xf>
    <xf numFmtId="0" fontId="19" fillId="0" borderId="0" xfId="0" applyFont="1" applyFill="1"/>
    <xf numFmtId="0" fontId="19" fillId="0" borderId="0" xfId="0" applyFont="1" applyFill="1" applyAlignment="1">
      <alignment vertical="center"/>
    </xf>
    <xf numFmtId="0" fontId="19" fillId="0" borderId="0" xfId="0" applyFont="1" applyFill="1" applyAlignment="1">
      <alignment horizontal="left"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9"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31" fillId="0" borderId="0" xfId="51" applyNumberFormat="1" applyFont="1" applyFill="1" applyBorder="1" applyAlignment="1">
      <alignment horizontal="center" vertical="center"/>
    </xf>
    <xf numFmtId="0" fontId="14" fillId="0" borderId="0" xfId="51" applyFill="1" applyBorder="1" applyAlignment="1"/>
    <xf numFmtId="0" fontId="41" fillId="0" borderId="32" xfId="51" applyFont="1" applyFill="1" applyBorder="1" applyAlignment="1">
      <alignment horizontal="center" vertical="center" wrapText="1"/>
    </xf>
    <xf numFmtId="0" fontId="31" fillId="0" borderId="11" xfId="51" applyFont="1" applyFill="1" applyBorder="1" applyAlignment="1">
      <alignment horizontal="center" vertical="center" shrinkToFit="1"/>
    </xf>
    <xf numFmtId="0" fontId="31" fillId="0" borderId="152" xfId="51" applyFont="1" applyFill="1" applyBorder="1" applyAlignment="1">
      <alignment horizontal="center" vertical="center" shrinkToFit="1"/>
    </xf>
    <xf numFmtId="0" fontId="31" fillId="0" borderId="1" xfId="51" applyFont="1" applyFill="1" applyBorder="1" applyAlignment="1">
      <alignment horizontal="center" vertical="center" shrinkToFit="1"/>
    </xf>
    <xf numFmtId="0" fontId="31" fillId="0" borderId="12" xfId="51" applyFont="1" applyFill="1" applyBorder="1" applyAlignment="1">
      <alignment horizontal="center" vertical="center" shrinkToFit="1"/>
    </xf>
    <xf numFmtId="0" fontId="31"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95" fillId="0" borderId="0" xfId="0" applyFont="1" applyFill="1" applyBorder="1" applyAlignment="1">
      <alignment horizontal="left" vertical="center"/>
    </xf>
    <xf numFmtId="58" fontId="41" fillId="0" borderId="54"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shrinkToFit="1"/>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36" xfId="45" applyNumberFormat="1" applyFont="1" applyFill="1" applyBorder="1" applyAlignment="1">
      <alignment horizontal="left" vertical="center"/>
    </xf>
    <xf numFmtId="0" fontId="41" fillId="0" borderId="36" xfId="45" applyNumberFormat="1" applyFont="1" applyFill="1" applyBorder="1" applyAlignment="1">
      <alignment horizontal="center" vertical="center" shrinkToFit="1"/>
    </xf>
    <xf numFmtId="0" fontId="41" fillId="0" borderId="0" xfId="45" applyNumberFormat="1" applyFont="1" applyFill="1" applyBorder="1" applyAlignment="1">
      <alignment horizontal="center" vertical="center" shrinkToFit="1"/>
    </xf>
    <xf numFmtId="0" fontId="41" fillId="0" borderId="41"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31"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1" fillId="0" borderId="11" xfId="51" applyNumberFormat="1" applyFont="1" applyFill="1" applyBorder="1" applyAlignment="1">
      <alignment horizontal="center" vertical="center" shrinkToFit="1"/>
    </xf>
    <xf numFmtId="20" fontId="31" fillId="0" borderId="1" xfId="51" applyNumberFormat="1" applyFont="1" applyFill="1" applyBorder="1" applyAlignment="1">
      <alignment horizontal="center" vertical="center" shrinkToFit="1"/>
    </xf>
    <xf numFmtId="20" fontId="31"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22"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22" fillId="12" borderId="157" xfId="51" applyFont="1" applyFill="1" applyBorder="1" applyAlignment="1">
      <alignment vertical="center" textRotation="255"/>
    </xf>
    <xf numFmtId="0" fontId="122"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22" fillId="12" borderId="159" xfId="51" applyFont="1" applyFill="1" applyBorder="1" applyAlignment="1">
      <alignment vertical="center" textRotation="255"/>
    </xf>
    <xf numFmtId="0" fontId="31" fillId="0" borderId="3" xfId="51" applyFont="1" applyFill="1" applyBorder="1" applyAlignment="1">
      <alignment horizontal="center" vertical="center" shrinkToFit="1"/>
    </xf>
    <xf numFmtId="0" fontId="31" fillId="0" borderId="150" xfId="51" applyFont="1" applyFill="1" applyBorder="1" applyAlignment="1">
      <alignment horizontal="center" vertical="center" shrinkToFit="1"/>
    </xf>
    <xf numFmtId="0" fontId="31" fillId="0" borderId="4" xfId="51" applyFont="1" applyFill="1" applyBorder="1" applyAlignment="1">
      <alignment horizontal="center" vertical="center" shrinkToFit="1"/>
    </xf>
    <xf numFmtId="0" fontId="31" fillId="0" borderId="0" xfId="51" applyFont="1" applyFill="1" applyBorder="1" applyAlignment="1">
      <alignment horizontal="left" vertical="center"/>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31" fillId="0" borderId="73" xfId="51" applyNumberFormat="1" applyFont="1" applyFill="1" applyBorder="1" applyAlignment="1">
      <alignment horizontal="center" vertical="center" shrinkToFit="1"/>
    </xf>
    <xf numFmtId="0" fontId="31" fillId="0" borderId="160" xfId="51" applyNumberFormat="1" applyFont="1" applyFill="1" applyBorder="1" applyAlignment="1">
      <alignment horizontal="center" vertical="center" shrinkToFit="1"/>
    </xf>
    <xf numFmtId="0" fontId="31" fillId="0" borderId="74" xfId="51" applyNumberFormat="1" applyFont="1" applyFill="1" applyBorder="1" applyAlignment="1">
      <alignment horizontal="center" vertical="center" shrinkToFit="1"/>
    </xf>
    <xf numFmtId="0" fontId="31"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122" fillId="12" borderId="162" xfId="51" applyFont="1" applyFill="1" applyBorder="1" applyAlignment="1">
      <alignment vertical="center" textRotation="255"/>
    </xf>
    <xf numFmtId="0" fontId="31"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31" fillId="0" borderId="165" xfId="51" applyNumberFormat="1" applyFont="1" applyFill="1" applyBorder="1" applyAlignment="1">
      <alignment horizontal="center" vertical="center" shrinkToFit="1"/>
    </xf>
    <xf numFmtId="0" fontId="122" fillId="11" borderId="166" xfId="51" applyFont="1" applyFill="1" applyBorder="1" applyAlignment="1">
      <alignment vertical="center" textRotation="255"/>
    </xf>
    <xf numFmtId="20" fontId="31"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9" fillId="0" borderId="1" xfId="0" applyFont="1" applyFill="1" applyBorder="1" applyAlignment="1">
      <alignment horizontal="left" shrinkToFit="1"/>
    </xf>
    <xf numFmtId="0" fontId="113" fillId="0" borderId="7" xfId="0" applyFont="1" applyFill="1" applyBorder="1" applyAlignment="1">
      <alignment horizontal="left" vertical="center"/>
    </xf>
    <xf numFmtId="0" fontId="113" fillId="0" borderId="12" xfId="0" applyFont="1" applyFill="1" applyBorder="1" applyAlignment="1">
      <alignment horizontal="left" vertical="center"/>
    </xf>
    <xf numFmtId="0" fontId="0" fillId="0" borderId="0" xfId="51" applyFont="1" applyFill="1" applyAlignment="1">
      <alignment horizontal="center" vertical="center"/>
    </xf>
    <xf numFmtId="0" fontId="31" fillId="0" borderId="1" xfId="51" applyFont="1" applyFill="1" applyBorder="1" applyAlignment="1">
      <alignment vertical="center"/>
    </xf>
    <xf numFmtId="0" fontId="14" fillId="0" borderId="1" xfId="51" applyBorder="1" applyAlignment="1">
      <alignment vertical="center"/>
    </xf>
    <xf numFmtId="0" fontId="67" fillId="0" borderId="2" xfId="10" applyFont="1" applyBorder="1" applyAlignment="1">
      <alignment horizontal="center" vertical="center"/>
    </xf>
    <xf numFmtId="0" fontId="31" fillId="0" borderId="2" xfId="0" applyFont="1" applyFill="1" applyBorder="1" applyAlignment="1">
      <alignment horizontal="center" vertical="center"/>
    </xf>
    <xf numFmtId="0" fontId="114" fillId="0" borderId="5" xfId="0" applyFont="1" applyFill="1" applyBorder="1" applyAlignment="1">
      <alignment horizontal="center" vertical="center" shrinkToFit="1"/>
    </xf>
    <xf numFmtId="0" fontId="123" fillId="0" borderId="2" xfId="0" applyFont="1" applyFill="1" applyBorder="1" applyAlignment="1">
      <alignment horizontal="center" vertical="center"/>
    </xf>
    <xf numFmtId="0" fontId="114" fillId="0" borderId="26" xfId="0" applyFont="1" applyFill="1" applyBorder="1" applyAlignment="1">
      <alignment horizontal="center" vertical="center" shrinkToFit="1"/>
    </xf>
    <xf numFmtId="0" fontId="113" fillId="0" borderId="0" xfId="0" applyFont="1" applyFill="1" applyBorder="1" applyAlignment="1">
      <alignment horizontal="left" vertical="center"/>
    </xf>
    <xf numFmtId="0" fontId="116" fillId="0" borderId="0" xfId="0" applyFont="1"/>
    <xf numFmtId="0" fontId="95" fillId="0" borderId="0" xfId="0" applyFont="1" applyFill="1" applyBorder="1" applyAlignment="1">
      <alignment vertical="center"/>
    </xf>
    <xf numFmtId="0" fontId="14" fillId="0" borderId="153" xfId="51" applyFill="1" applyBorder="1" applyAlignment="1">
      <alignment horizontal="center" vertical="center"/>
    </xf>
    <xf numFmtId="0" fontId="31"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31" fillId="0" borderId="169" xfId="51" applyNumberFormat="1" applyFont="1" applyFill="1" applyBorder="1" applyAlignment="1">
      <alignment horizontal="center" vertical="center" shrinkToFit="1"/>
    </xf>
    <xf numFmtId="0" fontId="60" fillId="0" borderId="0" xfId="45" applyFont="1" applyAlignment="1">
      <alignment horizontal="left" vertical="center" indent="1"/>
    </xf>
    <xf numFmtId="0" fontId="15" fillId="12" borderId="156" xfId="51" applyFont="1" applyFill="1" applyBorder="1" applyAlignment="1">
      <alignment horizontal="center" vertical="center" textRotation="255" wrapText="1"/>
    </xf>
    <xf numFmtId="0" fontId="41"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41" fillId="0" borderId="87" xfId="45" applyNumberFormat="1" applyFont="1" applyFill="1" applyBorder="1" applyAlignment="1">
      <alignment horizontal="center" vertical="center" shrinkToFit="1"/>
    </xf>
    <xf numFmtId="0" fontId="91" fillId="0" borderId="0" xfId="45" applyNumberFormat="1" applyFont="1" applyAlignment="1">
      <alignment horizontal="right" vertical="top"/>
    </xf>
    <xf numFmtId="0" fontId="95" fillId="0" borderId="0" xfId="0" applyFont="1" applyFill="1" applyBorder="1" applyAlignment="1">
      <alignment horizontal="left" vertical="center"/>
    </xf>
    <xf numFmtId="0" fontId="10" fillId="0" borderId="0" xfId="3" applyFont="1" applyFill="1" applyAlignment="1">
      <alignment horizontal="center" vertical="center"/>
    </xf>
    <xf numFmtId="0" fontId="13" fillId="0" borderId="0" xfId="3" applyFont="1" applyFill="1" applyBorder="1" applyAlignment="1">
      <alignment horizontal="left" vertical="center"/>
    </xf>
    <xf numFmtId="58" fontId="13" fillId="0" borderId="0" xfId="3" applyNumberFormat="1" applyFont="1" applyFill="1" applyBorder="1" applyAlignment="1">
      <alignment horizontal="left" vertical="center"/>
    </xf>
    <xf numFmtId="0" fontId="35" fillId="2" borderId="2" xfId="4" applyFont="1" applyFill="1" applyBorder="1" applyAlignment="1">
      <alignment horizontal="center" vertical="center"/>
    </xf>
    <xf numFmtId="0" fontId="124" fillId="0" borderId="2" xfId="4" applyFont="1" applyFill="1" applyBorder="1" applyAlignment="1">
      <alignment horizontal="left" vertical="center"/>
    </xf>
    <xf numFmtId="0" fontId="35" fillId="2" borderId="2" xfId="4" applyFont="1" applyFill="1" applyBorder="1" applyAlignment="1">
      <alignment horizontal="center" vertical="center" wrapText="1"/>
    </xf>
    <xf numFmtId="0" fontId="35" fillId="0" borderId="2" xfId="4" applyFont="1" applyBorder="1" applyAlignment="1">
      <alignment horizontal="center" vertical="center"/>
    </xf>
    <xf numFmtId="0" fontId="35" fillId="0" borderId="2" xfId="4" applyFont="1" applyBorder="1" applyAlignment="1">
      <alignment vertical="center"/>
    </xf>
    <xf numFmtId="0" fontId="35" fillId="0" borderId="2" xfId="4" applyFont="1" applyBorder="1" applyAlignment="1">
      <alignment vertical="center" wrapText="1"/>
    </xf>
    <xf numFmtId="0" fontId="125" fillId="0" borderId="2" xfId="4" applyFont="1" applyBorder="1" applyAlignment="1">
      <alignment horizontal="center" vertical="center"/>
    </xf>
    <xf numFmtId="0" fontId="125" fillId="3" borderId="2" xfId="4" applyFont="1" applyFill="1" applyBorder="1" applyAlignment="1">
      <alignment horizontal="center" vertical="center"/>
    </xf>
    <xf numFmtId="0" fontId="35" fillId="0" borderId="2" xfId="4" applyFont="1" applyFill="1" applyBorder="1" applyAlignment="1">
      <alignment horizontal="center" vertical="center"/>
    </xf>
    <xf numFmtId="0" fontId="35" fillId="0" borderId="2" xfId="4" applyFont="1" applyBorder="1" applyAlignment="1">
      <alignment vertical="center" shrinkToFit="1"/>
    </xf>
    <xf numFmtId="0" fontId="35" fillId="0" borderId="2" xfId="4" applyFont="1" applyBorder="1" applyAlignment="1">
      <alignment horizontal="center" vertical="center" shrinkToFit="1"/>
    </xf>
    <xf numFmtId="38" fontId="35" fillId="0" borderId="2" xfId="1" applyFont="1" applyBorder="1" applyAlignment="1">
      <alignment vertical="center" shrinkToFit="1"/>
    </xf>
    <xf numFmtId="0" fontId="35" fillId="0" borderId="2" xfId="4" applyFont="1" applyFill="1" applyBorder="1" applyAlignment="1">
      <alignment horizontal="center" vertical="center" shrinkToFit="1"/>
    </xf>
    <xf numFmtId="0" fontId="10" fillId="0" borderId="1" xfId="3" applyFont="1" applyFill="1" applyBorder="1" applyAlignment="1">
      <alignment vertical="center"/>
    </xf>
    <xf numFmtId="0" fontId="35" fillId="14" borderId="2" xfId="4" applyFont="1" applyFill="1" applyBorder="1" applyAlignment="1">
      <alignment horizontal="center" vertical="center"/>
    </xf>
    <xf numFmtId="0" fontId="35" fillId="14" borderId="2" xfId="4" applyFont="1" applyFill="1" applyBorder="1" applyAlignment="1">
      <alignment vertical="center"/>
    </xf>
    <xf numFmtId="0" fontId="14" fillId="14" borderId="0" xfId="4" applyFont="1" applyFill="1">
      <alignment vertical="center"/>
    </xf>
    <xf numFmtId="0" fontId="35" fillId="14" borderId="2" xfId="4" applyFont="1" applyFill="1" applyBorder="1" applyAlignment="1">
      <alignment vertical="center" wrapText="1"/>
    </xf>
    <xf numFmtId="0" fontId="35" fillId="14" borderId="2" xfId="4" applyFont="1" applyFill="1" applyBorder="1" applyAlignment="1">
      <alignment horizontal="center" vertical="center" shrinkToFit="1"/>
    </xf>
    <xf numFmtId="38" fontId="35" fillId="14" borderId="2" xfId="1" applyFont="1" applyFill="1" applyBorder="1" applyAlignment="1">
      <alignment vertical="center" shrinkToFit="1"/>
    </xf>
    <xf numFmtId="38" fontId="14" fillId="14" borderId="0" xfId="1" applyFont="1" applyFill="1">
      <alignment vertical="center"/>
    </xf>
    <xf numFmtId="0" fontId="35" fillId="14" borderId="2" xfId="4" applyFont="1" applyFill="1" applyBorder="1" applyAlignment="1">
      <alignment vertical="center" shrinkToFit="1"/>
    </xf>
    <xf numFmtId="0" fontId="31" fillId="0" borderId="2" xfId="0" applyFont="1" applyFill="1" applyBorder="1" applyAlignment="1">
      <alignment horizontal="center" vertical="center"/>
    </xf>
    <xf numFmtId="0" fontId="116" fillId="0" borderId="0" xfId="52" applyFont="1">
      <alignment vertical="center"/>
    </xf>
    <xf numFmtId="0" fontId="127" fillId="0" borderId="0" xfId="52" applyFont="1">
      <alignment vertical="center"/>
    </xf>
    <xf numFmtId="0" fontId="116" fillId="0" borderId="0" xfId="52" applyFont="1" applyAlignment="1">
      <alignment horizontal="right" vertical="center"/>
    </xf>
    <xf numFmtId="58" fontId="99" fillId="0" borderId="0" xfId="0" applyNumberFormat="1" applyFont="1" applyFill="1" applyBorder="1" applyAlignment="1">
      <alignment vertical="center" shrinkToFit="1"/>
    </xf>
    <xf numFmtId="0" fontId="116" fillId="0" borderId="0" xfId="52" applyFont="1" applyBorder="1">
      <alignment vertical="center"/>
    </xf>
    <xf numFmtId="0" fontId="116" fillId="0" borderId="0" xfId="52" applyFont="1" applyAlignment="1"/>
    <xf numFmtId="0" fontId="4" fillId="0" borderId="0" xfId="52" applyFont="1">
      <alignment vertical="center"/>
    </xf>
    <xf numFmtId="0" fontId="116" fillId="0" borderId="2" xfId="52" applyFont="1" applyBorder="1" applyAlignment="1">
      <alignment horizontal="center" vertical="center" wrapText="1"/>
    </xf>
    <xf numFmtId="0" fontId="116" fillId="0" borderId="0" xfId="52" applyFont="1" applyAlignment="1">
      <alignment horizontal="center" vertical="center"/>
    </xf>
    <xf numFmtId="0" fontId="116" fillId="0" borderId="2" xfId="52" applyFont="1" applyBorder="1" applyAlignment="1">
      <alignment horizontal="center" vertical="center"/>
    </xf>
    <xf numFmtId="0" fontId="116" fillId="0" borderId="8" xfId="52" applyFont="1" applyBorder="1" applyAlignment="1">
      <alignment vertical="center"/>
    </xf>
    <xf numFmtId="0" fontId="116" fillId="0" borderId="5" xfId="52" applyFont="1" applyBorder="1" applyAlignment="1">
      <alignment vertical="center"/>
    </xf>
    <xf numFmtId="0" fontId="116" fillId="0" borderId="5" xfId="52" applyFont="1" applyBorder="1">
      <alignment vertical="center"/>
    </xf>
    <xf numFmtId="0" fontId="116" fillId="0" borderId="9" xfId="52" applyFont="1" applyBorder="1">
      <alignment vertical="center"/>
    </xf>
    <xf numFmtId="0" fontId="116" fillId="0" borderId="6" xfId="52" applyFont="1" applyBorder="1">
      <alignment vertical="center"/>
    </xf>
    <xf numFmtId="0" fontId="116" fillId="0" borderId="7" xfId="52" applyFont="1" applyBorder="1">
      <alignment vertical="center"/>
    </xf>
    <xf numFmtId="0" fontId="116" fillId="0" borderId="6" xfId="52" applyFont="1" applyBorder="1" applyAlignment="1">
      <alignment vertical="center"/>
    </xf>
    <xf numFmtId="0" fontId="116" fillId="0" borderId="0" xfId="52" applyFont="1" applyBorder="1" applyAlignment="1">
      <alignment vertical="center"/>
    </xf>
    <xf numFmtId="0" fontId="116" fillId="0" borderId="11" xfId="52" applyFont="1" applyBorder="1" applyAlignment="1">
      <alignment vertical="center"/>
    </xf>
    <xf numFmtId="0" fontId="116" fillId="0" borderId="1" xfId="52" applyFont="1" applyBorder="1" applyAlignment="1">
      <alignment vertical="center"/>
    </xf>
    <xf numFmtId="0" fontId="116" fillId="0" borderId="1" xfId="52" applyFont="1" applyBorder="1">
      <alignment vertical="center"/>
    </xf>
    <xf numFmtId="0" fontId="116" fillId="0" borderId="12" xfId="52" applyFont="1" applyBorder="1">
      <alignment vertical="center"/>
    </xf>
    <xf numFmtId="49" fontId="116"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31" fillId="0" borderId="73" xfId="51" applyFont="1" applyFill="1" applyBorder="1" applyAlignment="1">
      <alignment vertical="center"/>
    </xf>
    <xf numFmtId="0" fontId="31" fillId="0" borderId="160" xfId="51" applyFont="1" applyFill="1" applyBorder="1" applyAlignment="1">
      <alignment vertical="center"/>
    </xf>
    <xf numFmtId="0" fontId="31" fillId="0" borderId="74" xfId="51" applyFont="1" applyFill="1" applyBorder="1" applyAlignment="1">
      <alignment vertical="center"/>
    </xf>
    <xf numFmtId="0" fontId="31" fillId="0" borderId="169" xfId="51" applyFont="1" applyFill="1" applyBorder="1" applyAlignment="1">
      <alignment vertical="center"/>
    </xf>
    <xf numFmtId="0" fontId="31" fillId="0" borderId="0" xfId="51" applyFont="1" applyFill="1">
      <alignment vertical="center"/>
    </xf>
    <xf numFmtId="0" fontId="118" fillId="0" borderId="0" xfId="11" applyFont="1" applyFill="1" applyBorder="1" applyAlignment="1">
      <alignment horizontal="left" vertical="center"/>
    </xf>
    <xf numFmtId="0" fontId="116"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41" fillId="0" borderId="0" xfId="51" applyFont="1" applyFill="1" applyBorder="1" applyAlignment="1">
      <alignment horizontal="center" vertical="center" wrapText="1"/>
    </xf>
    <xf numFmtId="0" fontId="41" fillId="0" borderId="0" xfId="51" applyFont="1" applyFill="1" applyAlignment="1">
      <alignment vertical="center" wrapText="1"/>
    </xf>
    <xf numFmtId="0" fontId="41" fillId="0" borderId="0" xfId="51" applyNumberFormat="1" applyFont="1" applyFill="1" applyBorder="1" applyAlignment="1">
      <alignment horizontal="center" vertical="center" wrapText="1"/>
    </xf>
    <xf numFmtId="0" fontId="41" fillId="0" borderId="0" xfId="51" applyFont="1" applyFill="1">
      <alignment vertical="center"/>
    </xf>
    <xf numFmtId="0" fontId="128" fillId="0" borderId="0" xfId="51" applyFont="1" applyFill="1" applyBorder="1" applyAlignment="1">
      <alignment horizontal="center" vertical="center"/>
    </xf>
    <xf numFmtId="0" fontId="129" fillId="0" borderId="0" xfId="51" applyFont="1" applyFill="1" applyAlignment="1">
      <alignment vertical="center" wrapText="1"/>
    </xf>
    <xf numFmtId="0" fontId="128" fillId="0" borderId="0" xfId="51" applyNumberFormat="1" applyFont="1" applyFill="1" applyBorder="1" applyAlignment="1">
      <alignment horizontal="center" vertical="center"/>
    </xf>
    <xf numFmtId="0" fontId="129"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31" fillId="0" borderId="0" xfId="51" applyFont="1" applyFill="1" applyBorder="1" applyAlignment="1">
      <alignment horizontal="center" vertical="center" shrinkToFit="1"/>
    </xf>
    <xf numFmtId="38" fontId="35" fillId="14" borderId="2" xfId="1" applyFont="1" applyFill="1" applyBorder="1" applyAlignment="1">
      <alignment horizontal="center" vertical="center" shrinkToFit="1"/>
    </xf>
    <xf numFmtId="0" fontId="0" fillId="0" borderId="6" xfId="0" applyFont="1" applyFill="1" applyBorder="1"/>
    <xf numFmtId="0" fontId="31" fillId="0" borderId="0" xfId="0" applyNumberFormat="1" applyFont="1" applyFill="1" applyBorder="1" applyAlignment="1">
      <alignment horizontal="left"/>
    </xf>
    <xf numFmtId="0" fontId="35" fillId="0" borderId="2" xfId="4" applyFont="1" applyFill="1" applyBorder="1" applyAlignment="1">
      <alignment vertical="center"/>
    </xf>
    <xf numFmtId="0" fontId="35" fillId="0" borderId="2" xfId="4" applyFont="1" applyFill="1" applyBorder="1" applyAlignment="1">
      <alignment vertical="center" wrapText="1"/>
    </xf>
    <xf numFmtId="0" fontId="35" fillId="0" borderId="2" xfId="4" applyFont="1" applyFill="1" applyBorder="1" applyAlignment="1">
      <alignment vertical="center" shrinkToFit="1"/>
    </xf>
    <xf numFmtId="38" fontId="35" fillId="0" borderId="2" xfId="1" applyFont="1" applyFill="1" applyBorder="1" applyAlignment="1">
      <alignment vertical="center" shrinkToFit="1"/>
    </xf>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1"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1"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3" fillId="0" borderId="170" xfId="0" applyNumberFormat="1" applyFont="1" applyFill="1" applyBorder="1" applyAlignment="1">
      <alignment horizontal="center" vertical="center" shrinkToFit="1"/>
    </xf>
    <xf numFmtId="183" fontId="43" fillId="0" borderId="171" xfId="0" applyNumberFormat="1" applyFont="1" applyFill="1" applyBorder="1" applyAlignment="1">
      <alignment horizontal="center" vertical="center" shrinkToFit="1"/>
    </xf>
    <xf numFmtId="183" fontId="43"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3" fillId="0" borderId="149" xfId="0" applyNumberFormat="1" applyFont="1" applyFill="1" applyBorder="1" applyAlignment="1">
      <alignment horizontal="center" vertical="center" shrinkToFit="1"/>
    </xf>
    <xf numFmtId="183" fontId="43" fillId="0" borderId="150" xfId="0" applyNumberFormat="1" applyFont="1" applyFill="1" applyBorder="1" applyAlignment="1">
      <alignment horizontal="center" vertical="center" shrinkToFit="1"/>
    </xf>
    <xf numFmtId="183" fontId="43"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30"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30"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31" fillId="0" borderId="100" xfId="0" applyFont="1" applyFill="1" applyBorder="1" applyAlignment="1">
      <alignment vertical="center"/>
    </xf>
    <xf numFmtId="0" fontId="131" fillId="0" borderId="35" xfId="0" applyFont="1" applyFill="1" applyBorder="1" applyAlignment="1">
      <alignment vertical="center"/>
    </xf>
    <xf numFmtId="0" fontId="67" fillId="0" borderId="2" xfId="10" applyFont="1" applyBorder="1" applyAlignment="1">
      <alignment horizontal="center" vertical="center"/>
    </xf>
    <xf numFmtId="0" fontId="30" fillId="0" borderId="54" xfId="0" applyFont="1" applyFill="1" applyBorder="1" applyAlignment="1">
      <alignment horizontal="center" vertical="center"/>
    </xf>
    <xf numFmtId="0" fontId="30"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95" fillId="0" borderId="0" xfId="0" applyFont="1" applyFill="1" applyBorder="1" applyAlignment="1">
      <alignment horizontal="left" vertical="center"/>
    </xf>
    <xf numFmtId="0" fontId="95"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16" fillId="0" borderId="0" xfId="54" applyFont="1">
      <alignment vertical="center"/>
    </xf>
    <xf numFmtId="0" fontId="116" fillId="0" borderId="0" xfId="54" applyFont="1" applyAlignment="1">
      <alignment horizontal="right" vertical="center"/>
    </xf>
    <xf numFmtId="0" fontId="116" fillId="0" borderId="0" xfId="54" applyFont="1" applyAlignment="1"/>
    <xf numFmtId="0" fontId="116" fillId="0" borderId="2" xfId="54" applyFont="1" applyBorder="1" applyAlignment="1">
      <alignment horizontal="center" vertical="center" wrapText="1"/>
    </xf>
    <xf numFmtId="0" fontId="116" fillId="0" borderId="0" xfId="54" applyFont="1" applyAlignment="1">
      <alignment horizontal="center" vertical="center"/>
    </xf>
    <xf numFmtId="0" fontId="116" fillId="0" borderId="2" xfId="54" applyFont="1" applyBorder="1" applyAlignment="1">
      <alignment horizontal="center" vertical="center"/>
    </xf>
    <xf numFmtId="0" fontId="116" fillId="0" borderId="8" xfId="54" applyFont="1" applyBorder="1" applyAlignment="1">
      <alignment vertical="center"/>
    </xf>
    <xf numFmtId="0" fontId="116" fillId="0" borderId="5" xfId="54" applyFont="1" applyBorder="1" applyAlignment="1">
      <alignment vertical="center"/>
    </xf>
    <xf numFmtId="0" fontId="116" fillId="0" borderId="5" xfId="54" applyFont="1" applyBorder="1">
      <alignment vertical="center"/>
    </xf>
    <xf numFmtId="0" fontId="116" fillId="0" borderId="9" xfId="54" applyFont="1" applyBorder="1">
      <alignment vertical="center"/>
    </xf>
    <xf numFmtId="0" fontId="116" fillId="0" borderId="6" xfId="54" applyFont="1" applyBorder="1">
      <alignment vertical="center"/>
    </xf>
    <xf numFmtId="0" fontId="116" fillId="0" borderId="0" xfId="54" applyFont="1" applyBorder="1">
      <alignment vertical="center"/>
    </xf>
    <xf numFmtId="0" fontId="116" fillId="0" borderId="7" xfId="54" applyFont="1" applyBorder="1">
      <alignment vertical="center"/>
    </xf>
    <xf numFmtId="0" fontId="116" fillId="0" borderId="6" xfId="54" applyFont="1" applyBorder="1" applyAlignment="1">
      <alignment vertical="center"/>
    </xf>
    <xf numFmtId="0" fontId="116" fillId="0" borderId="0" xfId="54" applyFont="1" applyBorder="1" applyAlignment="1">
      <alignment vertical="center"/>
    </xf>
    <xf numFmtId="0" fontId="116" fillId="0" borderId="11" xfId="54" applyFont="1" applyBorder="1" applyAlignment="1">
      <alignment vertical="center"/>
    </xf>
    <xf numFmtId="0" fontId="116" fillId="0" borderId="1" xfId="54" applyFont="1" applyBorder="1" applyAlignment="1">
      <alignment vertical="center"/>
    </xf>
    <xf numFmtId="0" fontId="116" fillId="0" borderId="1" xfId="54" applyFont="1" applyBorder="1">
      <alignment vertical="center"/>
    </xf>
    <xf numFmtId="0" fontId="116" fillId="0" borderId="12" xfId="54" applyFont="1" applyBorder="1">
      <alignment vertical="center"/>
    </xf>
    <xf numFmtId="0" fontId="14" fillId="0" borderId="145" xfId="45" applyNumberFormat="1" applyFont="1" applyFill="1" applyBorder="1" applyAlignment="1">
      <alignment horizontal="center" vertical="center"/>
    </xf>
    <xf numFmtId="0" fontId="31"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60" fillId="0" borderId="0" xfId="0" applyFont="1" applyFill="1" applyBorder="1" applyAlignment="1">
      <alignment horizontal="left" vertical="center"/>
    </xf>
    <xf numFmtId="0" fontId="41" fillId="0" borderId="0" xfId="45" applyNumberFormat="1" applyFont="1" applyBorder="1" applyAlignment="1">
      <alignment vertical="center" wrapText="1"/>
    </xf>
    <xf numFmtId="0" fontId="122" fillId="11" borderId="156" xfId="51" applyFont="1" applyFill="1" applyBorder="1" applyAlignment="1">
      <alignment vertical="center" textRotation="255"/>
    </xf>
    <xf numFmtId="0" fontId="15" fillId="0" borderId="157" xfId="51" applyFont="1" applyFill="1" applyBorder="1" applyAlignment="1">
      <alignment vertical="center" textRotation="255"/>
    </xf>
    <xf numFmtId="20" fontId="31" fillId="0" borderId="167" xfId="51" applyNumberFormat="1" applyFont="1" applyFill="1" applyBorder="1" applyAlignment="1">
      <alignment horizontal="center" vertical="center" shrinkToFit="1"/>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33" fillId="0" borderId="0" xfId="56" applyFont="1" applyAlignment="1">
      <alignment horizontal="left" vertical="center"/>
    </xf>
    <xf numFmtId="0" fontId="136" fillId="0" borderId="0" xfId="57" applyFont="1" applyAlignment="1">
      <alignment horizontal="center" vertical="center"/>
    </xf>
    <xf numFmtId="0" fontId="137" fillId="0" borderId="0" xfId="15" applyFont="1">
      <alignment vertical="center"/>
    </xf>
    <xf numFmtId="0" fontId="135" fillId="0" borderId="0" xfId="57"/>
    <xf numFmtId="0" fontId="138" fillId="7" borderId="58" xfId="57" applyFont="1" applyFill="1" applyBorder="1" applyAlignment="1">
      <alignment horizontal="center" vertical="center" wrapText="1"/>
    </xf>
    <xf numFmtId="0" fontId="138" fillId="7" borderId="87" xfId="57" applyFont="1" applyFill="1" applyBorder="1" applyAlignment="1">
      <alignment horizontal="center" vertical="center" wrapText="1"/>
    </xf>
    <xf numFmtId="0" fontId="138" fillId="7" borderId="56" xfId="57" applyFont="1" applyFill="1" applyBorder="1" applyAlignment="1">
      <alignment horizontal="center" vertical="center" wrapText="1"/>
    </xf>
    <xf numFmtId="0" fontId="139" fillId="7" borderId="53" xfId="57" applyFont="1" applyFill="1" applyBorder="1" applyAlignment="1">
      <alignment horizontal="center" vertical="center" wrapText="1"/>
    </xf>
    <xf numFmtId="0" fontId="140" fillId="7" borderId="88" xfId="57" applyFont="1" applyFill="1" applyBorder="1" applyAlignment="1">
      <alignment horizontal="center" vertical="center" wrapText="1"/>
    </xf>
    <xf numFmtId="0" fontId="141" fillId="0" borderId="6" xfId="57" applyFont="1" applyBorder="1" applyAlignment="1">
      <alignment horizontal="left" vertical="center" wrapText="1"/>
    </xf>
    <xf numFmtId="0" fontId="141" fillId="0" borderId="50" xfId="57" applyFont="1" applyBorder="1" applyAlignment="1">
      <alignment horizontal="left" vertical="center" wrapText="1"/>
    </xf>
    <xf numFmtId="0" fontId="141" fillId="0" borderId="66" xfId="57" applyFont="1" applyBorder="1" applyAlignment="1">
      <alignment horizontal="center" vertical="center" wrapText="1"/>
    </xf>
    <xf numFmtId="0" fontId="141" fillId="0" borderId="107" xfId="57" applyFont="1" applyBorder="1" applyAlignment="1">
      <alignment horizontal="left" vertical="center" wrapText="1"/>
    </xf>
    <xf numFmtId="0" fontId="141" fillId="0" borderId="177" xfId="57" applyFont="1" applyBorder="1" applyAlignment="1">
      <alignment horizontal="left" vertical="center" wrapText="1"/>
    </xf>
    <xf numFmtId="0" fontId="141" fillId="0" borderId="143" xfId="57" applyFont="1" applyBorder="1" applyAlignment="1">
      <alignment horizontal="center" vertical="center" wrapText="1"/>
    </xf>
    <xf numFmtId="0" fontId="141" fillId="0" borderId="8" xfId="57" applyFont="1" applyBorder="1" applyAlignment="1">
      <alignment horizontal="left" vertical="center" wrapText="1"/>
    </xf>
    <xf numFmtId="0" fontId="141" fillId="0" borderId="48" xfId="57" applyFont="1" applyBorder="1" applyAlignment="1">
      <alignment horizontal="left" vertical="center" wrapText="1"/>
    </xf>
    <xf numFmtId="0" fontId="141" fillId="0" borderId="65" xfId="57" applyFont="1" applyBorder="1" applyAlignment="1">
      <alignment horizontal="center" vertical="center" wrapText="1"/>
    </xf>
    <xf numFmtId="0" fontId="141" fillId="0" borderId="47" xfId="57" applyFont="1" applyBorder="1" applyAlignment="1">
      <alignment horizontal="left" vertical="center" wrapText="1"/>
    </xf>
    <xf numFmtId="0" fontId="141" fillId="0" borderId="35" xfId="57" applyFont="1" applyBorder="1" applyAlignment="1">
      <alignment horizontal="left" vertical="center" wrapText="1"/>
    </xf>
    <xf numFmtId="0" fontId="141" fillId="0" borderId="178" xfId="57" applyFont="1" applyBorder="1" applyAlignment="1">
      <alignment horizontal="center" vertical="center" wrapText="1"/>
    </xf>
    <xf numFmtId="0" fontId="141" fillId="0" borderId="179" xfId="57" applyFont="1" applyBorder="1" applyAlignment="1">
      <alignment horizontal="left" vertical="center" wrapText="1"/>
    </xf>
    <xf numFmtId="0" fontId="141" fillId="0" borderId="180" xfId="57" applyFont="1" applyBorder="1" applyAlignment="1">
      <alignment horizontal="left" vertical="center" wrapText="1"/>
    </xf>
    <xf numFmtId="0" fontId="141" fillId="0" borderId="181" xfId="57" applyFont="1" applyBorder="1" applyAlignment="1">
      <alignment horizontal="center" vertical="center" wrapText="1"/>
    </xf>
    <xf numFmtId="0" fontId="141" fillId="0" borderId="0" xfId="57" applyFont="1" applyBorder="1" applyAlignment="1">
      <alignment horizontal="center" vertical="center"/>
    </xf>
    <xf numFmtId="0" fontId="141" fillId="0" borderId="0" xfId="57" applyFont="1" applyBorder="1" applyAlignment="1">
      <alignment horizontal="left" vertical="center" wrapText="1"/>
    </xf>
    <xf numFmtId="0" fontId="142" fillId="0" borderId="0" xfId="57" applyFont="1" applyBorder="1" applyAlignment="1">
      <alignment horizontal="left" vertical="center" wrapText="1"/>
    </xf>
    <xf numFmtId="0" fontId="135" fillId="0" borderId="0" xfId="57" applyFont="1" applyAlignment="1">
      <alignment wrapText="1"/>
    </xf>
    <xf numFmtId="0" fontId="99" fillId="0" borderId="0" xfId="3" applyFont="1" applyBorder="1">
      <alignment vertical="center"/>
    </xf>
    <xf numFmtId="0" fontId="99" fillId="0" borderId="0" xfId="3" applyFont="1">
      <alignment vertical="center"/>
    </xf>
    <xf numFmtId="0" fontId="146" fillId="0" borderId="0" xfId="3" applyFont="1" applyBorder="1" applyAlignment="1">
      <alignment vertical="center" wrapText="1"/>
    </xf>
    <xf numFmtId="0" fontId="99" fillId="0" borderId="0" xfId="3" applyFont="1" applyBorder="1" applyAlignment="1">
      <alignment vertical="center" wrapText="1"/>
    </xf>
    <xf numFmtId="0" fontId="99" fillId="0" borderId="0" xfId="3" applyFont="1" applyAlignment="1">
      <alignment vertical="center" wrapText="1"/>
    </xf>
    <xf numFmtId="0" fontId="99" fillId="0" borderId="0" xfId="3" applyFont="1" applyBorder="1" applyAlignment="1">
      <alignment horizontal="left" vertical="center"/>
    </xf>
    <xf numFmtId="0" fontId="145" fillId="0" borderId="0" xfId="3" applyFont="1">
      <alignment vertical="center"/>
    </xf>
    <xf numFmtId="0" fontId="147" fillId="0" borderId="0" xfId="3" applyFont="1">
      <alignment vertical="center"/>
    </xf>
    <xf numFmtId="0" fontId="148" fillId="0" borderId="0" xfId="58" applyFont="1">
      <alignment vertical="center"/>
    </xf>
    <xf numFmtId="0" fontId="1" fillId="0" borderId="0" xfId="58">
      <alignment vertical="center"/>
    </xf>
    <xf numFmtId="0" fontId="1" fillId="0" borderId="2" xfId="58" applyBorder="1">
      <alignment vertical="center"/>
    </xf>
    <xf numFmtId="0" fontId="1" fillId="0" borderId="2" xfId="58" applyFill="1" applyBorder="1" applyAlignment="1">
      <alignment vertical="center" wrapText="1"/>
    </xf>
    <xf numFmtId="0" fontId="1" fillId="0" borderId="2" xfId="58" applyFill="1" applyBorder="1">
      <alignment vertical="center"/>
    </xf>
    <xf numFmtId="0" fontId="1" fillId="0" borderId="0" xfId="58" applyFill="1">
      <alignment vertical="center"/>
    </xf>
    <xf numFmtId="0" fontId="1" fillId="0" borderId="2" xfId="58" applyBorder="1" applyAlignment="1">
      <alignment vertical="center" wrapText="1"/>
    </xf>
    <xf numFmtId="0" fontId="1" fillId="0" borderId="26" xfId="58" applyFill="1" applyBorder="1" applyAlignment="1">
      <alignment vertical="center" wrapText="1"/>
    </xf>
    <xf numFmtId="0" fontId="1" fillId="0" borderId="26" xfId="58" applyFill="1" applyBorder="1">
      <alignment vertical="center"/>
    </xf>
    <xf numFmtId="0" fontId="1" fillId="0" borderId="58" xfId="58" applyFill="1" applyBorder="1" applyAlignment="1">
      <alignment vertical="center" wrapText="1"/>
    </xf>
    <xf numFmtId="0" fontId="1" fillId="0" borderId="87" xfId="58" applyBorder="1">
      <alignment vertical="center"/>
    </xf>
    <xf numFmtId="0" fontId="1" fillId="0" borderId="88" xfId="58" applyBorder="1">
      <alignment vertical="center"/>
    </xf>
    <xf numFmtId="0" fontId="15" fillId="0" borderId="2" xfId="0" applyFont="1" applyFill="1" applyBorder="1" applyAlignment="1" applyProtection="1">
      <alignment horizontal="center" vertical="center" shrinkToFit="1"/>
      <protection locked="0"/>
    </xf>
    <xf numFmtId="0" fontId="109" fillId="0" borderId="36" xfId="0" applyFont="1" applyFill="1" applyBorder="1" applyAlignment="1">
      <alignment horizontal="center" vertical="center"/>
    </xf>
    <xf numFmtId="0" fontId="109" fillId="0" borderId="36" xfId="0" applyFont="1" applyFill="1" applyBorder="1" applyAlignment="1">
      <alignment horizontal="left" vertical="center"/>
    </xf>
    <xf numFmtId="0" fontId="109" fillId="0" borderId="39" xfId="0" applyFont="1" applyFill="1" applyBorder="1" applyAlignment="1">
      <alignment horizontal="left" vertical="center"/>
    </xf>
    <xf numFmtId="0" fontId="113" fillId="0" borderId="1" xfId="0" applyFont="1" applyFill="1" applyBorder="1" applyAlignment="1">
      <alignment horizontal="left" vertical="center"/>
    </xf>
    <xf numFmtId="0" fontId="113" fillId="0" borderId="5" xfId="0" applyFont="1" applyFill="1" applyBorder="1" applyAlignment="1">
      <alignment horizontal="left" vertical="center" indent="1"/>
    </xf>
    <xf numFmtId="0" fontId="113" fillId="0" borderId="5" xfId="0" applyFont="1" applyFill="1" applyBorder="1" applyAlignment="1">
      <alignment horizontal="left" indent="1"/>
    </xf>
    <xf numFmtId="0" fontId="113" fillId="0" borderId="4" xfId="0" applyFont="1" applyFill="1" applyBorder="1" applyAlignment="1">
      <alignment horizontal="left" indent="1"/>
    </xf>
    <xf numFmtId="0" fontId="116" fillId="0" borderId="4" xfId="0" applyFont="1" applyFill="1" applyBorder="1"/>
    <xf numFmtId="0" fontId="113" fillId="0" borderId="4" xfId="0" applyFont="1" applyFill="1" applyBorder="1" applyAlignment="1">
      <alignment vertical="center" wrapText="1"/>
    </xf>
    <xf numFmtId="0" fontId="116" fillId="0" borderId="10" xfId="0" applyFont="1" applyFill="1" applyBorder="1"/>
    <xf numFmtId="0" fontId="113" fillId="0" borderId="5" xfId="0" applyFont="1" applyFill="1" applyBorder="1" applyAlignment="1">
      <alignment horizontal="left" vertical="center"/>
    </xf>
    <xf numFmtId="0" fontId="113" fillId="0" borderId="9" xfId="0" applyFont="1" applyFill="1" applyBorder="1" applyAlignment="1">
      <alignment horizontal="left" vertical="center"/>
    </xf>
    <xf numFmtId="0" fontId="31" fillId="0" borderId="2" xfId="0" applyFont="1" applyFill="1" applyBorder="1" applyAlignment="1">
      <alignment horizontal="center" vertical="center"/>
    </xf>
    <xf numFmtId="0" fontId="151" fillId="0" borderId="0" xfId="3" applyFont="1">
      <alignment vertical="center"/>
    </xf>
    <xf numFmtId="0" fontId="150" fillId="0" borderId="0" xfId="55" applyFont="1" applyBorder="1" applyAlignment="1">
      <alignment vertical="center" shrinkToFit="1"/>
    </xf>
    <xf numFmtId="0" fontId="95" fillId="0" borderId="0" xfId="0" applyFont="1" applyFill="1" applyBorder="1" applyAlignment="1">
      <alignment horizontal="left" vertical="center"/>
    </xf>
    <xf numFmtId="0" fontId="147" fillId="0" borderId="0" xfId="58" applyFont="1">
      <alignment vertical="center"/>
    </xf>
    <xf numFmtId="0" fontId="41"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31" fillId="0" borderId="4" xfId="11" applyFont="1" applyFill="1" applyBorder="1" applyAlignment="1">
      <alignment horizontal="center" vertical="center"/>
    </xf>
    <xf numFmtId="0" fontId="46" fillId="0" borderId="3"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0" xfId="0" applyFont="1" applyFill="1" applyAlignment="1" applyProtection="1">
      <alignment horizontal="right" vertical="center"/>
      <protection locked="0"/>
    </xf>
    <xf numFmtId="0" fontId="46" fillId="0" borderId="4" xfId="3" applyFont="1" applyFill="1" applyBorder="1" applyAlignment="1" applyProtection="1">
      <alignment horizontal="left" vertical="center" wrapText="1"/>
      <protection locked="0"/>
    </xf>
    <xf numFmtId="0" fontId="46" fillId="0" borderId="84"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shrinkToFit="1"/>
      <protection locked="0"/>
    </xf>
    <xf numFmtId="0" fontId="46" fillId="0" borderId="4" xfId="3" applyFont="1" applyFill="1" applyBorder="1" applyAlignment="1">
      <alignment horizontal="center" vertical="center" shrinkToFit="1"/>
    </xf>
    <xf numFmtId="0" fontId="46" fillId="0" borderId="85" xfId="3" applyFont="1" applyFill="1" applyBorder="1" applyAlignment="1">
      <alignment horizontal="center" vertical="center" shrinkToFit="1"/>
    </xf>
    <xf numFmtId="0" fontId="50" fillId="0" borderId="86" xfId="3" applyFont="1" applyFill="1" applyBorder="1" applyAlignment="1">
      <alignment horizontal="center" vertical="center" shrinkToFit="1"/>
    </xf>
    <xf numFmtId="0" fontId="46" fillId="0" borderId="10" xfId="3" applyFont="1" applyFill="1" applyBorder="1" applyAlignment="1">
      <alignment horizontal="center" vertical="center" shrinkToFit="1"/>
    </xf>
    <xf numFmtId="0" fontId="46" fillId="0" borderId="1" xfId="3" applyFont="1" applyFill="1" applyBorder="1" applyAlignment="1" applyProtection="1">
      <alignment horizontal="center" vertical="center" shrinkToFit="1"/>
      <protection locked="0"/>
    </xf>
    <xf numFmtId="0" fontId="46" fillId="0" borderId="5" xfId="3" applyFont="1" applyFill="1" applyBorder="1" applyAlignment="1">
      <alignment vertical="center" shrinkToFit="1"/>
    </xf>
    <xf numFmtId="0" fontId="46" fillId="0" borderId="0" xfId="0" applyFont="1" applyFill="1" applyAlignment="1">
      <alignment vertical="center"/>
    </xf>
    <xf numFmtId="0" fontId="153" fillId="0" borderId="0" xfId="58" applyFont="1">
      <alignment vertical="center"/>
    </xf>
    <xf numFmtId="0" fontId="91" fillId="0" borderId="2" xfId="45" applyNumberFormat="1" applyFont="1" applyBorder="1" applyAlignment="1" applyProtection="1">
      <alignment horizontal="center" vertical="center"/>
      <protection locked="0"/>
    </xf>
    <xf numFmtId="58" fontId="41" fillId="0" borderId="54" xfId="45" applyNumberFormat="1" applyFont="1" applyFill="1" applyBorder="1" applyAlignment="1">
      <alignment horizontal="center" vertical="center" shrinkToFit="1"/>
    </xf>
    <xf numFmtId="0" fontId="10" fillId="0" borderId="101" xfId="0" applyFont="1" applyBorder="1" applyAlignment="1">
      <alignment horizontal="center" vertical="center" wrapText="1"/>
    </xf>
    <xf numFmtId="0" fontId="13" fillId="0" borderId="0" xfId="0" applyFont="1" applyAlignment="1">
      <alignment horizontal="justify" vertical="center"/>
    </xf>
    <xf numFmtId="0" fontId="133" fillId="0" borderId="0" xfId="56" applyFont="1" applyFill="1" applyAlignment="1">
      <alignment horizontal="left" vertical="center"/>
    </xf>
    <xf numFmtId="0" fontId="136" fillId="0" borderId="0" xfId="57" applyFont="1" applyFill="1" applyAlignment="1">
      <alignment horizontal="center" vertical="center"/>
    </xf>
    <xf numFmtId="0" fontId="154" fillId="0" borderId="0" xfId="57" applyFont="1" applyFill="1" applyAlignment="1">
      <alignment horizontal="right" vertical="top" wrapText="1"/>
    </xf>
    <xf numFmtId="0" fontId="137" fillId="0" borderId="0" xfId="15" applyFont="1" applyFill="1">
      <alignment vertical="center"/>
    </xf>
    <xf numFmtId="0" fontId="135" fillId="0" borderId="0" xfId="57" applyFill="1"/>
    <xf numFmtId="0" fontId="141" fillId="0" borderId="58" xfId="57" applyFont="1" applyFill="1" applyBorder="1" applyAlignment="1">
      <alignment horizontal="center" vertical="center" wrapText="1"/>
    </xf>
    <xf numFmtId="0" fontId="141" fillId="0" borderId="87" xfId="57" applyFont="1" applyFill="1" applyBorder="1" applyAlignment="1">
      <alignment horizontal="center" vertical="center" wrapText="1"/>
    </xf>
    <xf numFmtId="0" fontId="138" fillId="0" borderId="56" xfId="57" applyFont="1" applyFill="1" applyBorder="1" applyAlignment="1">
      <alignment horizontal="center" vertical="center" wrapText="1"/>
    </xf>
    <xf numFmtId="0" fontId="141" fillId="0" borderId="56" xfId="57" applyFont="1" applyFill="1" applyBorder="1" applyAlignment="1">
      <alignment horizontal="center" vertical="center" wrapText="1"/>
    </xf>
    <xf numFmtId="0" fontId="155" fillId="0" borderId="101" xfId="57" applyFont="1" applyFill="1" applyBorder="1" applyAlignment="1">
      <alignment horizontal="center" vertical="center" wrapText="1"/>
    </xf>
    <xf numFmtId="0" fontId="141" fillId="0" borderId="47" xfId="57" applyFont="1" applyFill="1" applyBorder="1" applyAlignment="1">
      <alignment horizontal="left" vertical="center" wrapText="1"/>
    </xf>
    <xf numFmtId="0" fontId="141" fillId="0" borderId="100" xfId="57" applyFont="1" applyFill="1" applyBorder="1" applyAlignment="1">
      <alignment horizontal="left" vertical="center" wrapText="1"/>
    </xf>
    <xf numFmtId="0" fontId="141" fillId="0" borderId="107" xfId="57" applyFont="1" applyFill="1" applyBorder="1" applyAlignment="1">
      <alignment horizontal="left" vertical="center" wrapText="1"/>
    </xf>
    <xf numFmtId="0" fontId="141" fillId="0" borderId="182" xfId="57" applyFont="1" applyFill="1" applyBorder="1" applyAlignment="1">
      <alignment horizontal="left" vertical="center" wrapText="1"/>
    </xf>
    <xf numFmtId="0" fontId="141" fillId="0" borderId="8" xfId="57" applyFont="1" applyFill="1" applyBorder="1" applyAlignment="1">
      <alignment horizontal="left" vertical="center" wrapText="1"/>
    </xf>
    <xf numFmtId="0" fontId="141" fillId="0" borderId="183" xfId="57" applyFont="1" applyFill="1" applyBorder="1" applyAlignment="1">
      <alignment horizontal="left" vertical="center" wrapText="1"/>
    </xf>
    <xf numFmtId="0" fontId="141" fillId="0" borderId="26" xfId="57" applyFont="1" applyFill="1" applyBorder="1" applyAlignment="1">
      <alignment horizontal="center" vertical="center" wrapText="1"/>
    </xf>
    <xf numFmtId="0" fontId="141" fillId="0" borderId="26" xfId="57" applyFont="1" applyFill="1" applyBorder="1" applyAlignment="1">
      <alignment horizontal="left" vertical="center" wrapText="1"/>
    </xf>
    <xf numFmtId="0" fontId="138" fillId="0" borderId="8" xfId="57" applyFont="1" applyFill="1" applyBorder="1" applyAlignment="1">
      <alignment horizontal="center" vertical="center" wrapText="1"/>
    </xf>
    <xf numFmtId="0" fontId="141" fillId="0" borderId="29" xfId="57" applyFont="1" applyFill="1" applyBorder="1" applyAlignment="1">
      <alignment horizontal="left" vertical="center" wrapText="1"/>
    </xf>
    <xf numFmtId="0" fontId="141" fillId="0" borderId="184" xfId="57" applyFont="1" applyFill="1" applyBorder="1" applyAlignment="1">
      <alignment horizontal="left" vertical="center" wrapText="1"/>
    </xf>
    <xf numFmtId="0" fontId="141" fillId="0" borderId="116" xfId="57" applyFont="1" applyFill="1" applyBorder="1" applyAlignment="1">
      <alignment horizontal="left" vertical="center" wrapText="1"/>
    </xf>
    <xf numFmtId="0" fontId="141" fillId="0" borderId="185" xfId="57" applyFont="1" applyFill="1" applyBorder="1" applyAlignment="1">
      <alignment horizontal="left" vertical="center" wrapText="1"/>
    </xf>
    <xf numFmtId="0" fontId="141" fillId="0" borderId="186" xfId="57" applyFont="1" applyFill="1" applyBorder="1" applyAlignment="1">
      <alignment horizontal="left" vertical="center" wrapText="1"/>
    </xf>
    <xf numFmtId="0" fontId="141" fillId="0" borderId="187" xfId="57" applyFont="1" applyFill="1" applyBorder="1" applyAlignment="1">
      <alignment horizontal="left" vertical="center" wrapText="1"/>
    </xf>
    <xf numFmtId="0" fontId="141" fillId="0" borderId="51" xfId="57" applyFont="1" applyFill="1" applyBorder="1" applyAlignment="1">
      <alignment horizontal="left" vertical="center" wrapText="1"/>
    </xf>
    <xf numFmtId="0" fontId="141" fillId="0" borderId="103" xfId="57" applyFont="1" applyFill="1" applyBorder="1" applyAlignment="1">
      <alignment horizontal="left" vertical="center" wrapText="1"/>
    </xf>
    <xf numFmtId="0" fontId="141" fillId="0" borderId="6" xfId="57" applyFont="1" applyFill="1" applyBorder="1" applyAlignment="1">
      <alignment horizontal="left" vertical="center" wrapText="1"/>
    </xf>
    <xf numFmtId="0" fontId="141" fillId="0" borderId="102" xfId="57" applyFont="1" applyFill="1" applyBorder="1" applyAlignment="1">
      <alignment horizontal="left" vertical="center" wrapText="1"/>
    </xf>
    <xf numFmtId="0" fontId="141" fillId="0" borderId="32" xfId="57" applyFont="1" applyFill="1" applyBorder="1" applyAlignment="1">
      <alignment horizontal="left" vertical="center" wrapText="1"/>
    </xf>
    <xf numFmtId="0" fontId="141" fillId="0" borderId="188" xfId="57" applyFont="1" applyFill="1" applyBorder="1" applyAlignment="1">
      <alignment horizontal="left" vertical="center" wrapText="1"/>
    </xf>
    <xf numFmtId="0" fontId="141" fillId="0" borderId="179" xfId="57" applyFont="1" applyFill="1" applyBorder="1" applyAlignment="1">
      <alignment horizontal="left" vertical="center" wrapText="1"/>
    </xf>
    <xf numFmtId="0" fontId="141" fillId="0" borderId="189" xfId="57" applyFont="1" applyFill="1" applyBorder="1" applyAlignment="1">
      <alignment horizontal="left" vertical="center" wrapText="1"/>
    </xf>
    <xf numFmtId="0" fontId="156" fillId="0" borderId="0" xfId="57" applyFont="1" applyFill="1"/>
    <xf numFmtId="0" fontId="135" fillId="0" borderId="0" xfId="57" applyFill="1" applyAlignment="1">
      <alignment wrapText="1"/>
    </xf>
    <xf numFmtId="0" fontId="157" fillId="0" borderId="0" xfId="57" applyFont="1" applyAlignment="1"/>
    <xf numFmtId="0" fontId="157" fillId="0" borderId="0" xfId="57" applyFont="1"/>
    <xf numFmtId="0" fontId="121" fillId="3" borderId="0" xfId="0" applyFont="1" applyFill="1" applyBorder="1" applyAlignment="1"/>
    <xf numFmtId="0" fontId="113" fillId="0" borderId="10" xfId="0" applyFont="1" applyFill="1" applyBorder="1" applyAlignment="1">
      <alignment horizontal="center" vertical="center"/>
    </xf>
    <xf numFmtId="0" fontId="113" fillId="0" borderId="27" xfId="0" applyFont="1" applyFill="1" applyBorder="1" applyAlignment="1">
      <alignment horizontal="center" vertical="center" wrapText="1"/>
    </xf>
    <xf numFmtId="0" fontId="116" fillId="0" borderId="0" xfId="0" applyFont="1" applyFill="1"/>
    <xf numFmtId="0" fontId="113" fillId="0" borderId="5" xfId="0" applyFont="1" applyFill="1" applyBorder="1" applyAlignment="1" applyProtection="1">
      <alignment horizontal="center" vertical="center" shrinkToFit="1"/>
      <protection locked="0"/>
    </xf>
    <xf numFmtId="0" fontId="113" fillId="0" borderId="5" xfId="0" applyFont="1" applyFill="1" applyBorder="1" applyAlignment="1">
      <alignment horizontal="left"/>
    </xf>
    <xf numFmtId="0" fontId="113" fillId="0" borderId="9" xfId="0" applyFont="1" applyFill="1" applyBorder="1" applyAlignment="1">
      <alignment horizontal="left"/>
    </xf>
    <xf numFmtId="0" fontId="113"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left"/>
    </xf>
    <xf numFmtId="0" fontId="113" fillId="0" borderId="7" xfId="0" applyFont="1" applyFill="1" applyBorder="1" applyAlignment="1">
      <alignment horizontal="left"/>
    </xf>
    <xf numFmtId="0" fontId="113" fillId="0" borderId="11" xfId="0" applyFont="1" applyFill="1" applyBorder="1" applyAlignment="1">
      <alignment horizontal="left" vertical="center"/>
    </xf>
    <xf numFmtId="0" fontId="113" fillId="0" borderId="1" xfId="0" applyFont="1" applyFill="1" applyBorder="1" applyAlignment="1" applyProtection="1">
      <alignment horizontal="center" vertical="center" shrinkToFit="1"/>
      <protection locked="0"/>
    </xf>
    <xf numFmtId="0" fontId="113" fillId="0" borderId="12" xfId="0" applyFont="1" applyFill="1" applyBorder="1" applyAlignment="1">
      <alignment horizontal="left"/>
    </xf>
    <xf numFmtId="0" fontId="113" fillId="0" borderId="10" xfId="0" applyFont="1" applyFill="1" applyBorder="1" applyAlignment="1">
      <alignment horizontal="left" vertical="center" wrapText="1"/>
    </xf>
    <xf numFmtId="0" fontId="114" fillId="0" borderId="2" xfId="0" applyFont="1" applyFill="1" applyBorder="1" applyAlignment="1" applyProtection="1">
      <alignment horizontal="center" vertical="center" shrinkToFit="1"/>
      <protection locked="0"/>
    </xf>
    <xf numFmtId="0" fontId="0" fillId="8" borderId="0" xfId="0" applyFill="1" applyAlignment="1">
      <alignment vertical="top"/>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3" xfId="3" applyFont="1" applyFill="1" applyBorder="1" applyAlignment="1" applyProtection="1">
      <alignment horizontal="left" vertical="center" wrapText="1"/>
      <protection locked="0"/>
    </xf>
    <xf numFmtId="0" fontId="46" fillId="0" borderId="6"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1" xfId="3" applyFont="1" applyFill="1" applyBorder="1" applyAlignment="1">
      <alignment horizontal="center" vertical="center"/>
    </xf>
    <xf numFmtId="0" fontId="15" fillId="0" borderId="0" xfId="0" applyFont="1" applyAlignment="1">
      <alignment horizontal="right"/>
    </xf>
    <xf numFmtId="0" fontId="13" fillId="0" borderId="10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00" xfId="0" applyFont="1" applyBorder="1" applyAlignment="1">
      <alignment horizontal="left" vertical="top" wrapText="1"/>
    </xf>
    <xf numFmtId="0" fontId="13" fillId="0" borderId="103" xfId="0" applyFont="1" applyBorder="1" applyAlignment="1">
      <alignment horizontal="left" vertical="top" wrapText="1" indent="1"/>
    </xf>
    <xf numFmtId="0" fontId="13" fillId="0" borderId="100" xfId="0" applyFont="1" applyBorder="1" applyAlignment="1">
      <alignment vertical="top" wrapText="1"/>
    </xf>
    <xf numFmtId="0" fontId="13" fillId="0" borderId="103" xfId="0" applyFont="1" applyBorder="1" applyAlignment="1">
      <alignment vertical="top" wrapText="1"/>
    </xf>
    <xf numFmtId="0" fontId="65" fillId="0" borderId="0" xfId="10" applyFont="1" applyBorder="1" applyAlignment="1">
      <alignment horizontal="center" vertical="center"/>
    </xf>
    <xf numFmtId="0" fontId="13" fillId="0" borderId="0" xfId="10" applyFont="1" applyAlignment="1">
      <alignment vertical="center"/>
    </xf>
    <xf numFmtId="0" fontId="13" fillId="0" borderId="6" xfId="10" applyFont="1" applyBorder="1" applyAlignment="1">
      <alignment vertical="center"/>
    </xf>
    <xf numFmtId="179" fontId="116" fillId="0" borderId="0" xfId="11" applyNumberFormat="1" applyFont="1" applyFill="1" applyBorder="1" applyAlignment="1">
      <alignment horizontal="center" vertical="center"/>
    </xf>
    <xf numFmtId="0" fontId="65" fillId="0" borderId="36" xfId="0" applyFont="1" applyFill="1" applyBorder="1" applyAlignment="1">
      <alignment horizontal="left" vertical="center" wrapText="1"/>
    </xf>
    <xf numFmtId="0" fontId="158" fillId="0" borderId="2" xfId="4" applyFont="1" applyFill="1" applyBorder="1" applyAlignment="1">
      <alignment horizontal="left" vertical="center"/>
    </xf>
    <xf numFmtId="0" fontId="125" fillId="14" borderId="2" xfId="4" applyFont="1" applyFill="1" applyBorder="1" applyAlignment="1">
      <alignment horizontal="left" vertical="center" wrapText="1"/>
    </xf>
    <xf numFmtId="0" fontId="158" fillId="14" borderId="2" xfId="4" applyFont="1" applyFill="1" applyBorder="1" applyAlignment="1">
      <alignment horizontal="left" vertical="center" wrapText="1"/>
    </xf>
    <xf numFmtId="0" fontId="158" fillId="0" borderId="10" xfId="4" applyFont="1" applyFill="1" applyBorder="1" applyAlignment="1">
      <alignment horizontal="left" vertical="center"/>
    </xf>
    <xf numFmtId="0" fontId="158" fillId="0" borderId="10" xfId="4" applyFont="1" applyFill="1" applyBorder="1" applyAlignment="1">
      <alignment horizontal="left" vertical="center" wrapText="1"/>
    </xf>
    <xf numFmtId="0" fontId="116" fillId="0" borderId="4" xfId="0" applyFont="1" applyFill="1" applyBorder="1" applyAlignment="1">
      <alignment horizontal="left"/>
    </xf>
    <xf numFmtId="0" fontId="116" fillId="0" borderId="0" xfId="4" applyFont="1">
      <alignment vertical="center"/>
    </xf>
    <xf numFmtId="0" fontId="160" fillId="0" borderId="0" xfId="0" applyFont="1" applyFill="1" applyAlignment="1">
      <alignment vertical="center"/>
    </xf>
    <xf numFmtId="0" fontId="160" fillId="0" borderId="0" xfId="0" applyFont="1" applyFill="1" applyAlignment="1">
      <alignment horizontal="left" vertical="center"/>
    </xf>
    <xf numFmtId="0" fontId="162" fillId="0" borderId="0" xfId="0" applyFont="1" applyFill="1" applyAlignment="1">
      <alignment vertical="center"/>
    </xf>
    <xf numFmtId="0" fontId="163" fillId="0" borderId="0" xfId="0" applyFont="1" applyFill="1" applyBorder="1" applyAlignment="1">
      <alignment vertical="center"/>
    </xf>
    <xf numFmtId="0" fontId="164" fillId="0" borderId="0" xfId="0" applyFont="1" applyFill="1" applyAlignment="1">
      <alignment vertical="center"/>
    </xf>
    <xf numFmtId="0" fontId="162" fillId="0" borderId="0" xfId="0" applyFont="1" applyFill="1" applyAlignment="1">
      <alignment horizontal="left" vertical="top" wrapText="1"/>
    </xf>
    <xf numFmtId="38" fontId="125" fillId="14" borderId="2" xfId="1" applyFont="1" applyFill="1" applyBorder="1" applyAlignment="1">
      <alignment vertical="center" shrinkToFit="1"/>
    </xf>
    <xf numFmtId="38" fontId="125" fillId="0" borderId="2" xfId="1" applyFont="1" applyFill="1" applyBorder="1" applyAlignment="1">
      <alignment vertical="center" shrinkToFit="1"/>
    </xf>
    <xf numFmtId="38" fontId="116" fillId="0" borderId="0" xfId="1" applyFont="1">
      <alignment vertical="center"/>
    </xf>
    <xf numFmtId="38" fontId="116" fillId="14" borderId="0" xfId="1" applyFont="1" applyFill="1">
      <alignment vertical="center"/>
    </xf>
    <xf numFmtId="0" fontId="166" fillId="0" borderId="0" xfId="0" applyFont="1" applyFill="1" applyBorder="1" applyAlignment="1">
      <alignment vertical="center"/>
    </xf>
    <xf numFmtId="0" fontId="160" fillId="0" borderId="5" xfId="0" applyFont="1" applyFill="1" applyBorder="1" applyAlignment="1">
      <alignment vertical="center"/>
    </xf>
    <xf numFmtId="0" fontId="160" fillId="0" borderId="0" xfId="0" applyFont="1" applyFill="1" applyBorder="1" applyAlignment="1">
      <alignment vertical="center"/>
    </xf>
    <xf numFmtId="0" fontId="64" fillId="0" borderId="0" xfId="0" applyFont="1" applyFill="1" applyBorder="1" applyAlignment="1">
      <alignment vertical="center"/>
    </xf>
    <xf numFmtId="0" fontId="64" fillId="0" borderId="0" xfId="0" applyFont="1" applyFill="1" applyAlignment="1">
      <alignment vertical="center"/>
    </xf>
    <xf numFmtId="0" fontId="64" fillId="0" borderId="0" xfId="4" applyFont="1">
      <alignment vertical="center"/>
    </xf>
    <xf numFmtId="0" fontId="116" fillId="0" borderId="9" xfId="0" applyFont="1" applyFill="1" applyBorder="1" applyAlignment="1">
      <alignment horizontal="left" vertical="center" indent="1"/>
    </xf>
    <xf numFmtId="0" fontId="116" fillId="0" borderId="10" xfId="0" applyFont="1" applyFill="1" applyBorder="1" applyAlignment="1">
      <alignment horizontal="left" vertical="center" wrapText="1" indent="1"/>
    </xf>
    <xf numFmtId="177" fontId="91" fillId="0" borderId="7" xfId="45" applyNumberFormat="1" applyFont="1" applyFill="1" applyBorder="1" applyAlignment="1">
      <alignment horizontal="center" vertical="center" shrinkToFit="1"/>
    </xf>
    <xf numFmtId="177" fontId="91" fillId="0" borderId="0" xfId="45" applyNumberFormat="1" applyFont="1" applyFill="1" applyBorder="1" applyAlignment="1">
      <alignment horizontal="left" vertical="center" shrinkToFit="1"/>
    </xf>
    <xf numFmtId="0" fontId="116" fillId="0" borderId="0" xfId="11" applyFont="1" applyFill="1" applyAlignment="1">
      <alignment horizontal="left" vertical="center"/>
    </xf>
    <xf numFmtId="0" fontId="116" fillId="0" borderId="0" xfId="11" applyFont="1" applyAlignment="1"/>
    <xf numFmtId="0" fontId="91" fillId="0" borderId="0" xfId="11" applyFont="1" applyFill="1" applyBorder="1" applyAlignment="1">
      <alignment vertical="center" wrapText="1"/>
    </xf>
    <xf numFmtId="179" fontId="116" fillId="0" borderId="0" xfId="11" applyNumberFormat="1" applyFont="1" applyFill="1" applyBorder="1" applyAlignment="1">
      <alignment vertical="center"/>
    </xf>
    <xf numFmtId="0" fontId="116" fillId="0" borderId="0" xfId="11" applyFont="1" applyFill="1" applyAlignment="1"/>
    <xf numFmtId="0" fontId="116" fillId="0" borderId="0" xfId="11" applyFont="1" applyFill="1" applyAlignment="1">
      <alignment horizontal="center"/>
    </xf>
    <xf numFmtId="0" fontId="91" fillId="0" borderId="0" xfId="11" applyFont="1" applyFill="1" applyBorder="1" applyAlignment="1">
      <alignment horizontal="center" vertical="center" wrapText="1"/>
    </xf>
    <xf numFmtId="0" fontId="91" fillId="0" borderId="0" xfId="11" applyFont="1" applyFill="1" applyBorder="1" applyAlignment="1">
      <alignment horizontal="center" vertical="center"/>
    </xf>
    <xf numFmtId="0" fontId="116" fillId="0" borderId="0" xfId="11" applyFont="1" applyFill="1" applyBorder="1" applyAlignment="1"/>
    <xf numFmtId="0" fontId="116" fillId="0" borderId="4" xfId="0" applyFont="1" applyFill="1" applyBorder="1" applyAlignment="1">
      <alignment horizontal="center" vertical="center"/>
    </xf>
    <xf numFmtId="0" fontId="116" fillId="0" borderId="0" xfId="11" applyFont="1" applyFill="1" applyBorder="1" applyAlignment="1">
      <alignment vertical="top"/>
    </xf>
    <xf numFmtId="179" fontId="116" fillId="0" borderId="0" xfId="11" applyNumberFormat="1" applyFont="1" applyFill="1" applyBorder="1" applyAlignment="1">
      <alignment vertical="top"/>
    </xf>
    <xf numFmtId="0" fontId="116" fillId="0" borderId="0" xfId="11" applyFont="1" applyFill="1" applyAlignment="1">
      <alignment horizontal="left"/>
    </xf>
    <xf numFmtId="0" fontId="116" fillId="0" borderId="0" xfId="11" applyFont="1" applyFill="1" applyBorder="1" applyAlignment="1">
      <alignment vertical="center"/>
    </xf>
    <xf numFmtId="0" fontId="116" fillId="0" borderId="0" xfId="11" applyFont="1" applyFill="1" applyBorder="1" applyAlignment="1">
      <alignment vertical="center" shrinkToFit="1"/>
    </xf>
    <xf numFmtId="0" fontId="116" fillId="0" borderId="0" xfId="11" applyFont="1" applyFill="1" applyBorder="1" applyAlignment="1">
      <alignment horizontal="center" vertical="center"/>
    </xf>
    <xf numFmtId="0" fontId="116" fillId="0" borderId="0" xfId="11" applyFont="1" applyBorder="1" applyAlignment="1">
      <alignment horizontal="center" vertical="center"/>
    </xf>
    <xf numFmtId="0" fontId="127" fillId="0" borderId="0" xfId="0" applyFont="1" applyFill="1" applyBorder="1" applyAlignment="1">
      <alignment vertical="center" wrapText="1"/>
    </xf>
    <xf numFmtId="0" fontId="127" fillId="0" borderId="0" xfId="0" applyFont="1" applyFill="1" applyBorder="1" applyAlignment="1">
      <alignment vertical="center"/>
    </xf>
    <xf numFmtId="0" fontId="116" fillId="0" borderId="0" xfId="11" applyFont="1" applyFill="1" applyAlignment="1">
      <alignment vertical="center" shrinkToFit="1"/>
    </xf>
    <xf numFmtId="0" fontId="116" fillId="0" borderId="0" xfId="11" applyFont="1" applyFill="1" applyAlignment="1">
      <alignment vertical="center"/>
    </xf>
    <xf numFmtId="0" fontId="113" fillId="0" borderId="4" xfId="11" applyFont="1" applyFill="1" applyBorder="1" applyAlignment="1">
      <alignment horizontal="center" vertical="center"/>
    </xf>
    <xf numFmtId="0" fontId="116" fillId="0" borderId="0" xfId="51" applyFont="1" applyFill="1" applyAlignment="1">
      <alignment horizontal="center" vertical="center"/>
    </xf>
    <xf numFmtId="0" fontId="116" fillId="0" borderId="0" xfId="51" applyFont="1" applyFill="1">
      <alignment vertical="center"/>
    </xf>
    <xf numFmtId="0" fontId="47" fillId="0" borderId="8" xfId="3" applyFont="1" applyFill="1" applyBorder="1" applyAlignment="1">
      <alignment horizontal="left" vertical="center"/>
    </xf>
    <xf numFmtId="0" fontId="65" fillId="0" borderId="28" xfId="10" applyFont="1" applyBorder="1">
      <alignment vertical="center"/>
    </xf>
    <xf numFmtId="0" fontId="65" fillId="0" borderId="28" xfId="10" applyFont="1" applyBorder="1" applyAlignment="1" applyProtection="1">
      <alignment horizontal="center" vertical="center"/>
      <protection locked="0"/>
    </xf>
    <xf numFmtId="0" fontId="65" fillId="0" borderId="36" xfId="0" applyFont="1" applyFill="1" applyBorder="1" applyAlignment="1">
      <alignment horizontal="left" vertical="center"/>
    </xf>
    <xf numFmtId="0" fontId="76" fillId="0" borderId="36" xfId="0" applyFont="1" applyFill="1" applyBorder="1" applyAlignment="1">
      <alignment vertical="center"/>
    </xf>
    <xf numFmtId="0" fontId="65" fillId="0" borderId="36" xfId="0" applyFont="1" applyFill="1" applyBorder="1" applyAlignment="1">
      <alignment horizontal="center" vertical="center" textRotation="255"/>
    </xf>
    <xf numFmtId="0" fontId="131" fillId="0" borderId="50" xfId="0" applyFont="1" applyFill="1" applyBorder="1" applyAlignment="1">
      <alignment vertical="center"/>
    </xf>
    <xf numFmtId="0" fontId="76" fillId="0" borderId="78" xfId="0" applyFont="1" applyFill="1" applyBorder="1" applyAlignment="1">
      <alignment vertical="center"/>
    </xf>
    <xf numFmtId="0" fontId="131" fillId="0" borderId="40" xfId="0" applyFont="1" applyFill="1" applyBorder="1" applyAlignment="1">
      <alignment vertical="center"/>
    </xf>
    <xf numFmtId="0" fontId="9" fillId="0" borderId="0" xfId="3" applyFont="1">
      <alignment vertical="center"/>
    </xf>
    <xf numFmtId="0" fontId="169" fillId="0" borderId="0" xfId="3" applyFont="1">
      <alignment vertical="center"/>
    </xf>
    <xf numFmtId="0" fontId="170" fillId="0" borderId="0" xfId="3" applyFont="1" applyAlignment="1">
      <alignment horizontal="left" vertical="center" wrapText="1"/>
    </xf>
    <xf numFmtId="0" fontId="9" fillId="0" borderId="0" xfId="3" applyFont="1" applyAlignment="1">
      <alignment horizontal="left" vertical="center" wrapText="1"/>
    </xf>
    <xf numFmtId="0" fontId="116" fillId="0" borderId="0" xfId="0" applyFont="1" applyFill="1" applyBorder="1" applyAlignment="1">
      <alignment horizontal="left" vertical="center"/>
    </xf>
    <xf numFmtId="0" fontId="65" fillId="0" borderId="36" xfId="0" applyFont="1" applyFill="1" applyBorder="1" applyAlignment="1">
      <alignment horizontal="left" vertical="center"/>
    </xf>
    <xf numFmtId="0" fontId="65" fillId="0" borderId="0" xfId="0" applyFont="1" applyFill="1" applyBorder="1" applyAlignment="1">
      <alignment horizontal="left" vertical="center"/>
    </xf>
    <xf numFmtId="0" fontId="143" fillId="3" borderId="0" xfId="3" applyFont="1" applyFill="1" applyBorder="1">
      <alignment vertical="center"/>
    </xf>
    <xf numFmtId="0" fontId="99" fillId="3" borderId="0" xfId="3" applyFont="1" applyFill="1" applyBorder="1">
      <alignment vertical="center"/>
    </xf>
    <xf numFmtId="0" fontId="99" fillId="3" borderId="0" xfId="3" applyFont="1" applyFill="1">
      <alignment vertical="center"/>
    </xf>
    <xf numFmtId="0" fontId="9" fillId="3" borderId="0" xfId="3" applyFont="1" applyFill="1">
      <alignment vertical="center"/>
    </xf>
    <xf numFmtId="0" fontId="9" fillId="3" borderId="0" xfId="3" applyFont="1" applyFill="1" applyAlignment="1">
      <alignment horizontal="center" vertical="center" wrapText="1"/>
    </xf>
    <xf numFmtId="0" fontId="9" fillId="3" borderId="0" xfId="3" applyFont="1" applyFill="1" applyAlignment="1">
      <alignment horizontal="left" vertical="center" wrapText="1"/>
    </xf>
    <xf numFmtId="0" fontId="173" fillId="3" borderId="0" xfId="3" applyFont="1" applyFill="1" applyAlignment="1">
      <alignment vertical="center"/>
    </xf>
    <xf numFmtId="0" fontId="9" fillId="3" borderId="0" xfId="3" applyFont="1" applyFill="1" applyAlignment="1">
      <alignment vertical="center" wrapText="1"/>
    </xf>
    <xf numFmtId="0" fontId="9" fillId="3" borderId="0" xfId="3" applyFont="1" applyFill="1" applyBorder="1">
      <alignment vertical="center"/>
    </xf>
    <xf numFmtId="0" fontId="170" fillId="3" borderId="0" xfId="3" applyFont="1" applyFill="1" applyBorder="1" applyAlignment="1">
      <alignment vertical="center" wrapText="1"/>
    </xf>
    <xf numFmtId="0" fontId="9" fillId="3" borderId="0" xfId="3" applyFont="1" applyFill="1" applyBorder="1" applyAlignment="1">
      <alignment vertical="center" wrapText="1"/>
    </xf>
    <xf numFmtId="0" fontId="9" fillId="3" borderId="2" xfId="3" applyFont="1" applyFill="1" applyBorder="1" applyAlignment="1">
      <alignment horizontal="center" vertical="center" wrapText="1"/>
    </xf>
    <xf numFmtId="0" fontId="9" fillId="3" borderId="2" xfId="3" applyFont="1" applyFill="1" applyBorder="1">
      <alignment vertical="center"/>
    </xf>
    <xf numFmtId="0" fontId="116" fillId="0" borderId="5" xfId="0" applyFont="1" applyFill="1" applyBorder="1" applyAlignment="1">
      <alignment horizontal="center" vertical="center"/>
    </xf>
    <xf numFmtId="0" fontId="116" fillId="0" borderId="5" xfId="0" applyFont="1" applyFill="1" applyBorder="1" applyAlignment="1">
      <alignment horizontal="center" vertical="center" textRotation="255"/>
    </xf>
    <xf numFmtId="0" fontId="116" fillId="0" borderId="0" xfId="0" applyFont="1" applyFill="1" applyBorder="1" applyAlignment="1"/>
    <xf numFmtId="0" fontId="116" fillId="0" borderId="0" xfId="0" applyFont="1" applyFill="1" applyBorder="1" applyAlignment="1">
      <alignment horizontal="center" vertical="center"/>
    </xf>
    <xf numFmtId="0" fontId="116" fillId="0" borderId="0" xfId="0" applyFont="1" applyFill="1" applyBorder="1" applyAlignment="1">
      <alignment horizontal="center" vertical="center" textRotation="255"/>
    </xf>
    <xf numFmtId="0" fontId="64" fillId="0" borderId="0" xfId="0" applyFont="1" applyFill="1" applyBorder="1" applyAlignment="1">
      <alignment horizontal="left" vertical="center"/>
    </xf>
    <xf numFmtId="0" fontId="113" fillId="0" borderId="0" xfId="0" applyFont="1" applyFill="1"/>
    <xf numFmtId="0" fontId="113" fillId="0" borderId="0" xfId="0" applyFont="1" applyFill="1" applyAlignment="1">
      <alignment horizontal="left" indent="1"/>
    </xf>
    <xf numFmtId="0" fontId="113" fillId="0" borderId="0" xfId="0" applyFont="1" applyFill="1" applyAlignment="1">
      <alignment horizontal="left" vertical="center" indent="1"/>
    </xf>
    <xf numFmtId="0" fontId="116" fillId="0" borderId="9" xfId="0" applyFont="1" applyFill="1" applyBorder="1" applyAlignment="1">
      <alignment horizontal="left" vertical="top" wrapText="1"/>
    </xf>
    <xf numFmtId="0" fontId="116" fillId="0" borderId="7" xfId="0" applyFont="1" applyFill="1" applyBorder="1" applyAlignment="1">
      <alignment horizontal="left" vertical="top" wrapText="1"/>
    </xf>
    <xf numFmtId="0" fontId="116" fillId="0" borderId="12" xfId="0" applyFont="1" applyFill="1" applyBorder="1" applyAlignment="1">
      <alignment horizontal="left" vertical="top" wrapText="1"/>
    </xf>
    <xf numFmtId="0" fontId="113" fillId="0" borderId="0" xfId="0" applyFont="1" applyFill="1" applyBorder="1" applyAlignment="1">
      <alignment horizontal="center" shrinkToFit="1"/>
    </xf>
    <xf numFmtId="0" fontId="116" fillId="0" borderId="36" xfId="0" applyFont="1" applyFill="1" applyBorder="1" applyAlignment="1">
      <alignment horizontal="left" vertical="center"/>
    </xf>
    <xf numFmtId="0" fontId="170" fillId="3" borderId="0" xfId="3" applyFont="1" applyFill="1" applyAlignment="1">
      <alignment vertical="center" wrapText="1"/>
    </xf>
    <xf numFmtId="0" fontId="65" fillId="0" borderId="0" xfId="10" applyFont="1" applyBorder="1" applyAlignment="1">
      <alignment horizontal="center" vertical="center"/>
    </xf>
    <xf numFmtId="0" fontId="116" fillId="0" borderId="1" xfId="0" applyFont="1" applyFill="1" applyBorder="1" applyAlignment="1">
      <alignment horizontal="left" vertical="center"/>
    </xf>
    <xf numFmtId="0" fontId="116" fillId="0" borderId="5" xfId="0" applyFont="1" applyFill="1" applyBorder="1" applyAlignment="1">
      <alignment horizontal="left" vertical="center"/>
    </xf>
    <xf numFmtId="0" fontId="116" fillId="0" borderId="0" xfId="0" applyFont="1" applyFill="1" applyBorder="1" applyAlignment="1">
      <alignment horizontal="left" vertical="center"/>
    </xf>
    <xf numFmtId="0" fontId="113" fillId="0" borderId="4" xfId="0" applyFont="1" applyFill="1" applyBorder="1" applyAlignment="1">
      <alignment horizontal="left" vertical="center" shrinkToFit="1"/>
    </xf>
    <xf numFmtId="0" fontId="113" fillId="0" borderId="4" xfId="0" applyFont="1" applyFill="1" applyBorder="1" applyAlignment="1">
      <alignment horizontal="center" vertical="center"/>
    </xf>
    <xf numFmtId="0" fontId="113" fillId="0" borderId="0" xfId="0" applyFont="1" applyFill="1" applyBorder="1" applyAlignment="1">
      <alignment horizontal="left" vertical="center" shrinkToFit="1"/>
    </xf>
    <xf numFmtId="0" fontId="113" fillId="0" borderId="3" xfId="0" applyFont="1" applyFill="1" applyBorder="1" applyAlignment="1">
      <alignment vertical="center"/>
    </xf>
    <xf numFmtId="0" fontId="113" fillId="0" borderId="4" xfId="0" applyFont="1" applyFill="1" applyBorder="1" applyAlignment="1">
      <alignment vertical="center"/>
    </xf>
    <xf numFmtId="0" fontId="113" fillId="0" borderId="10" xfId="0" applyFont="1" applyFill="1" applyBorder="1" applyAlignment="1">
      <alignment vertical="center"/>
    </xf>
    <xf numFmtId="0" fontId="113" fillId="0" borderId="4" xfId="0" applyFont="1" applyFill="1" applyBorder="1" applyAlignment="1">
      <alignment horizontal="left" vertical="center"/>
    </xf>
    <xf numFmtId="0" fontId="113" fillId="0" borderId="3" xfId="0" applyFont="1" applyFill="1" applyBorder="1" applyAlignment="1">
      <alignment horizontal="left" vertical="center"/>
    </xf>
    <xf numFmtId="0" fontId="113" fillId="0" borderId="10" xfId="0" applyFont="1" applyFill="1" applyBorder="1" applyAlignment="1">
      <alignment horizontal="left" vertical="center"/>
    </xf>
    <xf numFmtId="0" fontId="113" fillId="0" borderId="1" xfId="0" applyFont="1" applyFill="1" applyBorder="1" applyAlignment="1">
      <alignment horizontal="left"/>
    </xf>
    <xf numFmtId="0" fontId="64" fillId="0" borderId="11" xfId="0" applyFont="1" applyFill="1" applyBorder="1" applyAlignment="1">
      <alignment vertical="center"/>
    </xf>
    <xf numFmtId="0" fontId="116" fillId="0" borderId="10" xfId="0" applyFont="1" applyFill="1" applyBorder="1" applyAlignment="1">
      <alignment horizontal="left" vertical="center" indent="1"/>
    </xf>
    <xf numFmtId="0" fontId="166" fillId="0" borderId="2" xfId="0" applyFont="1" applyFill="1" applyBorder="1" applyAlignment="1">
      <alignment horizontal="center" vertical="center"/>
    </xf>
    <xf numFmtId="0" fontId="116" fillId="0" borderId="12" xfId="0" applyFont="1" applyFill="1" applyBorder="1" applyAlignment="1">
      <alignment horizontal="left" vertical="center"/>
    </xf>
    <xf numFmtId="0" fontId="116" fillId="0" borderId="7" xfId="0" applyFont="1" applyFill="1" applyBorder="1" applyAlignment="1">
      <alignment horizontal="left" vertical="center"/>
    </xf>
    <xf numFmtId="0" fontId="113" fillId="0" borderId="5" xfId="0" applyFont="1" applyFill="1" applyBorder="1" applyAlignment="1">
      <alignment horizontal="left" vertical="center" shrinkToFit="1"/>
    </xf>
    <xf numFmtId="0" fontId="116" fillId="0" borderId="5" xfId="0" applyFont="1" applyFill="1" applyBorder="1" applyAlignment="1">
      <alignment horizontal="left" shrinkToFit="1"/>
    </xf>
    <xf numFmtId="0" fontId="116" fillId="0" borderId="9" xfId="0" applyFont="1" applyFill="1" applyBorder="1" applyAlignment="1">
      <alignment horizontal="left" shrinkToFit="1"/>
    </xf>
    <xf numFmtId="0" fontId="113" fillId="0" borderId="6" xfId="0" applyFont="1" applyFill="1" applyBorder="1" applyAlignment="1">
      <alignment horizontal="left" vertical="center" indent="1"/>
    </xf>
    <xf numFmtId="0" fontId="116" fillId="0" borderId="0" xfId="0" applyFont="1" applyFill="1" applyBorder="1" applyAlignment="1">
      <alignment horizontal="left" shrinkToFit="1"/>
    </xf>
    <xf numFmtId="0" fontId="116" fillId="0" borderId="7" xfId="0" applyFont="1" applyFill="1" applyBorder="1" applyAlignment="1">
      <alignment horizontal="left" shrinkToFit="1"/>
    </xf>
    <xf numFmtId="0" fontId="116" fillId="0" borderId="6" xfId="0" applyFont="1" applyFill="1" applyBorder="1" applyAlignment="1">
      <alignment horizontal="left" vertical="center" indent="1"/>
    </xf>
    <xf numFmtId="0" fontId="116" fillId="0" borderId="0" xfId="0" applyFont="1" applyFill="1" applyBorder="1" applyAlignment="1">
      <alignment horizontal="left" indent="1"/>
    </xf>
    <xf numFmtId="0" fontId="116" fillId="0" borderId="0" xfId="0" applyFont="1" applyFill="1" applyBorder="1" applyAlignment="1">
      <alignment horizontal="left" vertical="center" indent="1"/>
    </xf>
    <xf numFmtId="0" fontId="127" fillId="0" borderId="0" xfId="0" applyFont="1" applyFill="1" applyBorder="1" applyAlignment="1">
      <alignment horizontal="left"/>
    </xf>
    <xf numFmtId="0" fontId="116" fillId="0" borderId="12" xfId="0" applyFont="1" applyFill="1" applyBorder="1" applyAlignment="1">
      <alignment horizontal="left" shrinkToFit="1"/>
    </xf>
    <xf numFmtId="0" fontId="160" fillId="0" borderId="2" xfId="0" applyFont="1" applyFill="1" applyBorder="1" applyAlignment="1">
      <alignment horizontal="center" vertical="center" shrinkToFit="1"/>
    </xf>
    <xf numFmtId="0" fontId="113" fillId="0" borderId="9" xfId="0" applyFont="1" applyFill="1" applyBorder="1" applyAlignment="1">
      <alignment horizontal="left" vertical="center" wrapText="1"/>
    </xf>
    <xf numFmtId="0" fontId="113" fillId="0" borderId="11" xfId="0" applyFont="1" applyFill="1" applyBorder="1" applyAlignment="1">
      <alignment horizontal="left" vertical="center" wrapText="1" indent="1"/>
    </xf>
    <xf numFmtId="0" fontId="113" fillId="0" borderId="1" xfId="0" applyFont="1" applyFill="1" applyBorder="1" applyAlignment="1">
      <alignment horizontal="left" vertical="center" indent="1"/>
    </xf>
    <xf numFmtId="0" fontId="113" fillId="0" borderId="1" xfId="0" applyFont="1" applyFill="1" applyBorder="1" applyAlignment="1">
      <alignment horizontal="left" vertical="center" wrapText="1" indent="1"/>
    </xf>
    <xf numFmtId="0" fontId="113" fillId="0" borderId="12" xfId="0" applyFont="1" applyFill="1" applyBorder="1" applyAlignment="1">
      <alignment horizontal="left" vertical="center" wrapText="1" indent="1"/>
    </xf>
    <xf numFmtId="0" fontId="116" fillId="0" borderId="10" xfId="0" applyFont="1" applyFill="1" applyBorder="1" applyAlignment="1">
      <alignment horizontal="left"/>
    </xf>
    <xf numFmtId="0" fontId="64" fillId="0" borderId="3" xfId="0" applyFont="1" applyFill="1" applyBorder="1" applyAlignment="1">
      <alignment horizontal="left" vertical="center" indent="1"/>
    </xf>
    <xf numFmtId="0" fontId="113" fillId="0" borderId="1" xfId="0" applyFont="1" applyFill="1" applyBorder="1" applyAlignment="1">
      <alignment vertical="center" shrinkToFit="1"/>
    </xf>
    <xf numFmtId="0" fontId="113" fillId="0" borderId="3" xfId="0" applyFont="1" applyFill="1" applyBorder="1" applyAlignment="1">
      <alignment vertical="center" shrinkToFit="1"/>
    </xf>
    <xf numFmtId="0" fontId="113" fillId="0" borderId="10" xfId="0" applyFont="1" applyFill="1" applyBorder="1" applyAlignment="1">
      <alignment vertical="center" shrinkToFit="1"/>
    </xf>
    <xf numFmtId="0" fontId="64" fillId="0" borderId="2" xfId="0" applyFont="1" applyFill="1" applyBorder="1" applyAlignment="1">
      <alignment horizontal="left" vertical="center"/>
    </xf>
    <xf numFmtId="0" fontId="113" fillId="0" borderId="3" xfId="0" applyFont="1" applyFill="1" applyBorder="1" applyAlignment="1">
      <alignment horizontal="left" vertical="center" indent="1"/>
    </xf>
    <xf numFmtId="0" fontId="113" fillId="0" borderId="4" xfId="0" applyFont="1" applyFill="1" applyBorder="1" applyAlignment="1">
      <alignment horizontal="left" vertical="center" indent="1"/>
    </xf>
    <xf numFmtId="0" fontId="116" fillId="0" borderId="4" xfId="0" applyFont="1" applyFill="1" applyBorder="1" applyAlignment="1">
      <alignment horizontal="left" indent="1"/>
    </xf>
    <xf numFmtId="0" fontId="113" fillId="0" borderId="10" xfId="0" applyFont="1" applyFill="1" applyBorder="1" applyAlignment="1">
      <alignment horizontal="left" indent="1"/>
    </xf>
    <xf numFmtId="0" fontId="116" fillId="0" borderId="0" xfId="0" applyFont="1" applyFill="1" applyBorder="1" applyAlignment="1">
      <alignment vertical="center"/>
    </xf>
    <xf numFmtId="0" fontId="113" fillId="0" borderId="0" xfId="0" applyFont="1" applyFill="1" applyBorder="1" applyAlignment="1">
      <alignment horizontal="center" vertical="center"/>
    </xf>
    <xf numFmtId="0" fontId="114" fillId="0" borderId="5" xfId="0" applyFont="1" applyFill="1" applyBorder="1" applyAlignment="1">
      <alignment vertical="center" shrinkToFit="1"/>
    </xf>
    <xf numFmtId="0" fontId="116" fillId="0" borderId="5" xfId="0" applyFont="1" applyFill="1" applyBorder="1" applyAlignment="1">
      <alignment vertical="center"/>
    </xf>
    <xf numFmtId="0" fontId="113" fillId="0" borderId="9" xfId="0" applyFont="1" applyFill="1" applyBorder="1" applyAlignment="1">
      <alignment horizontal="left" indent="1"/>
    </xf>
    <xf numFmtId="0" fontId="113" fillId="0" borderId="12" xfId="0" applyFont="1" applyFill="1" applyBorder="1" applyAlignment="1">
      <alignment horizontal="left" indent="1"/>
    </xf>
    <xf numFmtId="0" fontId="64" fillId="0" borderId="2" xfId="0" applyFont="1" applyFill="1" applyBorder="1" applyAlignment="1">
      <alignment horizontal="left" vertical="center" wrapText="1"/>
    </xf>
    <xf numFmtId="0" fontId="113" fillId="0" borderId="10" xfId="0" applyFont="1" applyFill="1" applyBorder="1" applyAlignment="1">
      <alignment horizontal="left" vertical="center" indent="1"/>
    </xf>
    <xf numFmtId="0" fontId="113" fillId="0" borderId="7" xfId="0" applyFont="1" applyFill="1" applyBorder="1" applyAlignment="1">
      <alignment horizontal="left" indent="1"/>
    </xf>
    <xf numFmtId="0" fontId="116" fillId="0" borderId="2" xfId="0" applyFont="1" applyFill="1" applyBorder="1" applyAlignment="1">
      <alignment horizontal="left" vertical="center" wrapText="1"/>
    </xf>
    <xf numFmtId="0" fontId="113" fillId="0" borderId="4" xfId="0" applyFont="1" applyFill="1" applyBorder="1" applyAlignment="1">
      <alignment vertical="center" shrinkToFit="1"/>
    </xf>
    <xf numFmtId="0" fontId="175" fillId="0" borderId="10" xfId="0" applyFont="1" applyFill="1" applyBorder="1" applyAlignment="1">
      <alignment horizontal="left" vertical="center" shrinkToFit="1"/>
    </xf>
    <xf numFmtId="0" fontId="116" fillId="0" borderId="2" xfId="0" applyFont="1" applyFill="1" applyBorder="1" applyAlignment="1">
      <alignment horizontal="left" vertical="center"/>
    </xf>
    <xf numFmtId="0" fontId="116" fillId="0" borderId="12" xfId="0" applyFont="1" applyFill="1" applyBorder="1" applyAlignment="1">
      <alignment horizontal="left" vertical="center" indent="1"/>
    </xf>
    <xf numFmtId="179" fontId="116" fillId="0" borderId="0" xfId="11" applyNumberFormat="1" applyFont="1" applyFill="1" applyBorder="1" applyAlignment="1">
      <alignment horizontal="center" vertical="center"/>
    </xf>
    <xf numFmtId="0" fontId="116" fillId="0" borderId="4" xfId="0" applyFont="1" applyFill="1" applyBorder="1" applyAlignment="1">
      <alignment horizontal="center" vertical="center"/>
    </xf>
    <xf numFmtId="0" fontId="125" fillId="0" borderId="3" xfId="4" applyFont="1" applyBorder="1" applyAlignment="1">
      <alignment horizontal="left" vertical="center"/>
    </xf>
    <xf numFmtId="0" fontId="125" fillId="0" borderId="4" xfId="4" applyFont="1" applyBorder="1" applyAlignment="1">
      <alignment horizontal="left" vertical="center"/>
    </xf>
    <xf numFmtId="0" fontId="126" fillId="0" borderId="0" xfId="3" applyFont="1" applyFill="1" applyAlignment="1">
      <alignment horizontal="center" vertical="center"/>
    </xf>
    <xf numFmtId="0" fontId="13" fillId="0" borderId="1" xfId="3" applyFont="1" applyFill="1" applyBorder="1" applyAlignment="1">
      <alignment horizontal="left" vertical="center"/>
    </xf>
    <xf numFmtId="58" fontId="13" fillId="0" borderId="1" xfId="3" applyNumberFormat="1" applyFont="1" applyFill="1" applyBorder="1" applyAlignment="1">
      <alignment horizontal="left" vertical="center"/>
    </xf>
    <xf numFmtId="0" fontId="35" fillId="2" borderId="3" xfId="4" applyFont="1" applyFill="1" applyBorder="1" applyAlignment="1">
      <alignment horizontal="center" vertical="center"/>
    </xf>
    <xf numFmtId="0" fontId="35" fillId="2" borderId="4" xfId="4" applyFont="1" applyFill="1" applyBorder="1" applyAlignment="1">
      <alignment horizontal="center" vertical="center"/>
    </xf>
    <xf numFmtId="0" fontId="35" fillId="0" borderId="3" xfId="4" applyFont="1" applyBorder="1" applyAlignment="1">
      <alignment horizontal="left" vertical="center"/>
    </xf>
    <xf numFmtId="0" fontId="35" fillId="0" borderId="4" xfId="4" applyFont="1" applyBorder="1" applyAlignment="1">
      <alignment horizontal="left" vertical="center"/>
    </xf>
    <xf numFmtId="0" fontId="125" fillId="0" borderId="3" xfId="4" applyFont="1" applyBorder="1" applyAlignment="1">
      <alignment horizontal="left" vertical="center" wrapText="1"/>
    </xf>
    <xf numFmtId="0" fontId="125" fillId="0" borderId="4" xfId="4" applyFont="1" applyBorder="1" applyAlignment="1">
      <alignment horizontal="left" vertical="center" wrapText="1"/>
    </xf>
    <xf numFmtId="0" fontId="125" fillId="0" borderId="3" xfId="4" applyFont="1" applyBorder="1" applyAlignment="1">
      <alignment horizontal="left" vertical="top" wrapText="1"/>
    </xf>
    <xf numFmtId="0" fontId="125" fillId="0" borderId="4" xfId="4" applyFont="1" applyBorder="1" applyAlignment="1">
      <alignment horizontal="left" vertical="top"/>
    </xf>
    <xf numFmtId="0" fontId="125" fillId="14" borderId="3" xfId="4" applyFont="1" applyFill="1" applyBorder="1" applyAlignment="1">
      <alignment horizontal="left" vertical="center" wrapText="1"/>
    </xf>
    <xf numFmtId="0" fontId="125" fillId="14" borderId="4" xfId="4" applyFont="1" applyFill="1" applyBorder="1" applyAlignment="1">
      <alignment horizontal="left" vertical="center" wrapText="1"/>
    </xf>
    <xf numFmtId="0" fontId="125" fillId="14" borderId="3" xfId="4" applyFont="1" applyFill="1" applyBorder="1" applyAlignment="1">
      <alignment horizontal="left" vertical="center"/>
    </xf>
    <xf numFmtId="0" fontId="125" fillId="14" borderId="4" xfId="4" applyFont="1" applyFill="1" applyBorder="1" applyAlignment="1">
      <alignment horizontal="left" vertical="center"/>
    </xf>
    <xf numFmtId="0" fontId="152" fillId="0" borderId="5" xfId="4" applyFont="1" applyBorder="1" applyAlignment="1">
      <alignment horizontal="left" vertical="center"/>
    </xf>
    <xf numFmtId="0" fontId="152" fillId="0" borderId="0" xfId="4" applyFont="1" applyBorder="1" applyAlignment="1">
      <alignment horizontal="left" vertical="center"/>
    </xf>
    <xf numFmtId="0" fontId="125" fillId="14" borderId="10" xfId="4" applyFont="1" applyFill="1" applyBorder="1" applyAlignment="1">
      <alignment horizontal="left" vertical="center" wrapText="1"/>
    </xf>
    <xf numFmtId="38" fontId="125" fillId="14" borderId="3" xfId="1" applyFont="1" applyFill="1" applyBorder="1" applyAlignment="1">
      <alignment horizontal="left" vertical="center"/>
    </xf>
    <xf numFmtId="38" fontId="125" fillId="14" borderId="4" xfId="1" applyFont="1" applyFill="1" applyBorder="1" applyAlignment="1">
      <alignment horizontal="left" vertical="center"/>
    </xf>
    <xf numFmtId="0" fontId="125" fillId="0" borderId="3" xfId="4" applyFont="1" applyFill="1" applyBorder="1" applyAlignment="1">
      <alignment horizontal="left" vertical="center" wrapText="1"/>
    </xf>
    <xf numFmtId="0" fontId="125" fillId="0" borderId="4" xfId="4" applyFont="1" applyFill="1" applyBorder="1" applyAlignment="1">
      <alignment horizontal="left" vertical="center" wrapText="1"/>
    </xf>
    <xf numFmtId="0" fontId="125" fillId="0" borderId="10" xfId="4" applyFont="1" applyFill="1" applyBorder="1" applyAlignment="1">
      <alignment horizontal="left" vertical="center"/>
    </xf>
    <xf numFmtId="0" fontId="125" fillId="0" borderId="10" xfId="4" applyFont="1" applyBorder="1" applyAlignment="1">
      <alignment horizontal="left" vertical="center" wrapText="1"/>
    </xf>
    <xf numFmtId="0" fontId="18" fillId="0" borderId="0" xfId="0" applyFont="1" applyFill="1" applyAlignment="1">
      <alignment horizontal="left" vertical="center"/>
    </xf>
    <xf numFmtId="0" fontId="20" fillId="0" borderId="5" xfId="0" applyFont="1" applyFill="1" applyBorder="1" applyAlignment="1">
      <alignment horizontal="center" vertical="center" shrinkToFit="1"/>
    </xf>
    <xf numFmtId="0" fontId="0" fillId="0" borderId="1" xfId="0" applyBorder="1"/>
    <xf numFmtId="0" fontId="20" fillId="0" borderId="5"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0" fillId="0" borderId="0" xfId="0" applyFont="1" applyFill="1" applyAlignment="1">
      <alignment vertical="top" wrapText="1"/>
    </xf>
    <xf numFmtId="0" fontId="20" fillId="0" borderId="0" xfId="0" applyFont="1" applyFill="1" applyAlignment="1">
      <alignment vertical="top"/>
    </xf>
    <xf numFmtId="0" fontId="0" fillId="0" borderId="0" xfId="0" applyFont="1" applyAlignment="1">
      <alignment vertical="top"/>
    </xf>
    <xf numFmtId="0" fontId="18" fillId="0" borderId="8" xfId="0" applyFont="1" applyFill="1" applyBorder="1" applyAlignment="1">
      <alignment horizontal="distributed" vertical="center" wrapText="1"/>
    </xf>
    <xf numFmtId="0" fontId="114" fillId="0" borderId="9" xfId="0" applyFont="1" applyFill="1" applyBorder="1" applyAlignment="1">
      <alignment horizontal="distributed" vertical="center"/>
    </xf>
    <xf numFmtId="0" fontId="27" fillId="0" borderId="11" xfId="0" applyFont="1" applyFill="1" applyBorder="1" applyAlignment="1">
      <alignment horizontal="distributed" vertical="center"/>
    </xf>
    <xf numFmtId="0" fontId="114" fillId="0" borderId="12" xfId="0" applyFont="1" applyFill="1" applyBorder="1" applyAlignment="1">
      <alignment horizontal="distributed"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0" xfId="0"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0" fillId="0" borderId="1" xfId="0" applyNumberFormat="1" applyFont="1" applyFill="1" applyBorder="1" applyAlignment="1">
      <alignment horizontal="center" vertical="center" shrinkToFit="1"/>
    </xf>
    <xf numFmtId="0" fontId="22" fillId="0" borderId="6"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22" fillId="0" borderId="0" xfId="0" applyFont="1" applyFill="1" applyAlignment="1">
      <alignment horizontal="left" vertical="center" shrinkToFit="1"/>
    </xf>
    <xf numFmtId="0" fontId="22" fillId="0" borderId="6" xfId="0" applyFont="1" applyFill="1" applyBorder="1" applyAlignment="1">
      <alignment horizontal="left" vertical="center"/>
    </xf>
    <xf numFmtId="0" fontId="22" fillId="0" borderId="0" xfId="0" applyFont="1" applyFill="1" applyAlignment="1">
      <alignment horizontal="left" vertical="center"/>
    </xf>
    <xf numFmtId="0" fontId="22" fillId="0" borderId="6"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Border="1" applyAlignment="1">
      <alignment horizontal="left" vertical="center" shrinkToFit="1"/>
    </xf>
    <xf numFmtId="0" fontId="26" fillId="0" borderId="0" xfId="0" applyFont="1" applyFill="1" applyAlignment="1">
      <alignment horizontal="right" vertical="center"/>
    </xf>
    <xf numFmtId="0" fontId="18" fillId="0" borderId="0" xfId="0" applyFont="1" applyFill="1" applyAlignment="1">
      <alignment horizontal="left" vertical="center" shrinkToFit="1"/>
    </xf>
    <xf numFmtId="0" fontId="160" fillId="0" borderId="0" xfId="0" applyFont="1" applyFill="1" applyAlignment="1">
      <alignment horizontal="left" vertical="center" shrinkToFit="1"/>
    </xf>
    <xf numFmtId="0" fontId="160" fillId="0" borderId="0" xfId="0" applyFont="1" applyFill="1" applyAlignment="1">
      <alignment horizontal="left" vertical="top" wrapText="1"/>
    </xf>
    <xf numFmtId="0" fontId="18" fillId="0" borderId="1" xfId="0" applyFont="1" applyFill="1" applyBorder="1" applyAlignment="1">
      <alignment horizontal="left" vertical="center" shrinkToFit="1"/>
    </xf>
    <xf numFmtId="58" fontId="18" fillId="0" borderId="1" xfId="0" applyNumberFormat="1" applyFont="1" applyFill="1" applyBorder="1" applyAlignment="1">
      <alignment horizontal="center" vertical="center"/>
    </xf>
    <xf numFmtId="58" fontId="18" fillId="0" borderId="4" xfId="0" applyNumberFormat="1" applyFont="1" applyFill="1" applyBorder="1" applyAlignment="1">
      <alignment horizontal="center" vertical="center"/>
    </xf>
    <xf numFmtId="0" fontId="18" fillId="0" borderId="0" xfId="0" applyFont="1" applyFill="1" applyAlignment="1">
      <alignment vertical="center"/>
    </xf>
    <xf numFmtId="0" fontId="26" fillId="0" borderId="0" xfId="0" applyFont="1" applyAlignment="1">
      <alignment vertical="center"/>
    </xf>
    <xf numFmtId="0" fontId="162" fillId="0" borderId="0" xfId="0" applyFont="1" applyAlignment="1">
      <alignment vertical="center"/>
    </xf>
    <xf numFmtId="0" fontId="116" fillId="0" borderId="0" xfId="0" applyFont="1" applyAlignment="1">
      <alignment vertical="center"/>
    </xf>
    <xf numFmtId="0" fontId="165" fillId="0" borderId="0" xfId="0" applyFont="1" applyFill="1" applyAlignment="1">
      <alignment horizontal="left" vertical="center"/>
    </xf>
    <xf numFmtId="0" fontId="18" fillId="0" borderId="0" xfId="0" applyFont="1" applyFill="1" applyAlignment="1">
      <alignment horizontal="center" vertical="center"/>
    </xf>
    <xf numFmtId="58" fontId="18" fillId="0" borderId="0" xfId="0" applyNumberFormat="1" applyFont="1" applyFill="1" applyAlignment="1">
      <alignment horizontal="distributed" vertical="center" indent="2" shrinkToFit="1"/>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horizontal="left" vertical="center" shrinkToFit="1"/>
    </xf>
    <xf numFmtId="0" fontId="0" fillId="0" borderId="0" xfId="0" applyFill="1" applyAlignment="1">
      <alignment horizontal="left" vertical="center" shrinkToFit="1"/>
    </xf>
    <xf numFmtId="0" fontId="20"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8" fillId="0" borderId="0" xfId="0" applyFont="1" applyFill="1" applyAlignment="1">
      <alignment horizontal="left" vertical="center" wrapText="1"/>
    </xf>
    <xf numFmtId="0" fontId="82"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83" fillId="0" borderId="0" xfId="0" applyFont="1" applyFill="1" applyBorder="1" applyAlignment="1">
      <alignment horizontal="left" vertical="center" wrapText="1"/>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1" fillId="0" borderId="0" xfId="0" applyFont="1" applyFill="1" applyBorder="1" applyAlignment="1">
      <alignment horizontal="left" vertical="center" wrapText="1"/>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113" fillId="0" borderId="3" xfId="0" applyFont="1" applyFill="1" applyBorder="1" applyAlignment="1">
      <alignment horizontal="left" vertical="center"/>
    </xf>
    <xf numFmtId="0" fontId="113" fillId="0" borderId="4" xfId="0" applyFont="1" applyFill="1" applyBorder="1" applyAlignment="1">
      <alignment horizontal="left" vertical="center"/>
    </xf>
    <xf numFmtId="0" fontId="116" fillId="0" borderId="8" xfId="0" applyFont="1" applyFill="1" applyBorder="1" applyAlignment="1">
      <alignment horizontal="left" vertical="top" wrapText="1"/>
    </xf>
    <xf numFmtId="0" fontId="116" fillId="0" borderId="5" xfId="0" applyFont="1" applyFill="1" applyBorder="1" applyAlignment="1">
      <alignment horizontal="left" vertical="top" wrapText="1"/>
    </xf>
    <xf numFmtId="0" fontId="116" fillId="0" borderId="6" xfId="0" applyFont="1" applyFill="1" applyBorder="1" applyAlignment="1">
      <alignment horizontal="left" vertical="top" wrapText="1"/>
    </xf>
    <xf numFmtId="0" fontId="116" fillId="0" borderId="0" xfId="0" applyFont="1" applyFill="1" applyBorder="1" applyAlignment="1">
      <alignment horizontal="left" vertical="top" wrapText="1"/>
    </xf>
    <xf numFmtId="0" fontId="116" fillId="0" borderId="11" xfId="0" applyFont="1" applyFill="1" applyBorder="1" applyAlignment="1">
      <alignment horizontal="left" vertical="top" wrapText="1"/>
    </xf>
    <xf numFmtId="0" fontId="116" fillId="0" borderId="1" xfId="0" applyFont="1" applyFill="1" applyBorder="1" applyAlignment="1">
      <alignment horizontal="left" vertical="top" wrapText="1"/>
    </xf>
    <xf numFmtId="0" fontId="64" fillId="0" borderId="3" xfId="0" applyFont="1" applyFill="1" applyBorder="1" applyAlignment="1">
      <alignment horizontal="left" vertical="center"/>
    </xf>
    <xf numFmtId="0" fontId="64" fillId="0" borderId="10" xfId="0" applyFont="1" applyFill="1" applyBorder="1" applyAlignment="1">
      <alignment horizontal="left" vertical="center"/>
    </xf>
    <xf numFmtId="0" fontId="116" fillId="0" borderId="1" xfId="0" applyFont="1" applyFill="1" applyBorder="1" applyAlignment="1">
      <alignment horizontal="right" vertical="center"/>
    </xf>
    <xf numFmtId="0" fontId="116" fillId="0" borderId="1" xfId="0" applyFont="1" applyFill="1" applyBorder="1" applyAlignment="1">
      <alignment horizontal="left" vertical="center"/>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64" fillId="0" borderId="27" xfId="0" applyFont="1" applyFill="1" applyBorder="1" applyAlignment="1">
      <alignment horizontal="left" vertical="center" indent="1"/>
    </xf>
    <xf numFmtId="0" fontId="64" fillId="0" borderId="28" xfId="0" applyFont="1" applyFill="1" applyBorder="1" applyAlignment="1">
      <alignment horizontal="left" vertical="center" indent="1"/>
    </xf>
    <xf numFmtId="0" fontId="113" fillId="0" borderId="4" xfId="0" applyFont="1" applyFill="1" applyBorder="1" applyAlignment="1">
      <alignment horizontal="left" vertical="center" wrapText="1"/>
    </xf>
    <xf numFmtId="0" fontId="113" fillId="0" borderId="26" xfId="0" applyFont="1" applyFill="1" applyBorder="1" applyAlignment="1">
      <alignment horizontal="center" vertical="center"/>
    </xf>
    <xf numFmtId="0" fontId="116" fillId="0" borderId="27" xfId="0" applyFont="1" applyFill="1" applyBorder="1"/>
    <xf numFmtId="0" fontId="116" fillId="0" borderId="28" xfId="0" applyFont="1" applyFill="1" applyBorder="1"/>
    <xf numFmtId="0" fontId="64" fillId="0" borderId="8" xfId="0" applyFont="1" applyFill="1" applyBorder="1" applyAlignment="1">
      <alignment horizontal="left" vertical="center" wrapText="1" indent="1"/>
    </xf>
    <xf numFmtId="0" fontId="64" fillId="0" borderId="9" xfId="0" applyFont="1" applyFill="1" applyBorder="1" applyAlignment="1">
      <alignment horizontal="left" vertical="center" wrapText="1" indent="1"/>
    </xf>
    <xf numFmtId="0" fontId="64" fillId="0" borderId="6" xfId="0" applyFont="1" applyFill="1" applyBorder="1" applyAlignment="1">
      <alignment horizontal="left" vertical="center" wrapText="1" indent="1"/>
    </xf>
    <xf numFmtId="0" fontId="64" fillId="0" borderId="7" xfId="0" applyFont="1" applyFill="1" applyBorder="1" applyAlignment="1">
      <alignment horizontal="left" vertical="center" wrapText="1" indent="1"/>
    </xf>
    <xf numFmtId="0" fontId="64" fillId="0" borderId="11"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0" fontId="113" fillId="0" borderId="8" xfId="0" applyFont="1" applyFill="1" applyBorder="1" applyAlignment="1">
      <alignment horizontal="center" vertical="center"/>
    </xf>
    <xf numFmtId="0" fontId="113" fillId="0" borderId="5" xfId="0" applyFont="1" applyFill="1" applyBorder="1" applyAlignment="1">
      <alignment horizontal="center" vertical="center"/>
    </xf>
    <xf numFmtId="0" fontId="113" fillId="0" borderId="5" xfId="0" applyFont="1" applyFill="1" applyBorder="1" applyAlignment="1" applyProtection="1">
      <alignment horizontal="left" vertical="center" shrinkToFit="1"/>
      <protection locked="0"/>
    </xf>
    <xf numFmtId="0" fontId="116" fillId="0" borderId="5" xfId="0" applyFont="1" applyFill="1" applyBorder="1" applyAlignment="1">
      <alignment horizontal="left" vertical="center"/>
    </xf>
    <xf numFmtId="0" fontId="116" fillId="0" borderId="5" xfId="0" applyFont="1" applyFill="1" applyBorder="1" applyAlignment="1">
      <alignment horizontal="right" vertical="center"/>
    </xf>
    <xf numFmtId="0" fontId="113" fillId="0" borderId="0" xfId="0" applyFont="1" applyFill="1" applyBorder="1" applyAlignment="1" applyProtection="1">
      <alignment horizontal="left" vertical="center" shrinkToFit="1"/>
      <protection locked="0"/>
    </xf>
    <xf numFmtId="0" fontId="116" fillId="0" borderId="0" xfId="0" applyFont="1" applyFill="1" applyBorder="1" applyAlignment="1">
      <alignment horizontal="left" vertical="center"/>
    </xf>
    <xf numFmtId="0" fontId="116" fillId="0" borderId="0" xfId="0" applyFont="1" applyFill="1" applyBorder="1" applyAlignment="1">
      <alignment horizontal="right" vertical="center"/>
    </xf>
    <xf numFmtId="0" fontId="113" fillId="0" borderId="1" xfId="0" applyFont="1" applyFill="1" applyBorder="1" applyAlignment="1" applyProtection="1">
      <alignment horizontal="left" vertical="center" shrinkToFit="1"/>
      <protection locked="0"/>
    </xf>
    <xf numFmtId="0" fontId="113" fillId="0" borderId="3" xfId="0" applyFont="1" applyFill="1" applyBorder="1" applyAlignment="1">
      <alignment horizontal="left" vertical="center" wrapText="1" shrinkToFit="1"/>
    </xf>
    <xf numFmtId="0" fontId="113" fillId="0" borderId="4" xfId="0" applyFont="1" applyFill="1" applyBorder="1" applyAlignment="1">
      <alignment horizontal="left" vertical="center" wrapText="1" shrinkToFit="1"/>
    </xf>
    <xf numFmtId="0" fontId="113" fillId="0" borderId="10" xfId="0" applyFont="1" applyFill="1" applyBorder="1" applyAlignment="1">
      <alignment horizontal="left" vertical="center" wrapText="1" shrinkToFit="1"/>
    </xf>
    <xf numFmtId="0" fontId="113" fillId="0" borderId="3" xfId="0" applyFont="1" applyFill="1" applyBorder="1" applyAlignment="1">
      <alignment horizontal="left" vertical="center" shrinkToFit="1"/>
    </xf>
    <xf numFmtId="0" fontId="113" fillId="0" borderId="4" xfId="0" applyFont="1" applyFill="1" applyBorder="1" applyAlignment="1">
      <alignment horizontal="left" vertical="center" shrinkToFit="1"/>
    </xf>
    <xf numFmtId="2" fontId="113" fillId="0" borderId="4" xfId="0" applyNumberFormat="1" applyFont="1" applyFill="1" applyBorder="1" applyAlignment="1">
      <alignment vertical="center" shrinkToFit="1"/>
    </xf>
    <xf numFmtId="0" fontId="113" fillId="0" borderId="10" xfId="0" applyFont="1" applyFill="1" applyBorder="1" applyAlignment="1">
      <alignment horizontal="left" vertical="center" shrinkToFit="1"/>
    </xf>
    <xf numFmtId="0" fontId="113" fillId="0" borderId="4"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 xfId="0" applyFont="1" applyFill="1" applyBorder="1" applyAlignment="1">
      <alignment horizontal="center" vertical="center" wrapText="1"/>
    </xf>
    <xf numFmtId="0" fontId="113" fillId="0" borderId="0" xfId="0" applyFont="1" applyFill="1" applyBorder="1" applyAlignment="1">
      <alignment horizontal="left" vertical="center" shrinkToFit="1"/>
    </xf>
    <xf numFmtId="0" fontId="113" fillId="0" borderId="3" xfId="0" applyFont="1" applyFill="1" applyBorder="1" applyAlignment="1">
      <alignment horizontal="left" vertical="center" wrapText="1"/>
    </xf>
    <xf numFmtId="0" fontId="64" fillId="0" borderId="26" xfId="0" applyFont="1" applyFill="1" applyBorder="1" applyAlignment="1">
      <alignment horizontal="left" vertical="center"/>
    </xf>
    <xf numFmtId="0" fontId="64" fillId="0" borderId="28" xfId="0" applyFont="1" applyFill="1" applyBorder="1" applyAlignment="1">
      <alignment horizontal="left" vertical="center"/>
    </xf>
    <xf numFmtId="0" fontId="113" fillId="0" borderId="8" xfId="0" applyFont="1" applyFill="1" applyBorder="1" applyAlignment="1">
      <alignment horizontal="left" vertical="center" shrinkToFit="1"/>
    </xf>
    <xf numFmtId="0" fontId="113" fillId="0" borderId="5" xfId="0" applyFont="1" applyFill="1" applyBorder="1" applyAlignment="1">
      <alignment horizontal="left" vertical="center" shrinkToFit="1"/>
    </xf>
    <xf numFmtId="0" fontId="113" fillId="0" borderId="0" xfId="0" applyFont="1" applyFill="1" applyBorder="1" applyAlignment="1">
      <alignment horizontal="center" vertical="center" shrinkToFit="1"/>
    </xf>
    <xf numFmtId="0" fontId="64" fillId="0" borderId="26" xfId="0" applyFont="1" applyFill="1" applyBorder="1" applyAlignment="1">
      <alignment horizontal="left" vertical="center" indent="1"/>
    </xf>
    <xf numFmtId="0" fontId="113" fillId="0" borderId="5" xfId="0" applyFont="1" applyFill="1" applyBorder="1" applyAlignment="1" applyProtection="1">
      <alignment vertical="center" shrinkToFit="1"/>
      <protection locked="0"/>
    </xf>
    <xf numFmtId="0" fontId="113" fillId="0" borderId="10" xfId="0" applyFont="1" applyFill="1" applyBorder="1" applyAlignment="1">
      <alignment horizontal="left" vertical="center" wrapText="1"/>
    </xf>
    <xf numFmtId="0" fontId="113" fillId="0" borderId="6" xfId="0" applyFont="1" applyFill="1" applyBorder="1" applyAlignment="1">
      <alignment horizontal="left" vertical="center" shrinkToFi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113" fillId="0" borderId="8" xfId="0" applyFont="1" applyFill="1" applyBorder="1" applyAlignment="1">
      <alignment horizontal="left" vertical="center"/>
    </xf>
    <xf numFmtId="0" fontId="113" fillId="0" borderId="9" xfId="0" applyFont="1" applyFill="1" applyBorder="1" applyAlignment="1">
      <alignment horizontal="left" vertical="center"/>
    </xf>
    <xf numFmtId="0" fontId="113" fillId="0" borderId="6" xfId="0" applyFont="1" applyFill="1" applyBorder="1" applyAlignment="1">
      <alignment horizontal="left" vertical="center"/>
    </xf>
    <xf numFmtId="0" fontId="113" fillId="0" borderId="7" xfId="0" applyFont="1" applyFill="1" applyBorder="1" applyAlignment="1">
      <alignment horizontal="left" vertical="center"/>
    </xf>
    <xf numFmtId="0" fontId="113" fillId="0" borderId="11" xfId="0" applyFont="1" applyFill="1" applyBorder="1" applyAlignment="1">
      <alignment horizontal="left" vertical="center"/>
    </xf>
    <xf numFmtId="0" fontId="113" fillId="0" borderId="12" xfId="0" applyFont="1" applyFill="1" applyBorder="1" applyAlignment="1">
      <alignment horizontal="left" vertical="center"/>
    </xf>
    <xf numFmtId="0" fontId="113" fillId="0" borderId="27"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3" xfId="0" applyFont="1" applyFill="1" applyBorder="1" applyAlignment="1">
      <alignment horizontal="left" vertical="center" indent="1"/>
    </xf>
    <xf numFmtId="0" fontId="116" fillId="0" borderId="10" xfId="0" applyFont="1" applyFill="1" applyBorder="1" applyAlignment="1">
      <alignment horizontal="left" vertical="center" indent="1"/>
    </xf>
    <xf numFmtId="0" fontId="31" fillId="0" borderId="2" xfId="0" applyFont="1" applyFill="1" applyBorder="1" applyAlignment="1">
      <alignment horizontal="center" vertical="center"/>
    </xf>
    <xf numFmtId="2" fontId="113" fillId="0" borderId="4" xfId="0" applyNumberFormat="1" applyFont="1" applyFill="1" applyBorder="1" applyAlignment="1">
      <alignment horizontal="center" vertical="center" shrinkToFit="1"/>
    </xf>
    <xf numFmtId="0" fontId="113" fillId="0" borderId="26"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64" fillId="0" borderId="3" xfId="0" applyFont="1" applyFill="1" applyBorder="1" applyAlignment="1">
      <alignment horizontal="left" vertical="center" indent="1"/>
    </xf>
    <xf numFmtId="0" fontId="64" fillId="0" borderId="3" xfId="0" applyFont="1" applyFill="1" applyBorder="1" applyAlignment="1">
      <alignment vertical="center"/>
    </xf>
    <xf numFmtId="0" fontId="116" fillId="0" borderId="10" xfId="0" applyFont="1" applyFill="1" applyBorder="1" applyAlignment="1">
      <alignment vertical="center"/>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113" fillId="0" borderId="10" xfId="0" applyFont="1" applyFill="1" applyBorder="1" applyAlignment="1">
      <alignment horizontal="left" vertical="center"/>
    </xf>
    <xf numFmtId="0" fontId="113" fillId="0" borderId="5" xfId="0" applyFont="1" applyFill="1" applyBorder="1" applyAlignment="1">
      <alignment horizontal="left" vertical="center"/>
    </xf>
    <xf numFmtId="0" fontId="113" fillId="0" borderId="26" xfId="0" applyFont="1" applyFill="1" applyBorder="1" applyAlignment="1">
      <alignment horizontal="left" vertical="center" wrapText="1"/>
    </xf>
    <xf numFmtId="0" fontId="113" fillId="0" borderId="27" xfId="0" applyFont="1" applyFill="1" applyBorder="1" applyAlignment="1">
      <alignment horizontal="left" vertical="center" wrapText="1"/>
    </xf>
    <xf numFmtId="0" fontId="113" fillId="0" borderId="28" xfId="0" applyFont="1" applyFill="1" applyBorder="1" applyAlignment="1">
      <alignment horizontal="left" vertical="center" wrapText="1"/>
    </xf>
    <xf numFmtId="0" fontId="113" fillId="0" borderId="2" xfId="0" applyFont="1" applyFill="1" applyBorder="1" applyAlignment="1">
      <alignment horizontal="center" vertical="center" textRotation="255"/>
    </xf>
    <xf numFmtId="0" fontId="113" fillId="0" borderId="3" xfId="0" applyFont="1" applyFill="1" applyBorder="1" applyAlignment="1">
      <alignment vertical="center"/>
    </xf>
    <xf numFmtId="0" fontId="113" fillId="0" borderId="4" xfId="0" applyFont="1" applyFill="1" applyBorder="1" applyAlignment="1">
      <alignment vertical="center"/>
    </xf>
    <xf numFmtId="0" fontId="113" fillId="0" borderId="10" xfId="0" applyFont="1" applyFill="1" applyBorder="1" applyAlignment="1">
      <alignment vertical="center"/>
    </xf>
    <xf numFmtId="0" fontId="64" fillId="0" borderId="8"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64" fillId="0" borderId="26" xfId="0" applyFont="1" applyFill="1" applyBorder="1" applyAlignment="1">
      <alignment horizontal="center" vertical="center" wrapText="1"/>
    </xf>
    <xf numFmtId="0" fontId="64" fillId="0" borderId="27" xfId="0" applyFont="1" applyFill="1" applyBorder="1" applyAlignment="1">
      <alignment horizontal="center" vertical="center" wrapText="1"/>
    </xf>
    <xf numFmtId="0" fontId="64" fillId="0" borderId="28" xfId="0" applyFont="1" applyFill="1" applyBorder="1" applyAlignment="1">
      <alignment horizontal="center" vertical="center" wrapText="1"/>
    </xf>
    <xf numFmtId="0" fontId="113" fillId="8" borderId="5" xfId="0" applyFont="1" applyFill="1" applyBorder="1" applyAlignment="1" applyProtection="1">
      <alignment horizontal="left" vertical="center" shrinkToFit="1"/>
      <protection locked="0"/>
    </xf>
    <xf numFmtId="0" fontId="64" fillId="0" borderId="3" xfId="0" applyFont="1" applyFill="1" applyBorder="1" applyAlignment="1">
      <alignment vertical="center" wrapText="1"/>
    </xf>
    <xf numFmtId="0" fontId="64" fillId="0" borderId="10" xfId="0" applyFont="1" applyFill="1" applyBorder="1" applyAlignment="1">
      <alignment vertical="center" wrapText="1"/>
    </xf>
    <xf numFmtId="0" fontId="116" fillId="0" borderId="10" xfId="0" applyFont="1" applyBorder="1" applyAlignment="1">
      <alignment horizontal="left" vertical="center"/>
    </xf>
    <xf numFmtId="0" fontId="64" fillId="0" borderId="5" xfId="0" applyFont="1" applyFill="1" applyBorder="1" applyAlignment="1">
      <alignment vertical="center"/>
    </xf>
    <xf numFmtId="0" fontId="113" fillId="0" borderId="26" xfId="0" applyFont="1" applyFill="1" applyBorder="1" applyAlignment="1">
      <alignment horizontal="center" vertical="center" textRotation="255"/>
    </xf>
    <xf numFmtId="0" fontId="113" fillId="0" borderId="27" xfId="0" applyFont="1" applyFill="1" applyBorder="1" applyAlignment="1">
      <alignment horizontal="center" vertical="center" textRotation="255"/>
    </xf>
    <xf numFmtId="0" fontId="113" fillId="0" borderId="28" xfId="0" applyFont="1" applyFill="1" applyBorder="1" applyAlignment="1">
      <alignment horizontal="center" vertical="center" textRotation="255"/>
    </xf>
    <xf numFmtId="0" fontId="116" fillId="0" borderId="10" xfId="0" applyFont="1" applyBorder="1"/>
    <xf numFmtId="0" fontId="64" fillId="0" borderId="10" xfId="0" applyFont="1" applyFill="1" applyBorder="1" applyAlignment="1">
      <alignment vertical="center"/>
    </xf>
    <xf numFmtId="0" fontId="175" fillId="0" borderId="4" xfId="0" applyFont="1" applyFill="1" applyBorder="1" applyAlignment="1" applyProtection="1">
      <alignment horizontal="center" vertical="center" shrinkToFit="1"/>
      <protection locked="0"/>
    </xf>
    <xf numFmtId="0" fontId="116" fillId="0" borderId="3" xfId="0" applyFont="1" applyBorder="1" applyAlignment="1">
      <alignment horizontal="center" vertical="center"/>
    </xf>
    <xf numFmtId="0" fontId="116" fillId="0" borderId="4" xfId="0" applyFont="1" applyBorder="1" applyAlignment="1">
      <alignment horizontal="center" vertical="center"/>
    </xf>
    <xf numFmtId="0" fontId="113" fillId="0" borderId="1" xfId="0" applyFont="1" applyFill="1" applyBorder="1" applyAlignment="1">
      <alignment horizontal="left"/>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64" fillId="0" borderId="28" xfId="0" applyFont="1" applyFill="1" applyBorder="1" applyAlignment="1">
      <alignment horizontal="center" vertical="center"/>
    </xf>
    <xf numFmtId="0" fontId="113" fillId="0" borderId="3" xfId="0" applyFont="1" applyFill="1" applyBorder="1" applyAlignment="1">
      <alignment vertical="center" wrapText="1" shrinkToFit="1"/>
    </xf>
    <xf numFmtId="0" fontId="113" fillId="0" borderId="4" xfId="0" applyFont="1" applyFill="1" applyBorder="1" applyAlignment="1">
      <alignment vertical="center" wrapText="1" shrinkToFit="1"/>
    </xf>
    <xf numFmtId="0" fontId="64" fillId="0" borderId="8" xfId="0" applyFont="1" applyFill="1" applyBorder="1" applyAlignment="1">
      <alignment vertical="center"/>
    </xf>
    <xf numFmtId="0" fontId="64" fillId="0" borderId="9" xfId="0" applyFont="1" applyFill="1" applyBorder="1" applyAlignment="1">
      <alignment vertical="center"/>
    </xf>
    <xf numFmtId="0" fontId="64" fillId="0" borderId="6" xfId="0" applyFont="1" applyFill="1" applyBorder="1" applyAlignment="1">
      <alignment vertical="center"/>
    </xf>
    <xf numFmtId="0" fontId="64" fillId="0" borderId="7" xfId="0" applyFont="1" applyFill="1" applyBorder="1" applyAlignment="1">
      <alignment vertical="center"/>
    </xf>
    <xf numFmtId="0" fontId="64" fillId="0" borderId="11" xfId="0" applyFont="1" applyFill="1" applyBorder="1" applyAlignment="1">
      <alignment vertical="center"/>
    </xf>
    <xf numFmtId="0" fontId="64" fillId="0" borderId="12" xfId="0" applyFont="1" applyFill="1" applyBorder="1" applyAlignment="1">
      <alignment vertical="center"/>
    </xf>
    <xf numFmtId="0" fontId="64" fillId="0" borderId="0" xfId="0" applyFont="1" applyFill="1" applyBorder="1" applyAlignment="1">
      <alignment horizontal="left" vertical="center"/>
    </xf>
    <xf numFmtId="0" fontId="19" fillId="0" borderId="0" xfId="0" applyFont="1" applyFill="1" applyBorder="1" applyAlignment="1">
      <alignment horizontal="right" vertical="top"/>
    </xf>
    <xf numFmtId="0" fontId="35"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116"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113" fillId="0" borderId="0" xfId="0" applyFont="1" applyFill="1" applyBorder="1" applyAlignment="1">
      <alignment horizontal="left" vertical="center"/>
    </xf>
    <xf numFmtId="0" fontId="113" fillId="0" borderId="1" xfId="0" applyFont="1" applyFill="1" applyBorder="1" applyAlignment="1">
      <alignment horizontal="left" vertical="center"/>
    </xf>
    <xf numFmtId="0" fontId="64" fillId="0" borderId="6" xfId="0" applyFont="1" applyFill="1" applyBorder="1" applyAlignment="1">
      <alignment vertical="center" wrapText="1"/>
    </xf>
    <xf numFmtId="0" fontId="64" fillId="0" borderId="7" xfId="0" applyFont="1" applyFill="1" applyBorder="1" applyAlignment="1">
      <alignment vertical="center" wrapText="1"/>
    </xf>
    <xf numFmtId="0" fontId="64" fillId="0" borderId="11" xfId="0" applyFont="1" applyFill="1" applyBorder="1" applyAlignment="1">
      <alignment vertical="center" wrapText="1"/>
    </xf>
    <xf numFmtId="0" fontId="64" fillId="0" borderId="12" xfId="0" applyFont="1" applyFill="1" applyBorder="1" applyAlignment="1">
      <alignment vertical="center" wrapText="1"/>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64" fillId="0" borderId="8" xfId="0" applyFont="1" applyFill="1" applyBorder="1" applyAlignment="1">
      <alignment vertical="center" wrapText="1"/>
    </xf>
    <xf numFmtId="0" fontId="31" fillId="0" borderId="27" xfId="0" applyFont="1" applyFill="1" applyBorder="1" applyAlignment="1">
      <alignment horizontal="center" vertical="center"/>
    </xf>
    <xf numFmtId="0" fontId="113" fillId="0" borderId="26" xfId="0" applyFont="1" applyFill="1" applyBorder="1" applyAlignment="1">
      <alignment horizontal="left" vertical="center"/>
    </xf>
    <xf numFmtId="0" fontId="113" fillId="0" borderId="28" xfId="0" applyFont="1" applyFill="1" applyBorder="1" applyAlignment="1">
      <alignment horizontal="left" vertical="center"/>
    </xf>
    <xf numFmtId="0" fontId="113" fillId="0" borderId="3" xfId="0" applyFont="1" applyFill="1" applyBorder="1" applyAlignment="1">
      <alignment horizontal="center" vertical="center" shrinkToFit="1"/>
    </xf>
    <xf numFmtId="0" fontId="113" fillId="0" borderId="10" xfId="0" applyFont="1" applyFill="1" applyBorder="1" applyAlignment="1">
      <alignment horizontal="center" vertical="center" shrinkToFit="1"/>
    </xf>
    <xf numFmtId="0" fontId="113" fillId="0" borderId="4" xfId="0" applyFont="1" applyFill="1" applyBorder="1" applyAlignment="1">
      <alignment horizontal="center" vertical="center" shrinkToFit="1"/>
    </xf>
    <xf numFmtId="0" fontId="113" fillId="0" borderId="11" xfId="0" applyFont="1" applyFill="1" applyBorder="1" applyAlignment="1">
      <alignment horizontal="left" vertical="center" wrapText="1"/>
    </xf>
    <xf numFmtId="0" fontId="113" fillId="0" borderId="1" xfId="0" applyFont="1" applyFill="1" applyBorder="1" applyAlignment="1">
      <alignment horizontal="left" vertical="center" wrapText="1"/>
    </xf>
    <xf numFmtId="0" fontId="113" fillId="0" borderId="5" xfId="0" applyFont="1" applyFill="1" applyBorder="1" applyAlignment="1">
      <alignment horizontal="left" vertical="center" wrapText="1"/>
    </xf>
    <xf numFmtId="0" fontId="114" fillId="0" borderId="5" xfId="0" applyFont="1" applyFill="1" applyBorder="1" applyAlignment="1">
      <alignment horizontal="center" vertical="center" shrinkToFit="1"/>
    </xf>
    <xf numFmtId="0" fontId="113" fillId="0" borderId="11" xfId="0" applyFont="1" applyFill="1" applyBorder="1" applyAlignment="1">
      <alignment horizontal="left" vertical="center" shrinkToFit="1"/>
    </xf>
    <xf numFmtId="0" fontId="113" fillId="0" borderId="1" xfId="0" applyFont="1" applyFill="1" applyBorder="1" applyAlignment="1">
      <alignment horizontal="left" vertical="center" shrinkToFit="1"/>
    </xf>
    <xf numFmtId="0" fontId="113" fillId="0" borderId="3" xfId="0" applyFont="1" applyFill="1" applyBorder="1" applyAlignment="1">
      <alignment horizontal="center" vertical="center"/>
    </xf>
    <xf numFmtId="0" fontId="64" fillId="0" borderId="8" xfId="0" applyFont="1" applyFill="1" applyBorder="1" applyAlignment="1">
      <alignment horizontal="left" vertical="center" indent="1"/>
    </xf>
    <xf numFmtId="0" fontId="64" fillId="0" borderId="9" xfId="0" applyFont="1" applyFill="1" applyBorder="1" applyAlignment="1">
      <alignment horizontal="left" vertical="center" indent="1"/>
    </xf>
    <xf numFmtId="0" fontId="64" fillId="0" borderId="6" xfId="0" applyFont="1" applyFill="1" applyBorder="1" applyAlignment="1">
      <alignment horizontal="left" vertical="center" indent="1"/>
    </xf>
    <xf numFmtId="0" fontId="64" fillId="0" borderId="7" xfId="0" applyFont="1" applyFill="1" applyBorder="1" applyAlignment="1">
      <alignment horizontal="left" vertical="center" indent="1"/>
    </xf>
    <xf numFmtId="0" fontId="31" fillId="0" borderId="2" xfId="0" applyFont="1" applyFill="1" applyBorder="1" applyAlignment="1">
      <alignment horizontal="center" vertical="center" textRotation="255" wrapText="1"/>
    </xf>
    <xf numFmtId="0" fontId="31" fillId="0" borderId="2" xfId="0" applyFont="1" applyFill="1" applyBorder="1" applyAlignment="1">
      <alignment horizontal="center" vertical="center" textRotation="255"/>
    </xf>
    <xf numFmtId="0" fontId="15"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9" fillId="0" borderId="32" xfId="6" applyFont="1" applyFill="1" applyBorder="1" applyAlignment="1" applyProtection="1">
      <alignment horizontal="left" vertical="center" shrinkToFit="1"/>
    </xf>
    <xf numFmtId="0" fontId="39"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8"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5" fillId="0" borderId="5" xfId="0" applyFont="1" applyFill="1" applyBorder="1" applyAlignment="1">
      <alignment vertical="center" wrapText="1"/>
    </xf>
    <xf numFmtId="0" fontId="37" fillId="0" borderId="5" xfId="0" applyFont="1" applyFill="1" applyBorder="1" applyAlignment="1">
      <alignment vertical="center" wrapText="1"/>
    </xf>
    <xf numFmtId="0" fontId="15" fillId="0" borderId="0" xfId="0" applyFont="1" applyFill="1" applyBorder="1" applyAlignment="1">
      <alignment vertical="center" wrapText="1"/>
    </xf>
    <xf numFmtId="0" fontId="37" fillId="0" borderId="0" xfId="0" applyFont="1" applyFill="1" applyBorder="1" applyAlignment="1">
      <alignment vertical="center" wrapText="1"/>
    </xf>
    <xf numFmtId="0" fontId="15" fillId="0" borderId="5" xfId="0" applyFont="1" applyFill="1" applyBorder="1" applyAlignment="1">
      <alignment vertical="top"/>
    </xf>
    <xf numFmtId="0" fontId="15"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32" fillId="0" borderId="4"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7"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41" fillId="0" borderId="8" xfId="45" applyNumberFormat="1" applyFont="1" applyFill="1" applyBorder="1" applyAlignment="1">
      <alignment horizontal="center" vertical="center"/>
    </xf>
    <xf numFmtId="0" fontId="41" fillId="0" borderId="5" xfId="45" applyNumberFormat="1" applyFont="1" applyFill="1" applyBorder="1" applyAlignment="1">
      <alignment horizontal="center" vertical="center"/>
    </xf>
    <xf numFmtId="0" fontId="41" fillId="0" borderId="6"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11" xfId="45" applyNumberFormat="1" applyFont="1" applyFill="1" applyBorder="1" applyAlignment="1">
      <alignment horizontal="center" vertical="center"/>
    </xf>
    <xf numFmtId="0" fontId="41" fillId="0" borderId="1" xfId="45" applyNumberFormat="1" applyFont="1" applyFill="1" applyBorder="1" applyAlignment="1">
      <alignment horizontal="center" vertical="center"/>
    </xf>
    <xf numFmtId="177" fontId="41" fillId="0" borderId="5" xfId="45" applyNumberFormat="1" applyFont="1" applyFill="1" applyBorder="1" applyAlignment="1">
      <alignment horizontal="center" vertical="center"/>
    </xf>
    <xf numFmtId="177" fontId="41" fillId="0" borderId="9" xfId="45" applyNumberFormat="1" applyFont="1" applyFill="1" applyBorder="1" applyAlignment="1">
      <alignment horizontal="center" vertical="center"/>
    </xf>
    <xf numFmtId="177" fontId="41" fillId="0" borderId="0" xfId="45" applyNumberFormat="1" applyFont="1" applyFill="1" applyBorder="1" applyAlignment="1">
      <alignment horizontal="center" vertical="center"/>
    </xf>
    <xf numFmtId="177" fontId="41" fillId="0" borderId="7" xfId="45" applyNumberFormat="1" applyFont="1" applyFill="1" applyBorder="1" applyAlignment="1">
      <alignment horizontal="center" vertical="center"/>
    </xf>
    <xf numFmtId="177" fontId="41" fillId="0" borderId="1" xfId="45" applyNumberFormat="1" applyFont="1" applyFill="1" applyBorder="1" applyAlignment="1">
      <alignment horizontal="center" vertical="center"/>
    </xf>
    <xf numFmtId="177" fontId="41" fillId="0" borderId="12" xfId="45" applyNumberFormat="1" applyFont="1" applyFill="1" applyBorder="1" applyAlignment="1">
      <alignment horizontal="center" vertical="center"/>
    </xf>
    <xf numFmtId="0" fontId="41" fillId="0" borderId="8" xfId="45" applyNumberFormat="1" applyFont="1" applyBorder="1" applyAlignment="1">
      <alignment vertical="center"/>
    </xf>
    <xf numFmtId="0" fontId="41" fillId="0" borderId="5" xfId="45" applyNumberFormat="1" applyFont="1" applyBorder="1" applyAlignment="1">
      <alignment vertical="center"/>
    </xf>
    <xf numFmtId="0" fontId="41" fillId="0" borderId="49" xfId="45" applyNumberFormat="1" applyFont="1" applyBorder="1" applyAlignment="1">
      <alignment vertical="center"/>
    </xf>
    <xf numFmtId="0" fontId="41" fillId="0" borderId="6" xfId="45" applyNumberFormat="1" applyFont="1" applyBorder="1" applyAlignment="1">
      <alignment vertical="center"/>
    </xf>
    <xf numFmtId="0" fontId="41" fillId="0" borderId="0" xfId="45" applyNumberFormat="1" applyFont="1" applyBorder="1" applyAlignment="1">
      <alignment vertical="center"/>
    </xf>
    <xf numFmtId="0" fontId="41" fillId="0" borderId="52" xfId="45" applyNumberFormat="1" applyFont="1" applyBorder="1" applyAlignment="1">
      <alignment vertical="center"/>
    </xf>
    <xf numFmtId="0" fontId="41" fillId="0" borderId="11" xfId="45" applyNumberFormat="1" applyFont="1" applyBorder="1" applyAlignment="1">
      <alignment vertical="center"/>
    </xf>
    <xf numFmtId="0" fontId="41" fillId="0" borderId="1" xfId="45" applyNumberFormat="1" applyFont="1" applyBorder="1" applyAlignment="1">
      <alignment vertical="center"/>
    </xf>
    <xf numFmtId="0" fontId="41" fillId="0" borderId="46" xfId="45" applyNumberFormat="1" applyFont="1" applyBorder="1" applyAlignment="1">
      <alignment vertical="center"/>
    </xf>
    <xf numFmtId="0" fontId="91" fillId="0" borderId="11" xfId="45" applyNumberFormat="1" applyFont="1" applyFill="1" applyBorder="1" applyAlignment="1">
      <alignment horizontal="center" vertical="center" shrinkToFit="1"/>
    </xf>
    <xf numFmtId="0" fontId="91" fillId="0" borderId="1" xfId="45" applyNumberFormat="1" applyFont="1" applyFill="1" applyBorder="1" applyAlignment="1">
      <alignment horizontal="center" vertical="center" shrinkToFit="1"/>
    </xf>
    <xf numFmtId="0" fontId="91" fillId="0" borderId="12" xfId="45" applyNumberFormat="1" applyFont="1" applyFill="1" applyBorder="1" applyAlignment="1">
      <alignment horizontal="center" vertical="center" shrinkToFit="1"/>
    </xf>
    <xf numFmtId="0" fontId="41" fillId="0" borderId="8" xfId="45" applyNumberFormat="1" applyFont="1" applyFill="1" applyBorder="1" applyAlignment="1">
      <alignment horizontal="center" vertical="center" shrinkToFit="1"/>
    </xf>
    <xf numFmtId="0" fontId="41" fillId="0" borderId="5" xfId="45" applyNumberFormat="1" applyFont="1" applyFill="1" applyBorder="1" applyAlignment="1">
      <alignment horizontal="center" vertical="center" shrinkToFit="1"/>
    </xf>
    <xf numFmtId="177" fontId="41" fillId="0" borderId="5" xfId="45" applyNumberFormat="1" applyFont="1" applyFill="1" applyBorder="1" applyAlignment="1">
      <alignment horizontal="center" vertical="center" shrinkToFit="1"/>
    </xf>
    <xf numFmtId="177" fontId="41" fillId="0" borderId="9" xfId="45" applyNumberFormat="1" applyFont="1" applyFill="1" applyBorder="1" applyAlignment="1">
      <alignment horizontal="center" vertical="center" shrinkToFit="1"/>
    </xf>
    <xf numFmtId="177" fontId="91" fillId="0" borderId="0" xfId="45" applyNumberFormat="1" applyFont="1" applyFill="1" applyBorder="1" applyAlignment="1">
      <alignment horizontal="center" vertical="center" shrinkToFit="1"/>
    </xf>
    <xf numFmtId="0" fontId="91" fillId="0" borderId="6" xfId="45" applyNumberFormat="1" applyFont="1" applyFill="1" applyBorder="1" applyAlignment="1">
      <alignment horizontal="right" vertical="center" shrinkToFit="1"/>
    </xf>
    <xf numFmtId="0" fontId="91" fillId="0" borderId="0" xfId="45" applyNumberFormat="1" applyFont="1" applyFill="1" applyBorder="1" applyAlignment="1">
      <alignment horizontal="right" vertical="center" shrinkToFi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177" fontId="41" fillId="0" borderId="115" xfId="45" applyNumberFormat="1" applyFont="1" applyFill="1" applyBorder="1" applyAlignment="1">
      <alignment horizontal="right" vertical="center" indent="1"/>
    </xf>
    <xf numFmtId="177" fontId="41" fillId="0" borderId="115" xfId="45" applyNumberFormat="1" applyFont="1" applyBorder="1" applyAlignment="1">
      <alignment horizontal="right" vertical="center" indent="1"/>
    </xf>
    <xf numFmtId="177" fontId="41" fillId="0" borderId="117" xfId="45" applyNumberFormat="1" applyFont="1" applyBorder="1" applyAlignment="1">
      <alignment horizontal="right" vertical="center" indent="1"/>
    </xf>
    <xf numFmtId="0" fontId="41" fillId="0" borderId="116" xfId="45" applyNumberFormat="1" applyFont="1" applyFill="1" applyBorder="1" applyAlignment="1">
      <alignment horizontal="center" vertical="center" shrinkToFit="1"/>
    </xf>
    <xf numFmtId="0" fontId="41" fillId="0" borderId="22" xfId="45" applyNumberFormat="1" applyFont="1" applyFill="1" applyBorder="1" applyAlignment="1">
      <alignment horizontal="center" vertical="center" shrinkToFit="1"/>
    </xf>
    <xf numFmtId="0" fontId="41" fillId="0" borderId="23" xfId="45" applyNumberFormat="1" applyFont="1" applyFill="1" applyBorder="1" applyAlignment="1">
      <alignment horizontal="center" vertical="center" shrinkToFit="1"/>
    </xf>
    <xf numFmtId="0" fontId="41" fillId="0" borderId="32" xfId="45" applyNumberFormat="1" applyFont="1" applyFill="1" applyBorder="1" applyAlignment="1">
      <alignment horizontal="center" vertical="center" shrinkToFit="1"/>
    </xf>
    <xf numFmtId="0" fontId="41" fillId="0" borderId="33" xfId="45" applyNumberFormat="1" applyFont="1" applyFill="1" applyBorder="1" applyAlignment="1">
      <alignment horizontal="center" vertical="center" shrinkToFit="1"/>
    </xf>
    <xf numFmtId="0" fontId="41"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177" fontId="41" fillId="0" borderId="118" xfId="45" applyNumberFormat="1" applyFont="1" applyFill="1" applyBorder="1" applyAlignment="1">
      <alignment horizontal="right" vertical="center" indent="1"/>
    </xf>
    <xf numFmtId="177" fontId="41" fillId="0" borderId="118" xfId="45" applyNumberFormat="1" applyFont="1" applyBorder="1" applyAlignment="1">
      <alignment horizontal="right" vertical="center" indent="1"/>
    </xf>
    <xf numFmtId="177" fontId="41" fillId="0" borderId="119" xfId="45" applyNumberFormat="1" applyFont="1" applyBorder="1" applyAlignment="1">
      <alignment horizontal="right" vertical="center" indent="1"/>
    </xf>
    <xf numFmtId="0" fontId="41" fillId="0" borderId="3" xfId="45" applyNumberFormat="1" applyFont="1" applyFill="1" applyBorder="1" applyAlignment="1">
      <alignment horizontal="left" vertical="center" indent="1"/>
    </xf>
    <xf numFmtId="0" fontId="41" fillId="0" borderId="4" xfId="45" applyNumberFormat="1" applyFont="1" applyFill="1" applyBorder="1" applyAlignment="1">
      <alignment horizontal="left" vertical="center" indent="1"/>
    </xf>
    <xf numFmtId="0" fontId="41" fillId="0" borderId="10" xfId="45" applyNumberFormat="1" applyFont="1" applyFill="1" applyBorder="1" applyAlignment="1">
      <alignment horizontal="left" vertical="center" indent="1"/>
    </xf>
    <xf numFmtId="0" fontId="41" fillId="0" borderId="3" xfId="45" applyNumberFormat="1" applyFont="1" applyFill="1" applyBorder="1" applyAlignment="1">
      <alignment horizontal="left" vertical="center" indent="1" shrinkToFit="1"/>
    </xf>
    <xf numFmtId="0" fontId="41"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41" fillId="0" borderId="2" xfId="45" applyNumberFormat="1" applyFont="1" applyFill="1" applyBorder="1" applyAlignment="1">
      <alignment horizontal="right" vertical="center" indent="1"/>
    </xf>
    <xf numFmtId="177" fontId="41" fillId="0" borderId="2" xfId="45" applyNumberFormat="1" applyFont="1" applyBorder="1" applyAlignment="1">
      <alignment horizontal="right" vertical="center" indent="1"/>
    </xf>
    <xf numFmtId="177" fontId="41" fillId="0" borderId="68" xfId="45" applyNumberFormat="1" applyFont="1" applyBorder="1" applyAlignment="1">
      <alignment horizontal="right" vertical="center" indent="1"/>
    </xf>
    <xf numFmtId="0" fontId="41" fillId="0" borderId="9" xfId="45" applyNumberFormat="1" applyFont="1" applyFill="1" applyBorder="1" applyAlignment="1">
      <alignment horizontal="center" vertical="center" shrinkToFit="1"/>
    </xf>
    <xf numFmtId="0" fontId="41" fillId="0" borderId="6" xfId="45" applyNumberFormat="1" applyFont="1" applyFill="1" applyBorder="1" applyAlignment="1">
      <alignment horizontal="center" vertical="center" shrinkToFit="1"/>
    </xf>
    <xf numFmtId="0" fontId="41" fillId="0" borderId="0" xfId="45" applyNumberFormat="1" applyFont="1" applyFill="1" applyBorder="1" applyAlignment="1">
      <alignment horizontal="center" vertical="center" shrinkToFit="1"/>
    </xf>
    <xf numFmtId="0" fontId="41" fillId="0" borderId="7" xfId="45" applyNumberFormat="1" applyFont="1" applyFill="1" applyBorder="1" applyAlignment="1">
      <alignment horizontal="center" vertical="center" shrinkToFit="1"/>
    </xf>
    <xf numFmtId="0" fontId="41" fillId="0" borderId="11" xfId="45" applyNumberFormat="1" applyFont="1" applyFill="1" applyBorder="1" applyAlignment="1">
      <alignment horizontal="center" vertical="center" shrinkToFit="1"/>
    </xf>
    <xf numFmtId="0" fontId="41" fillId="0" borderId="1" xfId="45" applyNumberFormat="1" applyFont="1" applyFill="1" applyBorder="1" applyAlignment="1">
      <alignment horizontal="center" vertical="center" shrinkToFit="1"/>
    </xf>
    <xf numFmtId="0" fontId="41" fillId="0" borderId="12" xfId="45" applyNumberFormat="1" applyFont="1" applyFill="1" applyBorder="1" applyAlignment="1">
      <alignment horizontal="center" vertical="center" shrinkToFit="1"/>
    </xf>
    <xf numFmtId="0" fontId="41" fillId="0" borderId="29" xfId="45" applyNumberFormat="1" applyFont="1" applyFill="1" applyBorder="1" applyAlignment="1">
      <alignment horizontal="center" vertical="center" shrinkToFit="1"/>
    </xf>
    <xf numFmtId="0" fontId="41" fillId="0" borderId="30" xfId="45" applyNumberFormat="1" applyFont="1" applyFill="1" applyBorder="1" applyAlignment="1">
      <alignment horizontal="center" vertical="center" shrinkToFit="1"/>
    </xf>
    <xf numFmtId="0" fontId="41"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177" fontId="41" fillId="0" borderId="105" xfId="45" applyNumberFormat="1" applyFont="1" applyFill="1" applyBorder="1" applyAlignment="1">
      <alignment horizontal="right" vertical="center" indent="1"/>
    </xf>
    <xf numFmtId="177" fontId="41" fillId="0" borderId="105" xfId="45" applyNumberFormat="1" applyFont="1" applyBorder="1" applyAlignment="1">
      <alignment horizontal="right" vertical="center" indent="1"/>
    </xf>
    <xf numFmtId="177" fontId="41" fillId="0" borderId="114" xfId="45" applyNumberFormat="1" applyFont="1" applyBorder="1" applyAlignment="1">
      <alignment horizontal="right" vertical="center" indent="1"/>
    </xf>
    <xf numFmtId="0" fontId="41" fillId="0" borderId="71" xfId="45" applyNumberFormat="1" applyFont="1" applyBorder="1" applyAlignment="1">
      <alignment horizontal="center" vertical="center" textRotation="255"/>
    </xf>
    <xf numFmtId="0" fontId="41" fillId="0" borderId="62" xfId="45" applyNumberFormat="1" applyFont="1" applyBorder="1" applyAlignment="1">
      <alignment horizontal="center" vertical="center" textRotation="255"/>
    </xf>
    <xf numFmtId="0" fontId="41"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10" xfId="45" applyNumberFormat="1" applyFont="1" applyFill="1" applyBorder="1" applyAlignment="1">
      <alignment horizontal="left" vertical="center"/>
    </xf>
    <xf numFmtId="0" fontId="41" fillId="0" borderId="8" xfId="45" applyNumberFormat="1" applyFont="1" applyFill="1" applyBorder="1" applyAlignment="1">
      <alignment horizontal="left" vertical="center" indent="1"/>
    </xf>
    <xf numFmtId="0" fontId="41" fillId="0" borderId="5" xfId="45" applyNumberFormat="1" applyFont="1" applyFill="1" applyBorder="1" applyAlignment="1">
      <alignment horizontal="left" vertical="center" indent="1"/>
    </xf>
    <xf numFmtId="178" fontId="41" fillId="0" borderId="5" xfId="46" applyNumberFormat="1" applyFont="1" applyFill="1" applyBorder="1" applyAlignment="1">
      <alignment horizontal="right" vertical="center" indent="1"/>
    </xf>
    <xf numFmtId="178" fontId="41" fillId="0" borderId="9" xfId="46" applyNumberFormat="1" applyFont="1" applyFill="1" applyBorder="1" applyAlignment="1">
      <alignment horizontal="right" vertical="center" indent="1"/>
    </xf>
    <xf numFmtId="178" fontId="41" fillId="0" borderId="5" xfId="45" applyNumberFormat="1" applyFont="1" applyBorder="1" applyAlignment="1">
      <alignment horizontal="right" vertical="center" indent="1"/>
    </xf>
    <xf numFmtId="178" fontId="41" fillId="0" borderId="49" xfId="45" applyNumberFormat="1" applyFont="1" applyBorder="1" applyAlignment="1">
      <alignment horizontal="right" vertical="center" indent="1"/>
    </xf>
    <xf numFmtId="178" fontId="41" fillId="0" borderId="0" xfId="45" applyNumberFormat="1" applyFont="1" applyBorder="1" applyAlignment="1">
      <alignment horizontal="right" vertical="center" indent="1"/>
    </xf>
    <xf numFmtId="178" fontId="41" fillId="0" borderId="52" xfId="45" applyNumberFormat="1" applyFont="1" applyBorder="1" applyAlignment="1">
      <alignment horizontal="right" vertical="center" indent="1"/>
    </xf>
    <xf numFmtId="178" fontId="41" fillId="0" borderId="1" xfId="45" applyNumberFormat="1" applyFont="1" applyBorder="1" applyAlignment="1">
      <alignment horizontal="right" vertical="center" indent="1"/>
    </xf>
    <xf numFmtId="178" fontId="41" fillId="0" borderId="46" xfId="45" applyNumberFormat="1" applyFont="1" applyBorder="1" applyAlignment="1">
      <alignment horizontal="right" vertical="center" indent="1"/>
    </xf>
    <xf numFmtId="0" fontId="41" fillId="0" borderId="116" xfId="45" applyNumberFormat="1" applyFont="1" applyFill="1" applyBorder="1" applyAlignment="1">
      <alignment horizontal="left" vertical="center" indent="1"/>
    </xf>
    <xf numFmtId="0" fontId="41" fillId="0" borderId="22" xfId="45" applyNumberFormat="1" applyFont="1" applyFill="1" applyBorder="1" applyAlignment="1">
      <alignment horizontal="left" vertical="center" indent="1"/>
    </xf>
    <xf numFmtId="0" fontId="41" fillId="0" borderId="3" xfId="45" applyNumberFormat="1" applyFont="1" applyFill="1" applyBorder="1" applyAlignment="1">
      <alignment horizontal="left" vertical="center" wrapText="1" indent="1"/>
    </xf>
    <xf numFmtId="0" fontId="41" fillId="0" borderId="4" xfId="45" applyNumberFormat="1" applyFont="1" applyFill="1" applyBorder="1" applyAlignment="1">
      <alignment horizontal="left" vertical="center" wrapText="1" indent="1"/>
    </xf>
    <xf numFmtId="0" fontId="41" fillId="0" borderId="10" xfId="45" applyNumberFormat="1" applyFont="1" applyFill="1" applyBorder="1" applyAlignment="1">
      <alignment horizontal="left" vertical="center" wrapText="1" indent="1"/>
    </xf>
    <xf numFmtId="0" fontId="41" fillId="0" borderId="69" xfId="45" applyNumberFormat="1" applyFont="1" applyFill="1" applyBorder="1" applyAlignment="1">
      <alignment horizontal="left" vertical="center" wrapText="1" indent="1"/>
    </xf>
    <xf numFmtId="0" fontId="41" fillId="0" borderId="73" xfId="45" applyNumberFormat="1" applyFont="1" applyFill="1" applyBorder="1" applyAlignment="1">
      <alignment horizontal="left" vertical="center" wrapText="1" indent="1"/>
    </xf>
    <xf numFmtId="0" fontId="41" fillId="0" borderId="74" xfId="45" applyNumberFormat="1" applyFont="1" applyFill="1" applyBorder="1" applyAlignment="1">
      <alignment horizontal="left" vertical="center" wrapText="1" indent="1"/>
    </xf>
    <xf numFmtId="0" fontId="41" fillId="0" borderId="75" xfId="45" applyNumberFormat="1" applyFont="1" applyFill="1" applyBorder="1" applyAlignment="1">
      <alignment horizontal="left" vertical="center" wrapText="1" indent="1"/>
    </xf>
    <xf numFmtId="0" fontId="41" fillId="0" borderId="76" xfId="45" applyNumberFormat="1" applyFont="1" applyFill="1" applyBorder="1" applyAlignment="1">
      <alignment horizontal="left" vertical="center" wrapText="1" indent="1"/>
    </xf>
    <xf numFmtId="0" fontId="41" fillId="0" borderId="22" xfId="45" applyNumberFormat="1" applyFont="1" applyFill="1" applyBorder="1" applyAlignment="1">
      <alignment horizontal="left" vertical="center"/>
    </xf>
    <xf numFmtId="178" fontId="41" fillId="0" borderId="22" xfId="46" applyNumberFormat="1" applyFont="1" applyFill="1" applyBorder="1" applyAlignment="1">
      <alignment horizontal="right" vertical="center" indent="1"/>
    </xf>
    <xf numFmtId="178" fontId="41" fillId="0" borderId="120" xfId="46" applyNumberFormat="1" applyFont="1" applyFill="1" applyBorder="1" applyAlignment="1">
      <alignment horizontal="right" vertical="center" indent="1"/>
    </xf>
    <xf numFmtId="0" fontId="41" fillId="0" borderId="1" xfId="45" applyNumberFormat="1" applyFont="1" applyFill="1" applyBorder="1" applyAlignment="1">
      <alignment horizontal="left" vertical="center"/>
    </xf>
    <xf numFmtId="0" fontId="91" fillId="0" borderId="3" xfId="45" applyNumberFormat="1" applyFont="1" applyFill="1" applyBorder="1" applyAlignment="1">
      <alignment horizontal="center" vertical="center" shrinkToFit="1"/>
    </xf>
    <xf numFmtId="0" fontId="91" fillId="0" borderId="4" xfId="45" applyNumberFormat="1" applyFont="1" applyFill="1" applyBorder="1" applyAlignment="1">
      <alignment horizontal="center" vertical="center" shrinkToFit="1"/>
    </xf>
    <xf numFmtId="0" fontId="91" fillId="0" borderId="10" xfId="45" applyNumberFormat="1" applyFont="1" applyFill="1" applyBorder="1" applyAlignment="1">
      <alignment horizontal="center" vertical="center" shrinkToFit="1"/>
    </xf>
    <xf numFmtId="0" fontId="118" fillId="0" borderId="4" xfId="45" applyNumberFormat="1" applyFont="1" applyFill="1" applyBorder="1" applyAlignment="1">
      <alignment horizontal="center" vertical="center" shrinkToFit="1"/>
    </xf>
    <xf numFmtId="0" fontId="118" fillId="0" borderId="10" xfId="45" applyNumberFormat="1" applyFont="1" applyFill="1" applyBorder="1" applyAlignment="1">
      <alignment horizontal="center" vertical="center" shrinkToFit="1"/>
    </xf>
    <xf numFmtId="181" fontId="116" fillId="9" borderId="3" xfId="45" applyNumberFormat="1" applyFont="1" applyFill="1" applyBorder="1" applyAlignment="1">
      <alignment horizontal="right" vertical="center"/>
    </xf>
    <xf numFmtId="181" fontId="116" fillId="9" borderId="4" xfId="45" applyNumberFormat="1" applyFont="1" applyFill="1" applyBorder="1" applyAlignment="1">
      <alignment horizontal="right" vertical="center"/>
    </xf>
    <xf numFmtId="181" fontId="116" fillId="9" borderId="69" xfId="45" applyNumberFormat="1" applyFont="1" applyFill="1" applyBorder="1" applyAlignment="1">
      <alignment horizontal="right" vertical="center"/>
    </xf>
    <xf numFmtId="0" fontId="41" fillId="0" borderId="8" xfId="45" applyNumberFormat="1" applyFont="1" applyFill="1" applyBorder="1" applyAlignment="1">
      <alignment horizontal="center" vertical="center" wrapText="1"/>
    </xf>
    <xf numFmtId="0" fontId="41" fillId="0" borderId="5" xfId="45" applyNumberFormat="1" applyFont="1" applyFill="1" applyBorder="1" applyAlignment="1">
      <alignment horizontal="center" vertical="center" wrapText="1"/>
    </xf>
    <xf numFmtId="0" fontId="41" fillId="0" borderId="9" xfId="45" applyNumberFormat="1" applyFont="1" applyFill="1" applyBorder="1" applyAlignment="1">
      <alignment horizontal="center" vertical="center" wrapText="1"/>
    </xf>
    <xf numFmtId="0" fontId="41" fillId="0" borderId="11" xfId="45" applyNumberFormat="1" applyFont="1" applyFill="1" applyBorder="1" applyAlignment="1">
      <alignment horizontal="center" vertical="center" wrapText="1"/>
    </xf>
    <xf numFmtId="0" fontId="41" fillId="0" borderId="1" xfId="45" applyNumberFormat="1" applyFont="1" applyFill="1" applyBorder="1" applyAlignment="1">
      <alignment horizontal="center" vertical="center" wrapText="1"/>
    </xf>
    <xf numFmtId="0" fontId="41" fillId="0" borderId="12" xfId="45" applyNumberFormat="1" applyFont="1" applyFill="1" applyBorder="1" applyAlignment="1">
      <alignment horizontal="center" vertical="center" wrapText="1"/>
    </xf>
    <xf numFmtId="0" fontId="41" fillId="0" borderId="62" xfId="45" applyNumberFormat="1" applyFont="1" applyFill="1" applyBorder="1" applyAlignment="1">
      <alignment horizontal="center" vertical="center" textRotation="255" wrapText="1"/>
    </xf>
    <xf numFmtId="0" fontId="41" fillId="0" borderId="70" xfId="45" applyNumberFormat="1" applyFont="1" applyFill="1" applyBorder="1" applyAlignment="1">
      <alignment horizontal="center" vertical="center" textRotation="255" wrapText="1"/>
    </xf>
    <xf numFmtId="0" fontId="41" fillId="0" borderId="32" xfId="45" applyNumberFormat="1" applyFont="1" applyFill="1" applyBorder="1" applyAlignment="1">
      <alignment vertical="center"/>
    </xf>
    <xf numFmtId="0" fontId="41" fillId="0" borderId="33" xfId="45" applyNumberFormat="1" applyFont="1" applyBorder="1" applyAlignment="1">
      <alignment vertical="center"/>
    </xf>
    <xf numFmtId="0" fontId="41"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0" fontId="41" fillId="0" borderId="116" xfId="45" applyNumberFormat="1" applyFont="1" applyFill="1" applyBorder="1" applyAlignment="1">
      <alignment vertical="center"/>
    </xf>
    <xf numFmtId="0" fontId="41" fillId="0" borderId="22" xfId="45" applyNumberFormat="1" applyFont="1" applyBorder="1" applyAlignment="1">
      <alignment vertical="center"/>
    </xf>
    <xf numFmtId="0" fontId="41"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0" fontId="41" fillId="0" borderId="26" xfId="45" applyNumberFormat="1" applyFont="1" applyFill="1" applyBorder="1" applyAlignment="1">
      <alignment horizontal="center" vertical="center" textRotation="255" shrinkToFit="1"/>
    </xf>
    <xf numFmtId="0" fontId="41" fillId="0" borderId="27" xfId="45" applyNumberFormat="1" applyFont="1" applyFill="1" applyBorder="1" applyAlignment="1">
      <alignment horizontal="center" vertical="center" textRotation="255" shrinkToFit="1"/>
    </xf>
    <xf numFmtId="0" fontId="41" fillId="0" borderId="28" xfId="45" applyNumberFormat="1" applyFont="1" applyFill="1" applyBorder="1" applyAlignment="1">
      <alignment horizontal="center" vertical="center" textRotation="255" shrinkToFit="1"/>
    </xf>
    <xf numFmtId="0" fontId="41" fillId="0" borderId="29" xfId="45" applyNumberFormat="1" applyFont="1" applyFill="1" applyBorder="1" applyAlignment="1">
      <alignment vertical="center"/>
    </xf>
    <xf numFmtId="0" fontId="41" fillId="0" borderId="30" xfId="45" applyNumberFormat="1" applyFont="1" applyBorder="1" applyAlignment="1">
      <alignment vertical="center"/>
    </xf>
    <xf numFmtId="0" fontId="41"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41" fillId="0" borderId="3" xfId="45" applyNumberFormat="1" applyFont="1" applyFill="1" applyBorder="1" applyAlignment="1">
      <alignment horizontal="center" vertical="center"/>
    </xf>
    <xf numFmtId="0" fontId="41" fillId="0" borderId="9" xfId="45" applyNumberFormat="1" applyFont="1" applyFill="1" applyBorder="1" applyAlignment="1">
      <alignment horizontal="center" vertical="center"/>
    </xf>
    <xf numFmtId="0" fontId="41" fillId="0" borderId="26" xfId="45" applyNumberFormat="1" applyFont="1" applyFill="1" applyBorder="1" applyAlignment="1">
      <alignment horizontal="center" vertical="center"/>
    </xf>
    <xf numFmtId="0" fontId="41" fillId="0" borderId="65" xfId="45" applyNumberFormat="1" applyFont="1" applyFill="1" applyBorder="1" applyAlignment="1">
      <alignment horizontal="center" vertical="center"/>
    </xf>
    <xf numFmtId="0" fontId="95"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1" fillId="0" borderId="0" xfId="45" applyNumberFormat="1" applyFont="1" applyFill="1" applyBorder="1" applyAlignment="1">
      <alignment vertical="center" shrinkToFit="1"/>
    </xf>
    <xf numFmtId="0" fontId="41" fillId="0" borderId="41" xfId="45" applyNumberFormat="1" applyFont="1" applyFill="1" applyBorder="1" applyAlignment="1">
      <alignment horizontal="center" vertical="center"/>
    </xf>
    <xf numFmtId="0" fontId="41" fillId="0" borderId="41" xfId="45" applyNumberFormat="1" applyFont="1" applyFill="1" applyBorder="1" applyAlignment="1">
      <alignment vertical="center" shrinkToFit="1"/>
    </xf>
    <xf numFmtId="0" fontId="41" fillId="0" borderId="41" xfId="45" applyNumberFormat="1" applyFont="1" applyFill="1" applyBorder="1" applyAlignment="1">
      <alignment horizontal="center" vertical="center" shrinkToFit="1"/>
    </xf>
    <xf numFmtId="0" fontId="41" fillId="0" borderId="62" xfId="45" applyNumberFormat="1" applyFont="1" applyFill="1" applyBorder="1" applyAlignment="1">
      <alignment horizontal="center" vertical="center" wrapText="1"/>
    </xf>
    <xf numFmtId="0" fontId="41" fillId="0" borderId="27" xfId="45" applyNumberFormat="1" applyFont="1" applyFill="1" applyBorder="1" applyAlignment="1">
      <alignment horizontal="center" vertical="center" wrapText="1"/>
    </xf>
    <xf numFmtId="0" fontId="41" fillId="0" borderId="6" xfId="45" applyNumberFormat="1" applyFont="1" applyFill="1" applyBorder="1" applyAlignment="1">
      <alignment horizontal="left" vertical="center" wrapText="1"/>
    </xf>
    <xf numFmtId="0" fontId="41" fillId="0" borderId="0" xfId="45" applyNumberFormat="1" applyFont="1" applyFill="1" applyBorder="1" applyAlignment="1">
      <alignment horizontal="left" vertical="center" wrapText="1"/>
    </xf>
    <xf numFmtId="0" fontId="41" fillId="0" borderId="52" xfId="45" applyNumberFormat="1" applyFont="1" applyFill="1" applyBorder="1" applyAlignment="1">
      <alignment horizontal="left" vertical="center" wrapText="1"/>
    </xf>
    <xf numFmtId="0" fontId="41" fillId="0" borderId="77" xfId="45" applyNumberFormat="1" applyFont="1" applyFill="1" applyBorder="1" applyAlignment="1">
      <alignment horizontal="center" vertical="center" wrapText="1"/>
    </xf>
    <xf numFmtId="0" fontId="41" fillId="0" borderId="38" xfId="45" applyNumberFormat="1" applyFont="1" applyFill="1" applyBorder="1" applyAlignment="1">
      <alignment horizontal="center" vertical="center" wrapText="1"/>
    </xf>
    <xf numFmtId="0" fontId="41" fillId="0" borderId="79" xfId="45" applyNumberFormat="1" applyFont="1" applyFill="1" applyBorder="1" applyAlignment="1">
      <alignment horizontal="center" vertical="center" wrapText="1"/>
    </xf>
    <xf numFmtId="0" fontId="41" fillId="0" borderId="2" xfId="45" applyNumberFormat="1" applyFont="1" applyFill="1" applyBorder="1" applyAlignment="1">
      <alignment horizontal="center" vertical="center" wrapText="1"/>
    </xf>
    <xf numFmtId="0" fontId="41" fillId="0" borderId="80" xfId="45" applyNumberFormat="1" applyFont="1" applyFill="1" applyBorder="1" applyAlignment="1">
      <alignment horizontal="center" vertical="center" wrapText="1"/>
    </xf>
    <xf numFmtId="0" fontId="41" fillId="0" borderId="43" xfId="45" applyNumberFormat="1" applyFont="1" applyFill="1" applyBorder="1" applyAlignment="1">
      <alignment horizontal="center" vertical="center" wrapText="1"/>
    </xf>
    <xf numFmtId="0" fontId="41" fillId="0" borderId="36" xfId="45" applyNumberFormat="1" applyFont="1" applyFill="1" applyBorder="1" applyAlignment="1">
      <alignment horizontal="center" vertical="center"/>
    </xf>
    <xf numFmtId="0" fontId="41" fillId="0" borderId="36" xfId="45" applyNumberFormat="1" applyFont="1" applyFill="1" applyBorder="1" applyAlignment="1">
      <alignment vertical="center" shrinkToFit="1"/>
    </xf>
    <xf numFmtId="0" fontId="41" fillId="0" borderId="36" xfId="45" applyNumberFormat="1" applyFont="1" applyFill="1" applyBorder="1" applyAlignment="1">
      <alignment horizontal="center" vertical="center" shrinkToFit="1"/>
    </xf>
    <xf numFmtId="0" fontId="41" fillId="0" borderId="53"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xf>
    <xf numFmtId="58" fontId="41" fillId="0" borderId="56" xfId="45" applyNumberFormat="1" applyFont="1" applyFill="1" applyBorder="1" applyAlignment="1">
      <alignment horizontal="distributed" vertical="center" indent="1" shrinkToFit="1"/>
    </xf>
    <xf numFmtId="58" fontId="41" fillId="0" borderId="54" xfId="45" applyNumberFormat="1" applyFont="1" applyFill="1" applyBorder="1" applyAlignment="1">
      <alignment horizontal="distributed" vertical="center" indent="1" shrinkToFit="1"/>
    </xf>
    <xf numFmtId="0" fontId="41" fillId="0" borderId="54" xfId="45" applyNumberFormat="1" applyFont="1" applyFill="1" applyBorder="1" applyAlignment="1">
      <alignment horizontal="center" vertical="center" wrapTex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41" fillId="0" borderId="6" xfId="45" applyNumberFormat="1" applyFont="1" applyFill="1" applyBorder="1" applyAlignment="1">
      <alignment vertical="center" wrapText="1"/>
    </xf>
    <xf numFmtId="0" fontId="41" fillId="0" borderId="0" xfId="45" applyNumberFormat="1" applyFont="1" applyFill="1" applyBorder="1" applyAlignment="1">
      <alignment vertical="center" wrapText="1"/>
    </xf>
    <xf numFmtId="0" fontId="41" fillId="0" borderId="52" xfId="45" applyNumberFormat="1" applyFont="1" applyFill="1" applyBorder="1" applyAlignment="1">
      <alignment vertical="center" wrapText="1"/>
    </xf>
    <xf numFmtId="0" fontId="41" fillId="0" borderId="36" xfId="3" applyNumberFormat="1" applyFont="1" applyFill="1" applyBorder="1" applyAlignment="1">
      <alignment horizontal="left" vertical="center" shrinkToFit="1"/>
    </xf>
    <xf numFmtId="0" fontId="41" fillId="0" borderId="36" xfId="45" applyNumberFormat="1" applyFont="1" applyFill="1" applyBorder="1" applyAlignment="1">
      <alignment horizontal="left" vertical="center"/>
    </xf>
    <xf numFmtId="0" fontId="41" fillId="0" borderId="41" xfId="3" applyNumberFormat="1" applyFont="1" applyFill="1" applyBorder="1" applyAlignment="1">
      <alignment horizontal="left" vertical="center" shrinkToFit="1"/>
    </xf>
    <xf numFmtId="0" fontId="41"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41" fillId="0" borderId="146" xfId="45" applyNumberFormat="1" applyFont="1" applyFill="1" applyBorder="1" applyAlignment="1">
      <alignment horizontal="center" vertical="center"/>
    </xf>
    <xf numFmtId="0" fontId="41" fillId="0" borderId="147" xfId="45" applyNumberFormat="1" applyFont="1" applyFill="1" applyBorder="1" applyAlignment="1">
      <alignment horizontal="center" vertical="center"/>
    </xf>
    <xf numFmtId="0" fontId="41" fillId="0" borderId="148" xfId="45" applyNumberFormat="1" applyFont="1" applyFill="1" applyBorder="1" applyAlignment="1">
      <alignment horizontal="center" vertical="center"/>
    </xf>
    <xf numFmtId="0" fontId="27"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41" fillId="0" borderId="35" xfId="45" applyNumberFormat="1" applyFont="1" applyFill="1" applyBorder="1" applyAlignment="1">
      <alignment horizontal="center" vertical="center"/>
    </xf>
    <xf numFmtId="0" fontId="41" fillId="0" borderId="50" xfId="45" applyNumberFormat="1" applyFont="1" applyFill="1" applyBorder="1" applyAlignment="1">
      <alignment horizontal="center" vertical="center"/>
    </xf>
    <xf numFmtId="0" fontId="41" fillId="0" borderId="40" xfId="45" applyNumberFormat="1" applyFont="1" applyFill="1" applyBorder="1" applyAlignment="1">
      <alignment horizontal="center" vertical="center"/>
    </xf>
    <xf numFmtId="0" fontId="41" fillId="0" borderId="47" xfId="45" applyNumberFormat="1" applyFont="1" applyFill="1" applyBorder="1" applyAlignment="1">
      <alignment horizontal="left" vertical="center" indent="1"/>
    </xf>
    <xf numFmtId="0" fontId="41" fillId="0" borderId="36" xfId="45" applyNumberFormat="1" applyFont="1" applyFill="1" applyBorder="1" applyAlignment="1">
      <alignment horizontal="left" vertical="center" indent="1"/>
    </xf>
    <xf numFmtId="0" fontId="41" fillId="0" borderId="36" xfId="0" applyFont="1" applyFill="1" applyBorder="1" applyAlignment="1">
      <alignment horizontal="left" vertical="center" shrinkToFit="1"/>
    </xf>
    <xf numFmtId="0" fontId="41" fillId="0" borderId="51" xfId="45" applyNumberFormat="1" applyFont="1" applyFill="1" applyBorder="1" applyAlignment="1">
      <alignment horizontal="left" vertical="center" indent="1" shrinkToFit="1"/>
    </xf>
    <xf numFmtId="0" fontId="41" fillId="0" borderId="41" xfId="45" applyNumberFormat="1" applyFont="1" applyFill="1" applyBorder="1" applyAlignment="1">
      <alignment horizontal="left" vertical="center" indent="1" shrinkToFit="1"/>
    </xf>
    <xf numFmtId="0" fontId="41" fillId="0" borderId="41" xfId="0" applyFont="1" applyFill="1" applyBorder="1" applyAlignment="1">
      <alignment horizontal="left" vertical="center" shrinkToFit="1"/>
    </xf>
    <xf numFmtId="0" fontId="97" fillId="0" borderId="51" xfId="3" applyFont="1" applyFill="1" applyBorder="1" applyAlignment="1">
      <alignment horizontal="center" vertical="center" wrapText="1" shrinkToFit="1"/>
    </xf>
    <xf numFmtId="0" fontId="97" fillId="0" borderId="41" xfId="3" applyFont="1" applyFill="1" applyBorder="1" applyAlignment="1">
      <alignment horizontal="center" vertical="center" wrapText="1" shrinkToFit="1"/>
    </xf>
    <xf numFmtId="0" fontId="97" fillId="0" borderId="42" xfId="3" applyFont="1" applyFill="1" applyBorder="1" applyAlignment="1">
      <alignment horizontal="center" vertical="center" wrapText="1" shrinkToFit="1"/>
    </xf>
    <xf numFmtId="0" fontId="97" fillId="0" borderId="51" xfId="3" applyFont="1" applyFill="1" applyBorder="1" applyAlignment="1">
      <alignment horizontal="left" vertical="center" wrapText="1" shrinkToFit="1"/>
    </xf>
    <xf numFmtId="0" fontId="97" fillId="0" borderId="41" xfId="3" applyFont="1" applyFill="1" applyBorder="1" applyAlignment="1">
      <alignment horizontal="left" vertical="center" wrapText="1" shrinkToFit="1"/>
    </xf>
    <xf numFmtId="0" fontId="97" fillId="0" borderId="42" xfId="3" applyFont="1" applyFill="1" applyBorder="1" applyAlignment="1">
      <alignment horizontal="left" vertical="center" wrapText="1" shrinkToFit="1"/>
    </xf>
    <xf numFmtId="0" fontId="41" fillId="0" borderId="64" xfId="45" applyNumberFormat="1" applyFont="1" applyFill="1" applyBorder="1" applyAlignment="1">
      <alignment horizontal="center" vertical="center" wrapText="1"/>
    </xf>
    <xf numFmtId="0" fontId="41" fillId="0" borderId="48" xfId="45" applyNumberFormat="1" applyFont="1" applyFill="1" applyBorder="1" applyAlignment="1">
      <alignment horizontal="center" vertical="center" wrapText="1"/>
    </xf>
    <xf numFmtId="0" fontId="41" fillId="0" borderId="49" xfId="45" applyNumberFormat="1" applyFont="1" applyFill="1" applyBorder="1" applyAlignment="1">
      <alignment horizontal="center" vertical="center" wrapText="1"/>
    </xf>
    <xf numFmtId="0" fontId="41" fillId="0" borderId="50" xfId="45" applyNumberFormat="1" applyFont="1" applyFill="1" applyBorder="1" applyAlignment="1">
      <alignment horizontal="center" vertical="center" wrapText="1"/>
    </xf>
    <xf numFmtId="0" fontId="41" fillId="0" borderId="0" xfId="45" applyNumberFormat="1" applyFont="1" applyFill="1" applyBorder="1" applyAlignment="1">
      <alignment horizontal="center" vertical="center" wrapText="1"/>
    </xf>
    <xf numFmtId="0" fontId="41" fillId="0" borderId="52" xfId="45" applyNumberFormat="1" applyFont="1" applyFill="1" applyBorder="1" applyAlignment="1">
      <alignment horizontal="center" vertical="center" wrapText="1"/>
    </xf>
    <xf numFmtId="0" fontId="41" fillId="0" borderId="40" xfId="45" applyNumberFormat="1" applyFont="1" applyFill="1" applyBorder="1" applyAlignment="1">
      <alignment horizontal="center" vertical="center" wrapText="1"/>
    </xf>
    <xf numFmtId="0" fontId="41" fillId="0" borderId="41" xfId="45" applyNumberFormat="1" applyFont="1" applyFill="1" applyBorder="1" applyAlignment="1">
      <alignment horizontal="center" vertical="center" wrapText="1"/>
    </xf>
    <xf numFmtId="0" fontId="41" fillId="0" borderId="44" xfId="45" applyNumberFormat="1" applyFont="1" applyFill="1" applyBorder="1" applyAlignment="1">
      <alignment horizontal="center" vertical="center" wrapText="1"/>
    </xf>
    <xf numFmtId="0" fontId="41" fillId="0" borderId="77" xfId="45" applyNumberFormat="1" applyFont="1" applyFill="1" applyBorder="1" applyAlignment="1">
      <alignment horizontal="center" vertical="center"/>
    </xf>
    <xf numFmtId="0" fontId="41" fillId="0" borderId="38" xfId="45" applyNumberFormat="1" applyFont="1" applyFill="1" applyBorder="1" applyAlignment="1">
      <alignment horizontal="center" vertical="center"/>
    </xf>
    <xf numFmtId="0" fontId="41" fillId="0" borderId="80" xfId="45" applyNumberFormat="1" applyFont="1" applyFill="1" applyBorder="1" applyAlignment="1">
      <alignment horizontal="center" vertical="center"/>
    </xf>
    <xf numFmtId="0" fontId="41"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41" fillId="0" borderId="58" xfId="45" applyNumberFormat="1" applyFont="1" applyFill="1" applyBorder="1" applyAlignment="1">
      <alignment horizontal="center" vertical="center"/>
    </xf>
    <xf numFmtId="0" fontId="41" fillId="0" borderId="87" xfId="45" applyFont="1" applyBorder="1" applyAlignment="1">
      <alignment horizontal="center" vertical="center"/>
    </xf>
    <xf numFmtId="58" fontId="41" fillId="0" borderId="56"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41" fillId="0" borderId="87"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41" fillId="0" borderId="57" xfId="45" applyNumberFormat="1" applyFont="1" applyFill="1" applyBorder="1" applyAlignment="1">
      <alignment horizontal="center" vertical="center"/>
    </xf>
    <xf numFmtId="0" fontId="41" fillId="0" borderId="35" xfId="45" applyNumberFormat="1" applyFont="1" applyFill="1" applyBorder="1" applyAlignment="1">
      <alignment horizontal="center" vertical="center" wrapText="1"/>
    </xf>
    <xf numFmtId="0" fontId="41" fillId="0" borderId="36" xfId="45" applyNumberFormat="1" applyFont="1" applyFill="1" applyBorder="1" applyAlignment="1">
      <alignment horizontal="center" vertical="center" wrapText="1"/>
    </xf>
    <xf numFmtId="0" fontId="41" fillId="0" borderId="39" xfId="45" applyNumberFormat="1" applyFont="1" applyFill="1" applyBorder="1" applyAlignment="1">
      <alignment horizontal="center" vertical="center" wrapText="1"/>
    </xf>
    <xf numFmtId="0" fontId="97" fillId="0" borderId="56" xfId="3" applyFont="1" applyFill="1" applyBorder="1" applyAlignment="1">
      <alignment horizontal="center" vertical="center" wrapText="1" shrinkToFit="1"/>
    </xf>
    <xf numFmtId="0" fontId="97" fillId="0" borderId="54" xfId="3" applyFont="1" applyFill="1" applyBorder="1" applyAlignment="1">
      <alignment horizontal="center" vertical="center" wrapText="1" shrinkToFit="1"/>
    </xf>
    <xf numFmtId="0" fontId="97" fillId="0" borderId="55" xfId="3" applyFont="1" applyFill="1" applyBorder="1" applyAlignment="1">
      <alignment horizontal="center" vertical="center" wrapText="1" shrinkToFit="1"/>
    </xf>
    <xf numFmtId="0" fontId="167" fillId="0" borderId="56" xfId="3" applyFont="1" applyFill="1" applyBorder="1" applyAlignment="1">
      <alignment horizontal="center" vertical="center" shrinkToFit="1"/>
    </xf>
    <xf numFmtId="0" fontId="167" fillId="0" borderId="54" xfId="3" applyFont="1" applyFill="1" applyBorder="1" applyAlignment="1">
      <alignment horizontal="center" vertical="center" shrinkToFit="1"/>
    </xf>
    <xf numFmtId="0" fontId="167" fillId="0" borderId="55" xfId="3" applyFont="1" applyFill="1" applyBorder="1" applyAlignment="1">
      <alignment horizontal="center" vertical="center" shrinkToFit="1"/>
    </xf>
    <xf numFmtId="0" fontId="97" fillId="0" borderId="56" xfId="3" applyFont="1" applyFill="1" applyBorder="1" applyAlignment="1">
      <alignment horizontal="center" vertical="center" shrinkToFit="1"/>
    </xf>
    <xf numFmtId="0" fontId="97" fillId="0" borderId="54" xfId="3" applyFont="1" applyFill="1" applyBorder="1" applyAlignment="1">
      <alignment horizontal="center" vertical="center" shrinkToFit="1"/>
    </xf>
    <xf numFmtId="0" fontId="97" fillId="0" borderId="57" xfId="3" applyFont="1" applyFill="1" applyBorder="1" applyAlignment="1">
      <alignment horizontal="center" vertical="center" shrinkToFit="1"/>
    </xf>
    <xf numFmtId="0" fontId="41" fillId="0" borderId="56" xfId="45" applyNumberFormat="1" applyFont="1" applyFill="1" applyBorder="1" applyAlignment="1">
      <alignment horizontal="center" vertical="center"/>
    </xf>
    <xf numFmtId="0" fontId="41" fillId="0" borderId="56" xfId="45" applyNumberFormat="1" applyFont="1" applyFill="1" applyBorder="1" applyAlignment="1">
      <alignment horizontal="left" vertical="center" indent="1"/>
    </xf>
    <xf numFmtId="0" fontId="41" fillId="0" borderId="54" xfId="45" applyNumberFormat="1" applyFont="1" applyFill="1" applyBorder="1" applyAlignment="1">
      <alignment horizontal="left" vertical="center" indent="1"/>
    </xf>
    <xf numFmtId="0" fontId="41" fillId="0" borderId="55" xfId="45" applyNumberFormat="1" applyFont="1" applyFill="1" applyBorder="1" applyAlignment="1">
      <alignment horizontal="left" vertical="center" indent="1"/>
    </xf>
    <xf numFmtId="0" fontId="41" fillId="0" borderId="56" xfId="45" applyNumberFormat="1" applyFont="1" applyFill="1" applyBorder="1" applyAlignment="1">
      <alignment horizontal="left" vertical="center" indent="1" shrinkToFit="1"/>
    </xf>
    <xf numFmtId="0" fontId="41" fillId="0" borderId="54" xfId="45" applyNumberFormat="1" applyFont="1" applyFill="1" applyBorder="1" applyAlignment="1">
      <alignment horizontal="left" vertical="center" indent="1" shrinkToFit="1"/>
    </xf>
    <xf numFmtId="0" fontId="41" fillId="0" borderId="54" xfId="45" applyNumberFormat="1" applyFont="1" applyBorder="1" applyAlignment="1">
      <alignment horizontal="center" vertical="center"/>
    </xf>
    <xf numFmtId="0" fontId="41" fillId="0" borderId="55" xfId="45" applyNumberFormat="1" applyFont="1" applyFill="1" applyBorder="1" applyAlignment="1">
      <alignment horizontal="center" vertical="center"/>
    </xf>
    <xf numFmtId="0" fontId="41" fillId="0" borderId="53" xfId="45" applyNumberFormat="1" applyFont="1" applyFill="1" applyBorder="1" applyAlignment="1">
      <alignment horizontal="center" vertical="center" shrinkToFit="1"/>
    </xf>
    <xf numFmtId="0" fontId="41" fillId="0" borderId="55" xfId="45" applyNumberFormat="1" applyFont="1" applyFill="1" applyBorder="1" applyAlignment="1">
      <alignment horizontal="center" vertical="center" shrinkToFit="1"/>
    </xf>
    <xf numFmtId="0" fontId="93" fillId="0" borderId="54" xfId="45" applyNumberFormat="1" applyFont="1" applyFill="1" applyBorder="1" applyAlignment="1">
      <alignment horizontal="center" vertical="center" wrapText="1"/>
    </xf>
    <xf numFmtId="181" fontId="116" fillId="0" borderId="3" xfId="45" applyNumberFormat="1" applyFont="1" applyFill="1" applyBorder="1" applyAlignment="1">
      <alignment horizontal="right" vertical="center"/>
    </xf>
    <xf numFmtId="181" fontId="116" fillId="0" borderId="4" xfId="45" applyNumberFormat="1" applyFont="1" applyFill="1" applyBorder="1" applyAlignment="1">
      <alignment horizontal="right" vertical="center"/>
    </xf>
    <xf numFmtId="181" fontId="116" fillId="0" borderId="69" xfId="45" applyNumberFormat="1" applyFont="1" applyFill="1" applyBorder="1" applyAlignment="1">
      <alignment horizontal="right" vertical="center"/>
    </xf>
    <xf numFmtId="0" fontId="127" fillId="0" borderId="53" xfId="45" applyNumberFormat="1" applyFont="1" applyFill="1" applyBorder="1" applyAlignment="1">
      <alignment vertical="center" wrapText="1"/>
    </xf>
    <xf numFmtId="0" fontId="127" fillId="0" borderId="54" xfId="45" applyNumberFormat="1" applyFont="1" applyFill="1" applyBorder="1" applyAlignment="1">
      <alignment vertical="center" wrapText="1"/>
    </xf>
    <xf numFmtId="0" fontId="95" fillId="0" borderId="0" xfId="0" applyFont="1" applyFill="1" applyBorder="1" applyAlignment="1">
      <alignment horizontal="left" vertical="center"/>
    </xf>
    <xf numFmtId="0" fontId="14" fillId="0" borderId="39" xfId="45" applyNumberFormat="1" applyFont="1" applyFill="1" applyBorder="1" applyAlignment="1">
      <alignment horizontal="left" vertical="center"/>
    </xf>
    <xf numFmtId="0" fontId="41" fillId="0" borderId="57" xfId="45" applyNumberFormat="1" applyFont="1" applyFill="1" applyBorder="1" applyAlignment="1">
      <alignment horizontal="center" vertical="center" shrinkToFit="1"/>
    </xf>
    <xf numFmtId="0" fontId="41" fillId="0" borderId="61" xfId="45" applyNumberFormat="1" applyFont="1" applyFill="1" applyBorder="1" applyAlignment="1">
      <alignment horizontal="center" vertical="center" wrapText="1"/>
    </xf>
    <xf numFmtId="0" fontId="41" fillId="0" borderId="10" xfId="45" applyNumberFormat="1" applyFont="1" applyFill="1" applyBorder="1" applyAlignment="1">
      <alignment horizontal="center" vertical="center" wrapText="1"/>
    </xf>
    <xf numFmtId="0" fontId="41" fillId="0" borderId="68" xfId="45" applyNumberFormat="1" applyFont="1" applyFill="1" applyBorder="1" applyAlignment="1">
      <alignment horizontal="center" vertical="center" wrapText="1"/>
    </xf>
    <xf numFmtId="0" fontId="41" fillId="0" borderId="75" xfId="45" applyNumberFormat="1" applyFont="1" applyFill="1" applyBorder="1" applyAlignment="1">
      <alignment horizontal="center" vertical="center" wrapText="1"/>
    </xf>
    <xf numFmtId="0" fontId="41" fillId="0" borderId="94" xfId="45" applyNumberFormat="1" applyFont="1" applyFill="1" applyBorder="1" applyAlignment="1">
      <alignment horizontal="center" vertical="center" wrapText="1"/>
    </xf>
    <xf numFmtId="0" fontId="167" fillId="0" borderId="51" xfId="3" applyFont="1" applyFill="1" applyBorder="1" applyAlignment="1">
      <alignment horizontal="center" vertical="center" shrinkToFit="1"/>
    </xf>
    <xf numFmtId="0" fontId="167" fillId="0" borderId="41" xfId="3" applyFont="1" applyFill="1" applyBorder="1" applyAlignment="1">
      <alignment horizontal="center" vertical="center" shrinkToFit="1"/>
    </xf>
    <xf numFmtId="0" fontId="167" fillId="0" borderId="42" xfId="3" applyFont="1" applyFill="1" applyBorder="1" applyAlignment="1">
      <alignment horizontal="center" vertical="center" shrinkToFit="1"/>
    </xf>
    <xf numFmtId="0" fontId="97" fillId="0" borderId="51" xfId="3" applyFont="1" applyFill="1" applyBorder="1" applyAlignment="1">
      <alignment horizontal="center" vertical="center" shrinkToFit="1"/>
    </xf>
    <xf numFmtId="0" fontId="127" fillId="0" borderId="55" xfId="45" applyNumberFormat="1" applyFont="1" applyFill="1" applyBorder="1" applyAlignment="1">
      <alignment vertical="center" wrapText="1"/>
    </xf>
    <xf numFmtId="0" fontId="114" fillId="0" borderId="0" xfId="52" applyFont="1" applyAlignment="1">
      <alignment horizontal="center" vertical="center"/>
    </xf>
    <xf numFmtId="0" fontId="116" fillId="0" borderId="1" xfId="52" applyFont="1" applyBorder="1" applyAlignment="1">
      <alignment horizontal="center" vertical="center"/>
    </xf>
    <xf numFmtId="58" fontId="99" fillId="0" borderId="1" xfId="0" applyNumberFormat="1" applyFont="1" applyFill="1" applyBorder="1" applyAlignment="1">
      <alignment horizontal="left" vertical="center" shrinkToFit="1"/>
    </xf>
    <xf numFmtId="0" fontId="116" fillId="0" borderId="3" xfId="3" applyFont="1" applyBorder="1" applyAlignment="1">
      <alignment horizontal="center" vertical="center"/>
    </xf>
    <xf numFmtId="0" fontId="116" fillId="0" borderId="4" xfId="3" applyFont="1" applyBorder="1" applyAlignment="1">
      <alignment horizontal="center" vertical="center"/>
    </xf>
    <xf numFmtId="0" fontId="116"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6" fillId="0" borderId="2" xfId="3" applyFont="1" applyBorder="1" applyAlignment="1">
      <alignment horizontal="center" vertical="center"/>
    </xf>
    <xf numFmtId="0" fontId="116" fillId="0" borderId="2" xfId="3" applyFont="1" applyBorder="1" applyAlignment="1">
      <alignment horizontal="left" vertical="center"/>
    </xf>
    <xf numFmtId="0" fontId="116" fillId="0" borderId="11" xfId="3" applyFont="1" applyBorder="1" applyAlignment="1">
      <alignment horizontal="left" vertical="center"/>
    </xf>
    <xf numFmtId="0" fontId="116" fillId="0" borderId="1" xfId="3" applyFont="1" applyBorder="1" applyAlignment="1">
      <alignment horizontal="left" vertical="center"/>
    </xf>
    <xf numFmtId="0" fontId="116" fillId="0" borderId="12" xfId="3" applyFont="1" applyBorder="1" applyAlignment="1">
      <alignment horizontal="left" vertical="center"/>
    </xf>
    <xf numFmtId="0" fontId="116" fillId="0" borderId="2" xfId="52" applyFont="1" applyBorder="1" applyAlignment="1">
      <alignment horizontal="center" vertical="center" wrapText="1"/>
    </xf>
    <xf numFmtId="0" fontId="116" fillId="0" borderId="2" xfId="52" applyFont="1" applyBorder="1" applyAlignment="1">
      <alignment horizontal="center" vertical="center"/>
    </xf>
    <xf numFmtId="0" fontId="116" fillId="0" borderId="8" xfId="52" applyFont="1" applyBorder="1" applyAlignment="1">
      <alignment horizontal="center" vertical="center" wrapText="1"/>
    </xf>
    <xf numFmtId="0" fontId="116" fillId="0" borderId="9" xfId="52" applyFont="1" applyBorder="1" applyAlignment="1">
      <alignment horizontal="center" vertical="center" wrapText="1"/>
    </xf>
    <xf numFmtId="0" fontId="116" fillId="0" borderId="2" xfId="52" applyFont="1" applyBorder="1" applyAlignment="1">
      <alignment vertical="center" wrapText="1"/>
    </xf>
    <xf numFmtId="0" fontId="91" fillId="0" borderId="2" xfId="52" applyFont="1" applyBorder="1" applyAlignment="1">
      <alignment horizontal="left" vertical="center" wrapText="1"/>
    </xf>
    <xf numFmtId="0" fontId="116" fillId="0" borderId="3" xfId="52" applyFont="1" applyBorder="1" applyAlignment="1">
      <alignment vertical="center" wrapText="1"/>
    </xf>
    <xf numFmtId="0" fontId="116" fillId="0" borderId="4" xfId="52" applyFont="1" applyBorder="1" applyAlignment="1">
      <alignment vertical="center" wrapText="1"/>
    </xf>
    <xf numFmtId="0" fontId="116" fillId="0" borderId="10" xfId="52" applyFont="1" applyBorder="1" applyAlignment="1">
      <alignment vertical="center" wrapText="1"/>
    </xf>
    <xf numFmtId="0" fontId="116" fillId="0" borderId="3" xfId="52" applyFont="1" applyBorder="1" applyAlignment="1">
      <alignment horizontal="center" vertical="center"/>
    </xf>
    <xf numFmtId="0" fontId="116" fillId="0" borderId="10" xfId="52" applyFont="1" applyBorder="1" applyAlignment="1">
      <alignment horizontal="center" vertical="center"/>
    </xf>
    <xf numFmtId="0" fontId="116" fillId="0" borderId="0" xfId="52" applyFont="1" applyAlignment="1">
      <alignment vertical="center" wrapText="1"/>
    </xf>
    <xf numFmtId="0" fontId="116" fillId="0" borderId="0" xfId="52" applyFont="1" applyAlignment="1">
      <alignment vertical="center"/>
    </xf>
    <xf numFmtId="0" fontId="116" fillId="0" borderId="3" xfId="52" applyFont="1" applyBorder="1" applyAlignment="1">
      <alignment horizontal="center" vertical="center" wrapText="1"/>
    </xf>
    <xf numFmtId="0" fontId="116" fillId="0" borderId="10" xfId="52" applyFont="1" applyBorder="1" applyAlignment="1">
      <alignment horizontal="center" vertical="center" wrapText="1"/>
    </xf>
    <xf numFmtId="0" fontId="116" fillId="0" borderId="3" xfId="54" applyFont="1" applyBorder="1" applyAlignment="1">
      <alignment horizontal="center" vertical="center"/>
    </xf>
    <xf numFmtId="0" fontId="116" fillId="0" borderId="10" xfId="54" applyFont="1" applyBorder="1" applyAlignment="1">
      <alignment horizontal="center" vertical="center"/>
    </xf>
    <xf numFmtId="0" fontId="116" fillId="0" borderId="0" xfId="54" applyFont="1" applyAlignment="1">
      <alignment vertical="center" wrapText="1"/>
    </xf>
    <xf numFmtId="0" fontId="116" fillId="0" borderId="0" xfId="54" applyFont="1" applyAlignment="1">
      <alignment vertical="center"/>
    </xf>
    <xf numFmtId="0" fontId="91" fillId="0" borderId="2" xfId="54" applyFont="1" applyBorder="1" applyAlignment="1">
      <alignment horizontal="left" vertical="center" wrapText="1"/>
    </xf>
    <xf numFmtId="0" fontId="116" fillId="0" borderId="3" xfId="54" applyFont="1" applyBorder="1" applyAlignment="1">
      <alignment horizontal="center" vertical="center" wrapText="1"/>
    </xf>
    <xf numFmtId="0" fontId="116" fillId="0" borderId="4" xfId="54" applyFont="1" applyBorder="1" applyAlignment="1">
      <alignment horizontal="center" vertical="center" wrapText="1"/>
    </xf>
    <xf numFmtId="0" fontId="2" fillId="0" borderId="4" xfId="54" applyBorder="1" applyAlignment="1">
      <alignment vertical="center" wrapText="1"/>
    </xf>
    <xf numFmtId="0" fontId="2" fillId="0" borderId="10" xfId="54" applyBorder="1" applyAlignment="1">
      <alignment vertical="center" wrapText="1"/>
    </xf>
    <xf numFmtId="0" fontId="116" fillId="0" borderId="3" xfId="54" applyFont="1" applyBorder="1" applyAlignment="1">
      <alignment vertical="center" wrapText="1"/>
    </xf>
    <xf numFmtId="0" fontId="116" fillId="0" borderId="4" xfId="54" applyFont="1" applyBorder="1" applyAlignment="1">
      <alignment vertical="center" wrapText="1"/>
    </xf>
    <xf numFmtId="0" fontId="116" fillId="0" borderId="10" xfId="54" applyFont="1" applyBorder="1" applyAlignment="1">
      <alignment vertical="center" wrapText="1"/>
    </xf>
    <xf numFmtId="0" fontId="116" fillId="0" borderId="2" xfId="54" applyFont="1" applyBorder="1" applyAlignment="1">
      <alignment horizontal="center" vertical="center"/>
    </xf>
    <xf numFmtId="0" fontId="2" fillId="0" borderId="10" xfId="54" applyBorder="1" applyAlignment="1">
      <alignment horizontal="center" vertical="center"/>
    </xf>
    <xf numFmtId="0" fontId="116" fillId="0" borderId="2" xfId="54" applyFont="1" applyBorder="1" applyAlignment="1">
      <alignment horizontal="center" vertical="center" wrapText="1"/>
    </xf>
    <xf numFmtId="0" fontId="2" fillId="0" borderId="10" xfId="54" applyBorder="1" applyAlignment="1">
      <alignment horizontal="center" vertical="center" wrapText="1"/>
    </xf>
    <xf numFmtId="0" fontId="116" fillId="0" borderId="2" xfId="54" applyFont="1" applyBorder="1" applyAlignment="1">
      <alignment vertical="center" wrapText="1"/>
    </xf>
    <xf numFmtId="0" fontId="116" fillId="0" borderId="8" xfId="3" applyFont="1" applyBorder="1" applyAlignment="1">
      <alignment horizontal="center" vertical="center"/>
    </xf>
    <xf numFmtId="0" fontId="2" fillId="0" borderId="5" xfId="54" applyBorder="1" applyAlignment="1">
      <alignment vertical="center"/>
    </xf>
    <xf numFmtId="0" fontId="2" fillId="0" borderId="4" xfId="54" applyBorder="1" applyAlignment="1">
      <alignment horizontal="center" vertical="center"/>
    </xf>
    <xf numFmtId="0" fontId="127" fillId="0" borderId="0" xfId="52" applyFont="1" applyAlignment="1">
      <alignment horizontal="right" vertical="center"/>
    </xf>
    <xf numFmtId="0" fontId="114" fillId="0" borderId="0" xfId="54" applyFont="1" applyAlignment="1">
      <alignment horizontal="center" vertical="center"/>
    </xf>
    <xf numFmtId="0" fontId="116" fillId="0" borderId="1" xfId="54" applyFont="1" applyBorder="1" applyAlignment="1">
      <alignment horizontal="center" vertical="center"/>
    </xf>
    <xf numFmtId="49" fontId="116" fillId="0" borderId="1" xfId="54" applyNumberFormat="1" applyFont="1" applyBorder="1" applyAlignment="1">
      <alignment horizontal="center" vertical="center"/>
    </xf>
    <xf numFmtId="0" fontId="2" fillId="0" borderId="4" xfId="54" applyBorder="1" applyAlignment="1">
      <alignment vertical="center"/>
    </xf>
    <xf numFmtId="0" fontId="141" fillId="0" borderId="59" xfId="57" applyFont="1" applyBorder="1" applyAlignment="1">
      <alignment horizontal="center" vertical="center" textRotation="255"/>
    </xf>
    <xf numFmtId="0" fontId="141" fillId="0" borderId="62" xfId="57" applyFont="1" applyBorder="1" applyAlignment="1">
      <alignment horizontal="center" vertical="center" textRotation="255"/>
    </xf>
    <xf numFmtId="0" fontId="141" fillId="0" borderId="72" xfId="57" applyFont="1" applyBorder="1" applyAlignment="1">
      <alignment horizontal="center" vertical="center" textRotation="255"/>
    </xf>
    <xf numFmtId="0" fontId="141" fillId="0" borderId="78" xfId="57" applyFont="1" applyBorder="1" applyAlignment="1">
      <alignment horizontal="left" vertical="center" wrapText="1"/>
    </xf>
    <xf numFmtId="0" fontId="141" fillId="0" borderId="27" xfId="57" applyFont="1" applyBorder="1" applyAlignment="1">
      <alignment horizontal="left" vertical="center" wrapText="1"/>
    </xf>
    <xf numFmtId="0" fontId="141" fillId="0" borderId="28" xfId="57" applyFont="1" applyBorder="1" applyAlignment="1">
      <alignment horizontal="left" vertical="center" wrapText="1"/>
    </xf>
    <xf numFmtId="0" fontId="141" fillId="0" borderId="26" xfId="57" applyFont="1" applyBorder="1" applyAlignment="1">
      <alignment horizontal="left" vertical="center" wrapText="1"/>
    </xf>
    <xf numFmtId="0" fontId="141" fillId="0" borderId="81" xfId="57" applyFont="1" applyBorder="1" applyAlignment="1">
      <alignment horizontal="left" vertical="center" wrapText="1"/>
    </xf>
    <xf numFmtId="0" fontId="133" fillId="0" borderId="41" xfId="56" applyFont="1" applyBorder="1" applyAlignment="1">
      <alignment horizontal="right" vertical="center"/>
    </xf>
    <xf numFmtId="0" fontId="141" fillId="0" borderId="59" xfId="57" applyFont="1" applyBorder="1" applyAlignment="1">
      <alignment horizontal="center" vertical="center" textRotation="255" wrapText="1"/>
    </xf>
    <xf numFmtId="0" fontId="141" fillId="0" borderId="62" xfId="57" applyFont="1" applyBorder="1" applyAlignment="1">
      <alignment horizontal="center" vertical="center" textRotation="255" wrapText="1"/>
    </xf>
    <xf numFmtId="0" fontId="141" fillId="0" borderId="72" xfId="57" applyFont="1" applyBorder="1" applyAlignment="1">
      <alignment horizontal="center" vertical="center" textRotation="255" wrapText="1"/>
    </xf>
    <xf numFmtId="0" fontId="30" fillId="0" borderId="100"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0" xfId="0" applyFont="1" applyBorder="1" applyAlignment="1">
      <alignment horizontal="left" vertical="top" wrapText="1"/>
    </xf>
    <xf numFmtId="0" fontId="30" fillId="0" borderId="103" xfId="0" applyFont="1" applyBorder="1" applyAlignment="1">
      <alignment horizontal="left" vertical="top" wrapText="1"/>
    </xf>
    <xf numFmtId="0" fontId="13" fillId="0" borderId="36" xfId="0" applyFont="1" applyBorder="1" applyAlignment="1">
      <alignment horizontal="justify" vertical="center" wrapText="1"/>
    </xf>
    <xf numFmtId="0" fontId="61" fillId="0" borderId="0" xfId="0" applyFont="1" applyAlignment="1">
      <alignment horizontal="center" vertical="center"/>
    </xf>
    <xf numFmtId="0" fontId="13" fillId="0" borderId="41" xfId="0" applyFont="1" applyBorder="1" applyAlignment="1">
      <alignment horizontal="left" vertical="center" wrapText="1"/>
    </xf>
    <xf numFmtId="0" fontId="141" fillId="0" borderId="59" xfId="57" applyFont="1" applyFill="1" applyBorder="1" applyAlignment="1">
      <alignment horizontal="center" vertical="center" textRotation="255"/>
    </xf>
    <xf numFmtId="0" fontId="141" fillId="0" borderId="62" xfId="57" applyFont="1" applyFill="1" applyBorder="1" applyAlignment="1">
      <alignment horizontal="center" vertical="center" textRotation="255"/>
    </xf>
    <xf numFmtId="0" fontId="141" fillId="0" borderId="72" xfId="57" applyFont="1" applyFill="1" applyBorder="1" applyAlignment="1">
      <alignment horizontal="center" vertical="center" textRotation="255"/>
    </xf>
    <xf numFmtId="0" fontId="141" fillId="0" borderId="78" xfId="57" applyFont="1" applyFill="1" applyBorder="1" applyAlignment="1">
      <alignment vertical="center" wrapText="1"/>
    </xf>
    <xf numFmtId="0" fontId="141" fillId="0" borderId="27" xfId="57" applyFont="1" applyFill="1" applyBorder="1" applyAlignment="1">
      <alignment vertical="center" wrapText="1"/>
    </xf>
    <xf numFmtId="0" fontId="141" fillId="0" borderId="28" xfId="57" applyFont="1" applyFill="1" applyBorder="1" applyAlignment="1">
      <alignment vertical="center" wrapText="1"/>
    </xf>
    <xf numFmtId="0" fontId="141" fillId="0" borderId="78" xfId="57" applyFont="1" applyFill="1" applyBorder="1" applyAlignment="1">
      <alignment horizontal="left" vertical="center" wrapText="1"/>
    </xf>
    <xf numFmtId="0" fontId="141" fillId="0" borderId="27" xfId="57" applyFont="1" applyFill="1" applyBorder="1" applyAlignment="1">
      <alignment horizontal="left" vertical="center" wrapText="1"/>
    </xf>
    <xf numFmtId="0" fontId="138" fillId="0" borderId="78" xfId="57" applyFont="1" applyFill="1" applyBorder="1" applyAlignment="1">
      <alignment horizontal="center" vertical="center" wrapText="1"/>
    </xf>
    <xf numFmtId="0" fontId="138" fillId="0" borderId="28" xfId="57" applyFont="1" applyFill="1" applyBorder="1" applyAlignment="1">
      <alignment horizontal="center" vertical="center" wrapText="1"/>
    </xf>
    <xf numFmtId="0" fontId="141" fillId="0" borderId="105" xfId="57" applyFont="1" applyFill="1" applyBorder="1" applyAlignment="1">
      <alignment horizontal="left" vertical="center" wrapText="1"/>
    </xf>
    <xf numFmtId="0" fontId="138" fillId="0" borderId="26" xfId="57" applyFont="1" applyFill="1" applyBorder="1" applyAlignment="1">
      <alignment horizontal="center" vertical="center" wrapText="1"/>
    </xf>
    <xf numFmtId="0" fontId="138" fillId="0" borderId="27" xfId="57" applyFont="1" applyFill="1" applyBorder="1" applyAlignment="1">
      <alignment horizontal="center" vertical="center" wrapText="1"/>
    </xf>
    <xf numFmtId="0" fontId="141" fillId="0" borderId="26" xfId="57" applyFont="1" applyFill="1" applyBorder="1" applyAlignment="1">
      <alignment vertical="center" wrapText="1"/>
    </xf>
    <xf numFmtId="0" fontId="141" fillId="0" borderId="81" xfId="57" applyFont="1" applyFill="1" applyBorder="1" applyAlignment="1">
      <alignment vertical="center" wrapText="1"/>
    </xf>
    <xf numFmtId="0" fontId="141" fillId="0" borderId="26" xfId="57" applyFont="1" applyFill="1" applyBorder="1" applyAlignment="1">
      <alignment horizontal="left" vertical="center" wrapText="1"/>
    </xf>
    <xf numFmtId="0" fontId="141" fillId="0" borderId="28" xfId="57" applyFont="1" applyFill="1" applyBorder="1" applyAlignment="1">
      <alignment horizontal="left" vertical="center" wrapText="1"/>
    </xf>
    <xf numFmtId="0" fontId="141" fillId="0" borderId="81" xfId="57" applyFont="1" applyFill="1" applyBorder="1" applyAlignment="1">
      <alignment horizontal="left" vertical="center" wrapText="1"/>
    </xf>
    <xf numFmtId="0" fontId="138" fillId="0" borderId="81" xfId="57" applyFont="1" applyFill="1" applyBorder="1" applyAlignment="1">
      <alignment horizontal="center" vertical="center" wrapText="1"/>
    </xf>
    <xf numFmtId="0" fontId="141" fillId="0" borderId="78" xfId="57" applyFont="1" applyFill="1" applyBorder="1" applyAlignment="1">
      <alignment horizontal="center" vertical="center" wrapText="1"/>
    </xf>
    <xf numFmtId="0" fontId="141" fillId="0" borderId="27" xfId="57" applyFont="1" applyFill="1" applyBorder="1" applyAlignment="1">
      <alignment horizontal="center" vertical="center" wrapText="1"/>
    </xf>
    <xf numFmtId="0" fontId="141" fillId="0" borderId="28" xfId="57" applyFont="1" applyFill="1" applyBorder="1" applyAlignment="1">
      <alignment horizontal="center" vertical="center" wrapText="1"/>
    </xf>
    <xf numFmtId="0" fontId="141" fillId="0" borderId="26" xfId="57" applyFont="1" applyFill="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31" fillId="0" borderId="3" xfId="0" applyNumberFormat="1" applyFont="1" applyFill="1" applyBorder="1" applyAlignment="1">
      <alignment horizontal="center" vertical="center"/>
    </xf>
    <xf numFmtId="180" fontId="31" fillId="0" borderId="4" xfId="0" applyNumberFormat="1" applyFont="1" applyFill="1" applyBorder="1" applyAlignment="1">
      <alignment horizontal="center" vertical="center"/>
    </xf>
    <xf numFmtId="180" fontId="31" fillId="0" borderId="10" xfId="0" applyNumberFormat="1" applyFont="1" applyFill="1" applyBorder="1" applyAlignment="1">
      <alignment horizontal="center" vertical="center"/>
    </xf>
    <xf numFmtId="181" fontId="31" fillId="0" borderId="3" xfId="11" applyNumberFormat="1" applyFont="1" applyFill="1" applyBorder="1" applyAlignment="1">
      <alignment horizontal="right" vertical="center"/>
    </xf>
    <xf numFmtId="181" fontId="31" fillId="0" borderId="4" xfId="11" applyNumberFormat="1" applyFont="1" applyFill="1" applyBorder="1" applyAlignment="1">
      <alignment horizontal="right" vertical="center"/>
    </xf>
    <xf numFmtId="181" fontId="31" fillId="0" borderId="10" xfId="11" applyNumberFormat="1" applyFont="1" applyFill="1" applyBorder="1" applyAlignment="1">
      <alignment horizontal="right" vertical="center"/>
    </xf>
    <xf numFmtId="0" fontId="31" fillId="0" borderId="4" xfId="0" applyFont="1" applyFill="1" applyBorder="1" applyAlignment="1">
      <alignment horizontal="center" vertical="center"/>
    </xf>
    <xf numFmtId="0" fontId="31" fillId="0" borderId="10" xfId="0" applyFont="1" applyFill="1" applyBorder="1" applyAlignment="1">
      <alignment horizontal="center" vertical="center"/>
    </xf>
    <xf numFmtId="0" fontId="14" fillId="0" borderId="2" xfId="11" applyFill="1" applyBorder="1" applyAlignment="1">
      <alignment horizontal="center" vertical="center"/>
    </xf>
    <xf numFmtId="181" fontId="31" fillId="0" borderId="2" xfId="0" applyNumberFormat="1" applyFont="1" applyFill="1" applyBorder="1" applyAlignment="1">
      <alignment horizontal="right" vertical="center"/>
    </xf>
    <xf numFmtId="0" fontId="116" fillId="0" borderId="0" xfId="11" applyFont="1" applyFill="1" applyBorder="1" applyAlignment="1">
      <alignment horizontal="center" vertical="center"/>
    </xf>
    <xf numFmtId="0" fontId="0" fillId="0" borderId="1" xfId="11" applyFont="1" applyFill="1" applyBorder="1" applyAlignment="1">
      <alignment horizontal="left"/>
    </xf>
    <xf numFmtId="0" fontId="0" fillId="0" borderId="2" xfId="11" applyFont="1" applyFill="1" applyBorder="1" applyAlignment="1">
      <alignment horizontal="center" vertical="center"/>
    </xf>
    <xf numFmtId="0" fontId="116" fillId="0" borderId="2" xfId="11" applyFont="1" applyFill="1" applyBorder="1" applyAlignment="1">
      <alignment horizontal="center"/>
    </xf>
    <xf numFmtId="0" fontId="116" fillId="0" borderId="3" xfId="11" applyFont="1" applyFill="1" applyBorder="1" applyAlignment="1">
      <alignment horizontal="center" vertical="center"/>
    </xf>
    <xf numFmtId="0" fontId="116" fillId="0" borderId="4" xfId="11" applyFont="1" applyFill="1" applyBorder="1" applyAlignment="1">
      <alignment horizontal="center" vertical="center"/>
    </xf>
    <xf numFmtId="0" fontId="116" fillId="0" borderId="10" xfId="11" applyFont="1" applyFill="1" applyBorder="1" applyAlignment="1">
      <alignment horizontal="center" vertical="center"/>
    </xf>
    <xf numFmtId="0" fontId="116" fillId="0" borderId="2" xfId="11" applyFont="1" applyFill="1" applyBorder="1" applyAlignment="1">
      <alignment horizontal="center" vertical="center"/>
    </xf>
    <xf numFmtId="0" fontId="116" fillId="0" borderId="5" xfId="11" applyFont="1" applyFill="1" applyBorder="1" applyAlignment="1">
      <alignment horizontal="center" vertical="center"/>
    </xf>
    <xf numFmtId="0" fontId="116" fillId="0" borderId="8" xfId="11" applyFont="1" applyFill="1" applyBorder="1" applyAlignment="1">
      <alignment horizontal="center" vertical="center"/>
    </xf>
    <xf numFmtId="0" fontId="116" fillId="0" borderId="9" xfId="11" applyFont="1" applyFill="1" applyBorder="1" applyAlignment="1">
      <alignment horizontal="center" vertical="center"/>
    </xf>
    <xf numFmtId="0" fontId="116" fillId="0" borderId="11" xfId="11" applyFont="1" applyFill="1" applyBorder="1" applyAlignment="1">
      <alignment horizontal="center" vertical="center"/>
    </xf>
    <xf numFmtId="0" fontId="116" fillId="0" borderId="1" xfId="11" applyFont="1" applyFill="1" applyBorder="1" applyAlignment="1">
      <alignment horizontal="center" vertical="center"/>
    </xf>
    <xf numFmtId="0" fontId="116" fillId="0" borderId="12" xfId="11"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20" fontId="116" fillId="0" borderId="3" xfId="0" applyNumberFormat="1" applyFont="1" applyFill="1" applyBorder="1" applyAlignment="1" applyProtection="1">
      <alignment horizontal="center" vertical="center"/>
      <protection locked="0"/>
    </xf>
    <xf numFmtId="0" fontId="116" fillId="0" borderId="4" xfId="0" applyFont="1" applyFill="1" applyBorder="1" applyAlignment="1" applyProtection="1">
      <alignment horizontal="center" vertical="center"/>
      <protection locked="0"/>
    </xf>
    <xf numFmtId="20" fontId="116" fillId="0" borderId="4" xfId="0" applyNumberFormat="1" applyFont="1" applyFill="1" applyBorder="1" applyAlignment="1" applyProtection="1">
      <alignment horizontal="center" vertical="center"/>
      <protection locked="0"/>
    </xf>
    <xf numFmtId="0" fontId="116" fillId="0" borderId="10" xfId="0" applyFont="1" applyFill="1" applyBorder="1" applyAlignment="1" applyProtection="1">
      <alignment horizontal="center" vertical="center"/>
      <protection locked="0"/>
    </xf>
    <xf numFmtId="58" fontId="116" fillId="0" borderId="3" xfId="11" applyNumberFormat="1" applyFont="1" applyFill="1" applyBorder="1" applyAlignment="1">
      <alignment horizontal="center" vertical="center"/>
    </xf>
    <xf numFmtId="58" fontId="116" fillId="0" borderId="4" xfId="11" applyNumberFormat="1" applyFont="1" applyFill="1" applyBorder="1" applyAlignment="1">
      <alignment horizontal="center" vertical="center"/>
    </xf>
    <xf numFmtId="58" fontId="116" fillId="0" borderId="10" xfId="11" applyNumberFormat="1" applyFont="1" applyFill="1" applyBorder="1" applyAlignment="1">
      <alignment horizontal="center" vertical="center"/>
    </xf>
    <xf numFmtId="0" fontId="116" fillId="0" borderId="2" xfId="11" applyFont="1" applyFill="1" applyBorder="1" applyAlignment="1">
      <alignment horizontal="center" vertical="center" shrinkToFit="1"/>
    </xf>
    <xf numFmtId="179" fontId="116" fillId="0" borderId="0" xfId="11" applyNumberFormat="1" applyFont="1" applyFill="1" applyBorder="1" applyAlignment="1">
      <alignment horizontal="center" vertical="center"/>
    </xf>
    <xf numFmtId="0" fontId="116" fillId="0" borderId="3" xfId="11" applyFont="1" applyFill="1" applyBorder="1" applyAlignment="1">
      <alignment horizontal="left" vertical="center" shrinkToFit="1"/>
    </xf>
    <xf numFmtId="0" fontId="116" fillId="0" borderId="4" xfId="11" applyFont="1" applyFill="1" applyBorder="1" applyAlignment="1">
      <alignment horizontal="left" vertical="center" shrinkToFit="1"/>
    </xf>
    <xf numFmtId="0" fontId="116" fillId="0" borderId="10" xfId="11" applyFont="1" applyFill="1" applyBorder="1" applyAlignment="1">
      <alignment horizontal="left" vertical="center" shrinkToFit="1"/>
    </xf>
    <xf numFmtId="0" fontId="116" fillId="0" borderId="1" xfId="0" applyFont="1" applyFill="1" applyBorder="1" applyAlignment="1">
      <alignment horizontal="center" vertical="center"/>
    </xf>
    <xf numFmtId="0" fontId="116" fillId="0" borderId="1" xfId="11" applyFont="1" applyFill="1" applyBorder="1" applyAlignment="1">
      <alignment horizontal="left"/>
    </xf>
    <xf numFmtId="0" fontId="116" fillId="0" borderId="2" xfId="0" applyFont="1" applyFill="1" applyBorder="1" applyAlignment="1">
      <alignment horizontal="center" vertical="center"/>
    </xf>
    <xf numFmtId="0" fontId="116" fillId="0" borderId="4" xfId="0" applyFont="1" applyFill="1" applyBorder="1" applyAlignment="1">
      <alignment horizontal="center" vertical="center"/>
    </xf>
    <xf numFmtId="0" fontId="45"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0" fillId="0" borderId="0" xfId="11" applyFont="1" applyFill="1" applyAlignment="1">
      <alignment horizontal="left" vertical="center"/>
    </xf>
    <xf numFmtId="0" fontId="0" fillId="0" borderId="0" xfId="11" applyFont="1" applyAlignment="1"/>
    <xf numFmtId="0" fontId="41" fillId="0" borderId="53" xfId="11" applyFont="1" applyFill="1" applyBorder="1" applyAlignment="1">
      <alignment horizontal="center" vertical="center" wrapText="1"/>
    </xf>
    <xf numFmtId="0" fontId="41" fillId="0" borderId="54" xfId="11" applyFont="1" applyFill="1" applyBorder="1" applyAlignment="1">
      <alignment horizontal="center" vertical="center" wrapText="1"/>
    </xf>
    <xf numFmtId="0" fontId="41"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27" fillId="0" borderId="0" xfId="51" applyFont="1" applyFill="1" applyAlignment="1">
      <alignment horizontal="center" vertical="center"/>
    </xf>
    <xf numFmtId="0" fontId="14" fillId="0" borderId="0" xfId="51" applyFill="1" applyBorder="1" applyAlignment="1">
      <alignment horizontal="center" vertical="center"/>
    </xf>
    <xf numFmtId="184" fontId="31" fillId="0" borderId="0" xfId="51" applyNumberFormat="1" applyFont="1" applyFill="1" applyBorder="1" applyAlignment="1">
      <alignment horizontal="left" vertical="center" shrinkToFit="1"/>
    </xf>
    <xf numFmtId="184" fontId="31" fillId="0" borderId="1" xfId="51" applyNumberFormat="1" applyFont="1" applyFill="1" applyBorder="1" applyAlignment="1">
      <alignment horizontal="left" vertical="center"/>
    </xf>
    <xf numFmtId="180" fontId="113" fillId="0" borderId="3" xfId="11" applyNumberFormat="1" applyFont="1" applyFill="1" applyBorder="1" applyAlignment="1">
      <alignment horizontal="center" vertical="center"/>
    </xf>
    <xf numFmtId="180" fontId="113" fillId="0" borderId="4" xfId="11" applyNumberFormat="1" applyFont="1" applyFill="1" applyBorder="1" applyAlignment="1">
      <alignment horizontal="center" vertical="center"/>
    </xf>
    <xf numFmtId="180" fontId="113" fillId="0" borderId="10" xfId="11" applyNumberFormat="1" applyFont="1" applyFill="1" applyBorder="1" applyAlignment="1">
      <alignment horizontal="center" vertical="center"/>
    </xf>
    <xf numFmtId="181" fontId="113" fillId="0" borderId="3" xfId="11" applyNumberFormat="1" applyFont="1" applyFill="1" applyBorder="1" applyAlignment="1">
      <alignment horizontal="right" vertical="center"/>
    </xf>
    <xf numFmtId="181" fontId="113" fillId="0" borderId="4" xfId="11" applyNumberFormat="1" applyFont="1" applyFill="1" applyBorder="1" applyAlignment="1">
      <alignment horizontal="right" vertical="center"/>
    </xf>
    <xf numFmtId="181" fontId="113" fillId="0" borderId="10" xfId="11" applyNumberFormat="1" applyFont="1" applyFill="1" applyBorder="1" applyAlignment="1">
      <alignment horizontal="right" vertical="center"/>
    </xf>
    <xf numFmtId="0" fontId="116" fillId="0" borderId="0" xfId="11" applyFont="1" applyFill="1" applyBorder="1" applyAlignment="1">
      <alignment horizontal="left"/>
    </xf>
    <xf numFmtId="0" fontId="116" fillId="0" borderId="0" xfId="11" applyFont="1" applyFill="1" applyBorder="1" applyAlignment="1"/>
    <xf numFmtId="0" fontId="113" fillId="0" borderId="4" xfId="11" applyFont="1" applyFill="1" applyBorder="1" applyAlignment="1">
      <alignment horizontal="center" vertical="center"/>
    </xf>
    <xf numFmtId="0" fontId="113" fillId="0" borderId="10" xfId="11" applyFont="1" applyFill="1" applyBorder="1" applyAlignment="1">
      <alignment horizontal="center" vertical="center"/>
    </xf>
    <xf numFmtId="181" fontId="113" fillId="0" borderId="2"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4" xfId="11" applyFont="1" applyFill="1" applyBorder="1" applyAlignment="1">
      <alignment horizontal="left" vertical="center"/>
    </xf>
    <xf numFmtId="0" fontId="116" fillId="0" borderId="10" xfId="11" applyFont="1" applyFill="1" applyBorder="1" applyAlignment="1">
      <alignment horizontal="left" vertical="center"/>
    </xf>
    <xf numFmtId="0" fontId="91" fillId="0" borderId="53" xfId="11" applyFont="1" applyFill="1" applyBorder="1" applyAlignment="1">
      <alignment horizontal="center" vertical="center" wrapText="1"/>
    </xf>
    <xf numFmtId="0" fontId="91" fillId="0" borderId="54" xfId="11" applyFont="1" applyFill="1" applyBorder="1" applyAlignment="1">
      <alignment horizontal="center" vertical="center" wrapText="1"/>
    </xf>
    <xf numFmtId="0" fontId="91" fillId="0" borderId="57" xfId="11" applyFont="1" applyFill="1" applyBorder="1" applyAlignment="1">
      <alignment horizontal="center" vertical="center" wrapText="1"/>
    </xf>
    <xf numFmtId="179" fontId="116" fillId="0" borderId="53" xfId="11" applyNumberFormat="1" applyFont="1" applyFill="1" applyBorder="1" applyAlignment="1">
      <alignment horizontal="center" vertical="center"/>
    </xf>
    <xf numFmtId="179" fontId="116" fillId="0" borderId="57" xfId="11" applyNumberFormat="1" applyFont="1" applyFill="1" applyBorder="1" applyAlignment="1">
      <alignment horizontal="center" vertical="center"/>
    </xf>
    <xf numFmtId="182" fontId="116" fillId="0" borderId="53" xfId="11" applyNumberFormat="1" applyFont="1" applyFill="1" applyBorder="1" applyAlignment="1">
      <alignment horizontal="center" vertical="center"/>
    </xf>
    <xf numFmtId="182" fontId="116" fillId="0" borderId="57" xfId="11" applyNumberFormat="1" applyFont="1" applyFill="1" applyBorder="1" applyAlignment="1">
      <alignment horizontal="center" vertical="center"/>
    </xf>
    <xf numFmtId="0" fontId="31" fillId="0" borderId="0" xfId="51" applyFont="1" applyFill="1" applyBorder="1" applyAlignment="1">
      <alignment horizontal="left" vertical="center" shrinkToFit="1"/>
    </xf>
    <xf numFmtId="0" fontId="31" fillId="0" borderId="1" xfId="51" applyFont="1" applyFill="1" applyBorder="1" applyAlignment="1">
      <alignment horizontal="left" vertical="center"/>
    </xf>
    <xf numFmtId="0" fontId="14" fillId="0" borderId="0" xfId="11" applyBorder="1" applyAlignment="1">
      <alignment horizontal="center" vertical="center" textRotation="255"/>
    </xf>
    <xf numFmtId="0" fontId="113"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43" xfId="0" applyNumberFormat="1" applyFont="1" applyFill="1" applyBorder="1" applyAlignment="1">
      <alignment horizontal="center" vertical="center" shrinkToFit="1"/>
    </xf>
    <xf numFmtId="0" fontId="31" fillId="0" borderId="144" xfId="0" applyNumberFormat="1" applyFont="1" applyFill="1" applyBorder="1" applyAlignment="1">
      <alignment horizontal="center" vertical="center" shrinkToFit="1"/>
    </xf>
    <xf numFmtId="0" fontId="31" fillId="0" borderId="79" xfId="0" applyFont="1" applyFill="1" applyBorder="1" applyAlignment="1">
      <alignment horizontal="center"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31" fillId="0" borderId="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31" fillId="0" borderId="9"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11"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7" fillId="0" borderId="8"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26"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27" fillId="0" borderId="81" xfId="0" applyFont="1" applyFill="1" applyBorder="1" applyAlignment="1" applyProtection="1">
      <alignment horizontal="center" vertical="center" shrinkToFit="1"/>
      <protection locked="0"/>
    </xf>
    <xf numFmtId="0" fontId="31" fillId="0" borderId="0" xfId="0" applyFont="1" applyFill="1" applyBorder="1" applyAlignment="1">
      <alignment horizontal="left" vertical="center"/>
    </xf>
    <xf numFmtId="0" fontId="31" fillId="0" borderId="67" xfId="0" applyNumberFormat="1" applyFont="1" applyFill="1" applyBorder="1" applyAlignment="1">
      <alignment horizontal="center" vertical="center" shrinkToFit="1"/>
    </xf>
    <xf numFmtId="0" fontId="31" fillId="0" borderId="71"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51" xfId="0" applyFont="1" applyFill="1" applyBorder="1" applyAlignment="1">
      <alignment horizontal="left" vertical="center"/>
    </xf>
    <xf numFmtId="0" fontId="31"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31" fillId="0" borderId="51"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31" fillId="0" borderId="66" xfId="0" applyNumberFormat="1" applyFont="1" applyFill="1" applyBorder="1" applyAlignment="1">
      <alignment horizontal="center" vertical="center" shrinkToFit="1"/>
    </xf>
    <xf numFmtId="0" fontId="35" fillId="0" borderId="0" xfId="0" applyFont="1" applyFill="1" applyAlignment="1">
      <alignment horizontal="center" vertical="center"/>
    </xf>
    <xf numFmtId="0" fontId="31" fillId="0" borderId="1" xfId="0" applyFont="1" applyFill="1" applyBorder="1" applyAlignment="1">
      <alignment horizontal="left"/>
    </xf>
    <xf numFmtId="0" fontId="31" fillId="0" borderId="1" xfId="0" applyFont="1" applyFill="1" applyBorder="1" applyAlignment="1">
      <alignment horizontal="left" shrinkToFit="1"/>
    </xf>
    <xf numFmtId="0" fontId="31" fillId="0" borderId="77"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78" xfId="0" applyFont="1" applyFill="1" applyBorder="1" applyAlignment="1">
      <alignment horizontal="center" vertical="center" wrapText="1" shrinkToFit="1"/>
    </xf>
    <xf numFmtId="0" fontId="31" fillId="0" borderId="28"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113" fillId="0" borderId="47" xfId="0" applyFont="1" applyFill="1" applyBorder="1" applyAlignment="1">
      <alignment horizontal="center" vertical="center" wrapText="1"/>
    </xf>
    <xf numFmtId="0" fontId="113" fillId="0" borderId="11" xfId="0" applyFont="1" applyFill="1" applyBorder="1" applyAlignment="1">
      <alignment horizontal="center" vertical="center" wrapText="1"/>
    </xf>
    <xf numFmtId="0" fontId="46" fillId="0" borderId="3"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27" xfId="3" applyFont="1" applyFill="1" applyBorder="1" applyAlignment="1">
      <alignment horizontal="center" vertical="center" textRotation="255"/>
    </xf>
    <xf numFmtId="0" fontId="46" fillId="0" borderId="3" xfId="3" applyFont="1" applyFill="1" applyBorder="1" applyAlignment="1" applyProtection="1">
      <alignment horizontal="left" vertical="center" wrapText="1"/>
      <protection locked="0"/>
    </xf>
    <xf numFmtId="0" fontId="46" fillId="0" borderId="10" xfId="3" applyFont="1" applyFill="1" applyBorder="1" applyAlignment="1" applyProtection="1">
      <alignment horizontal="left" vertical="center" wrapText="1"/>
      <protection locked="0"/>
    </xf>
    <xf numFmtId="0" fontId="47" fillId="0" borderId="3" xfId="3" applyFont="1" applyFill="1" applyBorder="1" applyAlignment="1">
      <alignment horizontal="center" vertical="center"/>
    </xf>
    <xf numFmtId="0" fontId="47" fillId="0" borderId="4" xfId="3" applyFont="1" applyFill="1" applyBorder="1" applyAlignment="1">
      <alignment horizontal="center" vertical="center"/>
    </xf>
    <xf numFmtId="0" fontId="47" fillId="0" borderId="10" xfId="3" applyFont="1" applyFill="1" applyBorder="1" applyAlignment="1">
      <alignment horizontal="center" vertical="center"/>
    </xf>
    <xf numFmtId="0" fontId="46" fillId="0" borderId="3"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wrapText="1"/>
      <protection locked="0"/>
    </xf>
    <xf numFmtId="0" fontId="46" fillId="0" borderId="10" xfId="3" applyFont="1" applyFill="1" applyBorder="1" applyAlignment="1" applyProtection="1">
      <alignment horizontal="center" vertical="center" wrapText="1"/>
      <protection locked="0"/>
    </xf>
    <xf numFmtId="0" fontId="46" fillId="6" borderId="3" xfId="3" applyFont="1" applyFill="1" applyBorder="1" applyAlignment="1" applyProtection="1">
      <alignment horizontal="center" vertical="center" wrapText="1"/>
      <protection locked="0"/>
    </xf>
    <xf numFmtId="0" fontId="46" fillId="6" borderId="4" xfId="3" applyFont="1" applyFill="1" applyBorder="1" applyAlignment="1" applyProtection="1">
      <alignment horizontal="center" vertical="center" wrapText="1"/>
      <protection locked="0"/>
    </xf>
    <xf numFmtId="0" fontId="46" fillId="6" borderId="10" xfId="3" applyFont="1" applyFill="1" applyBorder="1" applyAlignment="1" applyProtection="1">
      <alignment horizontal="center" vertical="center" wrapText="1"/>
      <protection locked="0"/>
    </xf>
    <xf numFmtId="0" fontId="46" fillId="0" borderId="29" xfId="3" applyFont="1" applyFill="1" applyBorder="1" applyAlignment="1">
      <alignment horizontal="center" vertical="center"/>
    </xf>
    <xf numFmtId="0" fontId="46" fillId="0" borderId="31" xfId="3" applyFont="1" applyFill="1" applyBorder="1" applyAlignment="1">
      <alignment horizontal="center" vertical="center"/>
    </xf>
    <xf numFmtId="0" fontId="46" fillId="0" borderId="107" xfId="3" applyFont="1" applyFill="1" applyBorder="1" applyAlignment="1">
      <alignment horizontal="center" vertical="center"/>
    </xf>
    <xf numFmtId="0" fontId="46" fillId="0" borderId="190" xfId="3" applyFont="1" applyFill="1" applyBorder="1" applyAlignment="1">
      <alignment horizontal="center" vertical="center"/>
    </xf>
    <xf numFmtId="0" fontId="46" fillId="0" borderId="6" xfId="3" applyFont="1" applyFill="1" applyBorder="1" applyAlignment="1">
      <alignment horizontal="center" vertical="center"/>
    </xf>
    <xf numFmtId="0" fontId="46" fillId="0" borderId="7" xfId="3" applyFont="1" applyFill="1" applyBorder="1" applyAlignment="1">
      <alignment horizontal="center" vertical="center"/>
    </xf>
    <xf numFmtId="0" fontId="46" fillId="0" borderId="11" xfId="3" applyFont="1" applyFill="1" applyBorder="1" applyAlignment="1">
      <alignment horizontal="center" vertical="center"/>
    </xf>
    <xf numFmtId="0" fontId="46" fillId="0" borderId="12" xfId="3" applyFont="1" applyFill="1" applyBorder="1" applyAlignment="1">
      <alignment horizontal="center" vertical="center"/>
    </xf>
    <xf numFmtId="0" fontId="48" fillId="0" borderId="0" xfId="3" applyFont="1" applyFill="1" applyAlignment="1">
      <alignment horizontal="center" vertical="center"/>
    </xf>
    <xf numFmtId="0" fontId="46" fillId="0" borderId="1" xfId="3" applyFont="1" applyFill="1" applyBorder="1" applyAlignment="1">
      <alignment horizontal="center" vertical="center"/>
    </xf>
    <xf numFmtId="0" fontId="46" fillId="0" borderId="29" xfId="3" applyFont="1" applyFill="1" applyBorder="1" applyAlignment="1" applyProtection="1">
      <alignment horizontal="left" vertical="center" wrapText="1"/>
      <protection locked="0"/>
    </xf>
    <xf numFmtId="0" fontId="46" fillId="0" borderId="30" xfId="3" applyFont="1" applyFill="1" applyBorder="1" applyAlignment="1" applyProtection="1">
      <alignment horizontal="left" vertical="center" wrapText="1"/>
      <protection locked="0"/>
    </xf>
    <xf numFmtId="0" fontId="46" fillId="0" borderId="31" xfId="3" applyFont="1" applyFill="1" applyBorder="1" applyAlignment="1" applyProtection="1">
      <alignment horizontal="left" vertical="center" wrapText="1"/>
      <protection locked="0"/>
    </xf>
    <xf numFmtId="0" fontId="49" fillId="0" borderId="107" xfId="3" applyFont="1" applyFill="1" applyBorder="1" applyAlignment="1" applyProtection="1">
      <alignment horizontal="left" vertical="center" wrapText="1"/>
      <protection locked="0"/>
    </xf>
    <xf numFmtId="0" fontId="49" fillId="0" borderId="14" xfId="3" applyFont="1" applyFill="1" applyBorder="1" applyAlignment="1" applyProtection="1">
      <alignment horizontal="left" vertical="center" wrapText="1"/>
      <protection locked="0"/>
    </xf>
    <xf numFmtId="0" fontId="49" fillId="0" borderId="190" xfId="3" applyFont="1" applyFill="1" applyBorder="1" applyAlignment="1" applyProtection="1">
      <alignment horizontal="left" vertical="center" wrapText="1"/>
      <protection locked="0"/>
    </xf>
    <xf numFmtId="0" fontId="49" fillId="0" borderId="6" xfId="3" applyFont="1" applyFill="1" applyBorder="1" applyAlignment="1" applyProtection="1">
      <alignment horizontal="left" vertical="center" wrapText="1"/>
      <protection locked="0"/>
    </xf>
    <xf numFmtId="0" fontId="49" fillId="0" borderId="0" xfId="3" applyFont="1" applyFill="1" applyBorder="1" applyAlignment="1" applyProtection="1">
      <alignment horizontal="left" vertical="center" wrapText="1"/>
      <protection locked="0"/>
    </xf>
    <xf numFmtId="0" fontId="49" fillId="0" borderId="7" xfId="3" applyFont="1" applyFill="1" applyBorder="1" applyAlignment="1" applyProtection="1">
      <alignment horizontal="left" vertical="center" wrapText="1"/>
      <protection locked="0"/>
    </xf>
    <xf numFmtId="0" fontId="49" fillId="0" borderId="11" xfId="3" applyFont="1" applyFill="1" applyBorder="1" applyAlignment="1" applyProtection="1">
      <alignment horizontal="left" vertical="center" wrapText="1"/>
      <protection locked="0"/>
    </xf>
    <xf numFmtId="0" fontId="49" fillId="0" borderId="1" xfId="3" applyFont="1" applyFill="1" applyBorder="1" applyAlignment="1" applyProtection="1">
      <alignment horizontal="left" vertical="center" wrapText="1"/>
      <protection locked="0"/>
    </xf>
    <xf numFmtId="0" fontId="49" fillId="0" borderId="12" xfId="3" applyFont="1" applyFill="1" applyBorder="1" applyAlignment="1" applyProtection="1">
      <alignment horizontal="left" vertical="center" wrapText="1"/>
      <protection locked="0"/>
    </xf>
    <xf numFmtId="0" fontId="46" fillId="0" borderId="0" xfId="3" applyFont="1" applyFill="1" applyBorder="1" applyAlignment="1">
      <alignment horizontal="center" vertical="center"/>
    </xf>
    <xf numFmtId="0" fontId="46" fillId="0" borderId="17" xfId="3" applyFont="1" applyFill="1" applyBorder="1" applyAlignment="1">
      <alignment horizontal="center" vertical="center"/>
    </xf>
    <xf numFmtId="0" fontId="49" fillId="0" borderId="16" xfId="3" applyFont="1" applyFill="1" applyBorder="1" applyAlignment="1" applyProtection="1">
      <alignment horizontal="center" vertical="center"/>
      <protection locked="0"/>
    </xf>
    <xf numFmtId="0" fontId="49" fillId="0" borderId="0" xfId="3" applyFont="1" applyFill="1" applyBorder="1" applyAlignment="1" applyProtection="1">
      <alignment horizontal="center" vertical="center"/>
      <protection locked="0"/>
    </xf>
    <xf numFmtId="0" fontId="30" fillId="0" borderId="93" xfId="0" applyFont="1" applyFill="1" applyBorder="1" applyAlignment="1">
      <alignment horizontal="left" vertical="center"/>
    </xf>
    <xf numFmtId="0" fontId="30" fillId="0" borderId="75"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74" xfId="0" applyFont="1" applyFill="1" applyBorder="1" applyAlignment="1">
      <alignment horizontal="left" vertical="center"/>
    </xf>
    <xf numFmtId="0" fontId="30" fillId="0" borderId="92"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3"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5" xfId="0" applyFont="1" applyFill="1" applyBorder="1" applyAlignment="1">
      <alignment horizontal="left" vertical="center"/>
    </xf>
    <xf numFmtId="0" fontId="30" fillId="0" borderId="9"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2" xfId="0" applyFont="1" applyFill="1" applyBorder="1" applyAlignment="1">
      <alignment horizontal="left" vertical="center"/>
    </xf>
    <xf numFmtId="178" fontId="30" fillId="0" borderId="26" xfId="0" applyNumberFormat="1" applyFont="1" applyFill="1" applyBorder="1" applyAlignment="1">
      <alignment horizontal="right" vertical="center" shrinkToFit="1"/>
    </xf>
    <xf numFmtId="178" fontId="30" fillId="0" borderId="28" xfId="0" applyNumberFormat="1" applyFont="1" applyFill="1" applyBorder="1" applyAlignment="1">
      <alignment horizontal="right" vertical="center" shrinkToFit="1"/>
    </xf>
    <xf numFmtId="0" fontId="30" fillId="0" borderId="68"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42" xfId="0" applyFont="1" applyFill="1" applyBorder="1" applyAlignment="1">
      <alignment horizontal="left" vertical="center"/>
    </xf>
    <xf numFmtId="178" fontId="30" fillId="0" borderId="81" xfId="0" applyNumberFormat="1" applyFont="1" applyFill="1" applyBorder="1" applyAlignment="1">
      <alignment horizontal="right" vertical="center" shrinkToFit="1"/>
    </xf>
    <xf numFmtId="0" fontId="30"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178" fontId="30" fillId="0" borderId="78" xfId="0" applyNumberFormat="1" applyFont="1" applyFill="1" applyBorder="1" applyAlignment="1">
      <alignment horizontal="right" vertical="center" shrinkToFit="1"/>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55" xfId="0" applyFont="1" applyFill="1" applyBorder="1" applyAlignment="1">
      <alignment horizontal="center" vertical="center"/>
    </xf>
    <xf numFmtId="0" fontId="54"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35"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xf>
    <xf numFmtId="0" fontId="30" fillId="0" borderId="51" xfId="0" applyFont="1" applyFill="1" applyBorder="1" applyAlignment="1">
      <alignment horizontal="left"/>
    </xf>
    <xf numFmtId="0" fontId="30" fillId="0" borderId="42" xfId="0" applyFont="1" applyFill="1" applyBorder="1" applyAlignment="1">
      <alignment horizontal="left"/>
    </xf>
    <xf numFmtId="0" fontId="53" fillId="0" borderId="0" xfId="0" applyFont="1" applyFill="1" applyAlignment="1">
      <alignment horizontal="center" vertical="center"/>
    </xf>
    <xf numFmtId="0" fontId="30" fillId="0" borderId="41" xfId="0" applyFont="1" applyFill="1" applyBorder="1" applyAlignment="1">
      <alignment horizontal="left"/>
    </xf>
    <xf numFmtId="0" fontId="54" fillId="0" borderId="56" xfId="0" applyFont="1" applyFill="1" applyBorder="1" applyAlignment="1">
      <alignment horizontal="center"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xf>
    <xf numFmtId="0" fontId="30" fillId="0" borderId="67" xfId="0" applyFont="1" applyFill="1" applyBorder="1" applyAlignment="1">
      <alignment horizontal="left" vertical="center"/>
    </xf>
    <xf numFmtId="0" fontId="149" fillId="0" borderId="35" xfId="0" applyFont="1" applyFill="1" applyBorder="1" applyAlignment="1">
      <alignment horizontal="left" vertical="center"/>
    </xf>
    <xf numFmtId="0" fontId="149" fillId="0" borderId="36" xfId="0" applyFont="1" applyFill="1" applyBorder="1" applyAlignment="1">
      <alignment horizontal="left" vertical="center"/>
    </xf>
    <xf numFmtId="0" fontId="149" fillId="0" borderId="37" xfId="0" applyFont="1" applyFill="1" applyBorder="1" applyAlignment="1">
      <alignment horizontal="left" vertical="center"/>
    </xf>
    <xf numFmtId="0" fontId="149" fillId="0" borderId="45" xfId="0" applyFont="1" applyFill="1" applyBorder="1" applyAlignment="1">
      <alignment horizontal="left" vertical="center"/>
    </xf>
    <xf numFmtId="0" fontId="149" fillId="0" borderId="1" xfId="0" applyFont="1" applyFill="1" applyBorder="1" applyAlignment="1">
      <alignment horizontal="left" vertical="center"/>
    </xf>
    <xf numFmtId="0" fontId="149" fillId="0" borderId="12" xfId="0" applyFont="1" applyFill="1" applyBorder="1" applyAlignment="1">
      <alignment horizontal="left" vertical="center"/>
    </xf>
    <xf numFmtId="178" fontId="149" fillId="0" borderId="78" xfId="0" applyNumberFormat="1" applyFont="1" applyFill="1" applyBorder="1" applyAlignment="1">
      <alignment horizontal="right" vertical="center" shrinkToFit="1"/>
    </xf>
    <xf numFmtId="178" fontId="149" fillId="0" borderId="28" xfId="0" applyNumberFormat="1" applyFont="1" applyFill="1" applyBorder="1" applyAlignment="1">
      <alignment horizontal="right" vertical="center" shrinkToFit="1"/>
    </xf>
    <xf numFmtId="0" fontId="149" fillId="0" borderId="178" xfId="0" applyFont="1" applyFill="1" applyBorder="1" applyAlignment="1">
      <alignment horizontal="left" vertical="center"/>
    </xf>
    <xf numFmtId="0" fontId="149" fillId="0" borderId="67" xfId="0" applyFont="1" applyFill="1" applyBorder="1" applyAlignment="1">
      <alignment horizontal="left" vertical="center"/>
    </xf>
    <xf numFmtId="0" fontId="149" fillId="0" borderId="48" xfId="0" applyFont="1" applyFill="1" applyBorder="1" applyAlignment="1">
      <alignment horizontal="left" vertical="center"/>
    </xf>
    <xf numFmtId="0" fontId="149" fillId="0" borderId="5" xfId="0" applyFont="1" applyFill="1" applyBorder="1" applyAlignment="1">
      <alignment horizontal="left" vertical="center"/>
    </xf>
    <xf numFmtId="0" fontId="149" fillId="0" borderId="9" xfId="0" applyFont="1" applyFill="1" applyBorder="1" applyAlignment="1">
      <alignment horizontal="left" vertical="center"/>
    </xf>
    <xf numFmtId="178" fontId="149" fillId="0" borderId="26" xfId="0" applyNumberFormat="1" applyFont="1" applyFill="1" applyBorder="1" applyAlignment="1">
      <alignment horizontal="right" vertical="center" shrinkToFit="1"/>
    </xf>
    <xf numFmtId="0" fontId="149" fillId="0" borderId="68" xfId="0" applyFont="1" applyFill="1" applyBorder="1" applyAlignment="1">
      <alignment horizontal="left" vertical="center"/>
    </xf>
    <xf numFmtId="0" fontId="174" fillId="0" borderId="48" xfId="0" applyFont="1" applyFill="1" applyBorder="1" applyAlignment="1">
      <alignment horizontal="left" vertical="center"/>
    </xf>
    <xf numFmtId="0" fontId="174" fillId="0" borderId="5" xfId="0" applyFont="1" applyFill="1" applyBorder="1" applyAlignment="1">
      <alignment horizontal="left" vertical="center"/>
    </xf>
    <xf numFmtId="0" fontId="174" fillId="0" borderId="9" xfId="0" applyFont="1" applyFill="1" applyBorder="1" applyAlignment="1">
      <alignment horizontal="left" vertical="center"/>
    </xf>
    <xf numFmtId="0" fontId="174" fillId="0" borderId="45" xfId="0" applyFont="1" applyFill="1" applyBorder="1" applyAlignment="1">
      <alignment horizontal="left" vertical="center"/>
    </xf>
    <xf numFmtId="0" fontId="174" fillId="0" borderId="1" xfId="0" applyFont="1" applyFill="1" applyBorder="1" applyAlignment="1">
      <alignment horizontal="left" vertical="center"/>
    </xf>
    <xf numFmtId="0" fontId="174" fillId="0" borderId="12" xfId="0" applyFont="1" applyFill="1" applyBorder="1" applyAlignment="1">
      <alignment horizontal="left" vertical="center"/>
    </xf>
    <xf numFmtId="178" fontId="174" fillId="0" borderId="26" xfId="0" applyNumberFormat="1" applyFont="1" applyFill="1" applyBorder="1" applyAlignment="1">
      <alignment horizontal="right" vertical="center" shrinkToFit="1"/>
    </xf>
    <xf numFmtId="178" fontId="174" fillId="0" borderId="28" xfId="0" applyNumberFormat="1" applyFont="1" applyFill="1" applyBorder="1" applyAlignment="1">
      <alignment horizontal="right" vertical="center" shrinkToFit="1"/>
    </xf>
    <xf numFmtId="0" fontId="174" fillId="0" borderId="68" xfId="0" applyFont="1" applyFill="1" applyBorder="1" applyAlignment="1">
      <alignment horizontal="left" vertical="center"/>
    </xf>
    <xf numFmtId="0" fontId="64" fillId="0" borderId="48" xfId="0" applyFont="1" applyFill="1" applyBorder="1" applyAlignment="1">
      <alignment horizontal="left" vertical="center"/>
    </xf>
    <xf numFmtId="0" fontId="64" fillId="0" borderId="5" xfId="0" applyFont="1" applyFill="1" applyBorder="1" applyAlignment="1">
      <alignment horizontal="left" vertical="center"/>
    </xf>
    <xf numFmtId="0" fontId="64" fillId="0" borderId="9" xfId="0" applyFont="1" applyFill="1" applyBorder="1" applyAlignment="1">
      <alignment horizontal="left" vertical="center"/>
    </xf>
    <xf numFmtId="0" fontId="64" fillId="0" borderId="45" xfId="0" applyFont="1" applyFill="1" applyBorder="1" applyAlignment="1">
      <alignment horizontal="left" vertical="center"/>
    </xf>
    <xf numFmtId="0" fontId="64" fillId="0" borderId="1" xfId="0" applyFont="1" applyFill="1" applyBorder="1" applyAlignment="1">
      <alignment horizontal="left" vertical="center"/>
    </xf>
    <xf numFmtId="0" fontId="64" fillId="0" borderId="12" xfId="0" applyFont="1" applyFill="1" applyBorder="1" applyAlignment="1">
      <alignment horizontal="left" vertical="center"/>
    </xf>
    <xf numFmtId="178" fontId="64" fillId="0" borderId="26" xfId="0" applyNumberFormat="1" applyFont="1" applyFill="1" applyBorder="1" applyAlignment="1">
      <alignment horizontal="right" vertical="center" shrinkToFit="1"/>
    </xf>
    <xf numFmtId="178" fontId="64" fillId="0" borderId="28" xfId="0" applyNumberFormat="1" applyFont="1" applyFill="1" applyBorder="1" applyAlignment="1">
      <alignment horizontal="right" vertical="center" shrinkToFit="1"/>
    </xf>
    <xf numFmtId="0" fontId="64" fillId="0" borderId="68" xfId="0" applyFont="1" applyFill="1" applyBorder="1" applyAlignment="1">
      <alignment horizontal="left" vertical="center"/>
    </xf>
    <xf numFmtId="0" fontId="64" fillId="0" borderId="40" xfId="0" applyFont="1" applyFill="1" applyBorder="1" applyAlignment="1">
      <alignment horizontal="left" vertical="center"/>
    </xf>
    <xf numFmtId="0" fontId="64" fillId="0" borderId="41" xfId="0" applyFont="1" applyFill="1" applyBorder="1" applyAlignment="1">
      <alignment horizontal="left" vertical="center"/>
    </xf>
    <xf numFmtId="0" fontId="64" fillId="0" borderId="42" xfId="0" applyFont="1" applyFill="1" applyBorder="1" applyAlignment="1">
      <alignment horizontal="left" vertical="center"/>
    </xf>
    <xf numFmtId="178" fontId="64" fillId="0" borderId="81" xfId="0" applyNumberFormat="1" applyFont="1" applyFill="1" applyBorder="1" applyAlignment="1">
      <alignment horizontal="right" vertical="center" shrinkToFit="1"/>
    </xf>
    <xf numFmtId="0" fontId="64" fillId="0" borderId="65" xfId="0" applyFont="1" applyFill="1" applyBorder="1" applyAlignment="1">
      <alignment horizontal="left" vertical="center"/>
    </xf>
    <xf numFmtId="0" fontId="76" fillId="0" borderId="5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7" xfId="0" applyFont="1" applyFill="1" applyBorder="1" applyAlignment="1">
      <alignment horizontal="center" vertical="center"/>
    </xf>
    <xf numFmtId="0" fontId="76" fillId="0" borderId="40" xfId="0" applyFont="1" applyFill="1" applyBorder="1" applyAlignment="1">
      <alignment horizontal="center" vertical="center"/>
    </xf>
    <xf numFmtId="0" fontId="76" fillId="0" borderId="41" xfId="0" applyFont="1" applyFill="1" applyBorder="1" applyAlignment="1">
      <alignment horizontal="center" vertical="center"/>
    </xf>
    <xf numFmtId="0" fontId="76" fillId="0" borderId="42" xfId="0" applyFont="1" applyFill="1" applyBorder="1" applyAlignment="1">
      <alignment horizontal="center" vertical="center"/>
    </xf>
    <xf numFmtId="178" fontId="64" fillId="0" borderId="78" xfId="0" applyNumberFormat="1" applyFont="1" applyFill="1" applyBorder="1" applyAlignment="1">
      <alignment horizontal="right" vertical="center" shrinkToFit="1"/>
    </xf>
    <xf numFmtId="0" fontId="65" fillId="0" borderId="89" xfId="0" applyFont="1" applyFill="1" applyBorder="1" applyAlignment="1">
      <alignment horizontal="center" vertical="center"/>
    </xf>
    <xf numFmtId="0" fontId="65" fillId="0" borderId="90"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31" fillId="0" borderId="100" xfId="0" applyFont="1" applyFill="1" applyBorder="1" applyAlignment="1">
      <alignment horizontal="center" vertical="center" wrapText="1"/>
    </xf>
    <xf numFmtId="0" fontId="31" fillId="0" borderId="102" xfId="0" applyFont="1" applyFill="1" applyBorder="1" applyAlignment="1">
      <alignment horizontal="center" vertical="center" wrapText="1"/>
    </xf>
    <xf numFmtId="0" fontId="31" fillId="0" borderId="103" xfId="0" applyFont="1" applyFill="1" applyBorder="1" applyAlignment="1">
      <alignment horizontal="center" vertical="center" wrapText="1"/>
    </xf>
    <xf numFmtId="0" fontId="30" fillId="0" borderId="54" xfId="0" applyFont="1" applyFill="1" applyBorder="1" applyAlignment="1">
      <alignment horizontal="left" vertical="center" shrinkToFit="1"/>
    </xf>
    <xf numFmtId="0" fontId="30"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30" fillId="0" borderId="5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30" fillId="0" borderId="2"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30" fillId="0" borderId="70" xfId="0" applyFont="1" applyFill="1" applyBorder="1" applyAlignment="1">
      <alignment horizontal="center" vertical="center" textRotation="255"/>
    </xf>
    <xf numFmtId="0" fontId="30" fillId="0" borderId="79" xfId="0" applyFont="1" applyFill="1" applyBorder="1" applyAlignment="1">
      <alignment horizontal="center" vertical="center" textRotation="255"/>
    </xf>
    <xf numFmtId="0" fontId="30" fillId="0" borderId="28" xfId="0" applyFont="1" applyFill="1" applyBorder="1" applyAlignment="1">
      <alignment horizontal="left" vertical="center"/>
    </xf>
    <xf numFmtId="0" fontId="30" fillId="0" borderId="96" xfId="0" applyFont="1" applyFill="1" applyBorder="1" applyAlignment="1">
      <alignment horizontal="left"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4" xfId="0" applyFont="1" applyFill="1" applyBorder="1" applyAlignment="1">
      <alignment vertical="center" wrapText="1" shrinkToFit="1"/>
    </xf>
    <xf numFmtId="0" fontId="32" fillId="0" borderId="10" xfId="0" applyFont="1" applyFill="1" applyBorder="1" applyAlignment="1">
      <alignment vertical="center" wrapText="1" shrinkToFit="1"/>
    </xf>
    <xf numFmtId="0" fontId="30" fillId="0" borderId="71" xfId="0" applyFont="1" applyFill="1" applyBorder="1" applyAlignment="1">
      <alignment horizontal="center" vertical="center" textRotation="255"/>
    </xf>
    <xf numFmtId="0" fontId="30" fillId="0" borderId="62" xfId="0" applyFont="1" applyFill="1" applyBorder="1" applyAlignment="1">
      <alignment horizontal="center" vertical="center" textRotation="255"/>
    </xf>
    <xf numFmtId="0" fontId="30" fillId="0" borderId="95" xfId="0" applyFont="1" applyFill="1" applyBorder="1" applyAlignment="1">
      <alignment horizontal="center" vertical="center" textRotation="255"/>
    </xf>
    <xf numFmtId="0" fontId="30" fillId="0" borderId="2" xfId="0" applyFont="1" applyFill="1" applyBorder="1" applyAlignment="1">
      <alignment horizontal="center" vertical="center"/>
    </xf>
    <xf numFmtId="0" fontId="32" fillId="0" borderId="4"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0" fillId="0" borderId="5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0" xfId="0" applyFont="1" applyFill="1" applyBorder="1" applyAlignment="1">
      <alignment horizontal="center"/>
    </xf>
    <xf numFmtId="0" fontId="30" fillId="0" borderId="52" xfId="0" applyFont="1" applyFill="1" applyBorder="1" applyAlignment="1">
      <alignment horizontal="center"/>
    </xf>
    <xf numFmtId="0" fontId="30" fillId="0" borderId="0" xfId="0" applyFont="1" applyFill="1" applyBorder="1" applyAlignment="1">
      <alignment horizontal="left" vertical="center"/>
    </xf>
    <xf numFmtId="0" fontId="30" fillId="0" borderId="52" xfId="0" applyFont="1" applyFill="1" applyBorder="1" applyAlignment="1">
      <alignment horizontal="left" vertical="center"/>
    </xf>
    <xf numFmtId="0" fontId="30" fillId="0" borderId="5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right" vertical="center" wrapText="1"/>
    </xf>
    <xf numFmtId="1" fontId="30" fillId="0" borderId="0" xfId="0" applyNumberFormat="1" applyFont="1" applyFill="1" applyBorder="1" applyAlignment="1">
      <alignment horizontal="left" vertical="center" shrinkToFit="1"/>
    </xf>
    <xf numFmtId="1" fontId="30" fillId="0" borderId="52" xfId="0" applyNumberFormat="1" applyFont="1" applyFill="1" applyBorder="1" applyAlignment="1">
      <alignment horizontal="left" vertical="center" shrinkToFit="1"/>
    </xf>
    <xf numFmtId="0" fontId="64" fillId="0" borderId="0" xfId="0" applyFont="1" applyFill="1" applyBorder="1" applyAlignment="1">
      <alignment horizontal="left" vertical="center" wrapText="1"/>
    </xf>
    <xf numFmtId="0" fontId="116" fillId="0" borderId="0" xfId="0" applyFont="1" applyBorder="1" applyAlignment="1">
      <alignment horizontal="left" vertical="center" wrapText="1"/>
    </xf>
    <xf numFmtId="0" fontId="116" fillId="0" borderId="52" xfId="0" applyFont="1" applyBorder="1" applyAlignment="1">
      <alignment horizontal="left" vertical="center" wrapText="1"/>
    </xf>
    <xf numFmtId="0" fontId="64" fillId="0" borderId="50" xfId="0" applyFont="1" applyFill="1" applyBorder="1" applyAlignment="1">
      <alignment horizontal="left" vertical="center" wrapText="1"/>
    </xf>
    <xf numFmtId="0" fontId="30" fillId="0" borderId="54" xfId="0" applyFont="1" applyFill="1" applyBorder="1" applyAlignment="1">
      <alignment horizontal="center"/>
    </xf>
    <xf numFmtId="0" fontId="30" fillId="0" borderId="39" xfId="0" applyFont="1" applyFill="1" applyBorder="1" applyAlignment="1">
      <alignment horizontal="left" vertical="center"/>
    </xf>
    <xf numFmtId="0" fontId="52" fillId="0" borderId="0" xfId="0" applyFont="1" applyFill="1" applyAlignment="1">
      <alignment horizontal="center" vertical="center"/>
    </xf>
    <xf numFmtId="0" fontId="30"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105" fillId="0" borderId="0" xfId="0" applyFont="1" applyFill="1" applyAlignment="1">
      <alignment horizontal="center" vertical="center"/>
    </xf>
    <xf numFmtId="0" fontId="1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0" borderId="13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26" xfId="0" applyFont="1" applyFill="1" applyBorder="1" applyAlignment="1">
      <alignment vertical="center" wrapText="1"/>
    </xf>
    <xf numFmtId="0" fontId="31" fillId="0" borderId="28" xfId="0" applyFont="1" applyFill="1" applyBorder="1" applyAlignment="1">
      <alignment vertical="center" wrapText="1"/>
    </xf>
    <xf numFmtId="58" fontId="31" fillId="0" borderId="131" xfId="0" applyNumberFormat="1" applyFont="1" applyFill="1" applyBorder="1" applyAlignment="1">
      <alignment horizontal="center" vertical="center" wrapText="1"/>
    </xf>
    <xf numFmtId="58" fontId="31" fillId="0" borderId="4" xfId="0" applyNumberFormat="1" applyFont="1" applyFill="1" applyBorder="1" applyAlignment="1">
      <alignment horizontal="center" vertical="center" wrapText="1"/>
    </xf>
    <xf numFmtId="58" fontId="31" fillId="0" borderId="10" xfId="0" applyNumberFormat="1" applyFont="1" applyFill="1" applyBorder="1" applyAlignment="1">
      <alignment horizontal="center" vertical="center" wrapText="1"/>
    </xf>
    <xf numFmtId="0" fontId="31" fillId="7" borderId="26" xfId="0" applyFont="1" applyFill="1" applyBorder="1" applyAlignment="1">
      <alignment horizontal="center" vertical="center"/>
    </xf>
    <xf numFmtId="0" fontId="31" fillId="7" borderId="27" xfId="0" applyFont="1" applyFill="1" applyBorder="1" applyAlignment="1">
      <alignment horizontal="center" vertical="center"/>
    </xf>
    <xf numFmtId="0" fontId="31" fillId="7" borderId="81"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1" fillId="0" borderId="5" xfId="0" applyFont="1" applyFill="1" applyBorder="1" applyAlignment="1">
      <alignment vertical="center" wrapText="1"/>
    </xf>
    <xf numFmtId="0" fontId="31" fillId="0" borderId="124"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12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31" fillId="0" borderId="81" xfId="0" applyFont="1" applyFill="1" applyBorder="1" applyAlignment="1">
      <alignment vertical="center" wrapText="1"/>
    </xf>
    <xf numFmtId="0" fontId="31" fillId="0" borderId="134" xfId="0" applyFont="1" applyFill="1" applyBorder="1" applyAlignment="1">
      <alignment horizontal="center" vertical="center" wrapText="1"/>
    </xf>
    <xf numFmtId="0" fontId="31" fillId="0" borderId="135"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 xfId="0" applyFont="1" applyFill="1" applyBorder="1" applyAlignment="1">
      <alignment horizontal="center" vertical="center"/>
    </xf>
    <xf numFmtId="0" fontId="31" fillId="0" borderId="27" xfId="0" applyFont="1" applyFill="1" applyBorder="1" applyAlignment="1">
      <alignment vertical="center" wrapText="1"/>
    </xf>
    <xf numFmtId="0" fontId="31" fillId="0" borderId="138"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7" borderId="78" xfId="0" applyFont="1" applyFill="1" applyBorder="1" applyAlignment="1">
      <alignment horizontal="center" vertical="center"/>
    </xf>
    <xf numFmtId="0" fontId="31" fillId="7" borderId="60" xfId="0" applyFont="1" applyFill="1" applyBorder="1" applyAlignment="1">
      <alignment horizontal="center" vertical="center"/>
    </xf>
    <xf numFmtId="0" fontId="31" fillId="7" borderId="61" xfId="0" applyFont="1" applyFill="1" applyBorder="1" applyAlignment="1">
      <alignment horizontal="center" vertical="center"/>
    </xf>
    <xf numFmtId="0" fontId="31" fillId="7" borderId="63" xfId="0" applyFont="1" applyFill="1" applyBorder="1" applyAlignment="1">
      <alignment horizontal="center" vertical="center"/>
    </xf>
    <xf numFmtId="0" fontId="31" fillId="7" borderId="28" xfId="0" applyFont="1" applyFill="1" applyBorder="1" applyAlignment="1">
      <alignment horizontal="center" vertical="center"/>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16" fillId="0" borderId="70" xfId="41" applyFont="1" applyBorder="1" applyAlignment="1">
      <alignment vertical="center" textRotation="255" shrinkToFit="1"/>
    </xf>
    <xf numFmtId="0" fontId="41" fillId="0" borderId="8" xfId="41" applyFont="1" applyBorder="1">
      <alignment vertical="center"/>
    </xf>
    <xf numFmtId="0" fontId="41" fillId="0" borderId="5" xfId="41" applyFont="1" applyBorder="1">
      <alignment vertical="center"/>
    </xf>
    <xf numFmtId="0" fontId="41" fillId="0" borderId="9" xfId="41" applyFont="1" applyBorder="1">
      <alignment vertical="center"/>
    </xf>
    <xf numFmtId="0" fontId="41" fillId="0" borderId="6" xfId="41" applyFont="1" applyBorder="1">
      <alignment vertical="center"/>
    </xf>
    <xf numFmtId="0" fontId="41" fillId="0" borderId="0" xfId="41" applyFont="1" applyBorder="1">
      <alignment vertical="center"/>
    </xf>
    <xf numFmtId="0" fontId="41" fillId="0" borderId="7" xfId="41" applyFont="1" applyBorder="1">
      <alignment vertical="center"/>
    </xf>
    <xf numFmtId="0" fontId="41" fillId="0" borderId="11" xfId="41" applyFont="1" applyBorder="1">
      <alignment vertical="center"/>
    </xf>
    <xf numFmtId="0" fontId="41" fillId="0" borderId="1" xfId="41" applyFont="1" applyBorder="1">
      <alignment vertical="center"/>
    </xf>
    <xf numFmtId="0" fontId="41" fillId="0" borderId="12" xfId="41" applyFont="1" applyBorder="1">
      <alignment vertical="center"/>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0" fontId="41" fillId="0" borderId="0" xfId="41" applyFont="1" applyAlignment="1">
      <alignment horizontal="left" vertical="center"/>
    </xf>
    <xf numFmtId="0" fontId="45" fillId="0" borderId="0" xfId="41" applyFont="1" applyAlignment="1">
      <alignment horizontal="center" vertical="center" wrapText="1"/>
    </xf>
    <xf numFmtId="0" fontId="45" fillId="0" borderId="0" xfId="41" applyFont="1" applyAlignment="1">
      <alignment horizontal="center" vertical="center"/>
    </xf>
    <xf numFmtId="0" fontId="41" fillId="0" borderId="0" xfId="41" applyFont="1" applyAlignment="1">
      <alignment horizontal="center" vertical="center"/>
    </xf>
    <xf numFmtId="0" fontId="41" fillId="0" borderId="0" xfId="41" applyFont="1" applyAlignment="1">
      <alignment horizontal="left" vertical="center" indent="1"/>
    </xf>
    <xf numFmtId="58" fontId="41" fillId="0" borderId="0" xfId="41" applyNumberFormat="1" applyFont="1">
      <alignment vertical="center"/>
    </xf>
    <xf numFmtId="0" fontId="41" fillId="0" borderId="0" xfId="41" applyFont="1" applyAlignment="1">
      <alignment horizontal="center" vertical="center" wrapText="1"/>
    </xf>
    <xf numFmtId="0" fontId="41" fillId="0" borderId="0" xfId="41" applyFont="1" applyAlignment="1">
      <alignment horizontal="left" vertical="center" shrinkToFit="1"/>
    </xf>
    <xf numFmtId="0" fontId="41" fillId="0" borderId="0" xfId="41" applyFont="1" applyAlignment="1">
      <alignment horizontal="right" vertical="center" indent="1"/>
    </xf>
    <xf numFmtId="0" fontId="41" fillId="0" borderId="0" xfId="41" applyFont="1">
      <alignment vertical="center"/>
    </xf>
    <xf numFmtId="0" fontId="41" fillId="0" borderId="0" xfId="41" applyFont="1" applyAlignment="1">
      <alignment horizontal="distributed" vertical="center" wrapText="1" indent="1"/>
    </xf>
    <xf numFmtId="0" fontId="41" fillId="0" borderId="91" xfId="41" applyFont="1" applyBorder="1" applyAlignment="1">
      <alignment horizontal="center" vertical="center"/>
    </xf>
    <xf numFmtId="0" fontId="41" fillId="0" borderId="63" xfId="41" applyFont="1" applyBorder="1" applyAlignment="1">
      <alignment horizontal="center" vertical="center"/>
    </xf>
    <xf numFmtId="0" fontId="41" fillId="0" borderId="60" xfId="41" applyFont="1" applyBorder="1" applyAlignment="1">
      <alignment horizontal="center" vertical="center"/>
    </xf>
    <xf numFmtId="0" fontId="41" fillId="0" borderId="61" xfId="41" applyFont="1" applyBorder="1" applyAlignment="1">
      <alignment horizontal="center" vertical="center"/>
    </xf>
    <xf numFmtId="0" fontId="41" fillId="0" borderId="104" xfId="41" applyFont="1" applyBorder="1" applyAlignment="1">
      <alignment horizontal="center" vertical="center"/>
    </xf>
    <xf numFmtId="58" fontId="41" fillId="0" borderId="48" xfId="15" applyNumberFormat="1" applyFont="1" applyBorder="1" applyAlignment="1">
      <alignment horizontal="center" vertical="center" wrapText="1"/>
    </xf>
    <xf numFmtId="58" fontId="41" fillId="0" borderId="5" xfId="15" applyNumberFormat="1" applyFont="1" applyBorder="1" applyAlignment="1">
      <alignment horizontal="center" vertical="center" wrapText="1"/>
    </xf>
    <xf numFmtId="58" fontId="41" fillId="0" borderId="9" xfId="15" applyNumberFormat="1" applyFont="1" applyBorder="1" applyAlignment="1">
      <alignment horizontal="center" vertical="center" wrapText="1"/>
    </xf>
    <xf numFmtId="177" fontId="41" fillId="0" borderId="6" xfId="41" applyNumberFormat="1" applyFont="1" applyBorder="1" applyAlignment="1">
      <alignment horizontal="center" vertical="center"/>
    </xf>
    <xf numFmtId="177" fontId="41" fillId="0" borderId="0" xfId="41" applyNumberFormat="1" applyFont="1" applyBorder="1" applyAlignment="1">
      <alignment horizontal="center" vertical="center"/>
    </xf>
    <xf numFmtId="177" fontId="41" fillId="0" borderId="7" xfId="41" applyNumberFormat="1" applyFont="1" applyBorder="1" applyAlignment="1">
      <alignment horizontal="center" vertical="center"/>
    </xf>
    <xf numFmtId="177" fontId="41" fillId="0" borderId="51" xfId="41" applyNumberFormat="1" applyFont="1" applyBorder="1" applyAlignment="1">
      <alignment horizontal="center" vertical="center"/>
    </xf>
    <xf numFmtId="177" fontId="41" fillId="0" borderId="41" xfId="41" applyNumberFormat="1" applyFont="1" applyBorder="1" applyAlignment="1">
      <alignment horizontal="center" vertical="center"/>
    </xf>
    <xf numFmtId="177" fontId="41" fillId="0" borderId="42" xfId="41" applyNumberFormat="1" applyFont="1" applyBorder="1" applyAlignment="1">
      <alignment horizontal="center" vertical="center"/>
    </xf>
    <xf numFmtId="0" fontId="41" fillId="0" borderId="8" xfId="41" applyFont="1" applyBorder="1" applyAlignment="1">
      <alignment vertical="center" wrapText="1"/>
    </xf>
    <xf numFmtId="0" fontId="41" fillId="0" borderId="5" xfId="41" applyFont="1" applyBorder="1" applyAlignment="1">
      <alignment vertical="center" wrapText="1"/>
    </xf>
    <xf numFmtId="0" fontId="41" fillId="0" borderId="49" xfId="41" applyFont="1" applyBorder="1" applyAlignment="1">
      <alignment vertical="center" wrapText="1"/>
    </xf>
    <xf numFmtId="0" fontId="41" fillId="0" borderId="6" xfId="41" applyFont="1" applyBorder="1" applyAlignment="1">
      <alignment vertical="center" wrapText="1"/>
    </xf>
    <xf numFmtId="0" fontId="41" fillId="0" borderId="0" xfId="41" applyFont="1" applyBorder="1" applyAlignment="1">
      <alignment vertical="center" wrapText="1"/>
    </xf>
    <xf numFmtId="0" fontId="41" fillId="0" borderId="52" xfId="41" applyFont="1" applyBorder="1" applyAlignment="1">
      <alignment vertical="center" wrapText="1"/>
    </xf>
    <xf numFmtId="0" fontId="41" fillId="0" borderId="51" xfId="41" applyFont="1" applyBorder="1" applyAlignment="1">
      <alignment vertical="center" wrapText="1"/>
    </xf>
    <xf numFmtId="0" fontId="41" fillId="0" borderId="41" xfId="41" applyFont="1" applyBorder="1" applyAlignment="1">
      <alignment vertical="center" wrapText="1"/>
    </xf>
    <xf numFmtId="0" fontId="41" fillId="0" borderId="44" xfId="41" applyFont="1" applyBorder="1" applyAlignment="1">
      <alignment vertical="center" wrapText="1"/>
    </xf>
    <xf numFmtId="0" fontId="41" fillId="0" borderId="35" xfId="41" applyFont="1" applyBorder="1" applyAlignment="1">
      <alignment horizontal="center" vertical="center"/>
    </xf>
    <xf numFmtId="0" fontId="41" fillId="0" borderId="36" xfId="41" applyFont="1" applyBorder="1" applyAlignment="1">
      <alignment horizontal="center" vertical="center"/>
    </xf>
    <xf numFmtId="0" fontId="41" fillId="0" borderId="37" xfId="41" applyFont="1" applyBorder="1" applyAlignment="1">
      <alignment horizontal="center" vertical="center"/>
    </xf>
    <xf numFmtId="0" fontId="41" fillId="0" borderId="45" xfId="41" applyFont="1" applyBorder="1" applyAlignment="1">
      <alignment horizontal="center" vertical="center"/>
    </xf>
    <xf numFmtId="0" fontId="41" fillId="0" borderId="1" xfId="41" applyFont="1" applyBorder="1" applyAlignment="1">
      <alignment horizontal="center" vertical="center"/>
    </xf>
    <xf numFmtId="0" fontId="41" fillId="0" borderId="12" xfId="41" applyFont="1" applyBorder="1" applyAlignment="1">
      <alignment horizontal="center" vertical="center"/>
    </xf>
    <xf numFmtId="0" fontId="41" fillId="0" borderId="47" xfId="41" applyFont="1" applyBorder="1" applyAlignment="1">
      <alignment horizontal="center" vertical="center"/>
    </xf>
    <xf numFmtId="0" fontId="41" fillId="0" borderId="11" xfId="41" applyFont="1" applyBorder="1" applyAlignment="1">
      <alignment horizontal="center" vertical="center"/>
    </xf>
    <xf numFmtId="0" fontId="41" fillId="0" borderId="39" xfId="41" applyFont="1" applyBorder="1" applyAlignment="1">
      <alignment horizontal="center" vertical="center"/>
    </xf>
    <xf numFmtId="0" fontId="41" fillId="0" borderId="46" xfId="41" applyFont="1" applyBorder="1" applyAlignment="1">
      <alignment horizontal="center" vertical="center"/>
    </xf>
    <xf numFmtId="0" fontId="41" fillId="0" borderId="50" xfId="15" applyFont="1" applyBorder="1" applyAlignment="1">
      <alignment horizontal="center" vertical="center" wrapText="1"/>
    </xf>
    <xf numFmtId="0" fontId="41" fillId="0" borderId="0" xfId="15" applyFont="1" applyBorder="1" applyAlignment="1">
      <alignment horizontal="center" vertical="center" wrapText="1"/>
    </xf>
    <xf numFmtId="0" fontId="41" fillId="0" borderId="7" xfId="15" applyFont="1" applyBorder="1" applyAlignment="1">
      <alignment horizontal="center" vertical="center" wrapText="1"/>
    </xf>
    <xf numFmtId="58" fontId="41" fillId="0" borderId="40" xfId="15" applyNumberFormat="1" applyFont="1" applyBorder="1" applyAlignment="1">
      <alignment horizontal="center" vertical="center" wrapText="1"/>
    </xf>
    <xf numFmtId="58" fontId="41" fillId="0" borderId="41" xfId="15" applyNumberFormat="1" applyFont="1" applyBorder="1" applyAlignment="1">
      <alignment horizontal="center" vertical="center" wrapText="1"/>
    </xf>
    <xf numFmtId="58" fontId="41" fillId="0" borderId="42" xfId="15" applyNumberFormat="1" applyFont="1" applyBorder="1" applyAlignment="1">
      <alignment horizontal="center" vertical="center" wrapText="1"/>
    </xf>
    <xf numFmtId="58" fontId="41" fillId="0" borderId="0" xfId="41" applyNumberFormat="1" applyFont="1" applyAlignment="1">
      <alignment horizontal="center" vertical="center"/>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44"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31" fillId="0" borderId="27" xfId="9" applyFont="1" applyBorder="1" applyAlignment="1">
      <alignment horizontal="center" vertical="top" shrinkToFit="1"/>
    </xf>
    <xf numFmtId="0" fontId="31"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31" fillId="0" borderId="5" xfId="9" applyFont="1" applyBorder="1" applyAlignment="1">
      <alignment horizontal="center" vertical="top"/>
    </xf>
    <xf numFmtId="0" fontId="31" fillId="0" borderId="9" xfId="9" applyFont="1" applyBorder="1" applyAlignment="1">
      <alignment horizontal="center" vertical="top"/>
    </xf>
    <xf numFmtId="0" fontId="14" fillId="0" borderId="6" xfId="5" applyFont="1" applyFill="1" applyBorder="1" applyAlignment="1">
      <alignment horizontal="center" vertical="top"/>
    </xf>
    <xf numFmtId="0" fontId="31" fillId="0" borderId="0" xfId="9" applyFont="1" applyBorder="1" applyAlignment="1">
      <alignment horizontal="center" vertical="top"/>
    </xf>
    <xf numFmtId="0" fontId="31" fillId="0" borderId="7" xfId="9" applyFont="1" applyBorder="1" applyAlignment="1">
      <alignment horizontal="center" vertical="top"/>
    </xf>
    <xf numFmtId="0" fontId="31" fillId="0" borderId="11" xfId="9" applyFont="1" applyBorder="1" applyAlignment="1">
      <alignment horizontal="center" vertical="top"/>
    </xf>
    <xf numFmtId="0" fontId="31" fillId="0" borderId="1" xfId="9" applyFont="1" applyBorder="1" applyAlignment="1">
      <alignment horizontal="center" vertical="top"/>
    </xf>
    <xf numFmtId="0" fontId="31"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09" xfId="5" applyFont="1" applyBorder="1" applyAlignment="1">
      <alignment horizontal="center"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31"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65" fillId="3" borderId="1" xfId="10" applyFont="1" applyFill="1" applyBorder="1" applyAlignment="1">
      <alignment horizontal="left" vertical="center"/>
    </xf>
    <xf numFmtId="0" fontId="65" fillId="0" borderId="3" xfId="10" applyFont="1" applyBorder="1" applyAlignment="1">
      <alignment horizontal="left" vertical="center" wrapText="1"/>
    </xf>
    <xf numFmtId="0" fontId="65" fillId="0" borderId="4" xfId="10" applyFont="1" applyBorder="1" applyAlignment="1">
      <alignment horizontal="left" vertical="center" wrapText="1"/>
    </xf>
    <xf numFmtId="0" fontId="65" fillId="0" borderId="10" xfId="10" applyFont="1" applyBorder="1" applyAlignment="1">
      <alignment horizontal="left" vertical="center" wrapText="1"/>
    </xf>
    <xf numFmtId="0" fontId="67" fillId="0" borderId="11" xfId="10" applyFont="1" applyBorder="1" applyAlignment="1">
      <alignment horizontal="left" vertical="center" wrapText="1"/>
    </xf>
    <xf numFmtId="0" fontId="67" fillId="0" borderId="1" xfId="10" applyFont="1" applyBorder="1" applyAlignment="1">
      <alignment horizontal="left" vertical="center" wrapText="1"/>
    </xf>
    <xf numFmtId="0" fontId="67" fillId="0" borderId="12" xfId="10" applyFont="1" applyBorder="1" applyAlignment="1">
      <alignment horizontal="left" vertical="center" wrapText="1"/>
    </xf>
    <xf numFmtId="0" fontId="32" fillId="0" borderId="3" xfId="10" applyFont="1" applyBorder="1" applyAlignment="1">
      <alignment horizontal="left" vertical="center" wrapText="1"/>
    </xf>
    <xf numFmtId="0" fontId="32" fillId="0" borderId="4" xfId="10" applyFont="1" applyBorder="1" applyAlignment="1">
      <alignment horizontal="left" vertical="center" wrapText="1"/>
    </xf>
    <xf numFmtId="0" fontId="32"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32" fillId="0" borderId="3" xfId="10" applyFont="1" applyBorder="1" applyAlignment="1">
      <alignment horizontal="left" vertical="center"/>
    </xf>
    <xf numFmtId="0" fontId="32" fillId="0" borderId="4" xfId="10" applyFont="1" applyBorder="1" applyAlignment="1">
      <alignment horizontal="left" vertical="center"/>
    </xf>
    <xf numFmtId="0" fontId="32" fillId="0" borderId="10" xfId="10" applyFont="1" applyBorder="1" applyAlignment="1">
      <alignment horizontal="left" vertical="center"/>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32" fillId="0" borderId="8" xfId="10" applyFont="1" applyBorder="1" applyAlignment="1">
      <alignment horizontal="left" vertical="center" wrapText="1"/>
    </xf>
    <xf numFmtId="0" fontId="32" fillId="0" borderId="5" xfId="10" applyFont="1" applyBorder="1" applyAlignment="1">
      <alignment horizontal="left" vertical="center" wrapText="1"/>
    </xf>
    <xf numFmtId="0" fontId="32" fillId="0" borderId="9" xfId="10" applyFont="1" applyBorder="1" applyAlignment="1">
      <alignment horizontal="left" vertical="center" wrapText="1"/>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5" fillId="0" borderId="2" xfId="10" applyFont="1" applyBorder="1" applyAlignment="1">
      <alignment horizontal="center" vertical="center"/>
    </xf>
    <xf numFmtId="0" fontId="32" fillId="0" borderId="4" xfId="0" applyFont="1" applyFill="1" applyBorder="1" applyAlignment="1">
      <alignment horizontal="center" vertical="center" shrinkToFit="1"/>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55" fillId="0" borderId="10" xfId="10"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10" fillId="0" borderId="0" xfId="10" applyFont="1" applyAlignment="1">
      <alignment horizontal="center" vertical="center"/>
    </xf>
    <xf numFmtId="0" fontId="65" fillId="0" borderId="1" xfId="10" applyFont="1" applyBorder="1" applyAlignment="1">
      <alignment horizontal="center" vertical="center"/>
    </xf>
    <xf numFmtId="0" fontId="65" fillId="0" borderId="1" xfId="10" applyFont="1" applyBorder="1" applyAlignment="1">
      <alignment horizontal="left"/>
    </xf>
    <xf numFmtId="0" fontId="65" fillId="0" borderId="0" xfId="10" applyFont="1" applyBorder="1" applyAlignment="1">
      <alignment horizontal="center" vertical="center"/>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58" fontId="55" fillId="0" borderId="10" xfId="10" applyNumberFormat="1" applyFont="1" applyBorder="1" applyAlignment="1">
      <alignment horizontal="center" vertical="center"/>
    </xf>
    <xf numFmtId="0" fontId="68" fillId="0" borderId="5" xfId="10" applyFont="1" applyBorder="1" applyAlignment="1">
      <alignment horizontal="left" vertical="center"/>
    </xf>
    <xf numFmtId="0" fontId="67" fillId="0" borderId="2" xfId="10" applyFont="1" applyBorder="1" applyAlignment="1">
      <alignment horizontal="center" vertical="center"/>
    </xf>
    <xf numFmtId="0" fontId="67" fillId="0" borderId="3" xfId="10" applyFont="1" applyBorder="1" applyAlignment="1">
      <alignment horizontal="center" vertical="center"/>
    </xf>
    <xf numFmtId="0" fontId="15" fillId="0" borderId="4" xfId="0" applyFont="1" applyBorder="1"/>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32" fillId="0" borderId="6" xfId="10" applyFont="1" applyBorder="1" applyAlignment="1">
      <alignment horizontal="left" vertical="center" wrapText="1"/>
    </xf>
    <xf numFmtId="0" fontId="32" fillId="0" borderId="0" xfId="10" applyFont="1" applyBorder="1" applyAlignment="1">
      <alignment horizontal="left" vertical="center" wrapText="1"/>
    </xf>
    <xf numFmtId="0" fontId="32" fillId="0" borderId="7" xfId="10" applyFont="1" applyBorder="1" applyAlignment="1">
      <alignment horizontal="left" vertical="center" wrapText="1"/>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1" xfId="10" applyFont="1" applyFill="1" applyBorder="1" applyAlignment="1">
      <alignment horizontal="left" vertical="center"/>
    </xf>
    <xf numFmtId="0" fontId="65" fillId="3" borderId="0" xfId="10" applyFont="1" applyFill="1" applyBorder="1" applyAlignment="1">
      <alignment horizontal="left" vertical="center"/>
    </xf>
    <xf numFmtId="0" fontId="65" fillId="0" borderId="2" xfId="10" applyFont="1" applyBorder="1" applyAlignment="1">
      <alignment horizontal="left" vertical="center" wrapText="1"/>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13" fillId="0" borderId="5" xfId="10" applyFont="1" applyBorder="1" applyAlignment="1">
      <alignment horizontal="left" vertical="center"/>
    </xf>
    <xf numFmtId="0" fontId="13"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32" fillId="0" borderId="11"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32" fillId="0" borderId="12" xfId="10" applyFont="1" applyFill="1" applyBorder="1" applyAlignment="1">
      <alignment horizontal="left" vertical="center" wrapText="1"/>
    </xf>
    <xf numFmtId="0" fontId="66" fillId="0" borderId="10" xfId="10" applyFont="1" applyBorder="1" applyAlignment="1">
      <alignment horizontal="center" vertical="center"/>
    </xf>
    <xf numFmtId="58" fontId="67" fillId="0" borderId="3" xfId="10" applyNumberFormat="1" applyFont="1" applyBorder="1" applyAlignment="1">
      <alignment horizontal="center" vertical="center"/>
    </xf>
    <xf numFmtId="58" fontId="15" fillId="0" borderId="4" xfId="0" applyNumberFormat="1" applyFont="1" applyBorder="1"/>
    <xf numFmtId="58" fontId="67" fillId="0" borderId="4" xfId="10" applyNumberFormat="1" applyFont="1" applyBorder="1" applyAlignment="1">
      <alignment horizontal="center" vertical="center"/>
    </xf>
    <xf numFmtId="58" fontId="67" fillId="0" borderId="10" xfId="10" applyNumberFormat="1" applyFont="1" applyBorder="1" applyAlignment="1">
      <alignment horizontal="center" vertical="center"/>
    </xf>
    <xf numFmtId="0" fontId="67" fillId="0" borderId="1" xfId="10" applyFont="1" applyBorder="1" applyAlignment="1">
      <alignment horizontal="center" vertical="center"/>
    </xf>
    <xf numFmtId="0" fontId="66" fillId="0" borderId="3" xfId="2" applyNumberFormat="1" applyFont="1" applyBorder="1" applyAlignment="1">
      <alignment horizontal="center" vertical="center"/>
    </xf>
    <xf numFmtId="0" fontId="66" fillId="0" borderId="4" xfId="2" applyNumberFormat="1" applyFont="1" applyBorder="1" applyAlignment="1">
      <alignment horizontal="center" vertical="center"/>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25" fillId="0" borderId="0" xfId="0" applyFont="1" applyAlignment="1">
      <alignment horizontal="left" vertical="center" wrapText="1"/>
    </xf>
    <xf numFmtId="0" fontId="74" fillId="0" borderId="8" xfId="0" applyFont="1" applyBorder="1" applyAlignment="1">
      <alignment horizontal="left" vertical="top" wrapText="1"/>
    </xf>
    <xf numFmtId="0" fontId="74" fillId="0" borderId="5" xfId="0" applyFont="1" applyBorder="1" applyAlignment="1">
      <alignment horizontal="left" vertical="top" wrapText="1"/>
    </xf>
    <xf numFmtId="0" fontId="74" fillId="0" borderId="9" xfId="0" applyFont="1" applyBorder="1" applyAlignment="1">
      <alignment horizontal="left" vertical="top" wrapText="1"/>
    </xf>
    <xf numFmtId="0" fontId="74" fillId="0" borderId="6" xfId="0" applyFont="1" applyBorder="1" applyAlignment="1">
      <alignment horizontal="left" vertical="top" wrapText="1"/>
    </xf>
    <xf numFmtId="0" fontId="74" fillId="0" borderId="0" xfId="0" applyFont="1" applyBorder="1" applyAlignment="1">
      <alignment horizontal="left" vertical="top" wrapText="1"/>
    </xf>
    <xf numFmtId="0" fontId="74" fillId="0" borderId="7" xfId="0" applyFont="1" applyBorder="1" applyAlignment="1">
      <alignment horizontal="left" vertical="top" wrapText="1"/>
    </xf>
    <xf numFmtId="0" fontId="74" fillId="0" borderId="11" xfId="0" applyFont="1" applyBorder="1" applyAlignment="1">
      <alignment horizontal="left" vertical="top" wrapText="1"/>
    </xf>
    <xf numFmtId="0" fontId="74" fillId="0" borderId="1" xfId="0" applyFont="1" applyBorder="1" applyAlignment="1">
      <alignment horizontal="left" vertical="top" wrapText="1"/>
    </xf>
    <xf numFmtId="0" fontId="74" fillId="0" borderId="12" xfId="0" applyFont="1" applyBorder="1" applyAlignment="1">
      <alignment horizontal="left" vertical="top" wrapText="1"/>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109" fillId="0" borderId="36" xfId="0" applyFont="1" applyFill="1" applyBorder="1" applyAlignment="1">
      <alignment horizontal="left" vertical="center"/>
    </xf>
    <xf numFmtId="0" fontId="109" fillId="0" borderId="39" xfId="0" applyFont="1" applyFill="1" applyBorder="1" applyAlignment="1">
      <alignment horizontal="left" vertical="center"/>
    </xf>
    <xf numFmtId="0" fontId="109" fillId="0" borderId="1" xfId="0" applyFont="1" applyFill="1" applyBorder="1" applyAlignment="1">
      <alignment horizontal="left" vertical="center"/>
    </xf>
    <xf numFmtId="0" fontId="109" fillId="0" borderId="46" xfId="0" applyFont="1" applyFill="1" applyBorder="1" applyAlignment="1">
      <alignment horizontal="left" vertical="center"/>
    </xf>
    <xf numFmtId="0" fontId="76" fillId="0" borderId="26" xfId="0" applyFont="1" applyFill="1" applyBorder="1" applyAlignment="1">
      <alignment horizontal="center" vertical="center"/>
    </xf>
    <xf numFmtId="0" fontId="76" fillId="0" borderId="28" xfId="0" applyFont="1" applyFill="1" applyBorder="1" applyAlignment="1">
      <alignment horizontal="center" vertical="center"/>
    </xf>
    <xf numFmtId="0" fontId="111" fillId="0" borderId="26" xfId="0" applyFont="1" applyFill="1" applyBorder="1" applyAlignment="1">
      <alignment horizontal="center" vertical="center"/>
    </xf>
    <xf numFmtId="0" fontId="111"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09" fillId="0" borderId="8" xfId="0" applyFont="1" applyFill="1" applyBorder="1" applyAlignment="1">
      <alignment horizontal="center" vertical="center"/>
    </xf>
    <xf numFmtId="0" fontId="109" fillId="0" borderId="5" xfId="0" applyFont="1" applyFill="1" applyBorder="1" applyAlignment="1">
      <alignment horizontal="center" vertical="center"/>
    </xf>
    <xf numFmtId="0" fontId="109" fillId="0" borderId="51" xfId="0" applyFont="1" applyFill="1" applyBorder="1" applyAlignment="1">
      <alignment horizontal="center" vertical="center"/>
    </xf>
    <xf numFmtId="0" fontId="109" fillId="0" borderId="41" xfId="0" applyFont="1" applyFill="1" applyBorder="1" applyAlignment="1">
      <alignment horizontal="center" vertical="center"/>
    </xf>
    <xf numFmtId="0" fontId="109" fillId="0" borderId="49" xfId="0" applyFont="1" applyFill="1" applyBorder="1" applyAlignment="1">
      <alignment horizontal="center" vertical="center"/>
    </xf>
    <xf numFmtId="0" fontId="109" fillId="0" borderId="44" xfId="0" applyFont="1" applyFill="1" applyBorder="1" applyAlignment="1">
      <alignment horizontal="center" vertical="center"/>
    </xf>
    <xf numFmtId="0" fontId="65" fillId="0" borderId="35" xfId="0" applyFont="1" applyFill="1" applyBorder="1" applyAlignment="1">
      <alignment horizontal="left" vertical="center"/>
    </xf>
    <xf numFmtId="0" fontId="65" fillId="0" borderId="36" xfId="0" applyFont="1" applyFill="1" applyBorder="1" applyAlignment="1">
      <alignment horizontal="left" vertical="center"/>
    </xf>
    <xf numFmtId="0" fontId="65" fillId="0" borderId="37"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109" fillId="0" borderId="47" xfId="0" applyFont="1" applyFill="1" applyBorder="1" applyAlignment="1">
      <alignment horizontal="center" vertical="center"/>
    </xf>
    <xf numFmtId="0" fontId="109" fillId="0" borderId="36" xfId="0" applyFont="1" applyFill="1" applyBorder="1" applyAlignment="1">
      <alignment horizontal="center" vertical="center"/>
    </xf>
    <xf numFmtId="0" fontId="109" fillId="0" borderId="11" xfId="0" applyFont="1" applyFill="1" applyBorder="1" applyAlignment="1">
      <alignment horizontal="center" vertical="center"/>
    </xf>
    <xf numFmtId="0" fontId="109"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0" fillId="0" borderId="26"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65" fillId="0" borderId="78" xfId="0" applyFont="1" applyFill="1" applyBorder="1" applyAlignment="1">
      <alignment horizontal="center" vertical="center" wrapText="1"/>
    </xf>
    <xf numFmtId="0" fontId="65" fillId="0" borderId="27" xfId="0" applyFont="1" applyFill="1" applyBorder="1" applyAlignment="1">
      <alignment horizontal="center" vertical="center" wrapText="1"/>
    </xf>
    <xf numFmtId="0" fontId="65" fillId="0" borderId="81" xfId="0" applyFont="1" applyFill="1" applyBorder="1" applyAlignment="1">
      <alignment horizontal="center" vertical="center" wrapText="1"/>
    </xf>
    <xf numFmtId="0" fontId="10" fillId="0" borderId="2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10"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65" fillId="0" borderId="5" xfId="0" applyFont="1" applyFill="1" applyBorder="1" applyAlignment="1">
      <alignment horizontal="center" vertical="center"/>
    </xf>
    <xf numFmtId="0" fontId="65" fillId="0" borderId="41" xfId="0" applyFont="1" applyFill="1" applyBorder="1" applyAlignment="1">
      <alignment horizontal="center" vertical="center"/>
    </xf>
    <xf numFmtId="0" fontId="10" fillId="0" borderId="6" xfId="0" applyFont="1" applyFill="1" applyBorder="1" applyAlignment="1">
      <alignment horizontal="center" vertical="center"/>
    </xf>
    <xf numFmtId="0" fontId="65" fillId="0" borderId="77"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60" xfId="0" applyFont="1" applyFill="1" applyBorder="1" applyAlignment="1">
      <alignment horizontal="left" vertical="center"/>
    </xf>
    <xf numFmtId="0" fontId="65" fillId="0" borderId="63" xfId="0" applyFont="1" applyFill="1" applyBorder="1" applyAlignment="1">
      <alignment horizontal="left" vertical="center"/>
    </xf>
    <xf numFmtId="0" fontId="65"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65" fillId="0" borderId="3" xfId="0" applyFont="1" applyFill="1" applyBorder="1" applyAlignment="1">
      <alignment horizontal="left" vertical="center"/>
    </xf>
    <xf numFmtId="0" fontId="65" fillId="0" borderId="4" xfId="0" applyFont="1" applyFill="1" applyBorder="1" applyAlignment="1">
      <alignment horizontal="left" vertical="center"/>
    </xf>
    <xf numFmtId="0" fontId="65" fillId="0" borderId="69" xfId="0" applyFont="1" applyFill="1" applyBorder="1" applyAlignment="1">
      <alignment horizontal="left" vertical="center"/>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8" xfId="0" applyFont="1" applyFill="1" applyBorder="1" applyAlignment="1">
      <alignment horizontal="left" vertical="center" wrapText="1"/>
    </xf>
    <xf numFmtId="0" fontId="65" fillId="0" borderId="51" xfId="0" applyFont="1" applyFill="1" applyBorder="1" applyAlignment="1">
      <alignment horizontal="left" vertical="center"/>
    </xf>
    <xf numFmtId="0" fontId="65" fillId="0" borderId="8"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49" xfId="0" applyFont="1" applyFill="1" applyBorder="1" applyAlignment="1">
      <alignment horizontal="center" vertical="center"/>
    </xf>
    <xf numFmtId="0" fontId="65" fillId="0" borderId="44"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49" xfId="0" applyFont="1" applyFill="1" applyBorder="1" applyAlignment="1">
      <alignment horizontal="left" vertical="center"/>
    </xf>
    <xf numFmtId="0" fontId="65" fillId="0" borderId="1" xfId="0" applyFont="1" applyFill="1" applyBorder="1" applyAlignment="1">
      <alignment horizontal="left" vertical="center"/>
    </xf>
    <xf numFmtId="0" fontId="65" fillId="0" borderId="46" xfId="0" applyFont="1" applyFill="1" applyBorder="1" applyAlignment="1">
      <alignment horizontal="left" vertical="center"/>
    </xf>
    <xf numFmtId="0" fontId="76" fillId="0" borderId="8" xfId="0" applyFont="1" applyFill="1" applyBorder="1" applyAlignment="1">
      <alignment horizontal="center" vertical="center"/>
    </xf>
    <xf numFmtId="0" fontId="76"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49" xfId="0" applyFont="1" applyFill="1" applyBorder="1" applyAlignment="1">
      <alignment horizontal="left" vertical="center"/>
    </xf>
    <xf numFmtId="0" fontId="65" fillId="0" borderId="6"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52" xfId="0" applyFont="1" applyFill="1" applyBorder="1" applyAlignment="1">
      <alignment horizontal="center" vertical="center"/>
    </xf>
    <xf numFmtId="0" fontId="13" fillId="0" borderId="6" xfId="0" applyFont="1" applyFill="1" applyBorder="1" applyAlignment="1">
      <alignment horizontal="left"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13" fillId="0" borderId="3" xfId="0" applyFont="1" applyFill="1" applyBorder="1" applyAlignment="1">
      <alignment horizontal="left" vertical="center" wrapText="1"/>
    </xf>
    <xf numFmtId="0" fontId="13" fillId="0" borderId="46"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91"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104" xfId="0" applyFont="1" applyFill="1" applyBorder="1" applyAlignment="1">
      <alignment horizontal="left"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46" xfId="0" applyFont="1" applyFill="1" applyBorder="1" applyAlignment="1">
      <alignment horizontal="center" vertical="center"/>
    </xf>
    <xf numFmtId="0" fontId="13" fillId="0" borderId="61"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75" fillId="0" borderId="0" xfId="0" applyFont="1" applyFill="1" applyAlignment="1">
      <alignment horizontal="center" vertical="center"/>
    </xf>
    <xf numFmtId="0" fontId="36" fillId="0" borderId="41" xfId="0" applyFont="1" applyFill="1" applyBorder="1" applyAlignment="1">
      <alignment horizontal="right" vertical="center"/>
    </xf>
    <xf numFmtId="0" fontId="30" fillId="0" borderId="41" xfId="0" applyFont="1" applyFill="1" applyBorder="1" applyAlignment="1">
      <alignment horizontal="left" vertical="center" wrapText="1"/>
    </xf>
    <xf numFmtId="0" fontId="171" fillId="3" borderId="3" xfId="3" applyFont="1" applyFill="1" applyBorder="1" applyAlignment="1">
      <alignment horizontal="left" vertical="center" wrapText="1"/>
    </xf>
    <xf numFmtId="0" fontId="171" fillId="3" borderId="4" xfId="3" applyFont="1" applyFill="1" applyBorder="1" applyAlignment="1">
      <alignment horizontal="left" vertical="center" wrapText="1"/>
    </xf>
    <xf numFmtId="0" fontId="171" fillId="3" borderId="10" xfId="3" applyFont="1" applyFill="1" applyBorder="1" applyAlignment="1">
      <alignment horizontal="left" vertical="center" wrapText="1"/>
    </xf>
    <xf numFmtId="0" fontId="170" fillId="3" borderId="0" xfId="3" applyFont="1" applyFill="1" applyAlignment="1">
      <alignment horizontal="left" vertical="center" wrapText="1"/>
    </xf>
    <xf numFmtId="0" fontId="151" fillId="3" borderId="5" xfId="3" applyFont="1" applyFill="1" applyBorder="1" applyAlignment="1">
      <alignment vertical="center" wrapText="1"/>
    </xf>
    <xf numFmtId="0" fontId="170" fillId="3" borderId="4" xfId="3" applyFont="1" applyFill="1" applyBorder="1" applyAlignment="1">
      <alignment horizontal="left" vertical="center" wrapText="1"/>
    </xf>
    <xf numFmtId="0" fontId="14" fillId="3" borderId="3" xfId="55" applyFont="1" applyFill="1" applyBorder="1" applyAlignment="1">
      <alignment horizontal="center" vertical="center" shrinkToFit="1"/>
    </xf>
    <xf numFmtId="0" fontId="14" fillId="3" borderId="10" xfId="55" applyFont="1" applyFill="1" applyBorder="1" applyAlignment="1">
      <alignment horizontal="center" vertical="center" shrinkToFit="1"/>
    </xf>
    <xf numFmtId="0" fontId="172" fillId="3" borderId="0" xfId="3" applyFont="1" applyFill="1" applyAlignment="1">
      <alignment horizontal="center" vertical="center" wrapText="1"/>
    </xf>
    <xf numFmtId="0" fontId="172" fillId="3" borderId="0" xfId="3" applyFont="1" applyFill="1" applyAlignment="1">
      <alignment horizontal="center" vertical="center"/>
    </xf>
    <xf numFmtId="0" fontId="63" fillId="3" borderId="0" xfId="3" applyFont="1" applyFill="1" applyAlignment="1">
      <alignment vertical="center" wrapText="1"/>
    </xf>
    <xf numFmtId="0" fontId="9" fillId="3" borderId="0" xfId="3" applyFont="1" applyFill="1" applyAlignment="1">
      <alignment horizontal="left" vertical="center" wrapText="1"/>
    </xf>
    <xf numFmtId="0" fontId="171" fillId="0" borderId="3" xfId="3" applyFont="1" applyBorder="1" applyAlignment="1">
      <alignment horizontal="left" vertical="center" wrapText="1"/>
    </xf>
    <xf numFmtId="0" fontId="171" fillId="0" borderId="4" xfId="3" applyFont="1" applyBorder="1" applyAlignment="1">
      <alignment horizontal="left" vertical="center" wrapText="1"/>
    </xf>
    <xf numFmtId="0" fontId="171" fillId="0" borderId="10" xfId="3" applyFont="1" applyBorder="1" applyAlignment="1">
      <alignment horizontal="left" vertical="center" wrapText="1"/>
    </xf>
    <xf numFmtId="0" fontId="9" fillId="0" borderId="1" xfId="3" applyFont="1" applyBorder="1" applyAlignment="1">
      <alignment horizontal="left" vertical="center" wrapText="1"/>
    </xf>
    <xf numFmtId="0" fontId="9" fillId="0" borderId="1" xfId="3" applyFont="1" applyBorder="1" applyAlignment="1">
      <alignment horizontal="left" vertical="center"/>
    </xf>
    <xf numFmtId="0" fontId="9" fillId="0" borderId="0" xfId="3" applyFont="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63" fillId="0" borderId="0" xfId="3" applyFont="1" applyAlignment="1">
      <alignment horizontal="left" vertical="center" wrapText="1"/>
    </xf>
    <xf numFmtId="0" fontId="170" fillId="0" borderId="0" xfId="3" applyFont="1" applyAlignment="1">
      <alignment horizontal="left" vertical="center" wrapText="1"/>
    </xf>
    <xf numFmtId="0" fontId="144" fillId="0" borderId="0" xfId="3" applyFont="1" applyAlignment="1">
      <alignment horizontal="center"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99FFCC"/>
      <color rgb="FF66FF99"/>
      <color rgb="FF99FF99"/>
      <color rgb="FF0000FF"/>
      <color rgb="FFCCECFF"/>
      <color rgb="FF99CCFF"/>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645313" y="2619375"/>
          <a:ext cx="335915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274143" y="2462893"/>
          <a:ext cx="3331028" cy="24120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270440" y="1658471"/>
          <a:ext cx="3365500" cy="20338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31</xdr:row>
      <xdr:rowOff>194005</xdr:rowOff>
    </xdr:from>
    <xdr:to>
      <xdr:col>30</xdr:col>
      <xdr:colOff>274279</xdr:colOff>
      <xdr:row>34</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30</xdr:row>
      <xdr:rowOff>212914</xdr:rowOff>
    </xdr:from>
    <xdr:to>
      <xdr:col>34</xdr:col>
      <xdr:colOff>151975</xdr:colOff>
      <xdr:row>33</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11</xdr:col>
      <xdr:colOff>168088</xdr:colOff>
      <xdr:row>45</xdr:row>
      <xdr:rowOff>22411</xdr:rowOff>
    </xdr:from>
    <xdr:to>
      <xdr:col>26</xdr:col>
      <xdr:colOff>134470</xdr:colOff>
      <xdr:row>48</xdr:row>
      <xdr:rowOff>145677</xdr:rowOff>
    </xdr:to>
    <xdr:sp macro="" textlink="">
      <xdr:nvSpPr>
        <xdr:cNvPr id="13" name="テキスト ボックス 12"/>
        <xdr:cNvSpPr txBox="1"/>
      </xdr:nvSpPr>
      <xdr:spPr>
        <a:xfrm>
          <a:off x="3249706" y="11183470"/>
          <a:ext cx="4168588" cy="86285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7</xdr:col>
      <xdr:colOff>11207</xdr:colOff>
      <xdr:row>46</xdr:row>
      <xdr:rowOff>207309</xdr:rowOff>
    </xdr:from>
    <xdr:to>
      <xdr:col>11</xdr:col>
      <xdr:colOff>168088</xdr:colOff>
      <xdr:row>56</xdr:row>
      <xdr:rowOff>78441</xdr:rowOff>
    </xdr:to>
    <xdr:cxnSp macro="">
      <xdr:nvCxnSpPr>
        <xdr:cNvPr id="14" name="直線矢印コネクタ 13"/>
        <xdr:cNvCxnSpPr>
          <a:stCxn id="13" idx="1"/>
        </xdr:cNvCxnSpPr>
      </xdr:nvCxnSpPr>
      <xdr:spPr>
        <a:xfrm flipH="1">
          <a:off x="1972236" y="11614897"/>
          <a:ext cx="1277470" cy="220195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2" name="線吹き出し 1 (枠付き) 1"/>
        <xdr:cNvSpPr/>
      </xdr:nvSpPr>
      <xdr:spPr>
        <a:xfrm>
          <a:off x="2016125" y="9607550"/>
          <a:ext cx="1713706" cy="9413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3" name="線吹き出し 1 (枠付き) 2"/>
        <xdr:cNvSpPr/>
      </xdr:nvSpPr>
      <xdr:spPr>
        <a:xfrm>
          <a:off x="1920875" y="10956925"/>
          <a:ext cx="1892301" cy="884238"/>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223427" y="2840183"/>
          <a:ext cx="37333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2" name="線吹き出し 1 (枠付き) 11"/>
        <xdr:cNvSpPr/>
      </xdr:nvSpPr>
      <xdr:spPr>
        <a:xfrm>
          <a:off x="1920875" y="21785488"/>
          <a:ext cx="2184400" cy="693512"/>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3" name="線吹き出し 1 (枠付き) 12"/>
        <xdr:cNvSpPr/>
      </xdr:nvSpPr>
      <xdr:spPr>
        <a:xfrm>
          <a:off x="2016125" y="20447000"/>
          <a:ext cx="1713706" cy="93050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3" name="線吹き出し 1 (枠付き) 12"/>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755443</xdr:colOff>
      <xdr:row>48</xdr:row>
      <xdr:rowOff>81749</xdr:rowOff>
    </xdr:from>
    <xdr:to>
      <xdr:col>10</xdr:col>
      <xdr:colOff>252642</xdr:colOff>
      <xdr:row>50</xdr:row>
      <xdr:rowOff>67108</xdr:rowOff>
    </xdr:to>
    <xdr:sp macro="" textlink="">
      <xdr:nvSpPr>
        <xdr:cNvPr id="14" name="線吹き出し 1 (枠付き) 13"/>
        <xdr:cNvSpPr/>
      </xdr:nvSpPr>
      <xdr:spPr>
        <a:xfrm>
          <a:off x="1315737" y="31368573"/>
          <a:ext cx="2971023" cy="657711"/>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8" name="角丸四角形吹き出し 17"/>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19" name="線吹き出し 1 (枠付き) 18"/>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0" name="直線コネクタ 19"/>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1" name="線吹き出し 1 (枠付き) 20"/>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2" name="線吹き出し 1 (枠付き) 21"/>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3" name="線吹き出し 1 (枠付き) 22"/>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4" name="線吹き出し 1 (枠付き) 23"/>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5" name="直線矢印コネクタ 24"/>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6" name="直線矢印コネクタ 25"/>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7" name="直線矢印コネクタ 26"/>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8" name="直線矢印コネクタ 27"/>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1" name="ストライプ矢印 30"/>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3" name="ストライプ矢印 32"/>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7" name="線吹き出し 1 (枠付き) 36"/>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8" name="直線矢印コネクタ 37"/>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39" name="直線矢印コネクタ 38"/>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83</xdr:row>
      <xdr:rowOff>25812</xdr:rowOff>
    </xdr:from>
    <xdr:to>
      <xdr:col>35</xdr:col>
      <xdr:colOff>721278</xdr:colOff>
      <xdr:row>107</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23</xdr:col>
      <xdr:colOff>67236</xdr:colOff>
      <xdr:row>78</xdr:row>
      <xdr:rowOff>1</xdr:rowOff>
    </xdr:from>
    <xdr:to>
      <xdr:col>35</xdr:col>
      <xdr:colOff>893378</xdr:colOff>
      <xdr:row>80</xdr:row>
      <xdr:rowOff>121145</xdr:rowOff>
    </xdr:to>
    <xdr:sp macro="" textlink="">
      <xdr:nvSpPr>
        <xdr:cNvPr id="43" name="線吹き出し 1 (枠付き) 42"/>
        <xdr:cNvSpPr/>
      </xdr:nvSpPr>
      <xdr:spPr>
        <a:xfrm>
          <a:off x="8534961" y="37518976"/>
          <a:ext cx="5236217" cy="483094"/>
        </a:xfrm>
        <a:prstGeom prst="borderCallout1">
          <a:avLst>
            <a:gd name="adj1" fmla="val -861"/>
            <a:gd name="adj2" fmla="val 17646"/>
            <a:gd name="adj3" fmla="val -215267"/>
            <a:gd name="adj4" fmla="val 1581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495299</xdr:colOff>
      <xdr:row>11</xdr:row>
      <xdr:rowOff>0</xdr:rowOff>
    </xdr:from>
    <xdr:to>
      <xdr:col>6</xdr:col>
      <xdr:colOff>428625</xdr:colOff>
      <xdr:row>13</xdr:row>
      <xdr:rowOff>333375</xdr:rowOff>
    </xdr:to>
    <xdr:sp macro="" textlink="">
      <xdr:nvSpPr>
        <xdr:cNvPr id="2" name="線吹き出し 1 (枠付き) 1"/>
        <xdr:cNvSpPr/>
      </xdr:nvSpPr>
      <xdr:spPr>
        <a:xfrm>
          <a:off x="1657349" y="5400675"/>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a:t>
          </a:r>
          <a:endParaRPr kumimoji="1" lang="en-US" altLang="ja-JP" sz="1100"/>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247650</xdr:colOff>
      <xdr:row>3</xdr:row>
      <xdr:rowOff>666750</xdr:rowOff>
    </xdr:from>
    <xdr:to>
      <xdr:col>7</xdr:col>
      <xdr:colOff>371475</xdr:colOff>
      <xdr:row>5</xdr:row>
      <xdr:rowOff>304800</xdr:rowOff>
    </xdr:to>
    <xdr:sp macro="" textlink="">
      <xdr:nvSpPr>
        <xdr:cNvPr id="4" name="線吹き出し 1 (枠付き) 3"/>
        <xdr:cNvSpPr/>
      </xdr:nvSpPr>
      <xdr:spPr>
        <a:xfrm>
          <a:off x="1990725" y="1685925"/>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認定様式第６号の「①ユニット受講時間」に入力した、時間数を転記してください。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519543</xdr:colOff>
      <xdr:row>63</xdr:row>
      <xdr:rowOff>86589</xdr:rowOff>
    </xdr:from>
    <xdr:to>
      <xdr:col>11</xdr:col>
      <xdr:colOff>1923669</xdr:colOff>
      <xdr:row>125</xdr:row>
      <xdr:rowOff>126420</xdr:rowOff>
    </xdr:to>
    <xdr:pic>
      <xdr:nvPicPr>
        <xdr:cNvPr id="12" name="図 11"/>
        <xdr:cNvPicPr>
          <a:picLocks noChangeAspect="1" noChangeArrowheads="1"/>
        </xdr:cNvPicPr>
      </xdr:nvPicPr>
      <xdr:blipFill>
        <a:blip xmlns:r="http://schemas.openxmlformats.org/officeDocument/2006/relationships" r:embed="rId1">
          <a:grayscl/>
          <a:lum bright="-20000" contrast="40000"/>
          <a:extLst>
            <a:ext uri="{28A0092B-C50C-407E-A947-70E740481C1C}">
              <a14:useLocalDpi xmlns:a14="http://schemas.microsoft.com/office/drawing/2010/main" val="0"/>
            </a:ext>
          </a:extLst>
        </a:blip>
        <a:srcRect/>
        <a:stretch>
          <a:fillRect/>
        </a:stretch>
      </xdr:blipFill>
      <xdr:spPr bwMode="auto">
        <a:xfrm>
          <a:off x="935179" y="19552225"/>
          <a:ext cx="11898945" cy="16803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379488</xdr:colOff>
      <xdr:row>56</xdr:row>
      <xdr:rowOff>145546</xdr:rowOff>
    </xdr:from>
    <xdr:to>
      <xdr:col>11</xdr:col>
      <xdr:colOff>1354667</xdr:colOff>
      <xdr:row>62</xdr:row>
      <xdr:rowOff>18143</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79488" y="17304153"/>
          <a:ext cx="11479893"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13</xdr:row>
      <xdr:rowOff>0</xdr:rowOff>
    </xdr:from>
    <xdr:to>
      <xdr:col>17</xdr:col>
      <xdr:colOff>644072</xdr:colOff>
      <xdr:row>17</xdr:row>
      <xdr:rowOff>231322</xdr:rowOff>
    </xdr:to>
    <xdr:grpSp>
      <xdr:nvGrpSpPr>
        <xdr:cNvPr id="3" name="グループ化 2"/>
        <xdr:cNvGrpSpPr/>
      </xdr:nvGrpSpPr>
      <xdr:grpSpPr>
        <a:xfrm>
          <a:off x="13975773" y="4381500"/>
          <a:ext cx="3414981" cy="1824595"/>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8661</xdr:colOff>
      <xdr:row>7</xdr:row>
      <xdr:rowOff>8659</xdr:rowOff>
    </xdr:from>
    <xdr:to>
      <xdr:col>29</xdr:col>
      <xdr:colOff>614075</xdr:colOff>
      <xdr:row>10</xdr:row>
      <xdr:rowOff>317140</xdr:rowOff>
    </xdr:to>
    <xdr:grpSp>
      <xdr:nvGrpSpPr>
        <xdr:cNvPr id="2" name="グループ化 1"/>
        <xdr:cNvGrpSpPr/>
      </xdr:nvGrpSpPr>
      <xdr:grpSpPr>
        <a:xfrm>
          <a:off x="15808955" y="1891247"/>
          <a:ext cx="3339649" cy="181006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3792200" y="2019300"/>
          <a:ext cx="3389993" cy="182063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40000" y="3048000"/>
          <a:ext cx="3384550" cy="17462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twoCellAnchor>
    <xdr:from>
      <xdr:col>2</xdr:col>
      <xdr:colOff>381000</xdr:colOff>
      <xdr:row>46</xdr:row>
      <xdr:rowOff>168275</xdr:rowOff>
    </xdr:from>
    <xdr:to>
      <xdr:col>14</xdr:col>
      <xdr:colOff>2333626</xdr:colOff>
      <xdr:row>90</xdr:row>
      <xdr:rowOff>158570</xdr:rowOff>
    </xdr:to>
    <xdr:grpSp>
      <xdr:nvGrpSpPr>
        <xdr:cNvPr id="16" name="グループ化 15"/>
        <xdr:cNvGrpSpPr/>
      </xdr:nvGrpSpPr>
      <xdr:grpSpPr>
        <a:xfrm>
          <a:off x="1714500" y="18599150"/>
          <a:ext cx="11287126" cy="19659420"/>
          <a:chOff x="15843250" y="25066625"/>
          <a:chExt cx="11239501" cy="19922945"/>
        </a:xfrm>
      </xdr:grpSpPr>
      <xdr:pic>
        <xdr:nvPicPr>
          <xdr:cNvPr id="17" name="図 16"/>
          <xdr:cNvPicPr>
            <a:picLocks noChangeAspect="1"/>
          </xdr:cNvPicPr>
        </xdr:nvPicPr>
        <xdr:blipFill rotWithShape="1">
          <a:blip xmlns:r="http://schemas.openxmlformats.org/officeDocument/2006/relationships" r:embed="rId1"/>
          <a:srcRect t="1425"/>
          <a:stretch/>
        </xdr:blipFill>
        <xdr:spPr>
          <a:xfrm>
            <a:off x="15895208" y="25066625"/>
            <a:ext cx="10945090" cy="16108458"/>
          </a:xfrm>
          <a:prstGeom prst="rect">
            <a:avLst/>
          </a:prstGeom>
        </xdr:spPr>
      </xdr:pic>
      <xdr:pic>
        <xdr:nvPicPr>
          <xdr:cNvPr id="18" name="図 17"/>
          <xdr:cNvPicPr>
            <a:picLocks noChangeAspect="1"/>
          </xdr:cNvPicPr>
        </xdr:nvPicPr>
        <xdr:blipFill rotWithShape="1">
          <a:blip xmlns:r="http://schemas.openxmlformats.org/officeDocument/2006/relationships" r:embed="rId2"/>
          <a:srcRect t="3704"/>
          <a:stretch/>
        </xdr:blipFill>
        <xdr:spPr>
          <a:xfrm>
            <a:off x="15843250" y="40739576"/>
            <a:ext cx="11239501" cy="4249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185079" y="2151166"/>
          <a:ext cx="2694367" cy="136550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31106\Desktop\&#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3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5.xml"/><Relationship Id="rId1" Type="http://schemas.openxmlformats.org/officeDocument/2006/relationships/printerSettings" Target="../printerSettings/printerSettings3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8"/>
  <sheetViews>
    <sheetView tabSelected="1" view="pageBreakPreview" zoomScale="40" zoomScaleNormal="100" zoomScaleSheetLayoutView="4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7.375" style="5" customWidth="1"/>
    <col min="6" max="6" width="56.125" style="5" customWidth="1"/>
    <col min="7" max="8" width="15.75" style="5" customWidth="1"/>
    <col min="9" max="16384" width="9" style="5"/>
  </cols>
  <sheetData>
    <row r="1" spans="1:13" s="2" customFormat="1" ht="31.5" customHeight="1">
      <c r="A1" s="1389" t="s">
        <v>936</v>
      </c>
      <c r="B1" s="1389"/>
      <c r="C1" s="1389"/>
      <c r="D1" s="1389"/>
      <c r="E1" s="1389"/>
      <c r="F1" s="1389"/>
      <c r="G1" s="1389"/>
      <c r="H1" s="1389"/>
      <c r="I1" s="904"/>
      <c r="J1" s="904"/>
      <c r="K1" s="1"/>
      <c r="L1" s="1"/>
      <c r="M1" s="1"/>
    </row>
    <row r="2" spans="1:13" s="2" customFormat="1" ht="21" customHeight="1">
      <c r="B2" s="3"/>
      <c r="C2" s="3"/>
      <c r="D2" s="3"/>
      <c r="G2" s="3"/>
      <c r="H2" s="3"/>
    </row>
    <row r="3" spans="1:13" s="2" customFormat="1" ht="18" customHeight="1">
      <c r="A3" s="920" t="s">
        <v>0</v>
      </c>
      <c r="B3" s="4"/>
      <c r="C3" s="1390" t="str">
        <f>IF(様式1!L11="","",様式1!L11)</f>
        <v/>
      </c>
      <c r="D3" s="1390"/>
      <c r="E3" s="1390"/>
      <c r="F3" s="905"/>
      <c r="G3" s="3"/>
      <c r="H3" s="3"/>
    </row>
    <row r="4" spans="1:13" s="2" customFormat="1" ht="6.75" customHeight="1">
      <c r="B4" s="3"/>
      <c r="C4" s="3"/>
      <c r="D4" s="3"/>
      <c r="G4" s="3"/>
      <c r="H4" s="3"/>
    </row>
    <row r="5" spans="1:13" s="2" customFormat="1" ht="18" customHeight="1">
      <c r="A5" s="920" t="s">
        <v>1</v>
      </c>
      <c r="B5" s="4"/>
      <c r="C5" s="1391" t="str">
        <f>IF(様式1!O3="","",様式1!O3)</f>
        <v/>
      </c>
      <c r="D5" s="1391"/>
      <c r="E5" s="1391"/>
      <c r="F5" s="906"/>
      <c r="G5" s="3"/>
      <c r="H5" s="3"/>
    </row>
    <row r="6" spans="1:13" s="2" customFormat="1" ht="9.9499999999999993" customHeight="1">
      <c r="B6" s="3"/>
      <c r="C6" s="3"/>
      <c r="D6" s="3"/>
      <c r="G6" s="3"/>
      <c r="H6" s="3"/>
    </row>
    <row r="7" spans="1:13" ht="46.5" customHeight="1">
      <c r="A7" s="907" t="s">
        <v>637</v>
      </c>
      <c r="B7" s="909" t="s">
        <v>2</v>
      </c>
      <c r="C7" s="1392" t="s">
        <v>3</v>
      </c>
      <c r="D7" s="1393"/>
      <c r="E7" s="1393"/>
      <c r="F7" s="907" t="s">
        <v>941</v>
      </c>
      <c r="G7" s="909" t="s">
        <v>4</v>
      </c>
      <c r="H7" s="909" t="s">
        <v>5</v>
      </c>
    </row>
    <row r="8" spans="1:13" ht="25.5" customHeight="1">
      <c r="A8" s="910">
        <v>1</v>
      </c>
      <c r="B8" s="910" t="s">
        <v>6</v>
      </c>
      <c r="C8" s="1394" t="s">
        <v>7</v>
      </c>
      <c r="D8" s="1395"/>
      <c r="E8" s="1395"/>
      <c r="F8" s="908" t="s">
        <v>942</v>
      </c>
      <c r="G8" s="911"/>
      <c r="H8" s="978"/>
    </row>
    <row r="9" spans="1:13" ht="25.5" customHeight="1">
      <c r="A9" s="910">
        <v>2</v>
      </c>
      <c r="B9" s="910" t="s">
        <v>638</v>
      </c>
      <c r="C9" s="1387" t="s">
        <v>754</v>
      </c>
      <c r="D9" s="1388"/>
      <c r="E9" s="1388"/>
      <c r="F9" s="1230" t="s">
        <v>942</v>
      </c>
      <c r="G9" s="911"/>
      <c r="H9" s="978"/>
    </row>
    <row r="10" spans="1:13" ht="408.75" customHeight="1">
      <c r="A10" s="910">
        <v>3</v>
      </c>
      <c r="B10" s="910" t="s">
        <v>639</v>
      </c>
      <c r="C10" s="1396" t="s">
        <v>1539</v>
      </c>
      <c r="D10" s="1397"/>
      <c r="E10" s="1397"/>
      <c r="F10" s="1230" t="s">
        <v>942</v>
      </c>
      <c r="G10" s="912"/>
      <c r="H10" s="979"/>
    </row>
    <row r="11" spans="1:13" ht="399" customHeight="1">
      <c r="A11" s="910">
        <v>4</v>
      </c>
      <c r="B11" s="910" t="s">
        <v>640</v>
      </c>
      <c r="C11" s="1396" t="s">
        <v>1540</v>
      </c>
      <c r="D11" s="1397"/>
      <c r="E11" s="1397"/>
      <c r="F11" s="1230" t="s">
        <v>942</v>
      </c>
      <c r="G11" s="912"/>
      <c r="H11" s="979"/>
    </row>
    <row r="12" spans="1:13" ht="216" customHeight="1">
      <c r="A12" s="913">
        <v>5</v>
      </c>
      <c r="B12" s="914" t="s">
        <v>641</v>
      </c>
      <c r="C12" s="1398" t="s">
        <v>1537</v>
      </c>
      <c r="D12" s="1399"/>
      <c r="E12" s="1399"/>
      <c r="F12" s="1230" t="s">
        <v>942</v>
      </c>
      <c r="G12" s="911"/>
      <c r="H12" s="978"/>
    </row>
    <row r="13" spans="1:13" ht="106.5" customHeight="1">
      <c r="A13" s="910">
        <v>6</v>
      </c>
      <c r="B13" s="915" t="s">
        <v>642</v>
      </c>
      <c r="C13" s="1396" t="s">
        <v>1282</v>
      </c>
      <c r="D13" s="1388"/>
      <c r="E13" s="1388"/>
      <c r="F13" s="1230" t="s">
        <v>942</v>
      </c>
      <c r="G13" s="911"/>
      <c r="H13" s="978"/>
    </row>
    <row r="14" spans="1:13" ht="152.25" customHeight="1">
      <c r="A14" s="910">
        <v>7</v>
      </c>
      <c r="B14" s="910" t="s">
        <v>9</v>
      </c>
      <c r="C14" s="1396" t="s">
        <v>1541</v>
      </c>
      <c r="D14" s="1388"/>
      <c r="E14" s="1388"/>
      <c r="F14" s="1230" t="s">
        <v>942</v>
      </c>
      <c r="G14" s="911"/>
      <c r="H14" s="978"/>
    </row>
    <row r="15" spans="1:13" s="923" customFormat="1" ht="170.25" customHeight="1">
      <c r="A15" s="921">
        <v>8</v>
      </c>
      <c r="B15" s="921" t="s">
        <v>627</v>
      </c>
      <c r="C15" s="1400" t="s">
        <v>1542</v>
      </c>
      <c r="D15" s="1401"/>
      <c r="E15" s="1406"/>
      <c r="F15" s="1231" t="s">
        <v>1543</v>
      </c>
      <c r="G15" s="922"/>
      <c r="H15" s="978"/>
    </row>
    <row r="16" spans="1:13" ht="215.25" customHeight="1">
      <c r="A16" s="921">
        <v>9</v>
      </c>
      <c r="B16" s="921" t="s">
        <v>643</v>
      </c>
      <c r="C16" s="1402" t="s">
        <v>10</v>
      </c>
      <c r="D16" s="1403"/>
      <c r="E16" s="1403"/>
      <c r="F16" s="1232" t="s">
        <v>1544</v>
      </c>
      <c r="G16" s="922"/>
      <c r="H16" s="978"/>
    </row>
    <row r="17" spans="1:25" ht="329.25" customHeight="1">
      <c r="A17" s="910">
        <v>10</v>
      </c>
      <c r="B17" s="910" t="s">
        <v>644</v>
      </c>
      <c r="C17" s="1396" t="s">
        <v>1545</v>
      </c>
      <c r="D17" s="1397"/>
      <c r="E17" s="1412"/>
      <c r="F17" s="1233" t="s">
        <v>942</v>
      </c>
      <c r="G17" s="912"/>
      <c r="H17" s="979"/>
    </row>
    <row r="18" spans="1:25" s="923" customFormat="1" ht="123" customHeight="1">
      <c r="A18" s="921">
        <v>11</v>
      </c>
      <c r="B18" s="921" t="s">
        <v>645</v>
      </c>
      <c r="C18" s="1402" t="s">
        <v>646</v>
      </c>
      <c r="D18" s="1403"/>
      <c r="E18" s="1403"/>
      <c r="F18" s="1231" t="s">
        <v>1546</v>
      </c>
      <c r="G18" s="924"/>
      <c r="H18" s="979"/>
    </row>
    <row r="19" spans="1:25" s="923" customFormat="1" ht="135.75" customHeight="1">
      <c r="A19" s="921">
        <v>12</v>
      </c>
      <c r="B19" s="921" t="s">
        <v>647</v>
      </c>
      <c r="C19" s="1402" t="s">
        <v>11</v>
      </c>
      <c r="D19" s="1403"/>
      <c r="E19" s="1403"/>
      <c r="F19" s="1231" t="s">
        <v>1546</v>
      </c>
      <c r="G19" s="924"/>
      <c r="H19" s="979"/>
    </row>
    <row r="20" spans="1:25" ht="24" customHeight="1">
      <c r="A20" s="910">
        <v>13</v>
      </c>
      <c r="B20" s="910" t="s">
        <v>595</v>
      </c>
      <c r="C20" s="1396" t="s">
        <v>381</v>
      </c>
      <c r="D20" s="1388"/>
      <c r="E20" s="1388"/>
      <c r="F20" s="1230" t="s">
        <v>942</v>
      </c>
      <c r="G20" s="916"/>
      <c r="H20" s="980"/>
      <c r="I20" s="424"/>
    </row>
    <row r="21" spans="1:25" ht="24" customHeight="1">
      <c r="A21" s="910">
        <v>14</v>
      </c>
      <c r="B21" s="917" t="s">
        <v>648</v>
      </c>
      <c r="C21" s="1387" t="s">
        <v>12</v>
      </c>
      <c r="D21" s="1388"/>
      <c r="E21" s="1388"/>
      <c r="F21" s="1230" t="s">
        <v>942</v>
      </c>
      <c r="G21" s="916"/>
      <c r="H21" s="980"/>
    </row>
    <row r="22" spans="1:25" s="6" customFormat="1" ht="185.25" customHeight="1">
      <c r="A22" s="921">
        <v>15</v>
      </c>
      <c r="B22" s="975" t="s">
        <v>648</v>
      </c>
      <c r="C22" s="1407" t="s">
        <v>1547</v>
      </c>
      <c r="D22" s="1408"/>
      <c r="E22" s="1408"/>
      <c r="F22" s="1232" t="s">
        <v>1548</v>
      </c>
      <c r="G22" s="1243"/>
      <c r="H22" s="1244"/>
      <c r="I22" s="1245"/>
      <c r="J22" s="1245"/>
      <c r="K22" s="1245"/>
      <c r="L22" s="1245"/>
      <c r="M22" s="1245"/>
      <c r="N22" s="1245"/>
      <c r="O22" s="1245"/>
      <c r="P22" s="1245"/>
      <c r="Q22" s="1245"/>
      <c r="R22" s="1245"/>
      <c r="S22" s="1245"/>
      <c r="T22" s="1245"/>
      <c r="U22" s="1245"/>
      <c r="V22" s="1245"/>
      <c r="W22" s="1245"/>
      <c r="X22" s="1245"/>
    </row>
    <row r="23" spans="1:25" s="927" customFormat="1" ht="141.75" customHeight="1">
      <c r="A23" s="921">
        <v>16</v>
      </c>
      <c r="B23" s="925" t="s">
        <v>596</v>
      </c>
      <c r="C23" s="1400" t="s">
        <v>1538</v>
      </c>
      <c r="D23" s="1403"/>
      <c r="E23" s="1403"/>
      <c r="F23" s="1231" t="s">
        <v>1549</v>
      </c>
      <c r="G23" s="1243"/>
      <c r="H23" s="1244"/>
      <c r="I23" s="1246"/>
      <c r="J23" s="1246"/>
      <c r="K23" s="1246"/>
      <c r="L23" s="1246"/>
      <c r="M23" s="1246"/>
      <c r="N23" s="1246"/>
      <c r="O23" s="1246"/>
      <c r="P23" s="1246"/>
      <c r="Q23" s="1246"/>
      <c r="R23" s="1246"/>
      <c r="S23" s="1246"/>
      <c r="T23" s="1246"/>
      <c r="U23" s="1246"/>
    </row>
    <row r="24" spans="1:25" ht="189.75" customHeight="1">
      <c r="A24" s="910">
        <v>17</v>
      </c>
      <c r="B24" s="919" t="s">
        <v>597</v>
      </c>
      <c r="C24" s="1409" t="s">
        <v>1550</v>
      </c>
      <c r="D24" s="1410"/>
      <c r="E24" s="1411"/>
      <c r="F24" s="1234" t="s">
        <v>943</v>
      </c>
      <c r="G24" s="918"/>
      <c r="H24" s="981"/>
    </row>
    <row r="25" spans="1:25" ht="213.75" customHeight="1">
      <c r="A25" s="910">
        <v>18</v>
      </c>
      <c r="B25" s="919" t="s">
        <v>598</v>
      </c>
      <c r="C25" s="1409" t="s">
        <v>1551</v>
      </c>
      <c r="D25" s="1410"/>
      <c r="E25" s="1411"/>
      <c r="F25" s="1234" t="s">
        <v>944</v>
      </c>
      <c r="G25" s="918"/>
      <c r="H25" s="981"/>
    </row>
    <row r="26" spans="1:25" s="923" customFormat="1" ht="206.25" customHeight="1">
      <c r="A26" s="921">
        <v>19</v>
      </c>
      <c r="B26" s="925" t="s">
        <v>945</v>
      </c>
      <c r="C26" s="1400" t="s">
        <v>1292</v>
      </c>
      <c r="D26" s="1401"/>
      <c r="E26" s="1401"/>
      <c r="F26" s="1231" t="s">
        <v>1552</v>
      </c>
      <c r="G26" s="928"/>
      <c r="H26" s="980"/>
    </row>
    <row r="27" spans="1:25" s="927" customFormat="1" ht="198.75" customHeight="1">
      <c r="A27" s="921">
        <v>20</v>
      </c>
      <c r="B27" s="925" t="s">
        <v>599</v>
      </c>
      <c r="C27" s="1402" t="s">
        <v>14</v>
      </c>
      <c r="D27" s="1403"/>
      <c r="E27" s="1403"/>
      <c r="F27" s="1231" t="s">
        <v>1553</v>
      </c>
      <c r="G27" s="926"/>
      <c r="H27" s="981"/>
    </row>
    <row r="28" spans="1:25" ht="43.5" customHeight="1">
      <c r="A28" s="1404" t="s">
        <v>946</v>
      </c>
      <c r="B28" s="1404"/>
      <c r="C28" s="1404"/>
      <c r="D28" s="1404"/>
      <c r="E28" s="1404"/>
      <c r="F28" s="1404"/>
      <c r="G28" s="1404"/>
      <c r="H28" s="1404"/>
    </row>
    <row r="29" spans="1:25" ht="43.5" customHeight="1">
      <c r="A29" s="1405" t="s">
        <v>947</v>
      </c>
      <c r="B29" s="1405"/>
      <c r="C29" s="1405"/>
      <c r="D29" s="1405"/>
      <c r="E29" s="1405"/>
      <c r="F29" s="1405"/>
      <c r="G29" s="1405"/>
      <c r="H29" s="1405"/>
    </row>
    <row r="30" spans="1:25">
      <c r="F30" s="1236"/>
      <c r="G30" s="1236"/>
      <c r="H30" s="1236"/>
      <c r="I30" s="1236"/>
      <c r="J30" s="1236"/>
      <c r="K30" s="1236"/>
      <c r="L30" s="1236"/>
      <c r="M30" s="1236"/>
      <c r="N30" s="1236"/>
      <c r="O30" s="1236"/>
      <c r="P30" s="1236"/>
      <c r="Q30" s="1236"/>
      <c r="R30" s="1236"/>
      <c r="S30" s="1236"/>
      <c r="T30" s="1236"/>
      <c r="U30" s="1236"/>
      <c r="V30" s="1236"/>
      <c r="W30" s="1236"/>
      <c r="X30" s="1236"/>
      <c r="Y30" s="1236"/>
    </row>
    <row r="32" spans="1:25">
      <c r="E32" s="1236"/>
      <c r="F32" s="1236"/>
      <c r="G32" s="1236"/>
      <c r="H32" s="1236"/>
      <c r="I32" s="1236"/>
      <c r="J32" s="1236"/>
      <c r="K32" s="1236"/>
      <c r="L32" s="1236"/>
      <c r="M32" s="1236"/>
      <c r="N32" s="1236"/>
      <c r="O32" s="1236"/>
      <c r="P32" s="1236"/>
      <c r="Q32" s="1236"/>
      <c r="R32" s="1236"/>
    </row>
    <row r="33" spans="1:27">
      <c r="E33" s="1236"/>
      <c r="F33" s="1236"/>
      <c r="G33" s="1236"/>
      <c r="H33" s="1236"/>
      <c r="I33" s="1236"/>
      <c r="J33" s="1236"/>
      <c r="K33" s="1236"/>
      <c r="L33" s="1236"/>
      <c r="M33" s="1236"/>
      <c r="N33" s="1236"/>
      <c r="O33" s="1236"/>
      <c r="P33" s="1236"/>
      <c r="Q33" s="1236"/>
      <c r="R33" s="1236"/>
    </row>
    <row r="34" spans="1:27">
      <c r="A34" s="1236"/>
      <c r="B34" s="1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row>
    <row r="47" spans="1:27">
      <c r="C47" s="1236"/>
    </row>
    <row r="48" spans="1:27">
      <c r="C48" s="1236"/>
    </row>
    <row r="49" spans="3:3">
      <c r="C49" s="1236"/>
    </row>
    <row r="50" spans="3:3">
      <c r="C50" s="1236"/>
    </row>
    <row r="51" spans="3:3">
      <c r="C51" s="1236"/>
    </row>
    <row r="52" spans="3:3">
      <c r="C52" s="1236"/>
    </row>
    <row r="53" spans="3:3">
      <c r="C53" s="1236"/>
    </row>
    <row r="66" spans="3:25" ht="14.25">
      <c r="C66" s="1252"/>
      <c r="D66" s="1236"/>
      <c r="F66" s="1236"/>
      <c r="G66" s="1236"/>
      <c r="H66" s="1236"/>
      <c r="I66" s="1236"/>
      <c r="J66" s="1236"/>
      <c r="K66" s="1236"/>
      <c r="L66" s="1236"/>
      <c r="M66" s="1236"/>
      <c r="N66" s="1236"/>
      <c r="O66" s="1236"/>
      <c r="P66" s="1236"/>
      <c r="Q66" s="1236"/>
      <c r="R66" s="1236"/>
      <c r="S66" s="1236"/>
      <c r="T66" s="1236"/>
      <c r="U66" s="1236"/>
      <c r="V66" s="1236"/>
      <c r="W66" s="1236"/>
      <c r="X66" s="1236"/>
      <c r="Y66" s="1236"/>
    </row>
    <row r="67" spans="3:25">
      <c r="D67" s="1236"/>
      <c r="F67" s="1236"/>
      <c r="G67" s="1236"/>
      <c r="H67" s="1236"/>
      <c r="I67" s="1236"/>
      <c r="J67" s="1236"/>
      <c r="K67" s="1236"/>
      <c r="L67" s="1236"/>
      <c r="M67" s="1236"/>
      <c r="N67" s="1236"/>
      <c r="O67" s="1236"/>
      <c r="P67" s="1236"/>
      <c r="Q67" s="1236"/>
      <c r="R67" s="1236"/>
      <c r="S67" s="1236"/>
      <c r="T67" s="1236"/>
      <c r="U67" s="1236"/>
      <c r="V67" s="1236"/>
      <c r="W67" s="1236"/>
      <c r="X67" s="1236"/>
      <c r="Y67" s="1236"/>
    </row>
    <row r="68" spans="3:25">
      <c r="C68" s="1236"/>
      <c r="D68" s="1236"/>
      <c r="F68" s="1236"/>
      <c r="G68" s="1236"/>
      <c r="H68" s="1236"/>
      <c r="I68" s="1236"/>
      <c r="J68" s="1236"/>
      <c r="K68" s="1236"/>
      <c r="L68" s="1236"/>
      <c r="M68" s="1236"/>
      <c r="N68" s="1236"/>
      <c r="O68" s="1236"/>
      <c r="P68" s="1236"/>
      <c r="Q68" s="1236"/>
      <c r="R68" s="1236"/>
      <c r="S68" s="1236"/>
      <c r="T68" s="1236"/>
      <c r="U68" s="1236"/>
      <c r="V68" s="1236"/>
      <c r="W68" s="1236"/>
      <c r="X68" s="1236"/>
      <c r="Y68" s="1236"/>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11"/>
  <conditionalFormatting sqref="G8:G14 G17 G20:G21 G24:G25">
    <cfRule type="containsBlanks" dxfId="559" priority="4">
      <formula>LEN(TRIM(G8))=0</formula>
    </cfRule>
  </conditionalFormatting>
  <conditionalFormatting sqref="G15:G16 G18:G19 G22:G23 G26:G27">
    <cfRule type="containsBlanks" dxfId="558" priority="3">
      <formula>LEN(TRIM(G15))=0</formula>
    </cfRule>
  </conditionalFormatting>
  <printOptions horizontalCentered="1"/>
  <pageMargins left="0.62992125984251968" right="0.62992125984251968" top="0.39370078740157483" bottom="0.39370078740157483" header="0" footer="0.19685039370078741"/>
  <pageSetup paperSize="9" scale="23" orientation="portrait" r:id="rId1"/>
  <headerFooter scaleWithDoc="0">
    <oddFooter>&amp;R令和６年５月９日以降に申請する訓練科から適用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68"/>
  <sheetViews>
    <sheetView view="pageBreakPreview" zoomScale="55" zoomScaleNormal="40" zoomScaleSheetLayoutView="55" zoomScalePageLayoutView="55" workbookViewId="0">
      <selection activeCell="F38" sqref="F38"/>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35"/>
    <col min="22" max="24" width="9" style="13"/>
    <col min="25" max="25" width="9" style="13" customWidth="1"/>
    <col min="26" max="16384" width="9" style="13"/>
  </cols>
  <sheetData>
    <row r="1" spans="1:23" s="7" customFormat="1" ht="26.1" customHeight="1">
      <c r="B1" s="8"/>
      <c r="C1" s="8"/>
      <c r="D1" s="8"/>
      <c r="E1" s="9"/>
      <c r="F1" s="10"/>
      <c r="R1" s="11" t="s">
        <v>15</v>
      </c>
      <c r="U1" s="435"/>
    </row>
    <row r="2" spans="1:23" s="7" customFormat="1" ht="12.75" customHeight="1">
      <c r="B2" s="8"/>
      <c r="C2" s="8"/>
      <c r="D2" s="8"/>
      <c r="E2" s="9"/>
      <c r="F2" s="10"/>
      <c r="R2" s="12"/>
      <c r="U2" s="435"/>
    </row>
    <row r="3" spans="1:23" s="7" customFormat="1" ht="26.1" customHeight="1">
      <c r="O3" s="1463"/>
      <c r="P3" s="1463"/>
      <c r="Q3" s="1463"/>
      <c r="R3" s="1463"/>
      <c r="U3" s="435"/>
    </row>
    <row r="4" spans="1:23" ht="21.75" customHeight="1"/>
    <row r="5" spans="1:23" ht="32.25" customHeight="1">
      <c r="A5" s="1464" t="s">
        <v>16</v>
      </c>
      <c r="B5" s="1465"/>
      <c r="C5" s="1465"/>
      <c r="D5" s="1465"/>
      <c r="E5" s="1465"/>
      <c r="F5" s="1465"/>
      <c r="G5" s="1465"/>
      <c r="H5" s="1465"/>
      <c r="I5" s="1465"/>
      <c r="J5" s="1465"/>
      <c r="K5" s="1465"/>
      <c r="L5" s="1465"/>
    </row>
    <row r="6" spans="1:23" ht="9.75" customHeight="1">
      <c r="A6" s="14"/>
      <c r="B6" s="15"/>
      <c r="C6" s="15"/>
      <c r="D6" s="15"/>
      <c r="E6" s="15"/>
      <c r="F6" s="15"/>
      <c r="G6" s="15"/>
      <c r="H6" s="15"/>
      <c r="I6" s="15"/>
      <c r="J6" s="15"/>
      <c r="K6" s="15"/>
      <c r="L6" s="15"/>
      <c r="N6" s="16"/>
      <c r="O6" s="17"/>
    </row>
    <row r="7" spans="1:23" ht="26.1" customHeight="1">
      <c r="L7" s="7" t="s">
        <v>17</v>
      </c>
      <c r="M7" s="7"/>
      <c r="N7" s="7"/>
      <c r="O7" s="7"/>
      <c r="P7" s="7"/>
      <c r="Q7" s="7"/>
      <c r="R7" s="7"/>
    </row>
    <row r="8" spans="1:23" ht="19.5" customHeight="1">
      <c r="I8" s="18" t="s">
        <v>18</v>
      </c>
      <c r="J8" s="19" t="s">
        <v>19</v>
      </c>
      <c r="K8" s="20"/>
      <c r="L8" s="1466"/>
      <c r="M8" s="1466"/>
      <c r="N8" s="1466"/>
      <c r="O8" s="1466"/>
      <c r="P8" s="1466"/>
      <c r="Q8" s="1466"/>
      <c r="R8" s="1466"/>
    </row>
    <row r="9" spans="1:23" ht="26.1" customHeight="1">
      <c r="I9" s="21" t="s">
        <v>20</v>
      </c>
      <c r="J9" s="1467"/>
      <c r="K9" s="1467"/>
      <c r="L9" s="1468"/>
      <c r="M9" s="1468"/>
      <c r="N9" s="1468"/>
      <c r="O9" s="1468"/>
      <c r="P9" s="1468"/>
      <c r="Q9" s="1468"/>
      <c r="R9" s="1468"/>
    </row>
    <row r="10" spans="1:23" ht="21" customHeight="1">
      <c r="I10" s="18" t="s">
        <v>18</v>
      </c>
      <c r="L10" s="1468"/>
      <c r="M10" s="1468"/>
      <c r="N10" s="1468"/>
      <c r="O10" s="1468"/>
      <c r="P10" s="1468"/>
      <c r="Q10" s="1468"/>
      <c r="R10" s="1468"/>
    </row>
    <row r="11" spans="1:23" ht="26.1" customHeight="1">
      <c r="C11" s="442"/>
      <c r="D11" s="22"/>
      <c r="E11" s="22"/>
      <c r="F11" s="23"/>
      <c r="I11" s="7" t="s">
        <v>21</v>
      </c>
      <c r="K11" s="7"/>
      <c r="L11" s="1468"/>
      <c r="M11" s="1468"/>
      <c r="N11" s="1468"/>
      <c r="O11" s="1468"/>
      <c r="P11" s="1468"/>
      <c r="Q11" s="1468"/>
      <c r="R11" s="1468"/>
    </row>
    <row r="12" spans="1:23" ht="21" customHeight="1">
      <c r="C12" s="22"/>
      <c r="D12" s="22"/>
      <c r="E12" s="22"/>
      <c r="F12" s="23"/>
      <c r="I12" s="18" t="s">
        <v>18</v>
      </c>
      <c r="L12" s="1468"/>
      <c r="M12" s="1468"/>
      <c r="N12" s="1468"/>
      <c r="O12" s="1468"/>
      <c r="P12" s="1468"/>
      <c r="Q12" s="1468"/>
      <c r="R12" s="1468"/>
    </row>
    <row r="13" spans="1:23" s="24" customFormat="1" ht="26.1" customHeight="1">
      <c r="A13" s="13"/>
      <c r="B13" s="13"/>
      <c r="C13" s="13"/>
      <c r="D13" s="13"/>
      <c r="E13" s="13"/>
      <c r="F13" s="13"/>
      <c r="G13" s="13"/>
      <c r="I13" s="25" t="s">
        <v>22</v>
      </c>
      <c r="K13" s="21"/>
      <c r="L13" s="21"/>
      <c r="M13" s="1466"/>
      <c r="N13" s="1466"/>
      <c r="O13" s="1466"/>
      <c r="P13" s="1466"/>
      <c r="Q13" s="1466"/>
      <c r="R13" s="26"/>
      <c r="U13" s="436"/>
    </row>
    <row r="14" spans="1:23" s="19" customFormat="1" ht="17.25" customHeight="1">
      <c r="A14" s="24"/>
      <c r="B14" s="24"/>
      <c r="C14" s="24"/>
      <c r="D14" s="24"/>
      <c r="E14" s="24"/>
      <c r="F14" s="24"/>
      <c r="G14" s="13"/>
      <c r="H14" s="13"/>
      <c r="I14" s="13"/>
      <c r="J14" s="13"/>
      <c r="M14" s="27"/>
      <c r="N14" s="27"/>
      <c r="O14" s="27"/>
      <c r="P14" s="27"/>
      <c r="Q14" s="27"/>
      <c r="R14" s="27"/>
      <c r="U14" s="436"/>
    </row>
    <row r="15" spans="1:23" s="28" customFormat="1" ht="39" customHeight="1">
      <c r="A15" s="1469" t="s">
        <v>7</v>
      </c>
      <c r="B15" s="1469"/>
      <c r="C15" s="1469"/>
      <c r="D15" s="1469"/>
      <c r="E15" s="1469"/>
      <c r="F15" s="1469"/>
      <c r="G15" s="1469"/>
      <c r="H15" s="1469"/>
      <c r="I15" s="1469"/>
      <c r="J15" s="1469"/>
      <c r="K15" s="1470"/>
      <c r="L15" s="1470"/>
      <c r="M15" s="1470"/>
      <c r="N15" s="1470"/>
      <c r="O15" s="1470"/>
      <c r="P15" s="1470"/>
      <c r="Q15" s="1470"/>
      <c r="R15" s="1470"/>
      <c r="U15" s="437"/>
      <c r="W15" s="534"/>
    </row>
    <row r="16" spans="1:23" ht="21" customHeight="1">
      <c r="A16" s="28"/>
      <c r="B16" s="28"/>
      <c r="C16" s="28"/>
      <c r="D16" s="28"/>
      <c r="E16" s="28"/>
      <c r="F16" s="28"/>
      <c r="P16" s="19"/>
    </row>
    <row r="17" spans="1:25" s="7" customFormat="1" ht="65.099999999999994" customHeight="1">
      <c r="A17" s="13"/>
      <c r="B17" s="403"/>
      <c r="C17" s="1471" t="s">
        <v>667</v>
      </c>
      <c r="D17" s="1471"/>
      <c r="E17" s="1471"/>
      <c r="F17" s="1471"/>
      <c r="G17" s="1471"/>
      <c r="H17" s="1471"/>
      <c r="I17" s="1471"/>
      <c r="J17" s="1471"/>
      <c r="K17" s="1471"/>
      <c r="L17" s="1471"/>
      <c r="M17" s="1471"/>
      <c r="N17" s="1471"/>
      <c r="O17" s="1471"/>
      <c r="P17" s="1471"/>
      <c r="Q17" s="1471"/>
      <c r="R17" s="29"/>
      <c r="U17" s="435"/>
    </row>
    <row r="18" spans="1:25" ht="14.25" customHeight="1"/>
    <row r="19" spans="1:25" s="7" customFormat="1" ht="26.1" customHeight="1">
      <c r="A19" s="1462" t="s">
        <v>23</v>
      </c>
      <c r="B19" s="1462"/>
      <c r="C19" s="1462"/>
      <c r="D19" s="1462"/>
      <c r="E19" s="1462"/>
      <c r="F19" s="1462"/>
      <c r="G19" s="1462"/>
      <c r="H19" s="1462"/>
      <c r="I19" s="1462"/>
      <c r="J19" s="1462"/>
      <c r="K19" s="1462"/>
      <c r="L19" s="1462"/>
      <c r="M19" s="1462"/>
      <c r="N19" s="1462"/>
      <c r="O19" s="1462"/>
      <c r="P19" s="1462"/>
      <c r="Q19" s="1462"/>
      <c r="R19" s="1462"/>
      <c r="U19" s="435"/>
    </row>
    <row r="20" spans="1:25" s="7" customFormat="1" ht="26.1" customHeight="1">
      <c r="B20" s="1457" t="s">
        <v>24</v>
      </c>
      <c r="C20" s="1457"/>
      <c r="D20" s="10" t="s">
        <v>25</v>
      </c>
      <c r="E20" s="434"/>
      <c r="F20" s="7" t="s">
        <v>26</v>
      </c>
      <c r="U20" s="435"/>
    </row>
    <row r="21" spans="1:25" s="30" customFormat="1" ht="26.1" customHeight="1">
      <c r="B21" s="7"/>
      <c r="C21" s="7"/>
      <c r="D21" s="10" t="s">
        <v>25</v>
      </c>
      <c r="E21" s="441" t="s">
        <v>432</v>
      </c>
      <c r="F21" s="7" t="s">
        <v>27</v>
      </c>
      <c r="G21" s="7"/>
      <c r="H21" s="7"/>
      <c r="I21" s="7"/>
      <c r="J21" s="7"/>
      <c r="K21" s="7"/>
      <c r="L21" s="31"/>
      <c r="M21" s="31"/>
      <c r="N21" s="32"/>
      <c r="O21" s="7"/>
      <c r="P21" s="7"/>
      <c r="Q21" s="7"/>
      <c r="U21" s="438"/>
    </row>
    <row r="22" spans="1:25" s="7" customFormat="1" ht="17.25" customHeight="1">
      <c r="B22" s="30"/>
      <c r="C22" s="30"/>
      <c r="D22" s="30"/>
      <c r="E22" s="30"/>
      <c r="F22" s="1237"/>
      <c r="G22" s="1241"/>
      <c r="H22" s="1242"/>
      <c r="I22" s="1242"/>
      <c r="J22" s="1242"/>
      <c r="K22" s="1237"/>
      <c r="L22" s="1237"/>
      <c r="M22" s="1237"/>
      <c r="N22" s="1237"/>
      <c r="O22" s="1237"/>
      <c r="P22" s="1237"/>
      <c r="Q22" s="1237"/>
      <c r="R22" s="1237"/>
      <c r="S22" s="1237"/>
      <c r="T22" s="1237"/>
      <c r="U22" s="1239"/>
      <c r="V22" s="1237"/>
      <c r="W22" s="1237"/>
      <c r="X22" s="1237"/>
    </row>
    <row r="23" spans="1:25" s="7" customFormat="1" ht="26.1" customHeight="1">
      <c r="B23" s="1457" t="s">
        <v>386</v>
      </c>
      <c r="C23" s="1457"/>
      <c r="D23" s="1457"/>
      <c r="E23" s="1458"/>
      <c r="F23" s="1459"/>
      <c r="G23" s="1459"/>
      <c r="H23" s="1460"/>
      <c r="I23" s="1460"/>
      <c r="J23" s="1460"/>
      <c r="K23" s="1460"/>
      <c r="L23" s="1460"/>
      <c r="M23" s="1237"/>
      <c r="N23" s="1461" t="s">
        <v>28</v>
      </c>
      <c r="O23" s="1461"/>
      <c r="P23" s="1461"/>
      <c r="Q23" s="1461"/>
      <c r="R23" s="1461"/>
      <c r="S23" s="1237"/>
      <c r="T23" s="1237"/>
      <c r="U23" s="1239"/>
    </row>
    <row r="24" spans="1:25" ht="18" customHeight="1">
      <c r="B24" s="33"/>
      <c r="C24" s="1447" t="s">
        <v>29</v>
      </c>
      <c r="D24" s="1448"/>
      <c r="E24" s="33"/>
      <c r="F24" s="1442" t="s">
        <v>30</v>
      </c>
      <c r="G24" s="1444"/>
      <c r="H24" s="1444"/>
      <c r="I24" s="1444"/>
      <c r="J24" s="1444"/>
      <c r="K24" s="33"/>
      <c r="L24" s="1442" t="s">
        <v>31</v>
      </c>
      <c r="M24" s="1444"/>
      <c r="N24" s="1443"/>
      <c r="O24" s="33"/>
      <c r="P24" s="1445" t="s">
        <v>32</v>
      </c>
      <c r="Q24" s="1446"/>
      <c r="R24" s="1446"/>
    </row>
    <row r="25" spans="1:25" ht="18" customHeight="1">
      <c r="B25" s="33"/>
      <c r="C25" s="1442" t="s">
        <v>33</v>
      </c>
      <c r="D25" s="1444"/>
      <c r="E25" s="33"/>
      <c r="F25" s="1442" t="s">
        <v>34</v>
      </c>
      <c r="G25" s="1444"/>
      <c r="H25" s="1444"/>
      <c r="I25" s="1444"/>
      <c r="J25" s="1444"/>
      <c r="K25" s="33"/>
      <c r="L25" s="1442" t="s">
        <v>35</v>
      </c>
      <c r="M25" s="1444"/>
      <c r="N25" s="1443"/>
      <c r="O25" s="33"/>
      <c r="P25" s="1445" t="s">
        <v>36</v>
      </c>
      <c r="Q25" s="1446"/>
      <c r="R25" s="1446"/>
    </row>
    <row r="26" spans="1:25" ht="18" customHeight="1">
      <c r="B26" s="33"/>
      <c r="C26" s="1447" t="s">
        <v>37</v>
      </c>
      <c r="D26" s="1448"/>
      <c r="E26" s="33"/>
      <c r="F26" s="1442" t="s">
        <v>38</v>
      </c>
      <c r="G26" s="1444"/>
      <c r="H26" s="1444"/>
      <c r="I26" s="1444"/>
      <c r="J26" s="1444"/>
      <c r="K26" s="33"/>
      <c r="L26" s="1442" t="s">
        <v>39</v>
      </c>
      <c r="M26" s="1444"/>
      <c r="N26" s="1443"/>
      <c r="O26" s="33"/>
      <c r="P26" s="1445" t="s">
        <v>40</v>
      </c>
      <c r="Q26" s="1446"/>
      <c r="R26" s="1446"/>
    </row>
    <row r="27" spans="1:25" ht="18" customHeight="1">
      <c r="B27" s="33"/>
      <c r="C27" s="1442" t="s">
        <v>695</v>
      </c>
      <c r="D27" s="1443"/>
      <c r="E27" s="33"/>
      <c r="F27" s="1442" t="s">
        <v>41</v>
      </c>
      <c r="G27" s="1444"/>
      <c r="H27" s="1444"/>
      <c r="I27" s="1444"/>
      <c r="J27" s="1444"/>
      <c r="K27" s="33"/>
      <c r="L27" s="1442" t="s">
        <v>42</v>
      </c>
      <c r="M27" s="1444"/>
      <c r="N27" s="1443"/>
      <c r="O27" s="33"/>
      <c r="P27" s="1445" t="s">
        <v>43</v>
      </c>
      <c r="Q27" s="1446"/>
      <c r="R27" s="1446"/>
    </row>
    <row r="28" spans="1:25" ht="18" customHeight="1">
      <c r="B28" s="33"/>
      <c r="C28" s="1447" t="s">
        <v>44</v>
      </c>
      <c r="D28" s="1448"/>
      <c r="E28" s="33"/>
      <c r="F28" s="1442" t="s">
        <v>45</v>
      </c>
      <c r="G28" s="1444"/>
      <c r="H28" s="1444"/>
      <c r="I28" s="1444"/>
      <c r="J28" s="1444"/>
      <c r="K28" s="33"/>
      <c r="L28" s="1442" t="s">
        <v>46</v>
      </c>
      <c r="M28" s="1444"/>
      <c r="N28" s="1449"/>
      <c r="O28" s="34" t="s">
        <v>47</v>
      </c>
      <c r="P28" s="1449"/>
      <c r="Q28" s="1444"/>
      <c r="R28" s="1444"/>
      <c r="S28" s="35" t="s">
        <v>48</v>
      </c>
    </row>
    <row r="29" spans="1:25" ht="14.25" customHeight="1">
      <c r="E29" s="1450"/>
      <c r="F29" s="1450"/>
      <c r="G29" s="1450"/>
      <c r="H29" s="1450"/>
      <c r="I29" s="1450"/>
      <c r="J29" s="1450"/>
      <c r="K29" s="1450"/>
      <c r="L29" s="1450"/>
      <c r="M29" s="1450"/>
      <c r="N29" s="1450"/>
      <c r="O29" s="1450"/>
      <c r="P29" s="1450"/>
      <c r="Q29" s="1450"/>
    </row>
    <row r="30" spans="1:25" s="7" customFormat="1" ht="26.25" customHeight="1">
      <c r="C30" s="29" t="s">
        <v>49</v>
      </c>
      <c r="D30" s="36"/>
      <c r="E30" s="1451" t="s">
        <v>50</v>
      </c>
      <c r="F30" s="1452"/>
      <c r="G30" s="1452"/>
      <c r="H30" s="1452"/>
      <c r="I30" s="1452"/>
      <c r="J30" s="1452"/>
      <c r="K30" s="1452"/>
      <c r="L30" s="1452"/>
      <c r="M30" s="1452"/>
      <c r="N30" s="1452"/>
      <c r="O30" s="1452"/>
      <c r="P30" s="1452"/>
      <c r="Q30" s="1452"/>
      <c r="R30" s="1452"/>
      <c r="S30" s="1237"/>
      <c r="T30" s="1237"/>
      <c r="U30" s="1239"/>
      <c r="V30" s="1237"/>
      <c r="W30" s="1237"/>
      <c r="X30" s="1237"/>
      <c r="Y30" s="1237"/>
    </row>
    <row r="31" spans="1:25" s="7" customFormat="1" ht="12.75" customHeight="1">
      <c r="C31" s="29"/>
      <c r="D31" s="37"/>
      <c r="E31" s="38"/>
      <c r="F31" s="38"/>
      <c r="G31" s="38"/>
      <c r="H31" s="38"/>
      <c r="I31" s="38"/>
      <c r="J31" s="38"/>
      <c r="K31" s="38"/>
      <c r="L31" s="38"/>
      <c r="M31" s="38"/>
      <c r="N31" s="38"/>
      <c r="O31" s="38"/>
      <c r="P31" s="38"/>
      <c r="Q31" s="38"/>
      <c r="R31" s="38"/>
      <c r="U31" s="435"/>
    </row>
    <row r="32" spans="1:25" s="7" customFormat="1" ht="26.25" customHeight="1">
      <c r="C32" s="39" t="s">
        <v>51</v>
      </c>
      <c r="D32" s="36"/>
      <c r="E32" s="1453" t="s">
        <v>1554</v>
      </c>
      <c r="F32" s="1453"/>
      <c r="G32" s="1453"/>
      <c r="H32" s="1453"/>
      <c r="I32" s="1453"/>
      <c r="J32" s="1453"/>
      <c r="K32" s="1453"/>
      <c r="L32" s="1453"/>
      <c r="M32" s="1453"/>
      <c r="N32" s="1453"/>
      <c r="O32" s="1453"/>
      <c r="P32" s="1453"/>
      <c r="Q32" s="1453"/>
      <c r="R32" s="1453"/>
      <c r="U32" s="435"/>
    </row>
    <row r="33" spans="1:27" s="7" customFormat="1" ht="171" customHeight="1">
      <c r="C33" s="39"/>
      <c r="D33" s="29"/>
      <c r="E33" s="1453"/>
      <c r="F33" s="1453"/>
      <c r="G33" s="1453"/>
      <c r="H33" s="1453"/>
      <c r="I33" s="1453"/>
      <c r="J33" s="1453"/>
      <c r="K33" s="1453"/>
      <c r="L33" s="1453"/>
      <c r="M33" s="1453"/>
      <c r="N33" s="1453"/>
      <c r="O33" s="1453"/>
      <c r="P33" s="1453"/>
      <c r="Q33" s="1453"/>
      <c r="R33" s="1453"/>
      <c r="U33" s="435"/>
    </row>
    <row r="34" spans="1:27" s="7" customFormat="1" ht="19.5" customHeight="1">
      <c r="A34" s="1237"/>
      <c r="B34" s="1237"/>
      <c r="C34" s="1238"/>
      <c r="D34" s="1238"/>
      <c r="E34" s="1238"/>
      <c r="F34" s="1238"/>
      <c r="G34" s="1238"/>
      <c r="H34" s="1238"/>
      <c r="I34" s="1238"/>
      <c r="J34" s="1238"/>
      <c r="K34" s="1238"/>
      <c r="L34" s="1238"/>
      <c r="M34" s="1238"/>
      <c r="N34" s="1238"/>
      <c r="O34" s="1238"/>
      <c r="P34" s="1238"/>
      <c r="Q34" s="1238"/>
      <c r="R34" s="1238"/>
      <c r="S34" s="1237"/>
      <c r="T34" s="1237"/>
      <c r="U34" s="1239"/>
      <c r="V34" s="1237"/>
      <c r="W34" s="1237"/>
      <c r="X34" s="1237"/>
      <c r="Y34" s="1237"/>
      <c r="Z34" s="1237"/>
      <c r="AA34" s="1237"/>
    </row>
    <row r="35" spans="1:27" s="7" customFormat="1" ht="26.1" customHeight="1">
      <c r="B35" s="7" t="s">
        <v>52</v>
      </c>
      <c r="U35" s="435"/>
    </row>
    <row r="36" spans="1:27" s="7" customFormat="1" ht="30.75" customHeight="1">
      <c r="C36" s="7" t="s">
        <v>53</v>
      </c>
      <c r="G36" s="1454"/>
      <c r="H36" s="1454"/>
      <c r="I36" s="1454"/>
      <c r="J36" s="1454"/>
      <c r="K36" s="1454"/>
      <c r="L36" s="1454"/>
      <c r="M36" s="1454"/>
      <c r="N36" s="1454"/>
      <c r="O36" s="1454"/>
      <c r="P36" s="1454"/>
      <c r="Q36" s="1454"/>
      <c r="R36" s="40"/>
      <c r="U36" s="435"/>
    </row>
    <row r="37" spans="1:27" s="7" customFormat="1" ht="30" customHeight="1">
      <c r="C37" s="7" t="s">
        <v>54</v>
      </c>
      <c r="F37" s="1455"/>
      <c r="G37" s="1455"/>
      <c r="H37" s="1455"/>
      <c r="I37" s="1455"/>
      <c r="J37" s="41" t="s">
        <v>55</v>
      </c>
      <c r="K37" s="1456"/>
      <c r="L37" s="1456"/>
      <c r="M37" s="1456"/>
      <c r="N37" s="1456"/>
      <c r="O37" s="42" t="s">
        <v>56</v>
      </c>
      <c r="P37" s="40"/>
      <c r="Q37" s="40" t="s">
        <v>57</v>
      </c>
      <c r="U37" s="435"/>
    </row>
    <row r="38" spans="1:27" s="7" customFormat="1" ht="30" customHeight="1">
      <c r="C38" s="7" t="s">
        <v>58</v>
      </c>
      <c r="F38" s="350"/>
      <c r="G38" s="43" t="s">
        <v>59</v>
      </c>
      <c r="U38" s="435"/>
    </row>
    <row r="39" spans="1:27" s="7" customFormat="1" ht="11.25" customHeight="1">
      <c r="H39" s="32"/>
      <c r="U39" s="435"/>
    </row>
    <row r="40" spans="1:27" s="7" customFormat="1" ht="37.5" customHeight="1">
      <c r="B40" s="696" t="s">
        <v>696</v>
      </c>
      <c r="C40" s="696" t="s">
        <v>702</v>
      </c>
      <c r="F40" s="1417"/>
      <c r="G40" s="1417"/>
      <c r="H40" s="1417"/>
      <c r="I40" s="1417"/>
      <c r="J40" s="1417"/>
      <c r="K40" s="1417"/>
      <c r="L40" s="1417"/>
      <c r="M40" s="1417"/>
      <c r="N40" s="1417"/>
      <c r="O40" s="1417"/>
      <c r="P40" s="1417"/>
      <c r="Q40" s="1417"/>
      <c r="R40" s="1417"/>
      <c r="U40" s="435"/>
    </row>
    <row r="41" spans="1:27" s="7" customFormat="1" ht="18.75">
      <c r="B41" s="1413" t="s">
        <v>60</v>
      </c>
      <c r="C41" s="1413"/>
      <c r="D41" s="1413"/>
      <c r="E41" s="44" t="s">
        <v>19</v>
      </c>
      <c r="F41" s="1414"/>
      <c r="G41" s="45"/>
      <c r="H41" s="1416"/>
      <c r="I41" s="1416"/>
      <c r="J41" s="1416"/>
      <c r="K41" s="1416"/>
      <c r="L41" s="1416"/>
      <c r="M41" s="1416"/>
      <c r="N41" s="1416"/>
      <c r="O41" s="1416"/>
      <c r="P41" s="1416"/>
      <c r="Q41" s="1416"/>
      <c r="R41" s="1416"/>
      <c r="T41" s="357" t="str">
        <f>LEN(H41)&amp;"文字(最大23文字)"</f>
        <v>0文字(最大23文字)</v>
      </c>
      <c r="U41" s="435"/>
    </row>
    <row r="42" spans="1:27" s="7" customFormat="1" ht="18.75">
      <c r="B42" s="1413"/>
      <c r="C42" s="1413"/>
      <c r="D42" s="1413"/>
      <c r="E42" s="44"/>
      <c r="F42" s="1415"/>
      <c r="G42" s="40"/>
      <c r="H42" s="1417"/>
      <c r="I42" s="1417"/>
      <c r="J42" s="1417"/>
      <c r="K42" s="1417"/>
      <c r="L42" s="1417"/>
      <c r="M42" s="1417"/>
      <c r="N42" s="1417"/>
      <c r="O42" s="1417"/>
      <c r="P42" s="1417"/>
      <c r="Q42" s="1417"/>
      <c r="R42" s="1417"/>
      <c r="T42" s="357" t="str">
        <f>LEN(H42)&amp;"文字(最大23文字)"</f>
        <v>0文字(最大23文字)</v>
      </c>
      <c r="U42" s="435"/>
    </row>
    <row r="43" spans="1:27" s="7" customFormat="1" ht="13.5" customHeight="1">
      <c r="F43" s="45"/>
      <c r="G43" s="45"/>
      <c r="H43" s="45"/>
      <c r="I43" s="45"/>
      <c r="J43" s="45"/>
      <c r="K43" s="45"/>
      <c r="L43" s="45"/>
      <c r="M43" s="45"/>
      <c r="N43" s="45"/>
      <c r="O43" s="45"/>
      <c r="P43" s="45"/>
      <c r="Q43" s="45"/>
      <c r="R43" s="45"/>
      <c r="U43" s="435"/>
    </row>
    <row r="44" spans="1:27" s="7" customFormat="1" ht="30" customHeight="1">
      <c r="A44" s="7" t="s">
        <v>675</v>
      </c>
      <c r="B44" s="7" t="s">
        <v>61</v>
      </c>
      <c r="F44" s="1441"/>
      <c r="G44" s="1441"/>
      <c r="H44" s="1441"/>
      <c r="I44" s="1441"/>
      <c r="J44" s="46"/>
      <c r="K44" s="32"/>
      <c r="L44" s="47"/>
      <c r="M44" s="32"/>
      <c r="N44" s="32"/>
      <c r="O44" s="32"/>
      <c r="P44" s="32"/>
      <c r="Q44" s="32"/>
      <c r="R44" s="32"/>
      <c r="U44" s="435"/>
    </row>
    <row r="45" spans="1:27" ht="13.5" customHeight="1"/>
    <row r="46" spans="1:27" s="402" customFormat="1" ht="30" customHeight="1">
      <c r="B46" s="451" t="s">
        <v>385</v>
      </c>
      <c r="C46" s="451"/>
      <c r="F46" s="1441"/>
      <c r="G46" s="1441"/>
      <c r="H46" s="1441"/>
      <c r="I46" s="1441"/>
      <c r="J46" s="46"/>
      <c r="K46" s="32"/>
      <c r="L46" s="47"/>
      <c r="M46" s="32"/>
      <c r="N46" s="32"/>
      <c r="O46" s="32"/>
      <c r="P46" s="32"/>
      <c r="Q46" s="32"/>
      <c r="R46" s="32"/>
      <c r="U46" s="435"/>
    </row>
    <row r="47" spans="1:27" ht="13.5" customHeight="1">
      <c r="C47" s="1241"/>
    </row>
    <row r="48" spans="1:27" ht="36.75" customHeight="1">
      <c r="B48" s="1421" t="s">
        <v>62</v>
      </c>
      <c r="C48" s="1422"/>
      <c r="D48" s="1425" t="s">
        <v>63</v>
      </c>
      <c r="E48" s="1426"/>
      <c r="F48" s="1426"/>
      <c r="G48" s="1426"/>
      <c r="H48" s="1426"/>
      <c r="I48" s="1427"/>
      <c r="J48" s="1428" t="s">
        <v>64</v>
      </c>
      <c r="K48" s="1429"/>
      <c r="L48" s="1429"/>
      <c r="M48" s="1429"/>
      <c r="N48" s="1430"/>
      <c r="O48" s="1428" t="s">
        <v>65</v>
      </c>
      <c r="P48" s="1429"/>
      <c r="Q48" s="1429"/>
      <c r="R48" s="1430"/>
    </row>
    <row r="49" spans="1:21" ht="46.5" customHeight="1">
      <c r="A49" s="13" t="s">
        <v>998</v>
      </c>
      <c r="B49" s="1423"/>
      <c r="C49" s="1424"/>
      <c r="D49" s="1431"/>
      <c r="E49" s="1432"/>
      <c r="F49" s="1432"/>
      <c r="G49" s="1432"/>
      <c r="H49" s="1432"/>
      <c r="I49" s="1433"/>
      <c r="J49" s="1434"/>
      <c r="K49" s="1435"/>
      <c r="L49" s="1435"/>
      <c r="M49" s="1435"/>
      <c r="N49" s="1436"/>
      <c r="O49" s="1437"/>
      <c r="P49" s="1438"/>
      <c r="Q49" s="1439"/>
      <c r="R49" s="1440"/>
    </row>
    <row r="50" spans="1:21" s="7" customFormat="1" ht="15.75" customHeight="1">
      <c r="C50" s="1237"/>
      <c r="U50" s="435"/>
    </row>
    <row r="51" spans="1:21" s="7" customFormat="1" ht="26.1" customHeight="1">
      <c r="A51" s="7" t="s">
        <v>224</v>
      </c>
      <c r="B51" s="7" t="s">
        <v>66</v>
      </c>
      <c r="C51" s="1237"/>
      <c r="U51" s="435"/>
    </row>
    <row r="52" spans="1:21" s="7" customFormat="1" ht="22.5" customHeight="1">
      <c r="B52" s="48" t="s">
        <v>67</v>
      </c>
      <c r="C52" s="1248"/>
      <c r="D52" s="45"/>
      <c r="E52" s="45"/>
      <c r="F52" s="45"/>
      <c r="G52" s="45" t="s">
        <v>68</v>
      </c>
      <c r="H52" s="45"/>
      <c r="I52" s="45"/>
      <c r="J52" s="45"/>
      <c r="K52" s="45"/>
      <c r="L52" s="45"/>
      <c r="M52" s="45" t="s">
        <v>69</v>
      </c>
      <c r="N52" s="45" t="s">
        <v>70</v>
      </c>
      <c r="O52" s="45"/>
      <c r="P52" s="45"/>
      <c r="Q52" s="45"/>
      <c r="R52" s="49"/>
      <c r="U52" s="435"/>
    </row>
    <row r="53" spans="1:21" s="7" customFormat="1" ht="22.5" customHeight="1">
      <c r="B53" s="50"/>
      <c r="C53" s="1249"/>
      <c r="D53" s="32"/>
      <c r="E53" s="32"/>
      <c r="F53" s="32"/>
      <c r="G53" s="32"/>
      <c r="H53" s="32"/>
      <c r="I53" s="32"/>
      <c r="J53" s="32"/>
      <c r="K53" s="32"/>
      <c r="L53" s="32"/>
      <c r="M53" s="32"/>
      <c r="N53" s="32"/>
      <c r="O53" s="32"/>
      <c r="P53" s="32"/>
      <c r="Q53" s="32"/>
      <c r="R53" s="51"/>
      <c r="U53" s="435"/>
    </row>
    <row r="54" spans="1:21" s="7" customFormat="1" ht="22.5" customHeight="1">
      <c r="B54" s="50" t="s">
        <v>71</v>
      </c>
      <c r="C54" s="32"/>
      <c r="D54" s="32"/>
      <c r="E54" s="32"/>
      <c r="F54" s="32"/>
      <c r="G54" s="32"/>
      <c r="H54" s="32"/>
      <c r="I54" s="32"/>
      <c r="J54" s="32"/>
      <c r="K54" s="32"/>
      <c r="L54" s="32"/>
      <c r="M54" s="32"/>
      <c r="N54" s="32"/>
      <c r="O54" s="32"/>
      <c r="P54" s="32"/>
      <c r="Q54" s="32"/>
      <c r="R54" s="51"/>
      <c r="U54" s="435"/>
    </row>
    <row r="55" spans="1:21" s="7" customFormat="1" ht="22.5" customHeight="1">
      <c r="B55" s="52"/>
      <c r="C55" s="40"/>
      <c r="D55" s="40"/>
      <c r="E55" s="40"/>
      <c r="F55" s="40"/>
      <c r="G55" s="40"/>
      <c r="H55" s="40"/>
      <c r="I55" s="40"/>
      <c r="J55" s="40"/>
      <c r="K55" s="40"/>
      <c r="L55" s="40"/>
      <c r="M55" s="40"/>
      <c r="N55" s="40"/>
      <c r="O55" s="40"/>
      <c r="P55" s="40"/>
      <c r="Q55" s="40"/>
      <c r="R55" s="53"/>
      <c r="U55" s="435"/>
    </row>
    <row r="56" spans="1:21" s="7" customFormat="1" ht="26.1" customHeight="1">
      <c r="P56" s="13"/>
      <c r="Q56" s="13"/>
      <c r="R56" s="11" t="s">
        <v>72</v>
      </c>
      <c r="S56" s="54"/>
      <c r="U56" s="435"/>
    </row>
    <row r="57" spans="1:21" ht="14.25" customHeight="1">
      <c r="A57" s="7"/>
      <c r="B57" s="7"/>
      <c r="C57" s="7"/>
      <c r="D57" s="7"/>
      <c r="E57" s="7"/>
    </row>
    <row r="58" spans="1:21" ht="26.1" customHeight="1">
      <c r="A58" s="13" t="s">
        <v>73</v>
      </c>
    </row>
    <row r="59" spans="1:21" ht="58.5" customHeight="1">
      <c r="C59" s="1418" t="s">
        <v>533</v>
      </c>
      <c r="D59" s="1418"/>
      <c r="E59" s="1419"/>
      <c r="F59" s="1419"/>
      <c r="G59" s="1419"/>
      <c r="H59" s="1419"/>
      <c r="I59" s="1419"/>
      <c r="J59" s="1419"/>
      <c r="K59" s="1419"/>
      <c r="L59" s="1419"/>
      <c r="M59" s="1419"/>
      <c r="N59" s="1419"/>
      <c r="O59" s="1419"/>
      <c r="P59" s="1419"/>
      <c r="Q59" s="1419"/>
      <c r="R59" s="1419"/>
    </row>
    <row r="60" spans="1:21" ht="29.25" customHeight="1">
      <c r="C60" s="1420"/>
      <c r="D60" s="1420"/>
      <c r="E60" s="1420"/>
      <c r="F60" s="1420"/>
      <c r="G60" s="1420"/>
      <c r="H60" s="1420"/>
      <c r="I60" s="1420"/>
      <c r="J60" s="1420"/>
      <c r="K60" s="1420"/>
      <c r="L60" s="1420"/>
      <c r="M60" s="1420"/>
      <c r="N60" s="1420"/>
      <c r="O60" s="1420"/>
      <c r="P60" s="1420"/>
      <c r="Q60" s="1420"/>
      <c r="R60" s="1420"/>
    </row>
    <row r="61" spans="1:21" ht="24.75" customHeight="1">
      <c r="C61" s="1420"/>
      <c r="D61" s="1420"/>
      <c r="E61" s="1420"/>
      <c r="F61" s="1420"/>
      <c r="G61" s="1420"/>
      <c r="H61" s="1420"/>
      <c r="I61" s="1420"/>
      <c r="J61" s="1420"/>
      <c r="K61" s="1420"/>
      <c r="L61" s="1420"/>
      <c r="M61" s="1420"/>
      <c r="N61" s="1420"/>
      <c r="O61" s="1420"/>
      <c r="P61" s="1420"/>
      <c r="Q61" s="1420"/>
      <c r="R61" s="1420"/>
    </row>
    <row r="62" spans="1:21" ht="68.25" customHeight="1">
      <c r="C62" s="1420"/>
      <c r="D62" s="1420"/>
      <c r="E62" s="1420"/>
      <c r="F62" s="1420"/>
      <c r="G62" s="1420"/>
      <c r="H62" s="1420"/>
      <c r="I62" s="1420"/>
      <c r="J62" s="1420"/>
      <c r="K62" s="1420"/>
      <c r="L62" s="1420"/>
      <c r="M62" s="1420"/>
      <c r="N62" s="1420"/>
      <c r="O62" s="1420"/>
      <c r="P62" s="1420"/>
      <c r="Q62" s="1420"/>
      <c r="R62" s="1420"/>
    </row>
    <row r="63" spans="1:21" ht="26.1" customHeight="1">
      <c r="C63" s="1420"/>
      <c r="D63" s="1420"/>
      <c r="E63" s="1420"/>
      <c r="F63" s="1420"/>
      <c r="G63" s="1420"/>
      <c r="H63" s="1420"/>
      <c r="I63" s="1420"/>
      <c r="J63" s="1420"/>
      <c r="K63" s="1420"/>
      <c r="L63" s="1420"/>
      <c r="M63" s="1420"/>
      <c r="N63" s="1420"/>
      <c r="O63" s="1420"/>
      <c r="P63" s="1420"/>
      <c r="Q63" s="1420"/>
      <c r="R63" s="1420"/>
    </row>
    <row r="64" spans="1:21" ht="26.1" customHeight="1">
      <c r="C64" s="1420"/>
      <c r="D64" s="1420"/>
      <c r="E64" s="1420"/>
      <c r="F64" s="1420"/>
      <c r="G64" s="1420"/>
      <c r="H64" s="1420"/>
      <c r="I64" s="1420"/>
      <c r="J64" s="1420"/>
      <c r="K64" s="1420"/>
      <c r="L64" s="1420"/>
      <c r="M64" s="1420"/>
      <c r="N64" s="1420"/>
      <c r="O64" s="1420"/>
      <c r="P64" s="1420"/>
      <c r="Q64" s="1420"/>
      <c r="R64" s="1420"/>
    </row>
    <row r="65" spans="3:25" ht="26.1" customHeight="1">
      <c r="C65" s="1420"/>
      <c r="D65" s="1420"/>
      <c r="E65" s="1420"/>
      <c r="F65" s="1420"/>
      <c r="G65" s="1420"/>
      <c r="H65" s="1420"/>
      <c r="I65" s="1420"/>
      <c r="J65" s="1420"/>
      <c r="K65" s="1420"/>
      <c r="L65" s="1420"/>
      <c r="M65" s="1420"/>
      <c r="N65" s="1420"/>
      <c r="O65" s="1420"/>
      <c r="P65" s="1420"/>
      <c r="Q65" s="1420"/>
      <c r="R65" s="1420"/>
    </row>
    <row r="66" spans="3:25" ht="26.1" customHeight="1">
      <c r="C66" s="1251"/>
      <c r="D66" s="1241"/>
      <c r="F66" s="1241"/>
      <c r="G66" s="1241"/>
      <c r="H66" s="1241"/>
      <c r="I66" s="1241"/>
      <c r="J66" s="1241"/>
      <c r="K66" s="1241"/>
      <c r="L66" s="1241"/>
      <c r="M66" s="1241"/>
      <c r="N66" s="1241"/>
      <c r="O66" s="1241"/>
      <c r="P66" s="1241"/>
      <c r="Q66" s="1241"/>
      <c r="R66" s="1241"/>
      <c r="S66" s="1241"/>
      <c r="T66" s="1241"/>
      <c r="U66" s="1239"/>
      <c r="V66" s="1241"/>
      <c r="W66" s="1241"/>
      <c r="X66" s="1241"/>
      <c r="Y66" s="1241"/>
    </row>
    <row r="67" spans="3:25" ht="26.1" customHeight="1">
      <c r="D67" s="1241"/>
      <c r="F67" s="1241"/>
      <c r="G67" s="1241"/>
      <c r="H67" s="1241"/>
      <c r="I67" s="1241"/>
      <c r="J67" s="1241"/>
      <c r="K67" s="1241"/>
      <c r="L67" s="1241"/>
      <c r="M67" s="1241"/>
      <c r="N67" s="1241"/>
      <c r="O67" s="1241"/>
      <c r="P67" s="1241"/>
      <c r="Q67" s="1241"/>
      <c r="R67" s="1241"/>
      <c r="S67" s="1241"/>
      <c r="T67" s="1241"/>
      <c r="U67" s="1239"/>
      <c r="V67" s="1241"/>
      <c r="W67" s="1241"/>
      <c r="X67" s="1241"/>
      <c r="Y67" s="1241"/>
    </row>
    <row r="68" spans="3:25" ht="26.1" customHeight="1">
      <c r="C68" s="1241"/>
      <c r="D68" s="1241"/>
      <c r="F68" s="1241"/>
      <c r="G68" s="1241"/>
      <c r="H68" s="1241"/>
      <c r="I68" s="1241"/>
      <c r="J68" s="1241"/>
      <c r="K68" s="1241"/>
      <c r="L68" s="1241"/>
      <c r="M68" s="1241"/>
      <c r="N68" s="1241"/>
      <c r="O68" s="1241"/>
      <c r="P68" s="1241"/>
      <c r="Q68" s="1241"/>
      <c r="R68" s="1241"/>
      <c r="S68" s="1241"/>
      <c r="T68" s="1241"/>
      <c r="U68" s="1239"/>
      <c r="V68" s="1241"/>
      <c r="W68" s="1241"/>
      <c r="X68" s="1241"/>
      <c r="Y68" s="1241"/>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2"/>
  <conditionalFormatting sqref="F46:I46 J9:K9 L8:R12 M13:Q13 G36:Q36 F37:I37 K37:N37 P37 F38 F40:R40 F41:F42 H41:R42 O3">
    <cfRule type="containsBlanks" dxfId="557" priority="9">
      <formula>LEN(TRIM(F3))=0</formula>
    </cfRule>
  </conditionalFormatting>
  <conditionalFormatting sqref="B24:B28 E24:E28 K24:K28 O24:O27">
    <cfRule type="expression" dxfId="556" priority="8">
      <formula>COUNTA($B$24:$B$28,$E$24:$E$28,$K$24:$K$28,$O$24:$O$27)=0</formula>
    </cfRule>
  </conditionalFormatting>
  <conditionalFormatting sqref="P28:R28">
    <cfRule type="expression" dxfId="555" priority="7">
      <formula>AND($O$27="✔",$P$28="")</formula>
    </cfRule>
  </conditionalFormatting>
  <conditionalFormatting sqref="D30 D32">
    <cfRule type="expression" dxfId="554" priority="6">
      <formula>COUNTA($D$30,$D$32)=0</formula>
    </cfRule>
  </conditionalFormatting>
  <conditionalFormatting sqref="G36:Q36">
    <cfRule type="expression" dxfId="553" priority="5">
      <formula>LEN(G36)&gt;40</formula>
    </cfRule>
  </conditionalFormatting>
  <conditionalFormatting sqref="H41:R41">
    <cfRule type="expression" dxfId="552" priority="4">
      <formula>LEN(H41)&gt;23</formula>
    </cfRule>
  </conditionalFormatting>
  <conditionalFormatting sqref="H42:R42">
    <cfRule type="expression" dxfId="551" priority="3">
      <formula>LEN(H42)&gt;23</formula>
    </cfRule>
  </conditionalFormatting>
  <conditionalFormatting sqref="F44:I44">
    <cfRule type="containsBlanks" dxfId="550" priority="2">
      <formula>LEN(TRIM(F44))=0</formula>
    </cfRule>
  </conditionalFormatting>
  <conditionalFormatting sqref="D49:R49">
    <cfRule type="containsBlanks" dxfId="54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topLeftCell="A33" zoomScale="55" zoomScaleNormal="85" zoomScaleSheetLayoutView="55" zoomScalePageLayoutView="85" workbookViewId="0">
      <selection activeCell="K64" sqref="K64"/>
    </sheetView>
  </sheetViews>
  <sheetFormatPr defaultColWidth="9" defaultRowHeight="20.100000000000001" customHeight="1"/>
  <cols>
    <col min="1" max="1" width="6.625" style="56" customWidth="1"/>
    <col min="2" max="2" width="6.75" style="56" customWidth="1"/>
    <col min="3" max="24" width="9.25" style="56" customWidth="1"/>
    <col min="25" max="25" width="12.5" style="56" customWidth="1"/>
    <col min="26" max="26" width="11.625" style="56" customWidth="1"/>
    <col min="27" max="27" width="16" style="56" customWidth="1"/>
    <col min="28" max="16384" width="9" style="56"/>
  </cols>
  <sheetData>
    <row r="1" spans="1:27" s="367" customFormat="1" ht="46.5" customHeight="1">
      <c r="Z1" s="368"/>
      <c r="AA1" s="385" t="s">
        <v>622</v>
      </c>
    </row>
    <row r="2" spans="1:27" s="367" customFormat="1" ht="65.099999999999994" customHeight="1">
      <c r="A2" s="369"/>
      <c r="B2" s="369"/>
      <c r="C2" s="369"/>
    </row>
    <row r="3" spans="1:27" s="367" customFormat="1" ht="66.75" customHeight="1">
      <c r="A3" s="1476" t="s">
        <v>74</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369"/>
    </row>
    <row r="4" spans="1:27" s="367" customFormat="1" ht="37.5" customHeight="1">
      <c r="A4" s="369"/>
      <c r="B4" s="369"/>
      <c r="C4" s="369"/>
    </row>
    <row r="5" spans="1:27" s="367" customFormat="1" ht="37.5" customHeight="1">
      <c r="U5" s="370"/>
      <c r="V5" s="1480" t="str">
        <f>IF(様式1!O3="","",様式1!O3)</f>
        <v/>
      </c>
      <c r="W5" s="1480"/>
      <c r="X5" s="1480"/>
      <c r="Y5" s="1480"/>
      <c r="Z5" s="1480"/>
    </row>
    <row r="6" spans="1:27" s="367" customFormat="1" ht="37.5" customHeight="1">
      <c r="A6" s="369"/>
      <c r="B6" s="369"/>
      <c r="C6" s="369"/>
    </row>
    <row r="7" spans="1:27" s="367" customFormat="1" ht="42" customHeight="1">
      <c r="A7" s="371" t="s">
        <v>75</v>
      </c>
      <c r="B7" s="371"/>
      <c r="C7" s="371"/>
    </row>
    <row r="8" spans="1:27" s="367" customFormat="1" ht="36.950000000000003" customHeight="1">
      <c r="A8" s="369"/>
      <c r="B8" s="369"/>
      <c r="C8" s="369"/>
      <c r="I8" s="372"/>
      <c r="M8" s="366" t="s">
        <v>367</v>
      </c>
    </row>
    <row r="9" spans="1:27" s="367" customFormat="1" ht="36.950000000000003" customHeight="1">
      <c r="A9" s="369"/>
      <c r="B9" s="369"/>
      <c r="C9" s="369"/>
      <c r="M9" s="384" t="s">
        <v>368</v>
      </c>
      <c r="O9" s="373" t="str">
        <f>IF(様式1!J9="","",様式1!J9)</f>
        <v/>
      </c>
    </row>
    <row r="10" spans="1:27" s="367" customFormat="1" ht="36.950000000000003" customHeight="1">
      <c r="H10" s="384"/>
      <c r="J10" s="374"/>
      <c r="K10" s="374"/>
      <c r="L10" s="374"/>
      <c r="M10" s="374"/>
      <c r="O10" s="1481" t="str">
        <f>IF(様式1!L9="","",様式1!L9)</f>
        <v/>
      </c>
      <c r="P10" s="1481"/>
      <c r="Q10" s="1481"/>
      <c r="R10" s="1481"/>
      <c r="S10" s="1481"/>
      <c r="T10" s="1481"/>
      <c r="U10" s="1481"/>
      <c r="V10" s="1481"/>
      <c r="W10" s="1481"/>
      <c r="X10" s="1481"/>
      <c r="Y10" s="1481"/>
      <c r="Z10" s="374"/>
    </row>
    <row r="11" spans="1:27" s="367" customFormat="1" ht="36.950000000000003" customHeight="1">
      <c r="H11" s="375"/>
    </row>
    <row r="12" spans="1:27" s="367" customFormat="1" ht="36.950000000000003" customHeight="1">
      <c r="K12" s="374"/>
      <c r="L12" s="374"/>
      <c r="M12" s="384" t="s">
        <v>369</v>
      </c>
      <c r="Q12" s="1481" t="str">
        <f>IF(様式1!L11="","",様式1!L11)</f>
        <v/>
      </c>
      <c r="R12" s="1481"/>
      <c r="S12" s="1481"/>
      <c r="T12" s="1481"/>
      <c r="U12" s="1481"/>
      <c r="V12" s="1481"/>
      <c r="W12" s="1481"/>
      <c r="X12" s="1481"/>
      <c r="Y12" s="1481"/>
      <c r="Z12" s="1481"/>
    </row>
    <row r="13" spans="1:27" s="367" customFormat="1" ht="36.950000000000003" customHeight="1">
      <c r="H13" s="375"/>
    </row>
    <row r="14" spans="1:27" s="367" customFormat="1" ht="36.950000000000003" customHeight="1">
      <c r="K14" s="374"/>
      <c r="L14" s="374"/>
      <c r="M14" s="1482" t="s">
        <v>76</v>
      </c>
      <c r="N14" s="1482"/>
      <c r="O14" s="1482"/>
      <c r="P14" s="1482"/>
      <c r="Q14" s="1484" t="str">
        <f>IF(様式1!M13="","",様式1!M13)</f>
        <v/>
      </c>
      <c r="R14" s="1484"/>
      <c r="S14" s="1484"/>
      <c r="T14" s="1484"/>
      <c r="U14" s="1484"/>
      <c r="V14" s="1484"/>
      <c r="W14" s="1484"/>
      <c r="X14" s="1484"/>
    </row>
    <row r="15" spans="1:27" s="367" customFormat="1" ht="37.5" customHeight="1">
      <c r="A15" s="369"/>
      <c r="B15" s="369"/>
      <c r="C15" s="369"/>
    </row>
    <row r="16" spans="1:27" s="367" customFormat="1" ht="36.950000000000003" customHeight="1">
      <c r="A16" s="1483" t="str">
        <f>IF(様式1!O3="","",様式1!O3)</f>
        <v/>
      </c>
      <c r="B16" s="1483"/>
      <c r="C16" s="1483"/>
      <c r="D16" s="1483"/>
      <c r="E16" s="1483"/>
      <c r="F16" s="1483"/>
      <c r="G16" s="1483"/>
      <c r="H16" s="1475" t="s">
        <v>370</v>
      </c>
      <c r="I16" s="1475"/>
      <c r="J16" s="1475"/>
      <c r="K16" s="1475"/>
      <c r="L16" s="1475"/>
      <c r="M16" s="1475"/>
      <c r="N16" s="1475"/>
      <c r="O16" s="1475"/>
      <c r="P16" s="1475"/>
      <c r="Q16" s="1475"/>
      <c r="R16" s="1475"/>
      <c r="S16" s="1475"/>
      <c r="T16" s="1475"/>
      <c r="U16" s="1475"/>
      <c r="V16" s="1475"/>
      <c r="W16" s="1475"/>
      <c r="X16" s="1475"/>
      <c r="Y16" s="1475"/>
      <c r="Z16" s="1475"/>
    </row>
    <row r="17" spans="1:27" s="367" customFormat="1" ht="36.950000000000003" customHeight="1">
      <c r="A17" s="1475" t="s">
        <v>371</v>
      </c>
      <c r="B17" s="1475"/>
      <c r="C17" s="1475"/>
      <c r="D17" s="1475"/>
      <c r="E17" s="1475"/>
      <c r="F17" s="1475"/>
      <c r="G17" s="1475"/>
      <c r="H17" s="1475"/>
      <c r="I17" s="1475"/>
      <c r="J17" s="1475"/>
      <c r="K17" s="1475"/>
      <c r="L17" s="1475"/>
      <c r="M17" s="1475"/>
      <c r="N17" s="1475"/>
      <c r="O17" s="1475"/>
      <c r="P17" s="1475"/>
      <c r="Q17" s="1475"/>
      <c r="R17" s="1475"/>
      <c r="S17" s="1475"/>
      <c r="T17" s="1475"/>
      <c r="U17" s="1475"/>
      <c r="V17" s="1475"/>
      <c r="W17" s="1475"/>
      <c r="X17" s="1475"/>
      <c r="Y17" s="1475"/>
      <c r="Z17" s="1475"/>
    </row>
    <row r="18" spans="1:27" s="367" customFormat="1" ht="37.5"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row>
    <row r="19" spans="1:27" s="367" customFormat="1" ht="37.5" customHeight="1">
      <c r="A19" s="369"/>
      <c r="B19" s="369"/>
      <c r="C19" s="369"/>
    </row>
    <row r="20" spans="1:27" s="367" customFormat="1" ht="40.5" customHeight="1">
      <c r="A20" s="1476" t="s">
        <v>77</v>
      </c>
      <c r="B20" s="1476"/>
      <c r="C20" s="1476"/>
      <c r="D20" s="1476"/>
      <c r="E20" s="1476"/>
      <c r="F20" s="1476"/>
      <c r="G20" s="1476"/>
      <c r="H20" s="1476"/>
      <c r="I20" s="1476"/>
      <c r="J20" s="1476"/>
      <c r="K20" s="1476"/>
      <c r="L20" s="1476"/>
      <c r="M20" s="1476"/>
      <c r="N20" s="1476"/>
      <c r="O20" s="1476"/>
      <c r="P20" s="1476"/>
      <c r="Q20" s="1476"/>
      <c r="R20" s="1476"/>
      <c r="S20" s="1476"/>
      <c r="T20" s="1476"/>
      <c r="U20" s="1476"/>
      <c r="V20" s="1476"/>
      <c r="W20" s="1476"/>
      <c r="X20" s="1476"/>
      <c r="Y20" s="1476"/>
      <c r="Z20" s="383"/>
    </row>
    <row r="21" spans="1:27" s="367" customFormat="1" ht="37.5" customHeight="1">
      <c r="A21" s="383"/>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row>
    <row r="22" spans="1:27" s="367" customFormat="1" ht="37.5" customHeight="1">
      <c r="A22" s="369"/>
      <c r="B22" s="369"/>
      <c r="C22" s="369"/>
      <c r="F22" s="1240"/>
      <c r="G22" s="1240"/>
      <c r="H22" s="1240"/>
      <c r="I22" s="1240"/>
      <c r="J22" s="1240"/>
      <c r="K22" s="1240"/>
      <c r="L22" s="1240"/>
      <c r="M22" s="1240"/>
      <c r="N22" s="1240"/>
      <c r="O22" s="1240"/>
      <c r="P22" s="1240"/>
      <c r="Q22" s="1240"/>
      <c r="R22" s="1240"/>
      <c r="S22" s="1240"/>
      <c r="T22" s="1240"/>
      <c r="U22" s="1240"/>
      <c r="V22" s="1240"/>
      <c r="W22" s="1240"/>
      <c r="X22" s="1240"/>
    </row>
    <row r="23" spans="1:27" s="367" customFormat="1" ht="37.5" customHeight="1">
      <c r="A23" s="369" t="s">
        <v>78</v>
      </c>
      <c r="B23" s="369"/>
      <c r="C23" s="369"/>
      <c r="F23" s="1240"/>
      <c r="G23" s="1240"/>
      <c r="H23" s="1240"/>
      <c r="I23" s="1240"/>
      <c r="J23" s="1240"/>
      <c r="K23" s="1240"/>
      <c r="L23" s="1240"/>
      <c r="M23" s="1240"/>
      <c r="N23" s="1240"/>
      <c r="O23" s="1240"/>
      <c r="P23" s="1240"/>
      <c r="Q23" s="1240"/>
      <c r="R23" s="1240"/>
      <c r="S23" s="1240"/>
      <c r="T23" s="1240"/>
      <c r="U23" s="1240"/>
    </row>
    <row r="24" spans="1:27" s="367" customFormat="1" ht="37.5" customHeight="1">
      <c r="A24" s="369"/>
      <c r="B24" s="369"/>
      <c r="C24" s="369"/>
    </row>
    <row r="25" spans="1:27" s="367" customFormat="1" ht="37.5" customHeight="1">
      <c r="A25" s="369"/>
      <c r="B25" s="369"/>
      <c r="C25" s="369"/>
    </row>
    <row r="26" spans="1:27" s="367" customFormat="1" ht="37.5" customHeight="1">
      <c r="A26" s="369"/>
      <c r="B26" s="369"/>
      <c r="C26" s="369"/>
      <c r="G26" s="1472" t="str">
        <f>IF(様式1!G36="","",様式1!G36)</f>
        <v/>
      </c>
      <c r="H26" s="1472"/>
      <c r="I26" s="1472"/>
      <c r="J26" s="1472"/>
      <c r="K26" s="1472"/>
      <c r="L26" s="1472"/>
      <c r="M26" s="1472"/>
      <c r="N26" s="1472"/>
      <c r="O26" s="1472"/>
      <c r="P26" s="1472"/>
      <c r="Q26" s="1472"/>
      <c r="R26" s="1472"/>
      <c r="S26" s="1472"/>
      <c r="T26" s="1472"/>
      <c r="U26" s="374"/>
      <c r="V26" s="374"/>
      <c r="W26" s="374"/>
    </row>
    <row r="27" spans="1:27" s="367" customFormat="1" ht="37.5" customHeight="1">
      <c r="A27" s="369"/>
      <c r="B27" s="369"/>
      <c r="C27" s="369"/>
    </row>
    <row r="28" spans="1:27" s="367" customFormat="1" ht="37.5" customHeight="1">
      <c r="A28" s="369"/>
      <c r="B28" s="369"/>
      <c r="C28" s="369"/>
    </row>
    <row r="29" spans="1:27" s="367" customFormat="1" ht="37.5" customHeight="1">
      <c r="A29" s="369" t="s">
        <v>79</v>
      </c>
      <c r="B29" s="369"/>
      <c r="C29" s="369"/>
    </row>
    <row r="30" spans="1:27" s="367" customFormat="1" ht="37.5" customHeight="1">
      <c r="A30" s="1477" t="s">
        <v>372</v>
      </c>
      <c r="B30" s="1477"/>
      <c r="C30" s="1477"/>
      <c r="D30" s="1477"/>
      <c r="E30" s="1477"/>
      <c r="F30" s="1478"/>
      <c r="G30" s="1478"/>
      <c r="H30" s="1478"/>
      <c r="I30" s="1478"/>
      <c r="J30" s="1478"/>
      <c r="K30" s="1478"/>
      <c r="L30" s="1478"/>
      <c r="M30" s="1478"/>
      <c r="N30" s="1478"/>
      <c r="O30" s="1478"/>
      <c r="P30" s="1478"/>
      <c r="Q30" s="1478"/>
      <c r="R30" s="1478"/>
      <c r="S30" s="1478"/>
      <c r="T30" s="1478"/>
      <c r="U30" s="1478"/>
      <c r="V30" s="1478"/>
      <c r="W30" s="1478"/>
      <c r="X30" s="1478"/>
      <c r="Y30" s="1478"/>
      <c r="Z30" s="1477"/>
      <c r="AA30" s="1477"/>
    </row>
    <row r="31" spans="1:27" s="367" customFormat="1" ht="37.5" customHeight="1">
      <c r="A31" s="1477" t="s">
        <v>661</v>
      </c>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row>
    <row r="32" spans="1:27" s="367" customFormat="1" ht="37.5" customHeight="1">
      <c r="A32" s="1477" t="s">
        <v>621</v>
      </c>
      <c r="B32" s="1477"/>
      <c r="C32" s="1477"/>
      <c r="D32" s="1477"/>
      <c r="E32" s="1478"/>
      <c r="F32" s="1478"/>
      <c r="G32" s="1478"/>
      <c r="H32" s="1478"/>
      <c r="I32" s="1478"/>
      <c r="J32" s="1478"/>
      <c r="K32" s="1478"/>
      <c r="L32" s="1478"/>
      <c r="M32" s="1478"/>
      <c r="N32" s="1478"/>
      <c r="O32" s="1478"/>
      <c r="P32" s="1478"/>
      <c r="Q32" s="1478"/>
      <c r="R32" s="1478"/>
      <c r="S32" s="1477"/>
      <c r="T32" s="1477"/>
      <c r="U32" s="1477"/>
      <c r="V32" s="1477"/>
      <c r="W32" s="1477"/>
      <c r="X32" s="1477"/>
      <c r="Y32" s="1477"/>
      <c r="Z32" s="1477"/>
      <c r="AA32" s="1477"/>
    </row>
    <row r="33" spans="1:27" s="367" customFormat="1" ht="37.5" customHeight="1">
      <c r="A33" s="1477" t="s">
        <v>573</v>
      </c>
      <c r="B33" s="1477"/>
      <c r="C33" s="1477"/>
      <c r="D33" s="1477"/>
      <c r="E33" s="1478"/>
      <c r="F33" s="1478"/>
      <c r="G33" s="1478"/>
      <c r="H33" s="1478"/>
      <c r="I33" s="1478"/>
      <c r="J33" s="1478"/>
      <c r="K33" s="1478"/>
      <c r="L33" s="1478"/>
      <c r="M33" s="1478"/>
      <c r="N33" s="1478"/>
      <c r="O33" s="1478"/>
      <c r="P33" s="1478"/>
      <c r="Q33" s="1478"/>
      <c r="R33" s="1478"/>
      <c r="S33" s="1477"/>
      <c r="T33" s="1477"/>
      <c r="U33" s="1477"/>
      <c r="V33" s="1477"/>
      <c r="W33" s="1477"/>
      <c r="X33" s="1477"/>
      <c r="Y33" s="1477"/>
      <c r="Z33" s="1477"/>
      <c r="AA33" s="369"/>
    </row>
    <row r="34" spans="1:27" s="367" customFormat="1" ht="118.5" customHeight="1">
      <c r="A34" s="1479" t="s">
        <v>1525</v>
      </c>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c r="X34" s="1478"/>
      <c r="Y34" s="1478"/>
      <c r="Z34" s="1478"/>
      <c r="AA34" s="1478"/>
    </row>
    <row r="35" spans="1:27" s="367" customFormat="1" ht="12" customHeight="1">
      <c r="A35" s="369"/>
      <c r="B35" s="386"/>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8"/>
      <c r="AA35" s="369"/>
    </row>
    <row r="36" spans="1:27" s="367" customFormat="1" ht="37.5" customHeight="1">
      <c r="B36" s="376"/>
      <c r="C36" s="367" t="s">
        <v>373</v>
      </c>
      <c r="D36" s="369"/>
      <c r="F36" s="369"/>
      <c r="G36" s="369"/>
      <c r="H36" s="369"/>
      <c r="I36" s="369"/>
      <c r="J36" s="369"/>
      <c r="K36" s="369"/>
      <c r="L36" s="369"/>
      <c r="M36" s="369"/>
      <c r="N36" s="369"/>
      <c r="O36" s="369"/>
      <c r="P36" s="369"/>
      <c r="Q36" s="369"/>
      <c r="R36" s="369"/>
      <c r="S36" s="369"/>
      <c r="T36" s="369"/>
      <c r="U36" s="369"/>
      <c r="V36" s="369"/>
      <c r="W36" s="369"/>
      <c r="X36" s="369"/>
      <c r="Y36" s="369"/>
      <c r="Z36" s="377"/>
      <c r="AA36" s="369"/>
    </row>
    <row r="37" spans="1:27" s="367" customFormat="1" ht="37.5" customHeight="1">
      <c r="A37" s="378"/>
      <c r="B37" s="379"/>
      <c r="D37" s="369" t="s">
        <v>374</v>
      </c>
      <c r="F37" s="378"/>
      <c r="G37" s="378"/>
      <c r="H37" s="378"/>
      <c r="I37" s="378"/>
      <c r="J37" s="378"/>
      <c r="K37" s="378"/>
      <c r="L37" s="378"/>
      <c r="M37" s="378"/>
      <c r="N37" s="378"/>
      <c r="O37" s="378"/>
      <c r="P37" s="378"/>
      <c r="Q37" s="378"/>
      <c r="R37" s="378"/>
      <c r="S37" s="378"/>
      <c r="T37" s="378"/>
      <c r="U37" s="378"/>
      <c r="V37" s="378"/>
      <c r="W37" s="378"/>
      <c r="X37" s="378"/>
      <c r="Y37" s="378"/>
      <c r="Z37" s="380"/>
      <c r="AA37" s="384"/>
    </row>
    <row r="38" spans="1:27" s="367" customFormat="1" ht="37.5" customHeight="1">
      <c r="A38" s="369"/>
      <c r="B38" s="376"/>
      <c r="C38" s="367" t="s">
        <v>375</v>
      </c>
      <c r="D38" s="378"/>
      <c r="F38" s="378"/>
      <c r="G38" s="378"/>
      <c r="H38" s="378"/>
      <c r="I38" s="378"/>
      <c r="J38" s="378"/>
      <c r="K38" s="378"/>
      <c r="L38" s="378"/>
      <c r="M38" s="378"/>
      <c r="N38" s="378"/>
      <c r="O38" s="378"/>
      <c r="P38" s="378"/>
      <c r="Q38" s="378"/>
      <c r="R38" s="378"/>
      <c r="S38" s="378"/>
      <c r="T38" s="378"/>
      <c r="U38" s="378"/>
      <c r="V38" s="378"/>
      <c r="W38" s="378"/>
      <c r="X38" s="378"/>
      <c r="Y38" s="378"/>
      <c r="Z38" s="380"/>
      <c r="AA38" s="384"/>
    </row>
    <row r="39" spans="1:27" s="367" customFormat="1" ht="37.5" customHeight="1">
      <c r="A39" s="369"/>
      <c r="B39" s="376"/>
      <c r="C39" s="367" t="s">
        <v>376</v>
      </c>
      <c r="D39" s="378"/>
      <c r="F39" s="378"/>
      <c r="G39" s="378"/>
      <c r="H39" s="378"/>
      <c r="I39" s="378"/>
      <c r="J39" s="378"/>
      <c r="K39" s="378"/>
      <c r="L39" s="378"/>
      <c r="M39" s="378"/>
      <c r="N39" s="378"/>
      <c r="O39" s="378"/>
      <c r="P39" s="378"/>
      <c r="Q39" s="378"/>
      <c r="R39" s="378"/>
      <c r="S39" s="378"/>
      <c r="T39" s="378"/>
      <c r="U39" s="378"/>
      <c r="V39" s="378"/>
      <c r="W39" s="378"/>
      <c r="X39" s="378"/>
      <c r="Y39" s="378"/>
      <c r="Z39" s="380"/>
      <c r="AA39" s="384"/>
    </row>
    <row r="40" spans="1:27" s="367" customFormat="1" ht="37.5" customHeight="1">
      <c r="A40" s="369"/>
      <c r="B40" s="381"/>
      <c r="D40" s="369" t="s">
        <v>377</v>
      </c>
      <c r="F40" s="378"/>
      <c r="G40" s="378"/>
      <c r="H40" s="378"/>
      <c r="I40" s="378"/>
      <c r="J40" s="378"/>
      <c r="K40" s="378"/>
      <c r="L40" s="378"/>
      <c r="M40" s="378"/>
      <c r="N40" s="378"/>
      <c r="O40" s="378"/>
      <c r="P40" s="378"/>
      <c r="Q40" s="378"/>
      <c r="R40" s="378"/>
      <c r="S40" s="378"/>
      <c r="T40" s="378"/>
      <c r="U40" s="378"/>
      <c r="V40" s="378"/>
      <c r="W40" s="378"/>
      <c r="X40" s="378"/>
      <c r="Y40" s="378"/>
      <c r="Z40" s="380"/>
      <c r="AA40" s="384"/>
    </row>
    <row r="41" spans="1:27" s="367" customFormat="1" ht="37.5" customHeight="1">
      <c r="A41" s="369"/>
      <c r="B41" s="381"/>
      <c r="C41" s="367" t="s">
        <v>361</v>
      </c>
      <c r="D41" s="378"/>
      <c r="F41" s="378"/>
      <c r="G41" s="378"/>
      <c r="H41" s="378"/>
      <c r="I41" s="378"/>
      <c r="J41" s="378"/>
      <c r="K41" s="378"/>
      <c r="L41" s="378"/>
      <c r="M41" s="378"/>
      <c r="N41" s="378"/>
      <c r="O41" s="378"/>
      <c r="P41" s="378"/>
      <c r="Q41" s="378"/>
      <c r="R41" s="378"/>
      <c r="S41" s="378"/>
      <c r="T41" s="378"/>
      <c r="U41" s="378"/>
      <c r="V41" s="378"/>
      <c r="W41" s="378"/>
      <c r="X41" s="378"/>
      <c r="Y41" s="378"/>
      <c r="Z41" s="380"/>
      <c r="AA41" s="384"/>
    </row>
    <row r="42" spans="1:27" s="367" customFormat="1" ht="12" customHeight="1">
      <c r="A42" s="369"/>
      <c r="B42" s="389"/>
      <c r="C42" s="382"/>
      <c r="D42" s="390"/>
      <c r="E42" s="390"/>
      <c r="F42" s="390"/>
      <c r="G42" s="390"/>
      <c r="H42" s="390"/>
      <c r="I42" s="390"/>
      <c r="J42" s="390"/>
      <c r="K42" s="390"/>
      <c r="L42" s="390"/>
      <c r="M42" s="390"/>
      <c r="N42" s="390"/>
      <c r="O42" s="390"/>
      <c r="P42" s="390"/>
      <c r="Q42" s="390"/>
      <c r="R42" s="390"/>
      <c r="S42" s="390"/>
      <c r="T42" s="390"/>
      <c r="U42" s="390"/>
      <c r="V42" s="390"/>
      <c r="W42" s="390"/>
      <c r="X42" s="390"/>
      <c r="Y42" s="390"/>
      <c r="Z42" s="391"/>
      <c r="AA42" s="384"/>
    </row>
    <row r="43" spans="1:27" s="367" customFormat="1" ht="20.100000000000001" customHeight="1"/>
    <row r="44" spans="1:27" ht="20.100000000000001" customHeight="1">
      <c r="A44" s="1473"/>
      <c r="B44" s="1473"/>
      <c r="C44" s="1473"/>
      <c r="D44" s="1473"/>
      <c r="E44" s="1473"/>
      <c r="F44" s="1473"/>
      <c r="G44" s="1473"/>
      <c r="H44" s="1473"/>
      <c r="I44" s="1473"/>
      <c r="J44" s="1473"/>
      <c r="K44" s="1473"/>
      <c r="L44" s="1473"/>
      <c r="M44" s="1473"/>
      <c r="N44" s="1473"/>
      <c r="O44" s="1473"/>
      <c r="P44" s="1473"/>
      <c r="Q44" s="1473"/>
      <c r="R44" s="1473"/>
      <c r="S44" s="1473"/>
      <c r="T44" s="1473"/>
      <c r="U44" s="1473"/>
      <c r="V44" s="1473"/>
      <c r="W44" s="1473"/>
      <c r="X44" s="1473"/>
      <c r="Y44" s="1473"/>
    </row>
    <row r="45" spans="1:27" ht="20.100000000000001" customHeight="1">
      <c r="A45" s="1474"/>
      <c r="B45" s="1474"/>
      <c r="C45" s="1474"/>
      <c r="D45" s="1474"/>
      <c r="E45" s="1474"/>
      <c r="F45" s="1474"/>
      <c r="G45" s="1474"/>
      <c r="H45" s="1474"/>
      <c r="I45" s="1474"/>
      <c r="J45" s="1474"/>
      <c r="K45" s="1474"/>
      <c r="L45" s="1474"/>
      <c r="M45" s="1474"/>
      <c r="N45" s="1474"/>
      <c r="O45" s="1474"/>
      <c r="P45" s="1474"/>
      <c r="Q45" s="1474"/>
      <c r="R45" s="1474"/>
      <c r="S45" s="1474"/>
      <c r="T45" s="1474"/>
      <c r="U45" s="1474"/>
      <c r="V45" s="1474"/>
      <c r="W45" s="1474"/>
      <c r="X45" s="1474"/>
      <c r="Y45" s="1474"/>
    </row>
    <row r="47" spans="1:27" ht="20.100000000000001" customHeight="1">
      <c r="C47" s="1247"/>
    </row>
    <row r="48" spans="1:27" ht="20.100000000000001" customHeight="1">
      <c r="C48" s="1247"/>
    </row>
    <row r="49" spans="1:3" ht="20.100000000000001" customHeight="1">
      <c r="C49" s="1247"/>
    </row>
    <row r="50" spans="1:3" ht="20.100000000000001" customHeight="1">
      <c r="C50" s="1247"/>
    </row>
    <row r="51" spans="1:3" ht="20.100000000000001" customHeight="1">
      <c r="A51" s="56" t="s">
        <v>224</v>
      </c>
      <c r="C51" s="1247"/>
    </row>
    <row r="52" spans="1:3" ht="20.100000000000001" customHeight="1">
      <c r="C52" s="1247"/>
    </row>
    <row r="53" spans="1:3" ht="20.100000000000001" customHeight="1">
      <c r="C53" s="1247"/>
    </row>
    <row r="66" spans="3:25" ht="20.100000000000001" customHeight="1">
      <c r="C66" s="1250"/>
      <c r="D66" s="1247"/>
      <c r="F66" s="1247"/>
      <c r="G66" s="1247"/>
      <c r="H66" s="1247"/>
      <c r="I66" s="1247"/>
      <c r="J66" s="1247"/>
      <c r="K66" s="1247"/>
      <c r="L66" s="1247"/>
      <c r="M66" s="1247"/>
      <c r="N66" s="1247"/>
      <c r="O66" s="1247"/>
      <c r="P66" s="1247"/>
      <c r="Q66" s="1247"/>
      <c r="R66" s="1247"/>
      <c r="S66" s="1247"/>
      <c r="T66" s="1247"/>
      <c r="U66" s="1247"/>
      <c r="V66" s="1247"/>
      <c r="W66" s="1247"/>
      <c r="X66" s="1247"/>
      <c r="Y66" s="1247"/>
    </row>
    <row r="67" spans="3:25" ht="20.100000000000001" customHeight="1">
      <c r="D67" s="1247"/>
      <c r="F67" s="1247"/>
      <c r="G67" s="1247"/>
      <c r="H67" s="1247"/>
      <c r="I67" s="1247"/>
      <c r="J67" s="1247"/>
      <c r="K67" s="1247"/>
      <c r="L67" s="1247"/>
      <c r="M67" s="1247"/>
      <c r="N67" s="1247"/>
      <c r="O67" s="1247"/>
      <c r="P67" s="1247"/>
      <c r="Q67" s="1247"/>
      <c r="R67" s="1247"/>
      <c r="S67" s="1247"/>
      <c r="T67" s="1247"/>
      <c r="U67" s="1247"/>
      <c r="V67" s="1247"/>
      <c r="W67" s="1247"/>
      <c r="X67" s="1247"/>
      <c r="Y67" s="1247"/>
    </row>
    <row r="68" spans="3:25" ht="20.100000000000001" customHeight="1">
      <c r="C68" s="1247"/>
      <c r="D68" s="1247"/>
      <c r="F68" s="1247"/>
      <c r="G68" s="1247"/>
      <c r="H68" s="1247"/>
      <c r="I68" s="1247"/>
      <c r="J68" s="1247"/>
      <c r="K68" s="1247"/>
      <c r="L68" s="1247"/>
      <c r="M68" s="1247"/>
      <c r="N68" s="1247"/>
      <c r="O68" s="1247"/>
      <c r="P68" s="1247"/>
      <c r="Q68" s="1247"/>
      <c r="R68" s="1247"/>
      <c r="S68" s="1247"/>
      <c r="T68" s="1247"/>
      <c r="U68" s="1247"/>
      <c r="V68" s="1247"/>
      <c r="W68" s="1247"/>
      <c r="X68" s="1247"/>
      <c r="Y68" s="1247"/>
    </row>
  </sheetData>
  <mergeCells count="18">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 ref="A34:AA3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&amp;R令和６年４月１日以降に申請する訓練科から適用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122"/>
  <sheetViews>
    <sheetView view="pageBreakPreview" zoomScale="70" zoomScaleNormal="40" zoomScaleSheetLayoutView="70" zoomScalePageLayoutView="40" workbookViewId="0">
      <selection activeCell="F23" sqref="F23:V23"/>
    </sheetView>
  </sheetViews>
  <sheetFormatPr defaultColWidth="9" defaultRowHeight="13.5"/>
  <cols>
    <col min="1" max="1" width="3.75" style="60" customWidth="1"/>
    <col min="2" max="2" width="6.375" style="61" customWidth="1"/>
    <col min="3" max="3" width="18.625" style="61" customWidth="1"/>
    <col min="4" max="4" width="27.375" style="61" customWidth="1"/>
    <col min="5" max="5" width="5.125" style="61" customWidth="1"/>
    <col min="6" max="6" width="11" style="61" customWidth="1"/>
    <col min="7" max="10" width="5.375" style="61" customWidth="1"/>
    <col min="11" max="11" width="5.125" style="61" customWidth="1"/>
    <col min="12" max="12" width="6" style="61" customWidth="1"/>
    <col min="13" max="13" width="11" style="61" customWidth="1"/>
    <col min="14" max="15" width="5.75" style="61" customWidth="1"/>
    <col min="16" max="17" width="5.375" style="61" customWidth="1"/>
    <col min="18" max="18" width="11" style="61" customWidth="1"/>
    <col min="19" max="19" width="1.625" style="61" customWidth="1"/>
    <col min="20" max="20" width="10.125" style="61" customWidth="1"/>
    <col min="21" max="23" width="5.375" style="61" customWidth="1"/>
    <col min="24" max="24" width="11.125" style="61" customWidth="1"/>
    <col min="25" max="25" width="16.5" style="61" customWidth="1"/>
    <col min="26" max="16384" width="9" style="61"/>
  </cols>
  <sheetData>
    <row r="1" spans="1:25" ht="24.75" customHeight="1">
      <c r="W1" s="1610" t="s">
        <v>357</v>
      </c>
      <c r="X1" s="1610"/>
      <c r="Y1" s="1610"/>
    </row>
    <row r="2" spans="1:25" s="62" customFormat="1" ht="21">
      <c r="A2" s="1611" t="s">
        <v>80</v>
      </c>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row>
    <row r="3" spans="1:25" s="62" customFormat="1" ht="35.1" customHeight="1">
      <c r="A3" s="60"/>
      <c r="P3" s="63"/>
      <c r="Q3" s="63"/>
      <c r="R3" s="674"/>
      <c r="S3" s="674"/>
      <c r="T3" s="675"/>
      <c r="U3" s="675"/>
      <c r="V3" s="675"/>
      <c r="W3" s="675"/>
      <c r="X3" s="675"/>
      <c r="Y3" s="64"/>
    </row>
    <row r="4" spans="1:25" s="62" customFormat="1" ht="35.1" customHeight="1">
      <c r="A4" s="1612" t="s">
        <v>81</v>
      </c>
      <c r="B4" s="1612"/>
      <c r="C4" s="1612"/>
      <c r="D4" s="1613" t="str">
        <f>IF(様式1!L11="","",様式1!L11)</f>
        <v/>
      </c>
      <c r="E4" s="1613"/>
      <c r="F4" s="1613"/>
      <c r="G4" s="1616" t="s">
        <v>82</v>
      </c>
      <c r="H4" s="1616"/>
      <c r="I4" s="1613" t="str">
        <f>IF(様式1!G36="","",様式1!G36)</f>
        <v/>
      </c>
      <c r="J4" s="1613"/>
      <c r="K4" s="1613"/>
      <c r="L4" s="1613"/>
      <c r="M4" s="1613"/>
      <c r="N4" s="1613"/>
      <c r="O4" s="1613"/>
      <c r="P4" s="1613"/>
      <c r="Q4" s="879"/>
      <c r="R4" s="1614" t="s">
        <v>83</v>
      </c>
      <c r="S4" s="1614"/>
      <c r="T4" s="1613"/>
      <c r="U4" s="1613"/>
      <c r="V4" s="1613"/>
      <c r="W4" s="1613"/>
      <c r="X4" s="1613"/>
      <c r="Y4" s="65"/>
    </row>
    <row r="5" spans="1:25" ht="10.5" customHeight="1">
      <c r="A5" s="1626"/>
      <c r="B5" s="1626"/>
      <c r="C5" s="1626"/>
      <c r="D5" s="1626"/>
    </row>
    <row r="6" spans="1:25" ht="35.1" customHeight="1">
      <c r="A6" s="1627"/>
      <c r="B6" s="1628"/>
      <c r="C6" s="1629" t="s">
        <v>84</v>
      </c>
      <c r="D6" s="1630"/>
      <c r="E6" s="1629" t="s">
        <v>85</v>
      </c>
      <c r="F6" s="1631"/>
      <c r="G6" s="1631"/>
      <c r="H6" s="1631"/>
      <c r="I6" s="1631"/>
      <c r="J6" s="1631"/>
      <c r="K6" s="1631"/>
      <c r="L6" s="1631"/>
      <c r="M6" s="1631"/>
      <c r="N6" s="1631"/>
      <c r="O6" s="1631"/>
      <c r="P6" s="1631"/>
      <c r="Q6" s="1631"/>
      <c r="R6" s="1631"/>
      <c r="S6" s="1631"/>
      <c r="T6" s="1631"/>
      <c r="U6" s="1631"/>
      <c r="V6" s="1631"/>
      <c r="W6" s="1631"/>
      <c r="X6" s="1631"/>
      <c r="Y6" s="66"/>
    </row>
    <row r="7" spans="1:25" ht="35.1" customHeight="1">
      <c r="A7" s="452">
        <v>1</v>
      </c>
      <c r="B7" s="1617" t="s">
        <v>920</v>
      </c>
      <c r="C7" s="1560" t="s">
        <v>1580</v>
      </c>
      <c r="D7" s="1574"/>
      <c r="E7" s="1553" t="s">
        <v>861</v>
      </c>
      <c r="F7" s="1615"/>
      <c r="G7" s="1615"/>
      <c r="H7" s="1615"/>
      <c r="I7" s="1615"/>
      <c r="J7" s="1615"/>
      <c r="K7" s="1615"/>
      <c r="L7" s="1615"/>
      <c r="M7" s="1615"/>
      <c r="N7" s="1615"/>
      <c r="O7" s="1615"/>
      <c r="P7" s="1615"/>
      <c r="Q7" s="1615"/>
      <c r="R7" s="1615"/>
      <c r="S7" s="1615"/>
      <c r="T7" s="1615"/>
      <c r="U7" s="1615"/>
      <c r="V7" s="1615"/>
      <c r="W7" s="1615"/>
      <c r="X7" s="1615"/>
      <c r="Y7" s="1340"/>
    </row>
    <row r="8" spans="1:25" ht="32.1" customHeight="1">
      <c r="A8" s="1528">
        <v>2</v>
      </c>
      <c r="B8" s="1618"/>
      <c r="C8" s="1632" t="s">
        <v>1581</v>
      </c>
      <c r="D8" s="1604"/>
      <c r="E8" s="1341"/>
      <c r="F8" s="1545" t="s">
        <v>758</v>
      </c>
      <c r="G8" s="1567"/>
      <c r="H8" s="1567"/>
      <c r="I8" s="1567"/>
      <c r="J8" s="1567"/>
      <c r="K8" s="1567"/>
      <c r="L8" s="1567"/>
      <c r="M8" s="1567"/>
      <c r="N8" s="1567"/>
      <c r="O8" s="1567"/>
      <c r="P8" s="1567"/>
      <c r="Q8" s="1567"/>
      <c r="R8" s="1567"/>
      <c r="S8" s="1567"/>
      <c r="T8" s="1567"/>
      <c r="U8" s="1567"/>
      <c r="V8" s="1567"/>
      <c r="W8" s="1567"/>
      <c r="X8" s="1567"/>
      <c r="Y8" s="1128"/>
    </row>
    <row r="9" spans="1:25" ht="32.1" customHeight="1">
      <c r="A9" s="1633"/>
      <c r="B9" s="1618"/>
      <c r="C9" s="1607"/>
      <c r="D9" s="1608"/>
      <c r="E9" s="1341"/>
      <c r="F9" s="1549" t="s">
        <v>1045</v>
      </c>
      <c r="G9" s="1621"/>
      <c r="H9" s="1621"/>
      <c r="I9" s="1621"/>
      <c r="J9" s="1621"/>
      <c r="K9" s="1621"/>
      <c r="L9" s="1621"/>
      <c r="M9" s="1621"/>
      <c r="N9" s="1621"/>
      <c r="O9" s="1621"/>
      <c r="P9" s="1621"/>
      <c r="Q9" s="1621"/>
      <c r="R9" s="1621"/>
      <c r="S9" s="1621"/>
      <c r="T9" s="1621"/>
      <c r="U9" s="1621"/>
      <c r="V9" s="1621"/>
      <c r="W9" s="1621"/>
      <c r="X9" s="1621"/>
      <c r="Y9" s="1342"/>
    </row>
    <row r="10" spans="1:25" ht="32.1" customHeight="1">
      <c r="A10" s="1633"/>
      <c r="B10" s="1618"/>
      <c r="C10" s="1622" t="s">
        <v>1321</v>
      </c>
      <c r="D10" s="1623"/>
      <c r="E10" s="723"/>
      <c r="F10" s="1547" t="s">
        <v>1046</v>
      </c>
      <c r="G10" s="1620"/>
      <c r="H10" s="1620"/>
      <c r="I10" s="1620"/>
      <c r="J10" s="1620"/>
      <c r="K10" s="1620"/>
      <c r="L10" s="1620"/>
      <c r="M10" s="1620"/>
      <c r="N10" s="1620"/>
      <c r="O10" s="1620"/>
      <c r="P10" s="1620"/>
      <c r="Q10" s="1620"/>
      <c r="R10" s="1620"/>
      <c r="S10" s="1620"/>
      <c r="T10" s="1620"/>
      <c r="U10" s="1620"/>
      <c r="V10" s="1620"/>
      <c r="W10" s="1620"/>
      <c r="X10" s="1620"/>
      <c r="Y10" s="1343"/>
    </row>
    <row r="11" spans="1:25" ht="32.1" customHeight="1">
      <c r="A11" s="1529"/>
      <c r="B11" s="1618"/>
      <c r="C11" s="1624"/>
      <c r="D11" s="1625"/>
      <c r="E11" s="723"/>
      <c r="F11" s="1549" t="s">
        <v>1047</v>
      </c>
      <c r="G11" s="1621"/>
      <c r="H11" s="1621"/>
      <c r="I11" s="1621"/>
      <c r="J11" s="1621"/>
      <c r="K11" s="1621"/>
      <c r="L11" s="1621"/>
      <c r="M11" s="1621"/>
      <c r="N11" s="1621"/>
      <c r="O11" s="1621"/>
      <c r="P11" s="1621"/>
      <c r="Q11" s="1621"/>
      <c r="R11" s="1621"/>
      <c r="S11" s="1621"/>
      <c r="T11" s="1621"/>
      <c r="U11" s="1621"/>
      <c r="V11" s="1621"/>
      <c r="W11" s="1621"/>
      <c r="X11" s="1621"/>
      <c r="Y11" s="1343"/>
    </row>
    <row r="12" spans="1:25" ht="32.1" customHeight="1">
      <c r="A12" s="1555">
        <v>3</v>
      </c>
      <c r="B12" s="1618"/>
      <c r="C12" s="1603" t="s">
        <v>918</v>
      </c>
      <c r="D12" s="1604"/>
      <c r="E12" s="723" t="s">
        <v>862</v>
      </c>
      <c r="F12" s="1121" t="s">
        <v>951</v>
      </c>
      <c r="G12" s="1122"/>
      <c r="H12" s="1122"/>
      <c r="I12" s="1122"/>
      <c r="J12" s="1122"/>
      <c r="K12" s="1122"/>
      <c r="L12" s="1121"/>
      <c r="M12" s="1121"/>
      <c r="N12" s="1344"/>
      <c r="O12" s="1344"/>
      <c r="P12" s="1344"/>
      <c r="Q12" s="1344"/>
      <c r="R12" s="1344"/>
      <c r="S12" s="1344"/>
      <c r="T12" s="1345"/>
      <c r="U12" s="1345"/>
      <c r="V12" s="1345"/>
      <c r="W12" s="1345"/>
      <c r="X12" s="1345"/>
      <c r="Y12" s="1346"/>
    </row>
    <row r="13" spans="1:25" ht="32.1" customHeight="1">
      <c r="A13" s="1555"/>
      <c r="B13" s="1618"/>
      <c r="C13" s="1605"/>
      <c r="D13" s="1606"/>
      <c r="E13" s="1347" t="s">
        <v>1526</v>
      </c>
      <c r="F13" s="740"/>
      <c r="G13" s="740"/>
      <c r="H13" s="740"/>
      <c r="I13" s="740"/>
      <c r="J13" s="740"/>
      <c r="K13" s="740"/>
      <c r="L13" s="739"/>
      <c r="M13" s="739"/>
      <c r="N13" s="1331"/>
      <c r="O13" s="1331"/>
      <c r="P13" s="1331"/>
      <c r="Q13" s="1331"/>
      <c r="R13" s="1331"/>
      <c r="S13" s="1331"/>
      <c r="T13" s="1348"/>
      <c r="U13" s="1348"/>
      <c r="V13" s="1348"/>
      <c r="W13" s="1348"/>
      <c r="X13" s="1348"/>
      <c r="Y13" s="1349"/>
    </row>
    <row r="14" spans="1:25" ht="3.75" customHeight="1">
      <c r="A14" s="1555"/>
      <c r="B14" s="1618"/>
      <c r="C14" s="1605"/>
      <c r="D14" s="1606"/>
      <c r="E14" s="1347"/>
      <c r="F14" s="740"/>
      <c r="G14" s="740"/>
      <c r="H14" s="740"/>
      <c r="I14" s="740"/>
      <c r="J14" s="740"/>
      <c r="K14" s="740"/>
      <c r="L14" s="739"/>
      <c r="M14" s="739"/>
      <c r="N14" s="1331"/>
      <c r="O14" s="1331"/>
      <c r="P14" s="1331"/>
      <c r="Q14" s="1331"/>
      <c r="R14" s="1331"/>
      <c r="S14" s="1331"/>
      <c r="T14" s="1348"/>
      <c r="U14" s="1348"/>
      <c r="V14" s="1348"/>
      <c r="W14" s="1348"/>
      <c r="X14" s="1348"/>
      <c r="Y14" s="1349"/>
    </row>
    <row r="15" spans="1:25" ht="32.1" customHeight="1">
      <c r="A15" s="1555"/>
      <c r="B15" s="1618"/>
      <c r="C15" s="1605"/>
      <c r="D15" s="1606"/>
      <c r="E15" s="1347" t="s">
        <v>863</v>
      </c>
      <c r="F15" s="740"/>
      <c r="G15" s="740"/>
      <c r="H15" s="740"/>
      <c r="I15" s="740"/>
      <c r="J15" s="740"/>
      <c r="K15" s="740"/>
      <c r="L15" s="739"/>
      <c r="M15" s="739"/>
      <c r="N15" s="1331"/>
      <c r="O15" s="1331"/>
      <c r="P15" s="1331"/>
      <c r="Q15" s="1331"/>
      <c r="R15" s="1331"/>
      <c r="S15" s="1331"/>
      <c r="T15" s="1348"/>
      <c r="U15" s="1348"/>
      <c r="V15" s="1348"/>
      <c r="W15" s="1348"/>
      <c r="X15" s="1348"/>
      <c r="Y15" s="1349"/>
    </row>
    <row r="16" spans="1:25" ht="32.1" customHeight="1">
      <c r="A16" s="1555"/>
      <c r="B16" s="1618"/>
      <c r="C16" s="1605"/>
      <c r="D16" s="1606"/>
      <c r="E16" s="1350" t="s">
        <v>864</v>
      </c>
      <c r="F16" s="1351"/>
      <c r="G16" s="1351"/>
      <c r="H16" s="1351"/>
      <c r="I16" s="1351"/>
      <c r="J16" s="1351"/>
      <c r="K16" s="1352" t="s">
        <v>919</v>
      </c>
      <c r="L16" s="1351"/>
      <c r="M16" s="739"/>
      <c r="N16" s="1331"/>
      <c r="O16" s="1331"/>
      <c r="P16" s="1331"/>
      <c r="Q16" s="1331"/>
      <c r="R16" s="739"/>
      <c r="S16" s="739"/>
      <c r="T16" s="1353"/>
      <c r="U16" s="1348"/>
      <c r="V16" s="1348"/>
      <c r="W16" s="1348"/>
      <c r="X16" s="1348"/>
      <c r="Y16" s="1349"/>
    </row>
    <row r="17" spans="1:25" ht="32.1" customHeight="1">
      <c r="A17" s="1555"/>
      <c r="B17" s="1618"/>
      <c r="C17" s="1605"/>
      <c r="D17" s="1606"/>
      <c r="E17" s="1341"/>
      <c r="F17" s="743" t="s">
        <v>865</v>
      </c>
      <c r="G17" s="744"/>
      <c r="H17" s="744"/>
      <c r="I17" s="744"/>
      <c r="J17" s="744"/>
      <c r="K17" s="1341"/>
      <c r="L17" s="1549" t="s">
        <v>866</v>
      </c>
      <c r="M17" s="1621"/>
      <c r="N17" s="1621"/>
      <c r="O17" s="890"/>
      <c r="P17" s="1331"/>
      <c r="Q17" s="1331"/>
      <c r="R17" s="1331"/>
      <c r="S17" s="1331"/>
      <c r="T17" s="1348"/>
      <c r="U17" s="1348"/>
      <c r="V17" s="1348"/>
      <c r="W17" s="1348"/>
      <c r="X17" s="1348"/>
      <c r="Y17" s="1354"/>
    </row>
    <row r="18" spans="1:25" ht="32.1" customHeight="1">
      <c r="A18" s="1528">
        <v>4</v>
      </c>
      <c r="B18" s="1618"/>
      <c r="C18" s="1562" t="s">
        <v>761</v>
      </c>
      <c r="D18" s="1563"/>
      <c r="E18" s="1355"/>
      <c r="F18" s="1641" t="s">
        <v>759</v>
      </c>
      <c r="G18" s="1641"/>
      <c r="H18" s="1641"/>
      <c r="I18" s="1641"/>
      <c r="J18" s="1641"/>
      <c r="K18" s="1641"/>
      <c r="L18" s="1641"/>
      <c r="M18" s="1641"/>
      <c r="N18" s="1641"/>
      <c r="O18" s="1641"/>
      <c r="P18" s="1641"/>
      <c r="Q18" s="1641"/>
      <c r="R18" s="1641"/>
      <c r="S18" s="1641"/>
      <c r="T18" s="1641"/>
      <c r="U18" s="1641"/>
      <c r="V18" s="1641"/>
      <c r="W18" s="1641"/>
      <c r="X18" s="1641"/>
      <c r="Y18" s="1356"/>
    </row>
    <row r="19" spans="1:25" ht="32.1" customHeight="1">
      <c r="A19" s="1529"/>
      <c r="B19" s="1618"/>
      <c r="C19" s="1564"/>
      <c r="D19" s="1565"/>
      <c r="E19" s="1357"/>
      <c r="F19" s="1358" t="s">
        <v>760</v>
      </c>
      <c r="G19" s="1359"/>
      <c r="H19" s="1359"/>
      <c r="I19" s="1359"/>
      <c r="J19" s="1359"/>
      <c r="K19" s="1359"/>
      <c r="L19" s="1359"/>
      <c r="M19" s="1359"/>
      <c r="N19" s="1359"/>
      <c r="O19" s="1359"/>
      <c r="P19" s="1359"/>
      <c r="Q19" s="1359"/>
      <c r="R19" s="1359"/>
      <c r="S19" s="1359"/>
      <c r="T19" s="1359"/>
      <c r="U19" s="1359"/>
      <c r="V19" s="1359"/>
      <c r="W19" s="1359"/>
      <c r="X19" s="1359"/>
      <c r="Y19" s="1360"/>
    </row>
    <row r="20" spans="1:25" ht="31.5" customHeight="1">
      <c r="A20" s="1530">
        <v>5</v>
      </c>
      <c r="B20" s="1618"/>
      <c r="C20" s="1545" t="s">
        <v>821</v>
      </c>
      <c r="D20" s="1546"/>
      <c r="E20" s="738"/>
      <c r="F20" s="1501" t="s">
        <v>766</v>
      </c>
      <c r="G20" s="1501"/>
      <c r="H20" s="1501"/>
      <c r="I20" s="1501"/>
      <c r="J20" s="1501"/>
      <c r="K20" s="1501"/>
      <c r="L20" s="1501"/>
      <c r="M20" s="1501"/>
      <c r="N20" s="1501"/>
      <c r="O20" s="1501"/>
      <c r="P20" s="1501"/>
      <c r="Q20" s="1501"/>
      <c r="R20" s="1501"/>
      <c r="S20" s="1501"/>
      <c r="T20" s="1501"/>
      <c r="U20" s="1501"/>
      <c r="V20" s="1501"/>
      <c r="W20" s="1501"/>
      <c r="X20" s="1501"/>
      <c r="Y20" s="1337"/>
    </row>
    <row r="21" spans="1:25" ht="30" customHeight="1">
      <c r="A21" s="1530"/>
      <c r="B21" s="1618"/>
      <c r="C21" s="1547"/>
      <c r="D21" s="1548"/>
      <c r="E21" s="1541" t="s">
        <v>755</v>
      </c>
      <c r="F21" s="1531"/>
      <c r="G21" s="1531"/>
      <c r="H21" s="1531"/>
      <c r="I21" s="1531"/>
      <c r="J21" s="1531"/>
      <c r="K21" s="1531"/>
      <c r="L21" s="1531"/>
      <c r="M21" s="1531"/>
      <c r="N21" s="1531"/>
      <c r="O21" s="1531"/>
      <c r="P21" s="1531"/>
      <c r="Q21" s="1531"/>
      <c r="R21" s="1531"/>
      <c r="S21" s="1531"/>
      <c r="T21" s="739" t="s">
        <v>48</v>
      </c>
      <c r="U21" s="740"/>
      <c r="V21" s="740"/>
      <c r="W21" s="740"/>
      <c r="X21" s="741"/>
      <c r="Y21" s="742"/>
    </row>
    <row r="22" spans="1:25" ht="43.5" customHeight="1">
      <c r="A22" s="1530"/>
      <c r="B22" s="1618"/>
      <c r="C22" s="1547"/>
      <c r="D22" s="1548"/>
      <c r="E22" s="723"/>
      <c r="F22" s="1639" t="s">
        <v>1556</v>
      </c>
      <c r="G22" s="1640"/>
      <c r="H22" s="1640"/>
      <c r="I22" s="1640"/>
      <c r="J22" s="1640"/>
      <c r="K22" s="1640"/>
      <c r="L22" s="1640"/>
      <c r="M22" s="1640"/>
      <c r="N22" s="1640"/>
      <c r="O22" s="1640"/>
      <c r="P22" s="1640"/>
      <c r="Q22" s="1640"/>
      <c r="R22" s="1640"/>
      <c r="S22" s="1640"/>
      <c r="T22" s="1640"/>
      <c r="U22" s="1640"/>
      <c r="V22" s="1640"/>
      <c r="W22" s="1640"/>
      <c r="X22" s="1640"/>
      <c r="Y22" s="748"/>
    </row>
    <row r="23" spans="1:25" ht="30" customHeight="1">
      <c r="A23" s="1530"/>
      <c r="B23" s="1618"/>
      <c r="C23" s="1547"/>
      <c r="D23" s="1548"/>
      <c r="E23" s="723"/>
      <c r="F23" s="1485" t="s">
        <v>1557</v>
      </c>
      <c r="G23" s="1486"/>
      <c r="H23" s="1486"/>
      <c r="I23" s="1486"/>
      <c r="J23" s="1486"/>
      <c r="K23" s="1486"/>
      <c r="L23" s="1486"/>
      <c r="M23" s="1486"/>
      <c r="N23" s="1486"/>
      <c r="O23" s="1486"/>
      <c r="P23" s="1486"/>
      <c r="Q23" s="1486"/>
      <c r="R23" s="1486"/>
      <c r="S23" s="1486"/>
      <c r="T23" s="1486"/>
      <c r="U23" s="1486"/>
      <c r="V23" s="1486"/>
      <c r="W23" s="745"/>
      <c r="X23" s="747"/>
      <c r="Y23" s="748"/>
    </row>
    <row r="24" spans="1:25" ht="30" customHeight="1">
      <c r="A24" s="1530"/>
      <c r="B24" s="1618"/>
      <c r="C24" s="1547"/>
      <c r="D24" s="1548"/>
      <c r="E24" s="723"/>
      <c r="F24" s="743" t="s">
        <v>763</v>
      </c>
      <c r="G24" s="744"/>
      <c r="H24" s="744"/>
      <c r="I24" s="744"/>
      <c r="J24" s="744"/>
      <c r="K24" s="744"/>
      <c r="L24" s="745"/>
      <c r="M24" s="746"/>
      <c r="N24" s="745"/>
      <c r="O24" s="745"/>
      <c r="P24" s="745"/>
      <c r="Q24" s="745"/>
      <c r="R24" s="745"/>
      <c r="S24" s="745"/>
      <c r="T24" s="745"/>
      <c r="U24" s="745"/>
      <c r="V24" s="745"/>
      <c r="W24" s="745"/>
      <c r="X24" s="747"/>
      <c r="Y24" s="748"/>
    </row>
    <row r="25" spans="1:25" ht="30" customHeight="1">
      <c r="A25" s="1530"/>
      <c r="B25" s="1618"/>
      <c r="C25" s="1547"/>
      <c r="D25" s="1548"/>
      <c r="E25" s="723"/>
      <c r="F25" s="1485" t="s">
        <v>764</v>
      </c>
      <c r="G25" s="1486"/>
      <c r="H25" s="1486"/>
      <c r="I25" s="1486"/>
      <c r="J25" s="1486"/>
      <c r="K25" s="1486"/>
      <c r="L25" s="1486"/>
      <c r="M25" s="1486"/>
      <c r="N25" s="1486"/>
      <c r="O25" s="1486"/>
      <c r="P25" s="1486"/>
      <c r="Q25" s="1486"/>
      <c r="R25" s="1486"/>
      <c r="S25" s="1486"/>
      <c r="T25" s="1486"/>
      <c r="U25" s="1486"/>
      <c r="V25" s="745"/>
      <c r="W25" s="745"/>
      <c r="X25" s="747"/>
      <c r="Y25" s="748"/>
    </row>
    <row r="26" spans="1:25" ht="30" customHeight="1">
      <c r="A26" s="1530"/>
      <c r="B26" s="1618"/>
      <c r="C26" s="1547"/>
      <c r="D26" s="1548"/>
      <c r="E26" s="723"/>
      <c r="F26" s="743" t="s">
        <v>765</v>
      </c>
      <c r="G26" s="1120"/>
      <c r="H26" s="1120"/>
      <c r="I26" s="1120"/>
      <c r="J26" s="1120"/>
      <c r="K26" s="1120"/>
      <c r="L26" s="1120"/>
      <c r="M26" s="1120"/>
      <c r="N26" s="1120"/>
      <c r="O26" s="1120"/>
      <c r="P26" s="1120"/>
      <c r="Q26" s="1120"/>
      <c r="R26" s="1120"/>
      <c r="S26" s="1120"/>
      <c r="T26" s="1120"/>
      <c r="U26" s="1120"/>
      <c r="V26" s="745"/>
      <c r="W26" s="745"/>
      <c r="X26" s="747"/>
      <c r="Y26" s="748"/>
    </row>
    <row r="27" spans="1:25" ht="30" customHeight="1">
      <c r="A27" s="1530"/>
      <c r="B27" s="1618"/>
      <c r="C27" s="1549"/>
      <c r="D27" s="1550"/>
      <c r="E27" s="723"/>
      <c r="F27" s="743" t="s">
        <v>770</v>
      </c>
      <c r="G27" s="1120"/>
      <c r="H27" s="1120"/>
      <c r="I27" s="1120"/>
      <c r="J27" s="1120"/>
      <c r="K27" s="1120"/>
      <c r="L27" s="1120"/>
      <c r="M27" s="1120"/>
      <c r="N27" s="1120"/>
      <c r="O27" s="1120"/>
      <c r="P27" s="1120"/>
      <c r="Q27" s="1120"/>
      <c r="R27" s="1120"/>
      <c r="S27" s="1120"/>
      <c r="T27" s="1120"/>
      <c r="U27" s="1120"/>
      <c r="V27" s="745"/>
      <c r="W27" s="745"/>
      <c r="X27" s="747"/>
      <c r="Y27" s="748"/>
    </row>
    <row r="28" spans="1:25" ht="51" customHeight="1">
      <c r="A28" s="1542">
        <v>6</v>
      </c>
      <c r="B28" s="1618"/>
      <c r="C28" s="1545" t="s">
        <v>1016</v>
      </c>
      <c r="D28" s="1546"/>
      <c r="E28" s="723"/>
      <c r="F28" s="1520" t="s">
        <v>1017</v>
      </c>
      <c r="G28" s="1521"/>
      <c r="H28" s="1521"/>
      <c r="I28" s="1521"/>
      <c r="J28" s="1521"/>
      <c r="K28" s="1521"/>
      <c r="L28" s="1521"/>
      <c r="M28" s="1521"/>
      <c r="N28" s="1521"/>
      <c r="O28" s="1521"/>
      <c r="P28" s="1521"/>
      <c r="Q28" s="1521"/>
      <c r="R28" s="1521"/>
      <c r="S28" s="1521"/>
      <c r="T28" s="1521"/>
      <c r="U28" s="1521"/>
      <c r="V28" s="1521"/>
      <c r="W28" s="1521"/>
      <c r="X28" s="1521"/>
      <c r="Y28" s="1522"/>
    </row>
    <row r="29" spans="1:25" ht="51" customHeight="1">
      <c r="A29" s="1543"/>
      <c r="B29" s="1618"/>
      <c r="C29" s="1547"/>
      <c r="D29" s="1548"/>
      <c r="E29" s="723"/>
      <c r="F29" s="1520" t="s">
        <v>1288</v>
      </c>
      <c r="G29" s="1521"/>
      <c r="H29" s="1521"/>
      <c r="I29" s="1521"/>
      <c r="J29" s="1521"/>
      <c r="K29" s="1521"/>
      <c r="L29" s="1521"/>
      <c r="M29" s="1521"/>
      <c r="N29" s="1521"/>
      <c r="O29" s="1521"/>
      <c r="P29" s="1521"/>
      <c r="Q29" s="1521"/>
      <c r="R29" s="1521"/>
      <c r="S29" s="1521"/>
      <c r="T29" s="1521"/>
      <c r="U29" s="1521"/>
      <c r="V29" s="1521"/>
      <c r="W29" s="1521"/>
      <c r="X29" s="1521"/>
      <c r="Y29" s="1522"/>
    </row>
    <row r="30" spans="1:25" ht="51.75" customHeight="1">
      <c r="A30" s="1544"/>
      <c r="B30" s="1619"/>
      <c r="C30" s="1549"/>
      <c r="D30" s="1550"/>
      <c r="E30" s="723"/>
      <c r="F30" s="1520" t="s">
        <v>1464</v>
      </c>
      <c r="G30" s="1521"/>
      <c r="H30" s="1521"/>
      <c r="I30" s="1521"/>
      <c r="J30" s="1521"/>
      <c r="K30" s="1521"/>
      <c r="L30" s="1521"/>
      <c r="M30" s="1521"/>
      <c r="N30" s="1521"/>
      <c r="O30" s="1521"/>
      <c r="P30" s="1521"/>
      <c r="Q30" s="1521"/>
      <c r="R30" s="1521"/>
      <c r="S30" s="1521"/>
      <c r="T30" s="1521"/>
      <c r="U30" s="1521"/>
      <c r="V30" s="1521"/>
      <c r="W30" s="1521"/>
      <c r="X30" s="1521"/>
      <c r="Y30" s="1522"/>
    </row>
    <row r="31" spans="1:25" ht="27" customHeight="1">
      <c r="A31" s="1555">
        <v>7</v>
      </c>
      <c r="B31" s="1650" t="s">
        <v>1319</v>
      </c>
      <c r="C31" s="1646" t="s">
        <v>1582</v>
      </c>
      <c r="D31" s="1647"/>
      <c r="E31" s="1485" t="s">
        <v>867</v>
      </c>
      <c r="F31" s="1486"/>
      <c r="G31" s="1525"/>
      <c r="H31" s="1525"/>
      <c r="I31" s="1524" t="s">
        <v>871</v>
      </c>
      <c r="J31" s="1524"/>
      <c r="K31" s="1526"/>
      <c r="L31" s="1336" t="s">
        <v>868</v>
      </c>
      <c r="M31" s="1235"/>
      <c r="N31" s="1235"/>
      <c r="O31" s="1235"/>
      <c r="P31" s="1235"/>
      <c r="Q31" s="1235"/>
      <c r="R31" s="1235"/>
      <c r="S31" s="1235"/>
      <c r="T31" s="1235"/>
      <c r="U31" s="1235"/>
      <c r="V31" s="1235"/>
      <c r="W31" s="1235"/>
      <c r="X31" s="1235"/>
      <c r="Y31" s="1361"/>
    </row>
    <row r="32" spans="1:25" ht="27" customHeight="1">
      <c r="A32" s="1555"/>
      <c r="B32" s="1650"/>
      <c r="C32" s="1648"/>
      <c r="D32" s="1649"/>
      <c r="E32" s="1523" t="s">
        <v>869</v>
      </c>
      <c r="F32" s="1524"/>
      <c r="G32" s="1525" t="str">
        <f>IF(G31="","",ROUNDDOWN(G31/様式1!F38,2))</f>
        <v/>
      </c>
      <c r="H32" s="1525"/>
      <c r="I32" s="1524" t="s">
        <v>871</v>
      </c>
      <c r="J32" s="1524"/>
      <c r="K32" s="1526"/>
      <c r="L32" s="1336" t="s">
        <v>870</v>
      </c>
      <c r="M32" s="1235"/>
      <c r="N32" s="1235"/>
      <c r="O32" s="1235"/>
      <c r="P32" s="1235"/>
      <c r="Q32" s="1235"/>
      <c r="R32" s="1235"/>
      <c r="S32" s="1235"/>
      <c r="T32" s="1235"/>
      <c r="U32" s="1235"/>
      <c r="V32" s="1235"/>
      <c r="W32" s="1235"/>
      <c r="X32" s="1235"/>
      <c r="Y32" s="1361"/>
    </row>
    <row r="33" spans="1:25" ht="27" customHeight="1">
      <c r="A33" s="1555"/>
      <c r="B33" s="1651"/>
      <c r="C33" s="1648"/>
      <c r="D33" s="1649"/>
      <c r="E33" s="1523" t="s">
        <v>1465</v>
      </c>
      <c r="F33" s="1524"/>
      <c r="G33" s="1525"/>
      <c r="H33" s="1525"/>
      <c r="I33" s="1524" t="s">
        <v>871</v>
      </c>
      <c r="J33" s="1524"/>
      <c r="K33" s="1526"/>
      <c r="L33" s="1527"/>
      <c r="M33" s="1527"/>
      <c r="N33" s="1527"/>
      <c r="O33" s="1527"/>
      <c r="P33" s="1527"/>
      <c r="Q33" s="1527"/>
      <c r="R33" s="1527"/>
      <c r="S33" s="1527"/>
      <c r="T33" s="1527"/>
      <c r="U33" s="1527"/>
      <c r="V33" s="1527"/>
      <c r="W33" s="1527"/>
      <c r="X33" s="1527"/>
      <c r="Y33" s="1197"/>
    </row>
    <row r="34" spans="1:25" s="1199" customFormat="1" ht="19.5" customHeight="1">
      <c r="A34" s="1502">
        <v>8</v>
      </c>
      <c r="B34" s="1571"/>
      <c r="C34" s="1505" t="s">
        <v>1555</v>
      </c>
      <c r="D34" s="1506"/>
      <c r="E34" s="1511" t="s">
        <v>1466</v>
      </c>
      <c r="F34" s="1512"/>
      <c r="G34" s="1513"/>
      <c r="H34" s="1513"/>
      <c r="I34" s="1513"/>
      <c r="J34" s="1513"/>
      <c r="K34" s="1513"/>
      <c r="L34" s="1513"/>
      <c r="M34" s="1513"/>
      <c r="N34" s="1513"/>
      <c r="O34" s="1513"/>
      <c r="P34" s="1514" t="s">
        <v>1467</v>
      </c>
      <c r="Q34" s="1514"/>
      <c r="R34" s="1515" t="s">
        <v>1468</v>
      </c>
      <c r="S34" s="1515"/>
      <c r="T34" s="1200"/>
      <c r="U34" s="1514" t="s">
        <v>1469</v>
      </c>
      <c r="V34" s="1514"/>
      <c r="W34" s="1327"/>
      <c r="X34" s="1201"/>
      <c r="Y34" s="1202"/>
    </row>
    <row r="35" spans="1:25" s="1199" customFormat="1" ht="19.5" customHeight="1">
      <c r="A35" s="1503"/>
      <c r="B35" s="1651"/>
      <c r="C35" s="1507"/>
      <c r="D35" s="1508"/>
      <c r="E35" s="890"/>
      <c r="F35" s="890" t="s">
        <v>1470</v>
      </c>
      <c r="G35" s="1516"/>
      <c r="H35" s="1516"/>
      <c r="I35" s="1516"/>
      <c r="J35" s="1516"/>
      <c r="K35" s="1516"/>
      <c r="L35" s="1516"/>
      <c r="M35" s="1516"/>
      <c r="N35" s="1516"/>
      <c r="O35" s="1516"/>
      <c r="P35" s="1517" t="s">
        <v>1467</v>
      </c>
      <c r="Q35" s="1517"/>
      <c r="R35" s="1518" t="s">
        <v>1468</v>
      </c>
      <c r="S35" s="1518"/>
      <c r="T35" s="1203"/>
      <c r="U35" s="1517" t="s">
        <v>1469</v>
      </c>
      <c r="V35" s="1517"/>
      <c r="W35" s="1328"/>
      <c r="X35" s="1204"/>
      <c r="Y35" s="1205"/>
    </row>
    <row r="36" spans="1:25" s="1199" customFormat="1" ht="19.5" customHeight="1">
      <c r="A36" s="1503"/>
      <c r="B36" s="1651"/>
      <c r="C36" s="1507"/>
      <c r="D36" s="1508"/>
      <c r="E36" s="890"/>
      <c r="F36" s="890" t="s">
        <v>1470</v>
      </c>
      <c r="G36" s="1516"/>
      <c r="H36" s="1516"/>
      <c r="I36" s="1516"/>
      <c r="J36" s="1516"/>
      <c r="K36" s="1516"/>
      <c r="L36" s="1516"/>
      <c r="M36" s="1516"/>
      <c r="N36" s="1516"/>
      <c r="O36" s="1516"/>
      <c r="P36" s="1517" t="s">
        <v>1467</v>
      </c>
      <c r="Q36" s="1517"/>
      <c r="R36" s="1518" t="s">
        <v>1468</v>
      </c>
      <c r="S36" s="1518"/>
      <c r="T36" s="1203"/>
      <c r="U36" s="1517" t="s">
        <v>1469</v>
      </c>
      <c r="V36" s="1517"/>
      <c r="W36" s="1328"/>
      <c r="X36" s="1204"/>
      <c r="Y36" s="1205"/>
    </row>
    <row r="37" spans="1:25" s="1199" customFormat="1" ht="19.5" customHeight="1">
      <c r="A37" s="1503"/>
      <c r="B37" s="1651"/>
      <c r="C37" s="1507"/>
      <c r="D37" s="1508"/>
      <c r="E37" s="890"/>
      <c r="F37" s="890" t="s">
        <v>1470</v>
      </c>
      <c r="G37" s="1516"/>
      <c r="H37" s="1516"/>
      <c r="I37" s="1516"/>
      <c r="J37" s="1516"/>
      <c r="K37" s="1516"/>
      <c r="L37" s="1516"/>
      <c r="M37" s="1516"/>
      <c r="N37" s="1516"/>
      <c r="O37" s="1516"/>
      <c r="P37" s="1517" t="s">
        <v>1467</v>
      </c>
      <c r="Q37" s="1517"/>
      <c r="R37" s="1518" t="s">
        <v>1468</v>
      </c>
      <c r="S37" s="1518"/>
      <c r="T37" s="1203"/>
      <c r="U37" s="1517" t="s">
        <v>1469</v>
      </c>
      <c r="V37" s="1517"/>
      <c r="W37" s="1328"/>
      <c r="X37" s="1204"/>
      <c r="Y37" s="1205"/>
    </row>
    <row r="38" spans="1:25" s="1199" customFormat="1" ht="19.5" customHeight="1">
      <c r="A38" s="1504"/>
      <c r="B38" s="1651"/>
      <c r="C38" s="1509"/>
      <c r="D38" s="1510"/>
      <c r="E38" s="1206"/>
      <c r="F38" s="1120" t="s">
        <v>1470</v>
      </c>
      <c r="G38" s="1519"/>
      <c r="H38" s="1519"/>
      <c r="I38" s="1519"/>
      <c r="J38" s="1519"/>
      <c r="K38" s="1519"/>
      <c r="L38" s="1519"/>
      <c r="M38" s="1519"/>
      <c r="N38" s="1519"/>
      <c r="O38" s="1519"/>
      <c r="P38" s="1496" t="s">
        <v>1467</v>
      </c>
      <c r="Q38" s="1496"/>
      <c r="R38" s="1495" t="s">
        <v>1468</v>
      </c>
      <c r="S38" s="1495"/>
      <c r="T38" s="1207"/>
      <c r="U38" s="1496" t="s">
        <v>1469</v>
      </c>
      <c r="V38" s="1496"/>
      <c r="W38" s="1326"/>
      <c r="X38" s="1338"/>
      <c r="Y38" s="1208"/>
    </row>
    <row r="39" spans="1:25" ht="27" customHeight="1">
      <c r="A39" s="886">
        <v>9</v>
      </c>
      <c r="B39" s="1651"/>
      <c r="C39" s="1362" t="s">
        <v>1583</v>
      </c>
      <c r="D39" s="1340"/>
      <c r="E39" s="1636" t="s">
        <v>856</v>
      </c>
      <c r="F39" s="1637"/>
      <c r="G39" s="723"/>
      <c r="H39" s="1363" t="s">
        <v>915</v>
      </c>
      <c r="I39" s="723"/>
      <c r="J39" s="1523" t="s">
        <v>86</v>
      </c>
      <c r="K39" s="1526"/>
      <c r="L39" s="1636" t="s">
        <v>857</v>
      </c>
      <c r="M39" s="1637"/>
      <c r="N39" s="723"/>
      <c r="O39" s="1363" t="s">
        <v>916</v>
      </c>
      <c r="P39" s="723"/>
      <c r="Q39" s="1363" t="s">
        <v>86</v>
      </c>
      <c r="R39" s="1636" t="s">
        <v>858</v>
      </c>
      <c r="S39" s="1638"/>
      <c r="T39" s="1637"/>
      <c r="U39" s="723"/>
      <c r="V39" s="1363" t="s">
        <v>917</v>
      </c>
      <c r="W39" s="723"/>
      <c r="X39" s="1364" t="s">
        <v>86</v>
      </c>
      <c r="Y39" s="1365"/>
    </row>
    <row r="40" spans="1:25" ht="27.75" customHeight="1">
      <c r="A40" s="1528">
        <v>10</v>
      </c>
      <c r="B40" s="1651"/>
      <c r="C40" s="1581" t="s">
        <v>1320</v>
      </c>
      <c r="D40" s="1366" t="s">
        <v>1584</v>
      </c>
      <c r="E40" s="1367" t="s">
        <v>903</v>
      </c>
      <c r="F40" s="1330"/>
      <c r="G40" s="1368" t="s">
        <v>924</v>
      </c>
      <c r="H40" s="1369"/>
      <c r="I40" s="1369"/>
      <c r="J40" s="1369"/>
      <c r="K40" s="1369"/>
      <c r="L40" s="1369"/>
      <c r="M40" s="1369"/>
      <c r="N40" s="1369"/>
      <c r="O40" s="1369"/>
      <c r="P40" s="1335"/>
      <c r="Q40" s="1335"/>
      <c r="R40" s="1335"/>
      <c r="S40" s="1335"/>
      <c r="T40" s="1335"/>
      <c r="U40" s="1123"/>
      <c r="V40" s="1123"/>
      <c r="W40" s="1123"/>
      <c r="X40" s="1123"/>
      <c r="Y40" s="1370"/>
    </row>
    <row r="41" spans="1:25" ht="27.75" customHeight="1">
      <c r="A41" s="1633"/>
      <c r="B41" s="1651"/>
      <c r="C41" s="1582"/>
      <c r="D41" s="1366" t="s">
        <v>1585</v>
      </c>
      <c r="E41" s="723"/>
      <c r="F41" s="1523" t="s">
        <v>904</v>
      </c>
      <c r="G41" s="1524"/>
      <c r="H41" s="1524"/>
      <c r="I41" s="1524"/>
      <c r="J41" s="1526"/>
      <c r="K41" s="723"/>
      <c r="L41" s="1532" t="s">
        <v>873</v>
      </c>
      <c r="M41" s="1501"/>
      <c r="N41" s="1501"/>
      <c r="O41" s="1501"/>
      <c r="P41" s="1501"/>
      <c r="Q41" s="723"/>
      <c r="R41" s="1485" t="s">
        <v>874</v>
      </c>
      <c r="S41" s="1486"/>
      <c r="T41" s="1486"/>
      <c r="U41" s="1486"/>
      <c r="V41" s="1486"/>
      <c r="W41" s="1486"/>
      <c r="X41" s="1486"/>
      <c r="Y41" s="1337"/>
    </row>
    <row r="42" spans="1:25" ht="27.75" customHeight="1">
      <c r="A42" s="1633"/>
      <c r="B42" s="1651"/>
      <c r="C42" s="1582"/>
      <c r="D42" s="1533" t="s">
        <v>1586</v>
      </c>
      <c r="E42" s="1535" t="s">
        <v>875</v>
      </c>
      <c r="F42" s="1536"/>
      <c r="G42" s="1536"/>
      <c r="H42" s="1536"/>
      <c r="I42" s="1537" t="s">
        <v>905</v>
      </c>
      <c r="J42" s="1537"/>
      <c r="K42" s="1537"/>
      <c r="L42" s="1537"/>
      <c r="M42" s="1371"/>
      <c r="N42" s="1372" t="s">
        <v>876</v>
      </c>
      <c r="O42" s="1373"/>
      <c r="P42" s="1642" t="s">
        <v>906</v>
      </c>
      <c r="Q42" s="1642"/>
      <c r="R42" s="1642"/>
      <c r="S42" s="1642"/>
      <c r="T42" s="1374"/>
      <c r="U42" s="1372" t="s">
        <v>876</v>
      </c>
      <c r="V42" s="1122"/>
      <c r="W42" s="1122"/>
      <c r="X42" s="1122"/>
      <c r="Y42" s="1375"/>
    </row>
    <row r="43" spans="1:25" ht="27.75" customHeight="1">
      <c r="A43" s="1633"/>
      <c r="B43" s="1651"/>
      <c r="C43" s="1582"/>
      <c r="D43" s="1534"/>
      <c r="E43" s="1643" t="s">
        <v>877</v>
      </c>
      <c r="F43" s="1644"/>
      <c r="G43" s="1644"/>
      <c r="H43" s="1644"/>
      <c r="I43" s="723"/>
      <c r="J43" s="1363"/>
      <c r="K43" s="1363"/>
      <c r="L43" s="1363"/>
      <c r="M43" s="1363"/>
      <c r="N43" s="1120"/>
      <c r="O43" s="1120"/>
      <c r="P43" s="1358"/>
      <c r="Q43" s="1120"/>
      <c r="R43" s="1363"/>
      <c r="S43" s="1363"/>
      <c r="T43" s="1363"/>
      <c r="U43" s="1363"/>
      <c r="V43" s="739"/>
      <c r="W43" s="739"/>
      <c r="X43" s="739"/>
      <c r="Y43" s="1376"/>
    </row>
    <row r="44" spans="1:25" ht="51.75" customHeight="1">
      <c r="A44" s="1633"/>
      <c r="B44" s="1651"/>
      <c r="C44" s="1582"/>
      <c r="D44" s="1377" t="s">
        <v>1587</v>
      </c>
      <c r="E44" s="723"/>
      <c r="F44" s="1523" t="s">
        <v>907</v>
      </c>
      <c r="G44" s="1524"/>
      <c r="H44" s="1524"/>
      <c r="I44" s="723"/>
      <c r="J44" s="1645" t="s">
        <v>908</v>
      </c>
      <c r="K44" s="1527"/>
      <c r="L44" s="1527"/>
      <c r="M44" s="1501"/>
      <c r="N44" s="1501"/>
      <c r="O44" s="1501"/>
      <c r="P44" s="1501"/>
      <c r="Q44" s="1501"/>
      <c r="R44" s="1501"/>
      <c r="S44" s="1501"/>
      <c r="T44" s="1501"/>
      <c r="U44" s="1501"/>
      <c r="V44" s="1501"/>
      <c r="W44" s="1501"/>
      <c r="X44" s="1368" t="s">
        <v>909</v>
      </c>
      <c r="Y44" s="1378"/>
    </row>
    <row r="45" spans="1:25" ht="33" customHeight="1">
      <c r="A45" s="1633"/>
      <c r="B45" s="1651"/>
      <c r="C45" s="1582"/>
      <c r="D45" s="1366" t="s">
        <v>1588</v>
      </c>
      <c r="E45" s="723"/>
      <c r="F45" s="1523" t="s">
        <v>910</v>
      </c>
      <c r="G45" s="1524"/>
      <c r="H45" s="1524"/>
      <c r="I45" s="1524"/>
      <c r="J45" s="1526"/>
      <c r="K45" s="723"/>
      <c r="L45" s="1523" t="s">
        <v>878</v>
      </c>
      <c r="M45" s="1524"/>
      <c r="N45" s="1524"/>
      <c r="O45" s="1524"/>
      <c r="P45" s="1524"/>
      <c r="Q45" s="723"/>
      <c r="R45" s="1485" t="s">
        <v>879</v>
      </c>
      <c r="S45" s="1486"/>
      <c r="T45" s="1567"/>
      <c r="U45" s="1531"/>
      <c r="V45" s="1531"/>
      <c r="W45" s="1531"/>
      <c r="X45" s="1333" t="s">
        <v>911</v>
      </c>
      <c r="Y45" s="1334"/>
    </row>
    <row r="46" spans="1:25" ht="33" customHeight="1">
      <c r="A46" s="1529"/>
      <c r="B46" s="1651"/>
      <c r="C46" s="1583"/>
      <c r="D46" s="1377" t="s">
        <v>1589</v>
      </c>
      <c r="E46" s="1210"/>
      <c r="F46" s="1333" t="s">
        <v>1275</v>
      </c>
      <c r="G46" s="1368"/>
      <c r="H46" s="1368"/>
      <c r="I46" s="1368"/>
      <c r="J46" s="1368"/>
      <c r="K46" s="1368"/>
      <c r="L46" s="1368"/>
      <c r="M46" s="1368"/>
      <c r="N46" s="1368"/>
      <c r="O46" s="1368"/>
      <c r="P46" s="1335"/>
      <c r="Q46" s="1335"/>
      <c r="R46" s="1335"/>
      <c r="S46" s="1335"/>
      <c r="T46" s="1335"/>
      <c r="U46" s="1329"/>
      <c r="V46" s="1329"/>
      <c r="W46" s="1329"/>
      <c r="X46" s="1333"/>
      <c r="Y46" s="1334"/>
    </row>
    <row r="47" spans="1:25" ht="35.25" customHeight="1">
      <c r="A47" s="1555">
        <v>11</v>
      </c>
      <c r="B47" s="1651"/>
      <c r="C47" s="1581" t="s">
        <v>1558</v>
      </c>
      <c r="D47" s="1337" t="s">
        <v>912</v>
      </c>
      <c r="E47" s="723"/>
      <c r="F47" s="1485" t="s">
        <v>913</v>
      </c>
      <c r="G47" s="1486"/>
      <c r="H47" s="1486"/>
      <c r="I47" s="1486"/>
      <c r="J47" s="1486"/>
      <c r="K47" s="1486"/>
      <c r="L47" s="1486"/>
      <c r="M47" s="1486"/>
      <c r="N47" s="1486"/>
      <c r="O47" s="1486"/>
      <c r="P47" s="1486"/>
      <c r="Q47" s="723"/>
      <c r="R47" s="1485" t="s">
        <v>914</v>
      </c>
      <c r="S47" s="1486"/>
      <c r="T47" s="1486"/>
      <c r="U47" s="1486"/>
      <c r="V47" s="1486"/>
      <c r="W47" s="1486"/>
      <c r="X47" s="1486"/>
      <c r="Y47" s="1337"/>
    </row>
    <row r="48" spans="1:25" ht="35.25" customHeight="1">
      <c r="A48" s="1555"/>
      <c r="B48" s="1651"/>
      <c r="C48" s="1582"/>
      <c r="D48" s="1634" t="s">
        <v>1273</v>
      </c>
      <c r="E48" s="1511" t="s">
        <v>1274</v>
      </c>
      <c r="F48" s="1512"/>
      <c r="G48" s="1512"/>
      <c r="H48" s="1512"/>
      <c r="I48" s="1512"/>
      <c r="J48" s="1512"/>
      <c r="K48" s="1539"/>
      <c r="L48" s="1539"/>
      <c r="M48" s="1539"/>
      <c r="N48" s="1539"/>
      <c r="O48" s="1539"/>
      <c r="P48" s="1539"/>
      <c r="Q48" s="1539"/>
      <c r="R48" s="1121" t="s">
        <v>48</v>
      </c>
      <c r="S48" s="1121"/>
      <c r="T48" s="1121"/>
      <c r="U48" s="1122"/>
      <c r="V48" s="1122"/>
      <c r="W48" s="1122"/>
      <c r="X48" s="1122"/>
      <c r="Y48" s="1128"/>
    </row>
    <row r="49" spans="1:26" ht="35.25" customHeight="1">
      <c r="A49" s="1555"/>
      <c r="B49" s="1651"/>
      <c r="C49" s="1582"/>
      <c r="D49" s="1635"/>
      <c r="E49" s="723"/>
      <c r="F49" s="1523" t="s">
        <v>1289</v>
      </c>
      <c r="G49" s="1524"/>
      <c r="H49" s="1524"/>
      <c r="I49" s="1524"/>
      <c r="J49" s="1524"/>
      <c r="K49" s="1524"/>
      <c r="L49" s="1524"/>
      <c r="M49" s="1524"/>
      <c r="N49" s="723"/>
      <c r="O49" s="1532" t="s">
        <v>925</v>
      </c>
      <c r="P49" s="1501"/>
      <c r="Q49" s="1501"/>
      <c r="R49" s="1501"/>
      <c r="S49" s="1501"/>
      <c r="T49" s="1501"/>
      <c r="U49" s="1501"/>
      <c r="V49" s="1501"/>
      <c r="W49" s="1501"/>
      <c r="X49" s="1540"/>
      <c r="Y49" s="1337"/>
    </row>
    <row r="50" spans="1:26" ht="35.25" customHeight="1">
      <c r="A50" s="1555"/>
      <c r="B50" s="1651"/>
      <c r="C50" s="1582"/>
      <c r="D50" s="1568" t="s">
        <v>922</v>
      </c>
      <c r="E50" s="1535" t="s">
        <v>1272</v>
      </c>
      <c r="F50" s="1536"/>
      <c r="G50" s="1536"/>
      <c r="H50" s="1536"/>
      <c r="I50" s="1536"/>
      <c r="J50" s="1536"/>
      <c r="K50" s="1536"/>
      <c r="L50" s="1513"/>
      <c r="M50" s="1513"/>
      <c r="N50" s="1513"/>
      <c r="O50" s="1513"/>
      <c r="P50" s="1513"/>
      <c r="Q50" s="1513"/>
      <c r="R50" s="1513"/>
      <c r="S50" s="1513"/>
      <c r="T50" s="1121" t="s">
        <v>48</v>
      </c>
      <c r="U50" s="1122"/>
      <c r="V50" s="1122"/>
      <c r="W50" s="1122"/>
      <c r="X50" s="1122"/>
      <c r="Y50" s="1375"/>
    </row>
    <row r="51" spans="1:26" ht="35.25" customHeight="1">
      <c r="A51" s="1555"/>
      <c r="B51" s="1651"/>
      <c r="C51" s="1582"/>
      <c r="D51" s="1569"/>
      <c r="E51" s="1541" t="s">
        <v>1272</v>
      </c>
      <c r="F51" s="1531"/>
      <c r="G51" s="1531"/>
      <c r="H51" s="1531"/>
      <c r="I51" s="1531"/>
      <c r="J51" s="1531"/>
      <c r="K51" s="1531"/>
      <c r="L51" s="1516"/>
      <c r="M51" s="1516"/>
      <c r="N51" s="1516"/>
      <c r="O51" s="1516"/>
      <c r="P51" s="1516"/>
      <c r="Q51" s="1516"/>
      <c r="R51" s="1516"/>
      <c r="S51" s="1516"/>
      <c r="T51" s="739" t="s">
        <v>48</v>
      </c>
      <c r="U51" s="740"/>
      <c r="V51" s="740"/>
      <c r="W51" s="740"/>
      <c r="X51" s="740"/>
      <c r="Y51" s="1379"/>
    </row>
    <row r="52" spans="1:26" ht="35.25" customHeight="1">
      <c r="A52" s="1555"/>
      <c r="B52" s="1651"/>
      <c r="C52" s="1582"/>
      <c r="D52" s="1569"/>
      <c r="E52" s="1541" t="s">
        <v>1272</v>
      </c>
      <c r="F52" s="1531"/>
      <c r="G52" s="1531"/>
      <c r="H52" s="1531"/>
      <c r="I52" s="1531"/>
      <c r="J52" s="1531"/>
      <c r="K52" s="1531"/>
      <c r="L52" s="1516"/>
      <c r="M52" s="1516"/>
      <c r="N52" s="1516"/>
      <c r="O52" s="1516"/>
      <c r="P52" s="1516"/>
      <c r="Q52" s="1516"/>
      <c r="R52" s="1516"/>
      <c r="S52" s="1516"/>
      <c r="T52" s="739" t="s">
        <v>48</v>
      </c>
      <c r="U52" s="740"/>
      <c r="V52" s="740"/>
      <c r="W52" s="740"/>
      <c r="X52" s="740"/>
      <c r="Y52" s="1379"/>
    </row>
    <row r="53" spans="1:26" ht="62.25" customHeight="1">
      <c r="A53" s="1555"/>
      <c r="B53" s="1651"/>
      <c r="C53" s="1600"/>
      <c r="D53" s="1570"/>
      <c r="E53" s="723"/>
      <c r="F53" s="1332" t="s">
        <v>923</v>
      </c>
      <c r="G53" s="1333"/>
      <c r="H53" s="1333"/>
      <c r="I53" s="1333"/>
      <c r="J53" s="1333"/>
      <c r="K53" s="1333"/>
      <c r="L53" s="1333"/>
      <c r="M53" s="1333"/>
      <c r="N53" s="1333"/>
      <c r="O53" s="723"/>
      <c r="P53" s="1532" t="s">
        <v>925</v>
      </c>
      <c r="Q53" s="1501"/>
      <c r="R53" s="1501"/>
      <c r="S53" s="1501"/>
      <c r="T53" s="1501"/>
      <c r="U53" s="1501"/>
      <c r="V53" s="1501"/>
      <c r="W53" s="1501"/>
      <c r="X53" s="1501"/>
      <c r="Y53" s="1540"/>
      <c r="Z53" s="976"/>
    </row>
    <row r="54" spans="1:26" ht="36.75" customHeight="1">
      <c r="A54" s="1129">
        <v>12</v>
      </c>
      <c r="B54" s="1651"/>
      <c r="C54" s="1493" t="s">
        <v>1590</v>
      </c>
      <c r="D54" s="1494"/>
      <c r="E54" s="738"/>
      <c r="F54" s="1485" t="s">
        <v>1276</v>
      </c>
      <c r="G54" s="1486"/>
      <c r="H54" s="1486"/>
      <c r="I54" s="1486"/>
      <c r="J54" s="1566"/>
      <c r="K54" s="738"/>
      <c r="L54" s="1485" t="s">
        <v>1277</v>
      </c>
      <c r="M54" s="1486"/>
      <c r="N54" s="1486"/>
      <c r="O54" s="1486"/>
      <c r="P54" s="1486"/>
      <c r="Q54" s="738"/>
      <c r="R54" s="1485" t="s">
        <v>1278</v>
      </c>
      <c r="S54" s="1486"/>
      <c r="T54" s="1486"/>
      <c r="U54" s="1486"/>
      <c r="V54" s="1486"/>
      <c r="W54" s="1486"/>
      <c r="X54" s="1486"/>
      <c r="Y54" s="1209"/>
      <c r="Z54" s="67"/>
    </row>
    <row r="55" spans="1:26" ht="27.75" customHeight="1">
      <c r="A55" s="886">
        <v>13</v>
      </c>
      <c r="B55" s="1651"/>
      <c r="C55" s="1362" t="s">
        <v>1591</v>
      </c>
      <c r="D55" s="1340"/>
      <c r="E55" s="723"/>
      <c r="F55" s="1523" t="s">
        <v>1592</v>
      </c>
      <c r="G55" s="1524"/>
      <c r="H55" s="1524"/>
      <c r="I55" s="1524"/>
      <c r="J55" s="1524"/>
      <c r="K55" s="723"/>
      <c r="L55" s="1485" t="s">
        <v>1593</v>
      </c>
      <c r="M55" s="1486"/>
      <c r="N55" s="1486"/>
      <c r="O55" s="1486"/>
      <c r="P55" s="1486"/>
      <c r="Q55" s="1486"/>
      <c r="R55" s="1486"/>
      <c r="S55" s="1486"/>
      <c r="T55" s="1486"/>
      <c r="U55" s="1486"/>
      <c r="V55" s="1486"/>
      <c r="W55" s="1486"/>
      <c r="X55" s="1486"/>
      <c r="Y55" s="1337"/>
    </row>
    <row r="56" spans="1:26" ht="27.75" customHeight="1">
      <c r="A56" s="886">
        <v>14</v>
      </c>
      <c r="B56" s="1651"/>
      <c r="C56" s="1362" t="s">
        <v>1594</v>
      </c>
      <c r="D56" s="1340"/>
      <c r="E56" s="723"/>
      <c r="F56" s="1485" t="s">
        <v>882</v>
      </c>
      <c r="G56" s="1486"/>
      <c r="H56" s="1486"/>
      <c r="I56" s="1486"/>
      <c r="J56" s="1566"/>
      <c r="K56" s="723"/>
      <c r="L56" s="1485" t="s">
        <v>880</v>
      </c>
      <c r="M56" s="1486"/>
      <c r="N56" s="1486"/>
      <c r="O56" s="1486"/>
      <c r="P56" s="1486"/>
      <c r="Q56" s="1486"/>
      <c r="R56" s="1486"/>
      <c r="S56" s="1486"/>
      <c r="T56" s="1486"/>
      <c r="U56" s="1486"/>
      <c r="V56" s="1486"/>
      <c r="W56" s="1486"/>
      <c r="X56" s="1486"/>
      <c r="Y56" s="1337"/>
    </row>
    <row r="57" spans="1:26" ht="27.75" customHeight="1">
      <c r="A57" s="886">
        <v>15</v>
      </c>
      <c r="B57" s="1651"/>
      <c r="C57" s="1362" t="s">
        <v>1595</v>
      </c>
      <c r="D57" s="1340"/>
      <c r="E57" s="723"/>
      <c r="F57" s="1485" t="s">
        <v>882</v>
      </c>
      <c r="G57" s="1486"/>
      <c r="H57" s="1486"/>
      <c r="I57" s="1486"/>
      <c r="J57" s="1566"/>
      <c r="K57" s="723"/>
      <c r="L57" s="1485" t="s">
        <v>880</v>
      </c>
      <c r="M57" s="1486"/>
      <c r="N57" s="1486"/>
      <c r="O57" s="1486"/>
      <c r="P57" s="1486"/>
      <c r="Q57" s="1486"/>
      <c r="R57" s="1486"/>
      <c r="S57" s="1486"/>
      <c r="T57" s="1486"/>
      <c r="U57" s="1486"/>
      <c r="V57" s="1486"/>
      <c r="W57" s="1486"/>
      <c r="X57" s="1486"/>
      <c r="Y57" s="1337"/>
    </row>
    <row r="58" spans="1:26" ht="27.75" customHeight="1">
      <c r="A58" s="886">
        <v>16</v>
      </c>
      <c r="B58" s="1651"/>
      <c r="C58" s="1553" t="s">
        <v>1596</v>
      </c>
      <c r="D58" s="1554"/>
      <c r="E58" s="723"/>
      <c r="F58" s="1523" t="s">
        <v>757</v>
      </c>
      <c r="G58" s="1524"/>
      <c r="H58" s="1524"/>
      <c r="I58" s="1524"/>
      <c r="J58" s="1526"/>
      <c r="K58" s="723"/>
      <c r="L58" s="1485" t="s">
        <v>880</v>
      </c>
      <c r="M58" s="1486"/>
      <c r="N58" s="1486"/>
      <c r="O58" s="1486"/>
      <c r="P58" s="1486"/>
      <c r="Q58" s="1486"/>
      <c r="R58" s="1486"/>
      <c r="S58" s="1486"/>
      <c r="T58" s="1486"/>
      <c r="U58" s="1486"/>
      <c r="V58" s="1486"/>
      <c r="W58" s="1486"/>
      <c r="X58" s="1486"/>
      <c r="Y58" s="1337"/>
    </row>
    <row r="59" spans="1:26" ht="27.75" customHeight="1">
      <c r="A59" s="886">
        <v>17</v>
      </c>
      <c r="B59" s="1651"/>
      <c r="C59" s="1362" t="s">
        <v>1597</v>
      </c>
      <c r="D59" s="1340"/>
      <c r="E59" s="723"/>
      <c r="F59" s="1485" t="s">
        <v>882</v>
      </c>
      <c r="G59" s="1486"/>
      <c r="H59" s="1486"/>
      <c r="I59" s="1486"/>
      <c r="J59" s="1566"/>
      <c r="K59" s="723"/>
      <c r="L59" s="1485" t="s">
        <v>880</v>
      </c>
      <c r="M59" s="1486"/>
      <c r="N59" s="1486"/>
      <c r="O59" s="1486"/>
      <c r="P59" s="1486"/>
      <c r="Q59" s="1486"/>
      <c r="R59" s="1486"/>
      <c r="S59" s="1486"/>
      <c r="T59" s="1486"/>
      <c r="U59" s="1486"/>
      <c r="V59" s="1486"/>
      <c r="W59" s="1486"/>
      <c r="X59" s="1486"/>
      <c r="Y59" s="1337"/>
    </row>
    <row r="60" spans="1:26" ht="27.75" customHeight="1">
      <c r="A60" s="886">
        <v>18</v>
      </c>
      <c r="B60" s="1651"/>
      <c r="C60" s="1559" t="s">
        <v>1598</v>
      </c>
      <c r="D60" s="1554"/>
      <c r="E60" s="723"/>
      <c r="F60" s="1532" t="s">
        <v>898</v>
      </c>
      <c r="G60" s="1501"/>
      <c r="H60" s="1501"/>
      <c r="I60" s="1501"/>
      <c r="J60" s="1501"/>
      <c r="K60" s="723"/>
      <c r="L60" s="1485" t="s">
        <v>883</v>
      </c>
      <c r="M60" s="1486"/>
      <c r="N60" s="1486"/>
      <c r="O60" s="1486"/>
      <c r="P60" s="1486"/>
      <c r="Q60" s="1486"/>
      <c r="R60" s="1486"/>
      <c r="S60" s="1486"/>
      <c r="T60" s="1486"/>
      <c r="U60" s="723"/>
      <c r="V60" s="1486" t="s">
        <v>880</v>
      </c>
      <c r="W60" s="1486"/>
      <c r="X60" s="1486"/>
      <c r="Y60" s="1337"/>
    </row>
    <row r="61" spans="1:26" ht="27.75" customHeight="1">
      <c r="A61" s="1555">
        <v>19</v>
      </c>
      <c r="B61" s="1651"/>
      <c r="C61" s="1538" t="s">
        <v>1599</v>
      </c>
      <c r="D61" s="1380" t="s">
        <v>884</v>
      </c>
      <c r="E61" s="723"/>
      <c r="F61" s="1485" t="s">
        <v>899</v>
      </c>
      <c r="G61" s="1486"/>
      <c r="H61" s="1486"/>
      <c r="I61" s="1486"/>
      <c r="J61" s="1566"/>
      <c r="K61" s="723"/>
      <c r="L61" s="1485" t="s">
        <v>900</v>
      </c>
      <c r="M61" s="1486"/>
      <c r="N61" s="1486"/>
      <c r="O61" s="1486"/>
      <c r="P61" s="1486"/>
      <c r="Q61" s="723"/>
      <c r="R61" s="1364" t="s">
        <v>88</v>
      </c>
      <c r="S61" s="1381" t="s">
        <v>872</v>
      </c>
      <c r="T61" s="1556"/>
      <c r="U61" s="1556"/>
      <c r="V61" s="1556"/>
      <c r="W61" s="1556"/>
      <c r="X61" s="1556"/>
      <c r="Y61" s="1382" t="s">
        <v>881</v>
      </c>
    </row>
    <row r="62" spans="1:26" ht="27.75" customHeight="1">
      <c r="A62" s="1555"/>
      <c r="B62" s="1651"/>
      <c r="C62" s="1500"/>
      <c r="D62" s="1383" t="s">
        <v>885</v>
      </c>
      <c r="E62" s="723"/>
      <c r="F62" s="1485" t="s">
        <v>899</v>
      </c>
      <c r="G62" s="1486"/>
      <c r="H62" s="1486"/>
      <c r="I62" s="1486"/>
      <c r="J62" s="1566"/>
      <c r="K62" s="723"/>
      <c r="L62" s="1532" t="s">
        <v>901</v>
      </c>
      <c r="M62" s="1501"/>
      <c r="N62" s="1501"/>
      <c r="O62" s="1501"/>
      <c r="P62" s="1501"/>
      <c r="Q62" s="723"/>
      <c r="R62" s="1364" t="s">
        <v>88</v>
      </c>
      <c r="S62" s="1381" t="s">
        <v>25</v>
      </c>
      <c r="T62" s="1556"/>
      <c r="U62" s="1556"/>
      <c r="V62" s="1556"/>
      <c r="W62" s="1556"/>
      <c r="X62" s="1556"/>
      <c r="Y62" s="1382" t="s">
        <v>48</v>
      </c>
    </row>
    <row r="63" spans="1:26" ht="27.75" customHeight="1">
      <c r="A63" s="886">
        <v>20</v>
      </c>
      <c r="B63" s="1651"/>
      <c r="C63" s="1367" t="s">
        <v>1600</v>
      </c>
      <c r="D63" s="1340"/>
      <c r="E63" s="723"/>
      <c r="F63" s="1485" t="s">
        <v>902</v>
      </c>
      <c r="G63" s="1486"/>
      <c r="H63" s="1486"/>
      <c r="I63" s="1486"/>
      <c r="J63" s="1566"/>
      <c r="K63" s="723"/>
      <c r="L63" s="1532" t="s">
        <v>886</v>
      </c>
      <c r="M63" s="1501"/>
      <c r="N63" s="1501"/>
      <c r="O63" s="1501"/>
      <c r="P63" s="1501"/>
      <c r="Q63" s="1501"/>
      <c r="R63" s="1501"/>
      <c r="S63" s="1501"/>
      <c r="T63" s="1501"/>
      <c r="U63" s="723"/>
      <c r="V63" s="1486" t="s">
        <v>87</v>
      </c>
      <c r="W63" s="1486"/>
      <c r="X63" s="1486"/>
      <c r="Y63" s="1337"/>
    </row>
    <row r="64" spans="1:26" ht="27.75" customHeight="1">
      <c r="A64" s="886">
        <v>21</v>
      </c>
      <c r="B64" s="1589" t="s">
        <v>921</v>
      </c>
      <c r="C64" s="1560" t="s">
        <v>89</v>
      </c>
      <c r="D64" s="1561"/>
      <c r="E64" s="1485" t="s">
        <v>662</v>
      </c>
      <c r="F64" s="1486"/>
      <c r="G64" s="1486"/>
      <c r="H64" s="1486"/>
      <c r="I64" s="1486"/>
      <c r="J64" s="1486"/>
      <c r="K64" s="1486"/>
      <c r="L64" s="1486"/>
      <c r="M64" s="1486"/>
      <c r="N64" s="1486"/>
      <c r="O64" s="1486"/>
      <c r="P64" s="1486"/>
      <c r="Q64" s="1486"/>
      <c r="R64" s="1486"/>
      <c r="S64" s="1486"/>
      <c r="T64" s="1486"/>
      <c r="U64" s="1486"/>
      <c r="V64" s="1486"/>
      <c r="W64" s="1486"/>
      <c r="X64" s="1486"/>
      <c r="Y64" s="1337"/>
    </row>
    <row r="65" spans="1:25" ht="27.75" customHeight="1">
      <c r="A65" s="886">
        <v>22</v>
      </c>
      <c r="B65" s="1590"/>
      <c r="C65" s="1560" t="s">
        <v>90</v>
      </c>
      <c r="D65" s="1561"/>
      <c r="E65" s="1485" t="s">
        <v>662</v>
      </c>
      <c r="F65" s="1486"/>
      <c r="G65" s="1486"/>
      <c r="H65" s="1486"/>
      <c r="I65" s="1486"/>
      <c r="J65" s="1486"/>
      <c r="K65" s="1486"/>
      <c r="L65" s="1486"/>
      <c r="M65" s="1486"/>
      <c r="N65" s="1486"/>
      <c r="O65" s="1486"/>
      <c r="P65" s="1486"/>
      <c r="Q65" s="1486"/>
      <c r="R65" s="1486"/>
      <c r="S65" s="1486"/>
      <c r="T65" s="1486"/>
      <c r="U65" s="1486"/>
      <c r="V65" s="1486"/>
      <c r="W65" s="1486"/>
      <c r="X65" s="1486"/>
      <c r="Y65" s="1337"/>
    </row>
    <row r="66" spans="1:25" s="1199" customFormat="1" ht="32.1" customHeight="1">
      <c r="A66" s="1497">
        <v>23</v>
      </c>
      <c r="B66" s="1590"/>
      <c r="C66" s="1499" t="s">
        <v>1601</v>
      </c>
      <c r="D66" s="1253" t="s">
        <v>1472</v>
      </c>
      <c r="E66" s="1210"/>
      <c r="F66" s="1501" t="s">
        <v>1471</v>
      </c>
      <c r="G66" s="1501"/>
      <c r="H66" s="1501"/>
      <c r="I66" s="1501"/>
      <c r="J66" s="1501"/>
      <c r="K66" s="1501"/>
      <c r="L66" s="1501"/>
      <c r="M66" s="1501"/>
      <c r="N66" s="1501"/>
      <c r="O66" s="1501"/>
      <c r="P66" s="1501"/>
      <c r="Q66" s="1501"/>
      <c r="R66" s="1501"/>
      <c r="S66" s="1501"/>
      <c r="T66" s="1501"/>
      <c r="U66" s="1501"/>
      <c r="V66" s="1501"/>
      <c r="W66" s="1501"/>
      <c r="X66" s="1501"/>
      <c r="Y66" s="1209"/>
    </row>
    <row r="67" spans="1:25" s="1199" customFormat="1" ht="66" customHeight="1">
      <c r="A67" s="1498"/>
      <c r="B67" s="1590"/>
      <c r="C67" s="1500"/>
      <c r="D67" s="1254" t="s">
        <v>1473</v>
      </c>
      <c r="E67" s="1210"/>
      <c r="F67" s="1501" t="s">
        <v>1474</v>
      </c>
      <c r="G67" s="1501"/>
      <c r="H67" s="1501"/>
      <c r="I67" s="1501"/>
      <c r="J67" s="1501"/>
      <c r="K67" s="1501"/>
      <c r="L67" s="1501"/>
      <c r="M67" s="1501"/>
      <c r="N67" s="1501"/>
      <c r="O67" s="1501"/>
      <c r="P67" s="1501"/>
      <c r="Q67" s="1501"/>
      <c r="R67" s="1501"/>
      <c r="S67" s="1501"/>
      <c r="T67" s="1501"/>
      <c r="U67" s="1501"/>
      <c r="V67" s="1501"/>
      <c r="W67" s="1501"/>
      <c r="X67" s="1501"/>
      <c r="Y67" s="1209"/>
    </row>
    <row r="68" spans="1:25" s="1199" customFormat="1" ht="68.25" customHeight="1">
      <c r="A68" s="1198">
        <v>24</v>
      </c>
      <c r="B68" s="1590"/>
      <c r="C68" s="1493" t="s">
        <v>1475</v>
      </c>
      <c r="D68" s="1494"/>
      <c r="E68" s="723"/>
      <c r="F68" s="1532" t="s">
        <v>1536</v>
      </c>
      <c r="G68" s="1486"/>
      <c r="H68" s="1486"/>
      <c r="I68" s="1486"/>
      <c r="J68" s="1486"/>
      <c r="K68" s="1486"/>
      <c r="L68" s="1486"/>
      <c r="M68" s="1486"/>
      <c r="N68" s="1486"/>
      <c r="O68" s="1486"/>
      <c r="P68" s="1486"/>
      <c r="Q68" s="1486"/>
      <c r="R68" s="1486"/>
      <c r="S68" s="1486"/>
      <c r="T68" s="1486"/>
      <c r="U68" s="1486"/>
      <c r="V68" s="1486"/>
      <c r="W68" s="1486"/>
      <c r="X68" s="1486"/>
      <c r="Y68" s="1587"/>
    </row>
    <row r="69" spans="1:25" ht="38.25" customHeight="1">
      <c r="A69" s="886">
        <v>25</v>
      </c>
      <c r="B69" s="1590"/>
      <c r="C69" s="1493" t="s">
        <v>91</v>
      </c>
      <c r="D69" s="1494"/>
      <c r="E69" s="738"/>
      <c r="F69" s="1532" t="s">
        <v>769</v>
      </c>
      <c r="G69" s="1501"/>
      <c r="H69" s="1501"/>
      <c r="I69" s="1501"/>
      <c r="J69" s="1501"/>
      <c r="K69" s="1501"/>
      <c r="L69" s="1501"/>
      <c r="M69" s="1501"/>
      <c r="N69" s="1501"/>
      <c r="O69" s="1501"/>
      <c r="P69" s="1501"/>
      <c r="Q69" s="1501"/>
      <c r="R69" s="1501"/>
      <c r="S69" s="1501"/>
      <c r="T69" s="1501"/>
      <c r="U69" s="1501"/>
      <c r="V69" s="1501"/>
      <c r="W69" s="1501"/>
      <c r="X69" s="1501"/>
      <c r="Y69" s="1209"/>
    </row>
    <row r="70" spans="1:25" ht="38.25" customHeight="1">
      <c r="A70" s="886">
        <v>25</v>
      </c>
      <c r="B70" s="1590"/>
      <c r="C70" s="1560" t="s">
        <v>92</v>
      </c>
      <c r="D70" s="1561"/>
      <c r="E70" s="1523" t="s">
        <v>93</v>
      </c>
      <c r="F70" s="1524"/>
      <c r="G70" s="1524"/>
      <c r="H70" s="723"/>
      <c r="I70" s="1485" t="s">
        <v>94</v>
      </c>
      <c r="J70" s="1486"/>
      <c r="K70" s="723"/>
      <c r="L70" s="1485" t="s">
        <v>95</v>
      </c>
      <c r="M70" s="1566"/>
      <c r="N70" s="1485" t="s">
        <v>96</v>
      </c>
      <c r="O70" s="1486"/>
      <c r="P70" s="1486"/>
      <c r="Q70" s="723"/>
      <c r="R70" s="1485" t="s">
        <v>94</v>
      </c>
      <c r="S70" s="1486"/>
      <c r="T70" s="1592"/>
      <c r="U70" s="723"/>
      <c r="V70" s="1485" t="s">
        <v>95</v>
      </c>
      <c r="W70" s="1486"/>
      <c r="X70" s="1486"/>
      <c r="Y70" s="1337"/>
    </row>
    <row r="71" spans="1:25" ht="38.25" customHeight="1">
      <c r="A71" s="886">
        <v>26</v>
      </c>
      <c r="B71" s="1590"/>
      <c r="C71" s="1560" t="s">
        <v>767</v>
      </c>
      <c r="D71" s="1593"/>
      <c r="E71" s="738"/>
      <c r="F71" s="1520" t="s">
        <v>768</v>
      </c>
      <c r="G71" s="1521"/>
      <c r="H71" s="1521"/>
      <c r="I71" s="1521"/>
      <c r="J71" s="1521"/>
      <c r="K71" s="1521"/>
      <c r="L71" s="1521"/>
      <c r="M71" s="1521"/>
      <c r="N71" s="1521"/>
      <c r="O71" s="1521"/>
      <c r="P71" s="1521"/>
      <c r="Q71" s="1521"/>
      <c r="R71" s="1521"/>
      <c r="S71" s="1521"/>
      <c r="T71" s="1521"/>
      <c r="U71" s="1521"/>
      <c r="V71" s="1521"/>
      <c r="W71" s="1521"/>
      <c r="X71" s="1521"/>
      <c r="Y71" s="755"/>
    </row>
    <row r="72" spans="1:25" ht="38.25" customHeight="1">
      <c r="A72" s="886">
        <v>27</v>
      </c>
      <c r="B72" s="1590"/>
      <c r="C72" s="1339" t="s">
        <v>97</v>
      </c>
      <c r="D72" s="1384"/>
      <c r="E72" s="723"/>
      <c r="F72" s="1523" t="s">
        <v>98</v>
      </c>
      <c r="G72" s="1524"/>
      <c r="H72" s="1524"/>
      <c r="I72" s="1524"/>
      <c r="J72" s="1526"/>
      <c r="K72" s="723"/>
      <c r="L72" s="1485" t="s">
        <v>99</v>
      </c>
      <c r="M72" s="1486"/>
      <c r="N72" s="1486"/>
      <c r="O72" s="1486"/>
      <c r="P72" s="1566"/>
      <c r="Q72" s="723"/>
      <c r="R72" s="1364" t="s">
        <v>88</v>
      </c>
      <c r="S72" s="1381" t="s">
        <v>25</v>
      </c>
      <c r="T72" s="1594"/>
      <c r="U72" s="1594"/>
      <c r="V72" s="1594"/>
      <c r="W72" s="1594"/>
      <c r="X72" s="1594"/>
      <c r="Y72" s="1382" t="s">
        <v>48</v>
      </c>
    </row>
    <row r="73" spans="1:25" ht="38.25" customHeight="1">
      <c r="A73" s="886">
        <v>28</v>
      </c>
      <c r="B73" s="1590"/>
      <c r="C73" s="1339" t="s">
        <v>360</v>
      </c>
      <c r="D73" s="1384"/>
      <c r="E73" s="738"/>
      <c r="F73" s="1523" t="s">
        <v>364</v>
      </c>
      <c r="G73" s="1524"/>
      <c r="H73" s="1524"/>
      <c r="I73" s="1524"/>
      <c r="J73" s="1524"/>
      <c r="K73" s="1524"/>
      <c r="L73" s="1524"/>
      <c r="M73" s="1524"/>
      <c r="N73" s="1524"/>
      <c r="O73" s="1524"/>
      <c r="P73" s="1526"/>
      <c r="Q73" s="723"/>
      <c r="R73" s="1364" t="s">
        <v>88</v>
      </c>
      <c r="S73" s="1381" t="s">
        <v>25</v>
      </c>
      <c r="T73" s="1556"/>
      <c r="U73" s="1556"/>
      <c r="V73" s="1556"/>
      <c r="W73" s="1556"/>
      <c r="X73" s="1556"/>
      <c r="Y73" s="1382" t="s">
        <v>48</v>
      </c>
    </row>
    <row r="74" spans="1:25" ht="38.25" customHeight="1">
      <c r="A74" s="886">
        <v>29</v>
      </c>
      <c r="B74" s="1590"/>
      <c r="C74" s="1585" t="s">
        <v>362</v>
      </c>
      <c r="D74" s="1586"/>
      <c r="E74" s="738"/>
      <c r="F74" s="1532" t="s">
        <v>740</v>
      </c>
      <c r="G74" s="1486"/>
      <c r="H74" s="1486"/>
      <c r="I74" s="1486"/>
      <c r="J74" s="1486"/>
      <c r="K74" s="1486"/>
      <c r="L74" s="1486"/>
      <c r="M74" s="1486"/>
      <c r="N74" s="1486"/>
      <c r="O74" s="1486"/>
      <c r="P74" s="1486"/>
      <c r="Q74" s="1486"/>
      <c r="R74" s="1486"/>
      <c r="S74" s="1486"/>
      <c r="T74" s="1566"/>
      <c r="U74" s="738"/>
      <c r="V74" s="1485" t="s">
        <v>745</v>
      </c>
      <c r="W74" s="1486"/>
      <c r="X74" s="1486"/>
      <c r="Y74" s="1337"/>
    </row>
    <row r="75" spans="1:25" ht="38.25" customHeight="1">
      <c r="A75" s="929">
        <v>30</v>
      </c>
      <c r="B75" s="1591"/>
      <c r="C75" s="1585" t="s">
        <v>948</v>
      </c>
      <c r="D75" s="1586"/>
      <c r="E75" s="737"/>
      <c r="F75" s="1485" t="s">
        <v>949</v>
      </c>
      <c r="G75" s="1486"/>
      <c r="H75" s="1486"/>
      <c r="I75" s="1486"/>
      <c r="J75" s="1566"/>
      <c r="K75" s="737"/>
      <c r="L75" s="1485" t="s">
        <v>950</v>
      </c>
      <c r="M75" s="1486"/>
      <c r="N75" s="1486"/>
      <c r="O75" s="1486"/>
      <c r="P75" s="1486"/>
      <c r="Q75" s="1486"/>
      <c r="R75" s="1486"/>
      <c r="S75" s="1486"/>
      <c r="T75" s="1486"/>
      <c r="U75" s="1486"/>
      <c r="V75" s="1486"/>
      <c r="W75" s="1486"/>
      <c r="X75" s="1486"/>
      <c r="Y75" s="1337"/>
    </row>
    <row r="76" spans="1:25" ht="53.25" customHeight="1">
      <c r="A76" s="1555">
        <v>31</v>
      </c>
      <c r="B76" s="1571" t="s">
        <v>100</v>
      </c>
      <c r="C76" s="1562" t="s">
        <v>987</v>
      </c>
      <c r="D76" s="1563"/>
      <c r="E76" s="738"/>
      <c r="F76" s="1532" t="s">
        <v>739</v>
      </c>
      <c r="G76" s="1501"/>
      <c r="H76" s="1501"/>
      <c r="I76" s="1501"/>
      <c r="J76" s="1501"/>
      <c r="K76" s="1501"/>
      <c r="L76" s="1501"/>
      <c r="M76" s="1501"/>
      <c r="N76" s="1501"/>
      <c r="O76" s="1501"/>
      <c r="P76" s="1501"/>
      <c r="Q76" s="1501"/>
      <c r="R76" s="1501"/>
      <c r="S76" s="1501"/>
      <c r="T76" s="1540"/>
      <c r="U76" s="738"/>
      <c r="V76" s="1335" t="s">
        <v>880</v>
      </c>
      <c r="W76" s="1335"/>
      <c r="X76" s="1335"/>
      <c r="Y76" s="1337"/>
    </row>
    <row r="77" spans="1:25" ht="53.25" customHeight="1">
      <c r="A77" s="1555"/>
      <c r="B77" s="1571"/>
      <c r="C77" s="1564"/>
      <c r="D77" s="1565"/>
      <c r="E77" s="738"/>
      <c r="F77" s="1532" t="s">
        <v>988</v>
      </c>
      <c r="G77" s="1501"/>
      <c r="H77" s="1501"/>
      <c r="I77" s="1501"/>
      <c r="J77" s="1501"/>
      <c r="K77" s="1501"/>
      <c r="L77" s="1501"/>
      <c r="M77" s="1501"/>
      <c r="N77" s="1501"/>
      <c r="O77" s="1501"/>
      <c r="P77" s="1501"/>
      <c r="Q77" s="1501"/>
      <c r="R77" s="1501"/>
      <c r="S77" s="1501"/>
      <c r="T77" s="1540"/>
      <c r="U77" s="738"/>
      <c r="V77" s="1335" t="s">
        <v>880</v>
      </c>
      <c r="W77" s="1199"/>
      <c r="X77" s="1335"/>
      <c r="Y77" s="1337"/>
    </row>
    <row r="78" spans="1:25" ht="30" customHeight="1">
      <c r="A78" s="1558">
        <v>32</v>
      </c>
      <c r="B78" s="1571"/>
      <c r="C78" s="1603" t="s">
        <v>101</v>
      </c>
      <c r="D78" s="1604"/>
      <c r="E78" s="737"/>
      <c r="F78" s="1485" t="s">
        <v>738</v>
      </c>
      <c r="G78" s="1486"/>
      <c r="H78" s="1486"/>
      <c r="I78" s="1486"/>
      <c r="J78" s="1486"/>
      <c r="K78" s="1486"/>
      <c r="L78" s="1486"/>
      <c r="M78" s="1486"/>
      <c r="N78" s="1486"/>
      <c r="O78" s="1486"/>
      <c r="P78" s="1486"/>
      <c r="Q78" s="1486"/>
      <c r="R78" s="1486"/>
      <c r="S78" s="1486"/>
      <c r="T78" s="1486"/>
      <c r="U78" s="1486"/>
      <c r="V78" s="1486"/>
      <c r="W78" s="1486"/>
      <c r="X78" s="1486"/>
      <c r="Y78" s="1337"/>
    </row>
    <row r="79" spans="1:25" ht="31.5" customHeight="1">
      <c r="A79" s="1558"/>
      <c r="B79" s="1571"/>
      <c r="C79" s="1605"/>
      <c r="D79" s="1606"/>
      <c r="E79" s="737"/>
      <c r="F79" s="1485" t="s">
        <v>737</v>
      </c>
      <c r="G79" s="1486"/>
      <c r="H79" s="1486"/>
      <c r="I79" s="1486"/>
      <c r="J79" s="1486"/>
      <c r="K79" s="1486"/>
      <c r="L79" s="1486"/>
      <c r="M79" s="1486"/>
      <c r="N79" s="1486"/>
      <c r="O79" s="1486"/>
      <c r="P79" s="1486"/>
      <c r="Q79" s="1486"/>
      <c r="R79" s="1486"/>
      <c r="S79" s="1486"/>
      <c r="T79" s="1486"/>
      <c r="U79" s="1486"/>
      <c r="V79" s="1486"/>
      <c r="W79" s="1486"/>
      <c r="X79" s="1486"/>
      <c r="Y79" s="1337"/>
    </row>
    <row r="80" spans="1:25" ht="31.5" customHeight="1">
      <c r="A80" s="1558"/>
      <c r="B80" s="1571"/>
      <c r="C80" s="1605"/>
      <c r="D80" s="1606"/>
      <c r="E80" s="737"/>
      <c r="F80" s="1485" t="s">
        <v>736</v>
      </c>
      <c r="G80" s="1486"/>
      <c r="H80" s="1486"/>
      <c r="I80" s="1486"/>
      <c r="J80" s="1486"/>
      <c r="K80" s="1486"/>
      <c r="L80" s="1486"/>
      <c r="M80" s="1486"/>
      <c r="N80" s="1486"/>
      <c r="O80" s="1486"/>
      <c r="P80" s="1486"/>
      <c r="Q80" s="1486"/>
      <c r="R80" s="1486"/>
      <c r="S80" s="1486"/>
      <c r="T80" s="1486"/>
      <c r="U80" s="1486"/>
      <c r="V80" s="1486"/>
      <c r="W80" s="1486"/>
      <c r="X80" s="1486"/>
      <c r="Y80" s="1337"/>
    </row>
    <row r="81" spans="1:25" ht="31.5" customHeight="1">
      <c r="A81" s="1558"/>
      <c r="B81" s="1571"/>
      <c r="C81" s="1605"/>
      <c r="D81" s="1606"/>
      <c r="E81" s="737"/>
      <c r="F81" s="1485" t="s">
        <v>762</v>
      </c>
      <c r="G81" s="1486"/>
      <c r="H81" s="1486"/>
      <c r="I81" s="1486"/>
      <c r="J81" s="1486"/>
      <c r="K81" s="1486"/>
      <c r="L81" s="1486"/>
      <c r="M81" s="1486"/>
      <c r="N81" s="1486"/>
      <c r="O81" s="1486"/>
      <c r="P81" s="1486"/>
      <c r="Q81" s="1486"/>
      <c r="R81" s="1486"/>
      <c r="S81" s="1486"/>
      <c r="T81" s="1486"/>
      <c r="U81" s="1486"/>
      <c r="V81" s="1486"/>
      <c r="W81" s="1486"/>
      <c r="X81" s="1486"/>
      <c r="Y81" s="1337"/>
    </row>
    <row r="82" spans="1:25" ht="32.1" customHeight="1">
      <c r="A82" s="1558"/>
      <c r="B82" s="1571"/>
      <c r="C82" s="1605"/>
      <c r="D82" s="1606"/>
      <c r="E82" s="737"/>
      <c r="F82" s="1485" t="s">
        <v>735</v>
      </c>
      <c r="G82" s="1486"/>
      <c r="H82" s="1486"/>
      <c r="I82" s="1486"/>
      <c r="J82" s="1486"/>
      <c r="K82" s="1486"/>
      <c r="L82" s="1486"/>
      <c r="M82" s="1486"/>
      <c r="N82" s="1486"/>
      <c r="O82" s="1486"/>
      <c r="P82" s="1486"/>
      <c r="Q82" s="1486"/>
      <c r="R82" s="1486"/>
      <c r="S82" s="1486"/>
      <c r="T82" s="1486"/>
      <c r="U82" s="1486"/>
      <c r="V82" s="1486"/>
      <c r="W82" s="1486"/>
      <c r="X82" s="1486"/>
      <c r="Y82" s="1337"/>
    </row>
    <row r="83" spans="1:25" ht="32.1" customHeight="1">
      <c r="A83" s="1558"/>
      <c r="B83" s="1571"/>
      <c r="C83" s="1605"/>
      <c r="D83" s="1606"/>
      <c r="E83" s="737"/>
      <c r="F83" s="1485" t="s">
        <v>734</v>
      </c>
      <c r="G83" s="1486"/>
      <c r="H83" s="1486"/>
      <c r="I83" s="1486"/>
      <c r="J83" s="1486"/>
      <c r="K83" s="1486"/>
      <c r="L83" s="1486"/>
      <c r="M83" s="1486"/>
      <c r="N83" s="1486"/>
      <c r="O83" s="1486"/>
      <c r="P83" s="1486"/>
      <c r="Q83" s="1486"/>
      <c r="R83" s="1486"/>
      <c r="S83" s="1486"/>
      <c r="T83" s="1486"/>
      <c r="U83" s="1486"/>
      <c r="V83" s="1486"/>
      <c r="W83" s="1486"/>
      <c r="X83" s="1486"/>
      <c r="Y83" s="1337"/>
    </row>
    <row r="84" spans="1:25" ht="32.1" customHeight="1">
      <c r="A84" s="1558"/>
      <c r="B84" s="1571"/>
      <c r="C84" s="1605"/>
      <c r="D84" s="1606"/>
      <c r="E84" s="737"/>
      <c r="F84" s="1485" t="s">
        <v>746</v>
      </c>
      <c r="G84" s="1486"/>
      <c r="H84" s="1486"/>
      <c r="I84" s="1486"/>
      <c r="J84" s="1486"/>
      <c r="K84" s="1486"/>
      <c r="L84" s="1486"/>
      <c r="M84" s="1486"/>
      <c r="N84" s="1486"/>
      <c r="O84" s="1486"/>
      <c r="P84" s="1486"/>
      <c r="Q84" s="1486"/>
      <c r="R84" s="1486"/>
      <c r="S84" s="1486"/>
      <c r="T84" s="1486"/>
      <c r="U84" s="1486"/>
      <c r="V84" s="1486"/>
      <c r="W84" s="1486"/>
      <c r="X84" s="1486"/>
      <c r="Y84" s="1337"/>
    </row>
    <row r="85" spans="1:25" ht="32.1" customHeight="1">
      <c r="A85" s="1558"/>
      <c r="B85" s="1571"/>
      <c r="C85" s="1607"/>
      <c r="D85" s="1608"/>
      <c r="E85" s="737"/>
      <c r="F85" s="1485" t="s">
        <v>733</v>
      </c>
      <c r="G85" s="1486"/>
      <c r="H85" s="1486"/>
      <c r="I85" s="1486"/>
      <c r="J85" s="1486"/>
      <c r="K85" s="1486"/>
      <c r="L85" s="1486"/>
      <c r="M85" s="1486"/>
      <c r="N85" s="1486"/>
      <c r="O85" s="1486"/>
      <c r="P85" s="1486"/>
      <c r="Q85" s="1486"/>
      <c r="R85" s="1486"/>
      <c r="S85" s="1486"/>
      <c r="T85" s="1486"/>
      <c r="U85" s="1486"/>
      <c r="V85" s="1486"/>
      <c r="W85" s="1486"/>
      <c r="X85" s="1486"/>
      <c r="Y85" s="1337"/>
    </row>
    <row r="86" spans="1:25" ht="32.1" customHeight="1">
      <c r="A86" s="1557">
        <v>33</v>
      </c>
      <c r="B86" s="1571"/>
      <c r="C86" s="1575" t="s">
        <v>741</v>
      </c>
      <c r="D86" s="1576"/>
      <c r="E86" s="738"/>
      <c r="F86" s="1572" t="s">
        <v>747</v>
      </c>
      <c r="G86" s="1573"/>
      <c r="H86" s="1573"/>
      <c r="I86" s="1573"/>
      <c r="J86" s="1574"/>
      <c r="K86" s="738"/>
      <c r="L86" s="1572" t="s">
        <v>748</v>
      </c>
      <c r="M86" s="1573"/>
      <c r="N86" s="1573"/>
      <c r="O86" s="1573"/>
      <c r="P86" s="1574"/>
      <c r="Q86" s="738"/>
      <c r="R86" s="1572" t="s">
        <v>87</v>
      </c>
      <c r="S86" s="1573"/>
      <c r="T86" s="1573"/>
      <c r="U86" s="1573"/>
      <c r="V86" s="743"/>
      <c r="W86" s="743"/>
      <c r="X86" s="743"/>
      <c r="Y86" s="881"/>
    </row>
    <row r="87" spans="1:25" ht="32.1" customHeight="1">
      <c r="A87" s="1497"/>
      <c r="B87" s="1571"/>
      <c r="C87" s="1577"/>
      <c r="D87" s="1578"/>
      <c r="E87" s="749" t="s">
        <v>749</v>
      </c>
      <c r="F87" s="750"/>
      <c r="G87" s="750"/>
      <c r="H87" s="750"/>
      <c r="I87" s="750"/>
      <c r="J87" s="750"/>
      <c r="K87" s="750"/>
      <c r="L87" s="750"/>
      <c r="M87" s="750"/>
      <c r="N87" s="750"/>
      <c r="O87" s="750"/>
      <c r="P87" s="750"/>
      <c r="Q87" s="750"/>
      <c r="R87" s="750"/>
      <c r="S87" s="750"/>
      <c r="T87" s="750"/>
      <c r="U87" s="750"/>
      <c r="V87" s="750"/>
      <c r="W87" s="750"/>
      <c r="X87" s="750"/>
      <c r="Y87" s="751"/>
    </row>
    <row r="88" spans="1:25" ht="32.1" customHeight="1">
      <c r="A88" s="1497"/>
      <c r="B88" s="1571"/>
      <c r="C88" s="1577"/>
      <c r="D88" s="1578"/>
      <c r="E88" s="1595" t="s">
        <v>750</v>
      </c>
      <c r="F88" s="1596"/>
      <c r="G88" s="1596"/>
      <c r="H88" s="723"/>
      <c r="I88" s="1485" t="s">
        <v>753</v>
      </c>
      <c r="J88" s="1486"/>
      <c r="K88" s="1486"/>
      <c r="L88" s="1486"/>
      <c r="M88" s="1486"/>
      <c r="N88" s="1486"/>
      <c r="O88" s="1486"/>
      <c r="P88" s="1566"/>
      <c r="Q88" s="723"/>
      <c r="R88" s="1485" t="s">
        <v>752</v>
      </c>
      <c r="S88" s="1486"/>
      <c r="T88" s="1486"/>
      <c r="U88" s="1486"/>
      <c r="V88" s="1486"/>
      <c r="W88" s="1486"/>
      <c r="X88" s="1486"/>
      <c r="Y88" s="1566"/>
    </row>
    <row r="89" spans="1:25" ht="32.1" customHeight="1">
      <c r="A89" s="1498"/>
      <c r="B89" s="1571"/>
      <c r="C89" s="1579"/>
      <c r="D89" s="1580"/>
      <c r="E89" s="1595" t="s">
        <v>751</v>
      </c>
      <c r="F89" s="1596"/>
      <c r="G89" s="1596"/>
      <c r="H89" s="723"/>
      <c r="I89" s="1485" t="s">
        <v>753</v>
      </c>
      <c r="J89" s="1486"/>
      <c r="K89" s="1486"/>
      <c r="L89" s="1486"/>
      <c r="M89" s="1486"/>
      <c r="N89" s="1486"/>
      <c r="O89" s="1486"/>
      <c r="P89" s="1566"/>
      <c r="Q89" s="723"/>
      <c r="R89" s="1485" t="s">
        <v>752</v>
      </c>
      <c r="S89" s="1486"/>
      <c r="T89" s="1486"/>
      <c r="U89" s="1486"/>
      <c r="V89" s="1486"/>
      <c r="W89" s="1486"/>
      <c r="X89" s="1486"/>
      <c r="Y89" s="1566"/>
    </row>
    <row r="90" spans="1:25" ht="51.75" customHeight="1">
      <c r="A90" s="1558">
        <v>34</v>
      </c>
      <c r="B90" s="1571"/>
      <c r="C90" s="1581" t="s">
        <v>937</v>
      </c>
      <c r="D90" s="1598" t="s">
        <v>887</v>
      </c>
      <c r="E90" s="887"/>
      <c r="F90" s="1523" t="s">
        <v>895</v>
      </c>
      <c r="G90" s="1524"/>
      <c r="H90" s="1524"/>
      <c r="I90" s="1524"/>
      <c r="J90" s="1524"/>
      <c r="K90" s="1524"/>
      <c r="L90" s="1524"/>
      <c r="M90" s="1524"/>
      <c r="N90" s="1524"/>
      <c r="O90" s="1524"/>
      <c r="P90" s="1524"/>
      <c r="Q90" s="1524"/>
      <c r="R90" s="1524"/>
      <c r="S90" s="1524"/>
      <c r="T90" s="1524"/>
      <c r="U90" s="1524"/>
      <c r="V90" s="1524"/>
      <c r="W90" s="1524"/>
      <c r="X90" s="1524"/>
      <c r="Y90" s="1337"/>
    </row>
    <row r="91" spans="1:25" ht="52.5" customHeight="1">
      <c r="A91" s="1558"/>
      <c r="B91" s="1571"/>
      <c r="C91" s="1582"/>
      <c r="D91" s="1599"/>
      <c r="E91" s="887"/>
      <c r="F91" s="1520" t="s">
        <v>888</v>
      </c>
      <c r="G91" s="1521"/>
      <c r="H91" s="1521"/>
      <c r="I91" s="1521"/>
      <c r="J91" s="1521"/>
      <c r="K91" s="1521"/>
      <c r="L91" s="1521"/>
      <c r="M91" s="1521"/>
      <c r="N91" s="1521"/>
      <c r="O91" s="1521"/>
      <c r="P91" s="1521"/>
      <c r="Q91" s="1521"/>
      <c r="R91" s="1521"/>
      <c r="S91" s="1521"/>
      <c r="T91" s="1521"/>
      <c r="U91" s="1521"/>
      <c r="V91" s="1521"/>
      <c r="W91" s="1521"/>
      <c r="X91" s="1521"/>
      <c r="Y91" s="1522"/>
    </row>
    <row r="92" spans="1:25" ht="32.1" customHeight="1">
      <c r="A92" s="1558"/>
      <c r="B92" s="1571"/>
      <c r="C92" s="1582"/>
      <c r="D92" s="1600"/>
      <c r="E92" s="887"/>
      <c r="F92" s="1601" t="s">
        <v>896</v>
      </c>
      <c r="G92" s="1602"/>
      <c r="H92" s="1602"/>
      <c r="I92" s="1602"/>
      <c r="J92" s="1602"/>
      <c r="K92" s="1602"/>
      <c r="L92" s="1602"/>
      <c r="M92" s="1602"/>
      <c r="N92" s="1602"/>
      <c r="O92" s="1602"/>
      <c r="P92" s="1602"/>
      <c r="Q92" s="1602"/>
      <c r="R92" s="1602"/>
      <c r="S92" s="1602"/>
      <c r="T92" s="1602"/>
      <c r="U92" s="1602"/>
      <c r="V92" s="1602"/>
      <c r="W92" s="1602"/>
      <c r="X92" s="1602"/>
      <c r="Y92" s="1337"/>
    </row>
    <row r="93" spans="1:25" ht="32.1" customHeight="1">
      <c r="A93" s="1558"/>
      <c r="B93" s="1571"/>
      <c r="C93" s="1582"/>
      <c r="D93" s="888" t="s">
        <v>889</v>
      </c>
      <c r="E93" s="887"/>
      <c r="F93" s="1523" t="s">
        <v>1603</v>
      </c>
      <c r="G93" s="1524"/>
      <c r="H93" s="1524"/>
      <c r="I93" s="1524"/>
      <c r="J93" s="1524"/>
      <c r="K93" s="1524"/>
      <c r="L93" s="1524"/>
      <c r="M93" s="1524"/>
      <c r="N93" s="1524"/>
      <c r="O93" s="1524"/>
      <c r="P93" s="1524"/>
      <c r="Q93" s="1524"/>
      <c r="R93" s="1524"/>
      <c r="S93" s="1524"/>
      <c r="T93" s="1524"/>
      <c r="U93" s="1524"/>
      <c r="V93" s="1524"/>
      <c r="W93" s="1524"/>
      <c r="X93" s="1524"/>
      <c r="Y93" s="1337"/>
    </row>
    <row r="94" spans="1:25" ht="32.1" customHeight="1">
      <c r="A94" s="1558"/>
      <c r="B94" s="1571"/>
      <c r="C94" s="1582"/>
      <c r="D94" s="1502" t="s">
        <v>890</v>
      </c>
      <c r="E94" s="887"/>
      <c r="F94" s="1485" t="s">
        <v>891</v>
      </c>
      <c r="G94" s="1486"/>
      <c r="H94" s="1486"/>
      <c r="I94" s="1486"/>
      <c r="J94" s="1486"/>
      <c r="K94" s="1486"/>
      <c r="L94" s="1486"/>
      <c r="M94" s="1486"/>
      <c r="N94" s="1486"/>
      <c r="O94" s="1486"/>
      <c r="P94" s="1486"/>
      <c r="Q94" s="738"/>
      <c r="R94" s="1485" t="s">
        <v>892</v>
      </c>
      <c r="S94" s="1486"/>
      <c r="T94" s="1486"/>
      <c r="U94" s="1486"/>
      <c r="V94" s="1486"/>
      <c r="W94" s="1486"/>
      <c r="X94" s="1486"/>
      <c r="Y94" s="1337"/>
    </row>
    <row r="95" spans="1:25" ht="32.1" customHeight="1">
      <c r="A95" s="1558"/>
      <c r="B95" s="1571"/>
      <c r="C95" s="1582"/>
      <c r="D95" s="1551"/>
      <c r="E95" s="1535" t="s">
        <v>1272</v>
      </c>
      <c r="F95" s="1536"/>
      <c r="G95" s="1536"/>
      <c r="H95" s="1536"/>
      <c r="I95" s="1536"/>
      <c r="J95" s="1536"/>
      <c r="K95" s="1536"/>
      <c r="L95" s="1584"/>
      <c r="M95" s="1584"/>
      <c r="N95" s="1584"/>
      <c r="O95" s="1584"/>
      <c r="P95" s="1584"/>
      <c r="Q95" s="1584"/>
      <c r="R95" s="1584"/>
      <c r="S95" s="1584"/>
      <c r="T95" s="1121" t="s">
        <v>48</v>
      </c>
      <c r="U95" s="1122"/>
      <c r="V95" s="1122"/>
      <c r="W95" s="1122"/>
      <c r="X95" s="1127"/>
      <c r="Y95" s="1128"/>
    </row>
    <row r="96" spans="1:25" ht="32.1" customHeight="1">
      <c r="A96" s="1558"/>
      <c r="B96" s="1571"/>
      <c r="C96" s="1582"/>
      <c r="D96" s="1551"/>
      <c r="E96" s="1541" t="s">
        <v>1272</v>
      </c>
      <c r="F96" s="1531"/>
      <c r="G96" s="1531"/>
      <c r="H96" s="1531"/>
      <c r="I96" s="1531"/>
      <c r="J96" s="1531"/>
      <c r="K96" s="1531"/>
      <c r="L96" s="1516"/>
      <c r="M96" s="1516"/>
      <c r="N96" s="1516"/>
      <c r="O96" s="1516"/>
      <c r="P96" s="1516"/>
      <c r="Q96" s="1516"/>
      <c r="R96" s="1516"/>
      <c r="S96" s="1516"/>
      <c r="T96" s="739" t="s">
        <v>48</v>
      </c>
      <c r="U96" s="740"/>
      <c r="V96" s="740"/>
      <c r="W96" s="740"/>
      <c r="X96" s="1120"/>
      <c r="Y96" s="881"/>
    </row>
    <row r="97" spans="1:29" ht="44.25" customHeight="1">
      <c r="A97" s="1558"/>
      <c r="B97" s="1571"/>
      <c r="C97" s="1582"/>
      <c r="D97" s="1552"/>
      <c r="E97" s="723"/>
      <c r="F97" s="1332" t="s">
        <v>923</v>
      </c>
      <c r="G97" s="1123"/>
      <c r="H97" s="1123"/>
      <c r="I97" s="1123"/>
      <c r="J97" s="1123"/>
      <c r="K97" s="1123"/>
      <c r="L97" s="1124"/>
      <c r="M97" s="1125"/>
      <c r="N97" s="1126"/>
      <c r="O97" s="723"/>
      <c r="P97" s="1532" t="s">
        <v>925</v>
      </c>
      <c r="Q97" s="1501"/>
      <c r="R97" s="1501"/>
      <c r="S97" s="1501"/>
      <c r="T97" s="1501"/>
      <c r="U97" s="1501"/>
      <c r="V97" s="1501"/>
      <c r="W97" s="1501"/>
      <c r="X97" s="1501"/>
      <c r="Y97" s="1540"/>
      <c r="Z97" s="976"/>
    </row>
    <row r="98" spans="1:29" ht="32.1" customHeight="1">
      <c r="A98" s="1558"/>
      <c r="B98" s="1571"/>
      <c r="C98" s="1582"/>
      <c r="D98" s="1598" t="s">
        <v>893</v>
      </c>
      <c r="E98" s="889"/>
      <c r="F98" s="890" t="s">
        <v>897</v>
      </c>
      <c r="G98" s="890"/>
      <c r="H98" s="890"/>
      <c r="I98" s="890"/>
      <c r="J98" s="890"/>
      <c r="K98" s="890"/>
      <c r="L98" s="890"/>
      <c r="M98" s="890"/>
      <c r="N98" s="890"/>
      <c r="O98" s="890"/>
      <c r="P98" s="890"/>
      <c r="Q98" s="891"/>
      <c r="R98" s="890"/>
      <c r="S98" s="890"/>
      <c r="T98" s="890"/>
      <c r="U98" s="890"/>
      <c r="V98" s="890"/>
      <c r="W98" s="890"/>
      <c r="X98" s="890"/>
      <c r="Y98" s="880"/>
    </row>
    <row r="99" spans="1:29" ht="32.1" customHeight="1">
      <c r="A99" s="1558"/>
      <c r="B99" s="1571"/>
      <c r="C99" s="1583"/>
      <c r="D99" s="1599"/>
      <c r="E99" s="738"/>
      <c r="F99" s="1335" t="s">
        <v>894</v>
      </c>
      <c r="G99" s="1335"/>
      <c r="H99" s="1335"/>
      <c r="I99" s="1335"/>
      <c r="J99" s="1335"/>
      <c r="K99" s="1335"/>
      <c r="L99" s="1335"/>
      <c r="M99" s="1335"/>
      <c r="N99" s="1335"/>
      <c r="O99" s="1335"/>
      <c r="P99" s="1335"/>
      <c r="Q99" s="750"/>
      <c r="R99" s="1335"/>
      <c r="S99" s="1335"/>
      <c r="T99" s="1335"/>
      <c r="U99" s="1335"/>
      <c r="V99" s="1335"/>
      <c r="W99" s="1335"/>
      <c r="X99" s="1335"/>
      <c r="Y99" s="1337"/>
    </row>
    <row r="100" spans="1:29" ht="20.100000000000001" customHeight="1">
      <c r="A100" s="1310"/>
      <c r="B100" s="1311"/>
      <c r="C100" s="1588" t="s">
        <v>102</v>
      </c>
      <c r="D100" s="1588"/>
      <c r="E100" s="1588"/>
      <c r="F100" s="1588"/>
      <c r="G100" s="1588"/>
      <c r="H100" s="1588"/>
      <c r="I100" s="1588"/>
      <c r="J100" s="1588"/>
      <c r="K100" s="1588"/>
      <c r="L100" s="1588"/>
      <c r="M100" s="1588"/>
      <c r="N100" s="1588"/>
      <c r="O100" s="1588"/>
      <c r="P100" s="1588"/>
      <c r="Q100" s="1588"/>
      <c r="R100" s="1588"/>
      <c r="S100" s="1588"/>
      <c r="T100" s="1588"/>
      <c r="U100" s="1588"/>
      <c r="V100" s="1588"/>
      <c r="W100" s="1588"/>
      <c r="X100" s="1588"/>
      <c r="Y100" s="1312"/>
      <c r="Z100" s="1199"/>
      <c r="AA100" s="1199"/>
      <c r="AB100" s="1199"/>
      <c r="AC100" s="1199"/>
    </row>
    <row r="101" spans="1:29" ht="20.100000000000001" customHeight="1">
      <c r="A101" s="1313"/>
      <c r="B101" s="1314"/>
      <c r="C101" s="1609" t="s">
        <v>1574</v>
      </c>
      <c r="D101" s="1609"/>
      <c r="E101" s="1609"/>
      <c r="F101" s="1609"/>
      <c r="G101" s="1609"/>
      <c r="H101" s="1609"/>
      <c r="I101" s="1609"/>
      <c r="J101" s="1609"/>
      <c r="K101" s="1609"/>
      <c r="L101" s="1609"/>
      <c r="M101" s="1609"/>
      <c r="N101" s="1609"/>
      <c r="O101" s="1609"/>
      <c r="P101" s="1609"/>
      <c r="Q101" s="1609"/>
      <c r="R101" s="1609"/>
      <c r="S101" s="1609"/>
      <c r="T101" s="1609"/>
      <c r="U101" s="1609"/>
      <c r="V101" s="1609"/>
      <c r="W101" s="1609"/>
      <c r="X101" s="1609"/>
      <c r="Y101" s="1315"/>
      <c r="Z101" s="1199"/>
      <c r="AA101" s="1199"/>
      <c r="AB101" s="1199"/>
      <c r="AC101" s="1199"/>
    </row>
    <row r="102" spans="1:29" ht="23.25" customHeight="1">
      <c r="A102" s="1597" t="s">
        <v>860</v>
      </c>
      <c r="B102" s="1597"/>
      <c r="C102" s="1597"/>
      <c r="D102" s="1597"/>
      <c r="E102" s="1316"/>
      <c r="F102" s="1317"/>
      <c r="G102" s="1317"/>
      <c r="H102" s="1317"/>
      <c r="I102" s="1317"/>
      <c r="J102" s="1317"/>
      <c r="K102" s="1317"/>
      <c r="L102" s="1318"/>
      <c r="M102" s="1318"/>
      <c r="N102" s="1318"/>
      <c r="O102" s="1318"/>
      <c r="P102" s="1318"/>
      <c r="Q102" s="1318"/>
      <c r="R102" s="1318"/>
      <c r="S102" s="1318"/>
      <c r="T102" s="1318"/>
      <c r="U102" s="1317"/>
      <c r="V102" s="1317"/>
      <c r="W102" s="1317"/>
      <c r="X102" s="1317"/>
      <c r="Y102" s="1317"/>
      <c r="Z102" s="1199"/>
      <c r="AA102" s="1199"/>
      <c r="AB102" s="1199"/>
      <c r="AC102" s="1199"/>
    </row>
    <row r="103" spans="1:29" ht="30" customHeight="1">
      <c r="A103" s="1487" t="s">
        <v>859</v>
      </c>
      <c r="B103" s="1488"/>
      <c r="C103" s="1488"/>
      <c r="D103" s="1488"/>
      <c r="E103" s="1488"/>
      <c r="F103" s="1488"/>
      <c r="G103" s="1488"/>
      <c r="H103" s="1488"/>
      <c r="I103" s="1488"/>
      <c r="J103" s="1488"/>
      <c r="K103" s="1488"/>
      <c r="L103" s="1488"/>
      <c r="M103" s="1488"/>
      <c r="N103" s="1488"/>
      <c r="O103" s="1488"/>
      <c r="P103" s="1488"/>
      <c r="Q103" s="1488"/>
      <c r="R103" s="1488"/>
      <c r="S103" s="1488"/>
      <c r="T103" s="1488"/>
      <c r="U103" s="1488"/>
      <c r="V103" s="1488"/>
      <c r="W103" s="1488"/>
      <c r="X103" s="1488"/>
      <c r="Y103" s="1319"/>
      <c r="Z103" s="1199"/>
      <c r="AA103" s="1199"/>
      <c r="AB103" s="1199"/>
      <c r="AC103" s="1199"/>
    </row>
    <row r="104" spans="1:29" ht="30" customHeight="1">
      <c r="A104" s="1489"/>
      <c r="B104" s="1490"/>
      <c r="C104" s="1490"/>
      <c r="D104" s="1490"/>
      <c r="E104" s="1490"/>
      <c r="F104" s="1490"/>
      <c r="G104" s="1490"/>
      <c r="H104" s="1490"/>
      <c r="I104" s="1490"/>
      <c r="J104" s="1490"/>
      <c r="K104" s="1490"/>
      <c r="L104" s="1490"/>
      <c r="M104" s="1490"/>
      <c r="N104" s="1490"/>
      <c r="O104" s="1490"/>
      <c r="P104" s="1490"/>
      <c r="Q104" s="1490"/>
      <c r="R104" s="1490"/>
      <c r="S104" s="1490"/>
      <c r="T104" s="1490"/>
      <c r="U104" s="1490"/>
      <c r="V104" s="1490"/>
      <c r="W104" s="1490"/>
      <c r="X104" s="1490"/>
      <c r="Y104" s="1320"/>
      <c r="Z104" s="1199"/>
      <c r="AA104" s="1199"/>
      <c r="AB104" s="1199"/>
      <c r="AC104" s="1199"/>
    </row>
    <row r="105" spans="1:29" ht="30" customHeight="1">
      <c r="A105" s="1491"/>
      <c r="B105" s="1492"/>
      <c r="C105" s="1492"/>
      <c r="D105" s="1492"/>
      <c r="E105" s="1492"/>
      <c r="F105" s="1492"/>
      <c r="G105" s="1492"/>
      <c r="H105" s="1492"/>
      <c r="I105" s="1492"/>
      <c r="J105" s="1492"/>
      <c r="K105" s="1492"/>
      <c r="L105" s="1492"/>
      <c r="M105" s="1492"/>
      <c r="N105" s="1492"/>
      <c r="O105" s="1492"/>
      <c r="P105" s="1492"/>
      <c r="Q105" s="1492"/>
      <c r="R105" s="1492"/>
      <c r="S105" s="1492"/>
      <c r="T105" s="1492"/>
      <c r="U105" s="1492"/>
      <c r="V105" s="1492"/>
      <c r="W105" s="1492"/>
      <c r="X105" s="1492"/>
      <c r="Y105" s="1321"/>
      <c r="Z105" s="1199"/>
      <c r="AA105" s="1199"/>
      <c r="AB105" s="1199"/>
      <c r="AC105" s="1199"/>
    </row>
    <row r="106" spans="1:29" ht="22.5" hidden="1" customHeight="1">
      <c r="A106" s="1313"/>
      <c r="B106" s="1313"/>
      <c r="C106" s="1313"/>
      <c r="D106" s="1312"/>
      <c r="E106" s="1199"/>
      <c r="F106" s="1199"/>
      <c r="G106" s="1199"/>
      <c r="H106" s="1199"/>
      <c r="I106" s="1199"/>
      <c r="J106" s="1199"/>
      <c r="K106" s="1199"/>
      <c r="L106" s="1199"/>
      <c r="M106" s="1199"/>
      <c r="N106" s="1199"/>
      <c r="O106" s="1199"/>
      <c r="P106" s="1199"/>
      <c r="Q106" s="1199"/>
      <c r="R106" s="1199"/>
      <c r="S106" s="1199"/>
      <c r="T106" s="1199"/>
      <c r="U106" s="1199"/>
      <c r="V106" s="1199"/>
      <c r="W106" s="1199"/>
      <c r="X106" s="1199"/>
      <c r="Y106" s="1199"/>
      <c r="Z106" s="1199"/>
      <c r="AA106" s="1199"/>
      <c r="AB106" s="1199"/>
      <c r="AC106" s="1199"/>
    </row>
    <row r="107" spans="1:29" ht="15" customHeight="1">
      <c r="A107" s="1313"/>
      <c r="B107" s="1312"/>
      <c r="C107" s="1313"/>
      <c r="D107" s="1312"/>
      <c r="E107" s="1199"/>
      <c r="F107" s="1199"/>
      <c r="G107" s="1199"/>
      <c r="H107" s="1199"/>
      <c r="I107" s="1199"/>
      <c r="J107" s="1199"/>
      <c r="K107" s="1199"/>
      <c r="L107" s="1199"/>
      <c r="M107" s="1199"/>
      <c r="N107" s="1199"/>
      <c r="O107" s="1199"/>
      <c r="P107" s="1199"/>
      <c r="Q107" s="1199"/>
      <c r="R107" s="1199"/>
      <c r="S107" s="1199"/>
      <c r="T107" s="1199"/>
      <c r="U107" s="1199"/>
      <c r="V107" s="1199"/>
      <c r="W107" s="1199"/>
      <c r="X107" s="1199"/>
      <c r="Y107" s="1199"/>
      <c r="Z107" s="1199"/>
      <c r="AA107" s="1199"/>
      <c r="AB107" s="1199"/>
      <c r="AC107" s="1199"/>
    </row>
    <row r="108" spans="1:29" ht="35.1" customHeight="1">
      <c r="A108" s="1313"/>
      <c r="B108" s="1312"/>
      <c r="C108" s="1313"/>
      <c r="D108" s="1312"/>
      <c r="E108" s="1199"/>
      <c r="F108" s="1199"/>
      <c r="G108" s="1199"/>
      <c r="H108" s="1199"/>
      <c r="I108" s="1199"/>
      <c r="J108" s="1199"/>
      <c r="K108" s="1199"/>
      <c r="L108" s="1199"/>
      <c r="M108" s="1199"/>
      <c r="N108" s="1199"/>
      <c r="O108" s="1199"/>
      <c r="P108" s="1199"/>
      <c r="Q108" s="1199"/>
      <c r="R108" s="1199"/>
      <c r="S108" s="1199"/>
      <c r="T108" s="1199"/>
      <c r="U108" s="1199"/>
      <c r="V108" s="1199"/>
      <c r="W108" s="1199"/>
      <c r="X108" s="1199"/>
      <c r="Y108" s="1199"/>
      <c r="Z108" s="1199"/>
      <c r="AA108" s="1199"/>
      <c r="AB108" s="1199"/>
      <c r="AC108" s="1199"/>
    </row>
    <row r="109" spans="1:29" ht="35.1" customHeight="1">
      <c r="A109" s="1313"/>
      <c r="B109" s="1322"/>
      <c r="C109" s="1322"/>
      <c r="D109" s="1312"/>
      <c r="E109" s="1199"/>
      <c r="F109" s="1199"/>
      <c r="G109" s="1199"/>
      <c r="H109" s="1199"/>
      <c r="I109" s="1199"/>
      <c r="J109" s="1199"/>
      <c r="K109" s="1199"/>
      <c r="L109" s="1199"/>
      <c r="M109" s="1199"/>
      <c r="N109" s="1199"/>
      <c r="O109" s="1199"/>
      <c r="P109" s="1199"/>
      <c r="Q109" s="1199"/>
      <c r="R109" s="1199"/>
      <c r="S109" s="1199"/>
      <c r="T109" s="1199"/>
      <c r="U109" s="1199"/>
      <c r="V109" s="1199"/>
      <c r="W109" s="1199"/>
      <c r="X109" s="1199"/>
      <c r="Y109" s="1199"/>
      <c r="Z109" s="1199"/>
      <c r="AA109" s="1199"/>
      <c r="AB109" s="1199"/>
      <c r="AC109" s="1199"/>
    </row>
    <row r="110" spans="1:29" ht="35.1" customHeight="1">
      <c r="A110" s="735"/>
      <c r="B110" s="735"/>
      <c r="C110" s="735"/>
      <c r="D110" s="736"/>
    </row>
    <row r="111" spans="1:29" ht="35.1" customHeight="1">
      <c r="A111" s="735"/>
      <c r="B111" s="736"/>
      <c r="C111" s="735"/>
      <c r="D111" s="736"/>
    </row>
    <row r="112" spans="1:29" ht="35.1" customHeight="1">
      <c r="A112" s="735"/>
      <c r="B112" s="736"/>
      <c r="C112" s="735"/>
      <c r="D112" s="736"/>
    </row>
    <row r="113" spans="1:4" ht="35.1" customHeight="1">
      <c r="A113" s="735"/>
      <c r="B113" s="736"/>
      <c r="C113" s="735"/>
      <c r="D113" s="736"/>
    </row>
    <row r="114" spans="1:4" ht="35.1" customHeight="1">
      <c r="A114" s="735"/>
      <c r="B114" s="736"/>
      <c r="C114" s="735"/>
      <c r="D114" s="736"/>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4">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A40:A46"/>
    <mergeCell ref="L52:S52"/>
    <mergeCell ref="D48:D49"/>
    <mergeCell ref="J39:K39"/>
    <mergeCell ref="L39:M39"/>
    <mergeCell ref="R39:T39"/>
    <mergeCell ref="L17:N17"/>
    <mergeCell ref="C20:D27"/>
    <mergeCell ref="F20:X20"/>
    <mergeCell ref="E21:K21"/>
    <mergeCell ref="L21:S21"/>
    <mergeCell ref="C12:D17"/>
    <mergeCell ref="F25:U25"/>
    <mergeCell ref="F22:X22"/>
    <mergeCell ref="C18:D19"/>
    <mergeCell ref="F18:X18"/>
    <mergeCell ref="F47:P47"/>
    <mergeCell ref="P42:S42"/>
    <mergeCell ref="E43:H43"/>
    <mergeCell ref="F44:H44"/>
    <mergeCell ref="J44:L44"/>
    <mergeCell ref="M44:W44"/>
    <mergeCell ref="F45:J45"/>
    <mergeCell ref="C31:D33"/>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C100:X100"/>
    <mergeCell ref="B64:B75"/>
    <mergeCell ref="F75:J75"/>
    <mergeCell ref="L75:X75"/>
    <mergeCell ref="C74:D74"/>
    <mergeCell ref="F74:T74"/>
    <mergeCell ref="C70:D70"/>
    <mergeCell ref="E70:G70"/>
    <mergeCell ref="C64:D64"/>
    <mergeCell ref="N70:P70"/>
    <mergeCell ref="F69:X69"/>
    <mergeCell ref="F93:X93"/>
    <mergeCell ref="R70:T70"/>
    <mergeCell ref="V70:X70"/>
    <mergeCell ref="C71:D71"/>
    <mergeCell ref="F71:X71"/>
    <mergeCell ref="R89:Y89"/>
    <mergeCell ref="L72:P72"/>
    <mergeCell ref="T72:X72"/>
    <mergeCell ref="F73:P73"/>
    <mergeCell ref="T73:X73"/>
    <mergeCell ref="L86:P86"/>
    <mergeCell ref="E88:G88"/>
    <mergeCell ref="I88:P88"/>
    <mergeCell ref="R45:T45"/>
    <mergeCell ref="D50:D53"/>
    <mergeCell ref="E50:K50"/>
    <mergeCell ref="L56:X56"/>
    <mergeCell ref="F60:J60"/>
    <mergeCell ref="F55:J55"/>
    <mergeCell ref="B76:B99"/>
    <mergeCell ref="F86:J86"/>
    <mergeCell ref="V74:X74"/>
    <mergeCell ref="I70:J70"/>
    <mergeCell ref="L70:M70"/>
    <mergeCell ref="C86:D89"/>
    <mergeCell ref="C90:C99"/>
    <mergeCell ref="L60:T60"/>
    <mergeCell ref="E95:K95"/>
    <mergeCell ref="L95:S95"/>
    <mergeCell ref="E96:K96"/>
    <mergeCell ref="L96:S96"/>
    <mergeCell ref="C75:D75"/>
    <mergeCell ref="F68:Y68"/>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C69:D69"/>
    <mergeCell ref="F63:J63"/>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F23:V23"/>
    <mergeCell ref="A103:X105"/>
    <mergeCell ref="C68:D68"/>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s>
  <phoneticPr fontId="12"/>
  <conditionalFormatting sqref="T4:X4 E66:E67">
    <cfRule type="cellIs" dxfId="548" priority="172" stopIfTrue="1" operator="equal">
      <formula>""</formula>
    </cfRule>
  </conditionalFormatting>
  <conditionalFormatting sqref="E78:E85">
    <cfRule type="cellIs" dxfId="547" priority="171" stopIfTrue="1" operator="equal">
      <formula>""</formula>
    </cfRule>
  </conditionalFormatting>
  <conditionalFormatting sqref="L21:R21">
    <cfRule type="cellIs" dxfId="546" priority="151" stopIfTrue="1" operator="equal">
      <formula>""</formula>
    </cfRule>
  </conditionalFormatting>
  <conditionalFormatting sqref="E22:E30">
    <cfRule type="cellIs" dxfId="545" priority="150" stopIfTrue="1" operator="equal">
      <formula>""</formula>
    </cfRule>
  </conditionalFormatting>
  <conditionalFormatting sqref="E20">
    <cfRule type="cellIs" dxfId="544" priority="148" stopIfTrue="1" operator="equal">
      <formula>""</formula>
    </cfRule>
  </conditionalFormatting>
  <conditionalFormatting sqref="E93">
    <cfRule type="cellIs" dxfId="543" priority="143" stopIfTrue="1" operator="equal">
      <formula>""</formula>
    </cfRule>
  </conditionalFormatting>
  <conditionalFormatting sqref="E90:E92">
    <cfRule type="cellIs" dxfId="542" priority="140" stopIfTrue="1" operator="equal">
      <formula>""</formula>
    </cfRule>
  </conditionalFormatting>
  <conditionalFormatting sqref="E97">
    <cfRule type="expression" dxfId="541" priority="141" stopIfTrue="1">
      <formula>($E$97="")*($O$97="")</formula>
    </cfRule>
  </conditionalFormatting>
  <conditionalFormatting sqref="E94">
    <cfRule type="expression" dxfId="540" priority="138" stopIfTrue="1">
      <formula>($E$94="")*($Q$94="")</formula>
    </cfRule>
  </conditionalFormatting>
  <conditionalFormatting sqref="Q94">
    <cfRule type="expression" dxfId="539" priority="134" stopIfTrue="1">
      <formula>($E$94="")*($Q$94="")</formula>
    </cfRule>
  </conditionalFormatting>
  <conditionalFormatting sqref="E98:E99">
    <cfRule type="cellIs" dxfId="538" priority="133" stopIfTrue="1" operator="equal">
      <formula>""</formula>
    </cfRule>
  </conditionalFormatting>
  <conditionalFormatting sqref="E69">
    <cfRule type="cellIs" dxfId="537" priority="125" stopIfTrue="1" operator="equal">
      <formula>""</formula>
    </cfRule>
  </conditionalFormatting>
  <conditionalFormatting sqref="T74 V74:X74">
    <cfRule type="cellIs" dxfId="536" priority="119" stopIfTrue="1" operator="equal">
      <formula>(COUNTIF(#REF!,"○")&lt;1)</formula>
    </cfRule>
  </conditionalFormatting>
  <conditionalFormatting sqref="E71">
    <cfRule type="cellIs" dxfId="535" priority="116" stopIfTrue="1" operator="equal">
      <formula>""</formula>
    </cfRule>
  </conditionalFormatting>
  <conditionalFormatting sqref="E55 K55">
    <cfRule type="expression" dxfId="534" priority="114" stopIfTrue="1">
      <formula>($E$55="")*($K$55="")</formula>
    </cfRule>
  </conditionalFormatting>
  <conditionalFormatting sqref="E56 K56">
    <cfRule type="expression" dxfId="533" priority="113" stopIfTrue="1">
      <formula>($E$56="")*($K$56="")</formula>
    </cfRule>
  </conditionalFormatting>
  <conditionalFormatting sqref="E57 K57">
    <cfRule type="expression" dxfId="532" priority="112" stopIfTrue="1">
      <formula>($E$57="")*($K$57="")</formula>
    </cfRule>
  </conditionalFormatting>
  <conditionalFormatting sqref="E58 K58">
    <cfRule type="expression" dxfId="531" priority="111" stopIfTrue="1">
      <formula>($E$58="")*($K$58="")</formula>
    </cfRule>
  </conditionalFormatting>
  <conditionalFormatting sqref="E59 K59">
    <cfRule type="expression" dxfId="530" priority="110" stopIfTrue="1">
      <formula>($E$59="")*($K$59="")</formula>
    </cfRule>
  </conditionalFormatting>
  <conditionalFormatting sqref="E62 K62 Q62">
    <cfRule type="expression" dxfId="529" priority="107" stopIfTrue="1">
      <formula>($E$62="")*($K$62="")*($Q$62="")</formula>
    </cfRule>
  </conditionalFormatting>
  <conditionalFormatting sqref="F40">
    <cfRule type="cellIs" dxfId="528" priority="103" stopIfTrue="1" operator="equal">
      <formula>""</formula>
    </cfRule>
  </conditionalFormatting>
  <conditionalFormatting sqref="E41 K41 Q41">
    <cfRule type="expression" dxfId="527" priority="102" stopIfTrue="1">
      <formula>($E$41="")*($K$41="")*($Q$41="")</formula>
    </cfRule>
  </conditionalFormatting>
  <conditionalFormatting sqref="M44:W44">
    <cfRule type="cellIs" dxfId="526" priority="95" stopIfTrue="1" operator="equal">
      <formula>(COUNTIF($I$44,"○")&lt;1)</formula>
    </cfRule>
  </conditionalFormatting>
  <conditionalFormatting sqref="M42">
    <cfRule type="cellIs" dxfId="525" priority="94" stopIfTrue="1" operator="equal">
      <formula>""</formula>
    </cfRule>
  </conditionalFormatting>
  <conditionalFormatting sqref="T42">
    <cfRule type="cellIs" dxfId="524" priority="93" stopIfTrue="1" operator="equal">
      <formula>""</formula>
    </cfRule>
  </conditionalFormatting>
  <conditionalFormatting sqref="I43">
    <cfRule type="cellIs" dxfId="523" priority="92" stopIfTrue="1" operator="equal">
      <formula>""</formula>
    </cfRule>
  </conditionalFormatting>
  <conditionalFormatting sqref="G31:H31">
    <cfRule type="cellIs" dxfId="522" priority="91" stopIfTrue="1" operator="equal">
      <formula>""</formula>
    </cfRule>
  </conditionalFormatting>
  <conditionalFormatting sqref="G39 I39">
    <cfRule type="expression" dxfId="521" priority="90" stopIfTrue="1">
      <formula>($G$39="")*($I$39="")</formula>
    </cfRule>
  </conditionalFormatting>
  <conditionalFormatting sqref="N39 P39">
    <cfRule type="expression" dxfId="520" priority="89" stopIfTrue="1">
      <formula>($N$39="")*($P$39="")</formula>
    </cfRule>
  </conditionalFormatting>
  <conditionalFormatting sqref="U39 W39">
    <cfRule type="expression" dxfId="519" priority="88" stopIfTrue="1">
      <formula>($U$39="")*($W$39="")</formula>
    </cfRule>
  </conditionalFormatting>
  <conditionalFormatting sqref="E8:E9">
    <cfRule type="cellIs" dxfId="518" priority="241" stopIfTrue="1" operator="equal">
      <formula>(COUNTIF($E$8:$E$9,"○")=1)</formula>
    </cfRule>
  </conditionalFormatting>
  <conditionalFormatting sqref="E12">
    <cfRule type="expression" dxfId="517" priority="87" stopIfTrue="1">
      <formula>(#REF!="")*(#REF!="")</formula>
    </cfRule>
  </conditionalFormatting>
  <conditionalFormatting sqref="H88">
    <cfRule type="expression" dxfId="516" priority="85" stopIfTrue="1">
      <formula>($H$88="")*($Q$88="")</formula>
    </cfRule>
  </conditionalFormatting>
  <conditionalFormatting sqref="E86">
    <cfRule type="expression" dxfId="515" priority="84" stopIfTrue="1">
      <formula>($E$86="")*($K$86="")*($Q$86="")</formula>
    </cfRule>
  </conditionalFormatting>
  <conditionalFormatting sqref="K86">
    <cfRule type="expression" dxfId="514" priority="83" stopIfTrue="1">
      <formula>($E$86="")*($K$86="")*($Q$86="")</formula>
    </cfRule>
  </conditionalFormatting>
  <conditionalFormatting sqref="Q86">
    <cfRule type="expression" dxfId="513" priority="82" stopIfTrue="1">
      <formula>($E$86="")*($K$86="")*($Q$86="")</formula>
    </cfRule>
  </conditionalFormatting>
  <conditionalFormatting sqref="H89">
    <cfRule type="expression" dxfId="512" priority="81" stopIfTrue="1">
      <formula>($H$89="")*($Q$89="")</formula>
    </cfRule>
  </conditionalFormatting>
  <conditionalFormatting sqref="Q88">
    <cfRule type="expression" dxfId="511" priority="80" stopIfTrue="1">
      <formula>($H$88="")*($Q$88="")</formula>
    </cfRule>
  </conditionalFormatting>
  <conditionalFormatting sqref="Q89">
    <cfRule type="expression" dxfId="510" priority="79" stopIfTrue="1">
      <formula>($H$89="")*($Q$89="")</formula>
    </cfRule>
  </conditionalFormatting>
  <conditionalFormatting sqref="E18">
    <cfRule type="cellIs" dxfId="509" priority="78" stopIfTrue="1" operator="equal">
      <formula>""</formula>
    </cfRule>
  </conditionalFormatting>
  <conditionalFormatting sqref="O53">
    <cfRule type="expression" dxfId="508" priority="77" stopIfTrue="1">
      <formula>($E$53="")*($O$53="")</formula>
    </cfRule>
  </conditionalFormatting>
  <conditionalFormatting sqref="O97">
    <cfRule type="expression" dxfId="507" priority="76" stopIfTrue="1">
      <formula>($E$97="")*($O$97="")</formula>
    </cfRule>
  </conditionalFormatting>
  <conditionalFormatting sqref="E75">
    <cfRule type="expression" dxfId="506" priority="74" stopIfTrue="1">
      <formula>($E$75="")*($K$75="")</formula>
    </cfRule>
  </conditionalFormatting>
  <conditionalFormatting sqref="K75">
    <cfRule type="expression" dxfId="505" priority="73" stopIfTrue="1">
      <formula>($E$75="")*($U$75="")</formula>
    </cfRule>
  </conditionalFormatting>
  <conditionalFormatting sqref="E61">
    <cfRule type="expression" dxfId="504" priority="72" stopIfTrue="1">
      <formula>($E$61="")*($K$61="")*($Q$61="")</formula>
    </cfRule>
  </conditionalFormatting>
  <conditionalFormatting sqref="E60">
    <cfRule type="expression" dxfId="503" priority="71" stopIfTrue="1">
      <formula>($E$60="")*($K$60="")*($Q$60="")</formula>
    </cfRule>
  </conditionalFormatting>
  <conditionalFormatting sqref="K61">
    <cfRule type="expression" dxfId="502" priority="70" stopIfTrue="1">
      <formula>($E$61="")*($K$61="")*($Q$61="")</formula>
    </cfRule>
  </conditionalFormatting>
  <conditionalFormatting sqref="K60">
    <cfRule type="expression" dxfId="501" priority="69" stopIfTrue="1">
      <formula>($E$60="")*($K$60="")*($U$60="")</formula>
    </cfRule>
  </conditionalFormatting>
  <conditionalFormatting sqref="Q61">
    <cfRule type="expression" dxfId="500" priority="68" stopIfTrue="1">
      <formula>($E$61="")*($K$61="")*($Q$61="")</formula>
    </cfRule>
  </conditionalFormatting>
  <conditionalFormatting sqref="U60">
    <cfRule type="expression" dxfId="499" priority="67" stopIfTrue="1">
      <formula>($E$60="")*($K$60="")*($U$60="")</formula>
    </cfRule>
  </conditionalFormatting>
  <conditionalFormatting sqref="K63">
    <cfRule type="expression" dxfId="498" priority="66" stopIfTrue="1">
      <formula>($E$63="")*($K$63="")*($U$63="")</formula>
    </cfRule>
  </conditionalFormatting>
  <conditionalFormatting sqref="U63">
    <cfRule type="expression" dxfId="497" priority="65" stopIfTrue="1">
      <formula>($E$63="")*($K$63="")*($U$63="")</formula>
    </cfRule>
  </conditionalFormatting>
  <conditionalFormatting sqref="E63">
    <cfRule type="expression" dxfId="496" priority="64" stopIfTrue="1">
      <formula>($E$63="")*($K$63="")*($U$63="")</formula>
    </cfRule>
  </conditionalFormatting>
  <conditionalFormatting sqref="E73">
    <cfRule type="expression" dxfId="495" priority="58" stopIfTrue="1">
      <formula>($E$73="")*($Q$73="")</formula>
    </cfRule>
  </conditionalFormatting>
  <conditionalFormatting sqref="E17 K17">
    <cfRule type="expression" dxfId="494" priority="57" stopIfTrue="1">
      <formula>($E$12&lt;&gt;"")*($E$17="")*($K$17="")</formula>
    </cfRule>
  </conditionalFormatting>
  <conditionalFormatting sqref="E44">
    <cfRule type="expression" dxfId="493" priority="55" stopIfTrue="1">
      <formula>($E$44="")*($I$44="")</formula>
    </cfRule>
  </conditionalFormatting>
  <conditionalFormatting sqref="I44">
    <cfRule type="expression" dxfId="492" priority="54" stopIfTrue="1">
      <formula>($E$44="")*($I$44="")</formula>
    </cfRule>
  </conditionalFormatting>
  <conditionalFormatting sqref="E45">
    <cfRule type="expression" dxfId="491" priority="53" stopIfTrue="1">
      <formula>($E$45="")*($K$45="")*($Q$45="")</formula>
    </cfRule>
  </conditionalFormatting>
  <conditionalFormatting sqref="K45">
    <cfRule type="expression" dxfId="490" priority="52" stopIfTrue="1">
      <formula>($E$45="")*($K$45="")*($Q$45="")</formula>
    </cfRule>
  </conditionalFormatting>
  <conditionalFormatting sqref="Q45">
    <cfRule type="expression" dxfId="489" priority="51" stopIfTrue="1">
      <formula>($E$45="")*($K$45="")*($Q$45="")</formula>
    </cfRule>
  </conditionalFormatting>
  <conditionalFormatting sqref="U45:W46">
    <cfRule type="cellIs" dxfId="488" priority="50" stopIfTrue="1" operator="equal">
      <formula>(COUNTIF($Q$45,"○")&lt;1)</formula>
    </cfRule>
  </conditionalFormatting>
  <conditionalFormatting sqref="E47">
    <cfRule type="expression" dxfId="487" priority="49" stopIfTrue="1">
      <formula>($E$47="")*($Q$47="")</formula>
    </cfRule>
  </conditionalFormatting>
  <conditionalFormatting sqref="Q47">
    <cfRule type="expression" dxfId="486" priority="48" stopIfTrue="1">
      <formula>($E$47="")*($Q$47="")</formula>
    </cfRule>
  </conditionalFormatting>
  <conditionalFormatting sqref="E53">
    <cfRule type="expression" dxfId="485" priority="47" stopIfTrue="1">
      <formula>($E$53="")*($O$53="")</formula>
    </cfRule>
  </conditionalFormatting>
  <conditionalFormatting sqref="T61">
    <cfRule type="cellIs" dxfId="484" priority="46" stopIfTrue="1" operator="equal">
      <formula>(COUNTIF($Q$61,"○")&lt;1)</formula>
    </cfRule>
  </conditionalFormatting>
  <conditionalFormatting sqref="T62">
    <cfRule type="cellIs" dxfId="483" priority="45" stopIfTrue="1" operator="equal">
      <formula>(COUNTIF($Q$62,"○")&lt;1)</formula>
    </cfRule>
  </conditionalFormatting>
  <conditionalFormatting sqref="Q73">
    <cfRule type="expression" dxfId="482" priority="42" stopIfTrue="1">
      <formula>($E$73="")*($Q$73="")</formula>
    </cfRule>
  </conditionalFormatting>
  <conditionalFormatting sqref="E74">
    <cfRule type="expression" dxfId="481" priority="41" stopIfTrue="1">
      <formula>($E$74="")*($U$74="")</formula>
    </cfRule>
  </conditionalFormatting>
  <conditionalFormatting sqref="U74">
    <cfRule type="expression" dxfId="480" priority="40" stopIfTrue="1">
      <formula>($E$74="")*($U$74="")</formula>
    </cfRule>
  </conditionalFormatting>
  <conditionalFormatting sqref="E76">
    <cfRule type="expression" dxfId="479" priority="39" stopIfTrue="1">
      <formula>($E$76="")*($U$76="")</formula>
    </cfRule>
  </conditionalFormatting>
  <conditionalFormatting sqref="E77">
    <cfRule type="expression" dxfId="478" priority="38" stopIfTrue="1">
      <formula>($E$77="")*($U$77="")</formula>
    </cfRule>
  </conditionalFormatting>
  <conditionalFormatting sqref="U77">
    <cfRule type="expression" dxfId="477" priority="37" stopIfTrue="1">
      <formula>($E$77="")*($U$77="")</formula>
    </cfRule>
  </conditionalFormatting>
  <conditionalFormatting sqref="U76">
    <cfRule type="expression" dxfId="476" priority="36" stopIfTrue="1">
      <formula>($E$76="")*($U$76="")</formula>
    </cfRule>
  </conditionalFormatting>
  <conditionalFormatting sqref="T73">
    <cfRule type="cellIs" dxfId="475" priority="34" stopIfTrue="1" operator="equal">
      <formula>(COUNTIF($Q$73,"○")&lt;1)</formula>
    </cfRule>
  </conditionalFormatting>
  <conditionalFormatting sqref="T72">
    <cfRule type="cellIs" dxfId="474" priority="33" stopIfTrue="1" operator="equal">
      <formula>(COUNTIF($Q$72,"○")&lt;1)</formula>
    </cfRule>
  </conditionalFormatting>
  <conditionalFormatting sqref="E72">
    <cfRule type="expression" dxfId="473" priority="30" stopIfTrue="1">
      <formula>($E$72="")*($K$72="")*($Q$72="")</formula>
    </cfRule>
  </conditionalFormatting>
  <conditionalFormatting sqref="K72">
    <cfRule type="expression" dxfId="472" priority="29" stopIfTrue="1">
      <formula>($E$72="")*($K$72="")*($Q$72="")</formula>
    </cfRule>
  </conditionalFormatting>
  <conditionalFormatting sqref="Q72">
    <cfRule type="expression" dxfId="471" priority="28" stopIfTrue="1">
      <formula>($E$72="")*($K$72="")*($Q$72="")</formula>
    </cfRule>
  </conditionalFormatting>
  <conditionalFormatting sqref="E10">
    <cfRule type="expression" dxfId="470" priority="23" stopIfTrue="1">
      <formula>($E$44="")*($I$44="")</formula>
    </cfRule>
  </conditionalFormatting>
  <conditionalFormatting sqref="E11">
    <cfRule type="expression" dxfId="469" priority="22" stopIfTrue="1">
      <formula>($E$44="")*($I$44="")</formula>
    </cfRule>
  </conditionalFormatting>
  <conditionalFormatting sqref="L50:R52">
    <cfRule type="cellIs" dxfId="468" priority="21" stopIfTrue="1" operator="equal">
      <formula>""</formula>
    </cfRule>
  </conditionalFormatting>
  <conditionalFormatting sqref="K48:Q48">
    <cfRule type="cellIs" dxfId="467" priority="20" stopIfTrue="1" operator="equal">
      <formula>""</formula>
    </cfRule>
  </conditionalFormatting>
  <conditionalFormatting sqref="N49">
    <cfRule type="expression" dxfId="466" priority="18" stopIfTrue="1">
      <formula>($E$47="")*($Q$47="")</formula>
    </cfRule>
  </conditionalFormatting>
  <conditionalFormatting sqref="E49">
    <cfRule type="expression" dxfId="465" priority="17" stopIfTrue="1">
      <formula>($E$47="")*($Q$47="")</formula>
    </cfRule>
  </conditionalFormatting>
  <conditionalFormatting sqref="L95:R96">
    <cfRule type="cellIs" dxfId="464" priority="16" stopIfTrue="1" operator="equal">
      <formula>""</formula>
    </cfRule>
  </conditionalFormatting>
  <conditionalFormatting sqref="E46">
    <cfRule type="cellIs" dxfId="463" priority="15" stopIfTrue="1" operator="equal">
      <formula>""</formula>
    </cfRule>
  </conditionalFormatting>
  <conditionalFormatting sqref="E54">
    <cfRule type="cellIs" dxfId="462" priority="12" stopIfTrue="1" operator="equal">
      <formula>""</formula>
    </cfRule>
  </conditionalFormatting>
  <conditionalFormatting sqref="K54">
    <cfRule type="cellIs" dxfId="461" priority="11" stopIfTrue="1" operator="equal">
      <formula>""</formula>
    </cfRule>
  </conditionalFormatting>
  <conditionalFormatting sqref="Q54">
    <cfRule type="cellIs" dxfId="460" priority="10" stopIfTrue="1" operator="equal">
      <formula>""</formula>
    </cfRule>
  </conditionalFormatting>
  <conditionalFormatting sqref="H70">
    <cfRule type="expression" dxfId="459" priority="9" stopIfTrue="1">
      <formula>($E$62="")*($K$62="")*($Q$62="")</formula>
    </cfRule>
  </conditionalFormatting>
  <conditionalFormatting sqref="K70">
    <cfRule type="expression" dxfId="458" priority="8" stopIfTrue="1">
      <formula>($E$62="")*($K$62="")*($Q$62="")</formula>
    </cfRule>
  </conditionalFormatting>
  <conditionalFormatting sqref="Q70">
    <cfRule type="expression" dxfId="457" priority="7" stopIfTrue="1">
      <formula>($E$62="")*($K$62="")*($Q$62="")</formula>
    </cfRule>
  </conditionalFormatting>
  <conditionalFormatting sqref="U70">
    <cfRule type="expression" dxfId="456" priority="6" stopIfTrue="1">
      <formula>($E$62="")*($K$62="")*($Q$62="")</formula>
    </cfRule>
  </conditionalFormatting>
  <conditionalFormatting sqref="G33:H33">
    <cfRule type="cellIs" dxfId="455" priority="4" stopIfTrue="1" operator="equal">
      <formula>""</formula>
    </cfRule>
  </conditionalFormatting>
  <conditionalFormatting sqref="G34:G38 T34:T38">
    <cfRule type="cellIs" dxfId="454" priority="3" stopIfTrue="1" operator="equal">
      <formula>""</formula>
    </cfRule>
  </conditionalFormatting>
  <conditionalFormatting sqref="E68">
    <cfRule type="expression" dxfId="453" priority="1" stopIfTrue="1">
      <formula>($E$66="")*($K$66="")</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H70 U70 K72 K70 Q70 Q72:Q73 U63 U60 Q61:Q62 E41 K41 Q41 I43:I44 Q47 O53 K17 G39 I39 N39 P39 U39 W39 Q88:Q89 K54:K63 N49 Q86 H88:H89 K86 E17:E18 K45 O97 E8:E11 E71:E86 U74 U76:U77 K75 Q94 E49 E90:E94 E44:E47 Q45 E53:E63 Q54 E66:E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&amp;R令和６年４月１日以降に申請する訓練科から適用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topLeftCell="A55" zoomScale="90" zoomScaleNormal="85" zoomScaleSheetLayoutView="90" workbookViewId="0">
      <selection activeCell="A2" sqref="A2:S2"/>
    </sheetView>
  </sheetViews>
  <sheetFormatPr defaultColWidth="9" defaultRowHeight="13.5"/>
  <cols>
    <col min="1" max="1" width="23.25" style="61" customWidth="1"/>
    <col min="2" max="3" width="4.25" style="61" customWidth="1"/>
    <col min="4" max="4" width="8.5" style="61" customWidth="1"/>
    <col min="5" max="6" width="4.25" style="61" customWidth="1"/>
    <col min="7" max="7" width="8.5" style="61" customWidth="1"/>
    <col min="8" max="9" width="4.25" style="61" customWidth="1"/>
    <col min="10" max="10" width="8.5" style="61" customWidth="1"/>
    <col min="11" max="12" width="4.375" style="61" customWidth="1"/>
    <col min="13" max="13" width="8.5" style="61" customWidth="1"/>
    <col min="14" max="17" width="4.25" style="61" customWidth="1"/>
    <col min="18" max="19" width="8.5" style="61" customWidth="1"/>
    <col min="20" max="16384" width="9" style="61"/>
  </cols>
  <sheetData>
    <row r="1" spans="1:19" ht="20.100000000000001" customHeight="1">
      <c r="S1" s="73" t="s">
        <v>103</v>
      </c>
    </row>
    <row r="2" spans="1:19" ht="20.100000000000001" customHeight="1">
      <c r="A2" s="1735" t="s">
        <v>104</v>
      </c>
      <c r="B2" s="1735"/>
      <c r="C2" s="1735"/>
      <c r="D2" s="1735"/>
      <c r="E2" s="1735"/>
      <c r="F2" s="1735"/>
      <c r="G2" s="1735"/>
      <c r="H2" s="1735"/>
      <c r="I2" s="1735"/>
      <c r="J2" s="1735"/>
      <c r="K2" s="1735"/>
      <c r="L2" s="1735"/>
      <c r="M2" s="1735"/>
      <c r="N2" s="1735"/>
      <c r="O2" s="1735"/>
      <c r="P2" s="1735"/>
      <c r="Q2" s="1735"/>
      <c r="R2" s="1735"/>
      <c r="S2" s="1735"/>
    </row>
    <row r="3" spans="1:19" ht="21.75" customHeight="1">
      <c r="A3" s="74" t="s">
        <v>105</v>
      </c>
      <c r="S3" s="75"/>
    </row>
    <row r="4" spans="1:19" ht="25.5" customHeight="1">
      <c r="A4" s="76" t="s">
        <v>106</v>
      </c>
      <c r="B4" s="1683" t="str">
        <f>IF(様式1!F44="","",様式1!F44)</f>
        <v/>
      </c>
      <c r="C4" s="1684"/>
      <c r="D4" s="1684"/>
      <c r="E4" s="1684"/>
      <c r="F4" s="1684"/>
      <c r="G4" s="1684"/>
      <c r="H4" s="1684"/>
      <c r="I4" s="1684"/>
      <c r="J4" s="1684"/>
      <c r="K4" s="77" t="str">
        <f>IF(B4="初回","✔","")</f>
        <v/>
      </c>
      <c r="L4" s="1716" t="s">
        <v>107</v>
      </c>
      <c r="M4" s="1716"/>
      <c r="N4" s="1716"/>
      <c r="O4" s="1716"/>
      <c r="P4" s="1716"/>
      <c r="Q4" s="1716"/>
      <c r="R4" s="1716"/>
      <c r="S4" s="1717"/>
    </row>
    <row r="5" spans="1:19" ht="23.1" customHeight="1">
      <c r="A5" s="76" t="s">
        <v>108</v>
      </c>
      <c r="B5" s="1715" t="str">
        <f>IF(様式1!L10="","",様式1!L10)</f>
        <v/>
      </c>
      <c r="C5" s="1716"/>
      <c r="D5" s="1716"/>
      <c r="E5" s="1716"/>
      <c r="F5" s="1716"/>
      <c r="G5" s="1716"/>
      <c r="H5" s="1716"/>
      <c r="I5" s="1716"/>
      <c r="J5" s="1716"/>
      <c r="K5" s="1716"/>
      <c r="L5" s="1716"/>
      <c r="M5" s="1716"/>
      <c r="N5" s="1716"/>
      <c r="O5" s="1716"/>
      <c r="P5" s="1716"/>
      <c r="Q5" s="1716"/>
      <c r="R5" s="1716"/>
      <c r="S5" s="1717"/>
    </row>
    <row r="6" spans="1:19" ht="23.1" customHeight="1">
      <c r="A6" s="76" t="s">
        <v>109</v>
      </c>
      <c r="B6" s="1715" t="str">
        <f>IF(様式1!L11="","",様式1!L11)</f>
        <v/>
      </c>
      <c r="C6" s="1716"/>
      <c r="D6" s="1716"/>
      <c r="E6" s="1716"/>
      <c r="F6" s="1716"/>
      <c r="G6" s="1716"/>
      <c r="H6" s="1716"/>
      <c r="I6" s="1716"/>
      <c r="J6" s="1716"/>
      <c r="K6" s="1716"/>
      <c r="L6" s="1716"/>
      <c r="M6" s="1716"/>
      <c r="N6" s="1716"/>
      <c r="O6" s="1716"/>
      <c r="P6" s="1716"/>
      <c r="Q6" s="1716"/>
      <c r="R6" s="1716"/>
      <c r="S6" s="1717"/>
    </row>
    <row r="7" spans="1:19" ht="23.1" customHeight="1">
      <c r="A7" s="452" t="s">
        <v>430</v>
      </c>
      <c r="B7" s="1738" t="str">
        <f>IF(様式1!F46="","",様式1!F46)</f>
        <v/>
      </c>
      <c r="C7" s="1739"/>
      <c r="D7" s="1739"/>
      <c r="E7" s="1739"/>
      <c r="F7" s="1739"/>
      <c r="G7" s="1739"/>
      <c r="H7" s="1739"/>
      <c r="I7" s="1739"/>
      <c r="J7" s="1739"/>
      <c r="K7" s="1739"/>
      <c r="L7" s="1739"/>
      <c r="M7" s="1739"/>
      <c r="N7" s="1739"/>
      <c r="O7" s="1739"/>
      <c r="P7" s="1739"/>
      <c r="Q7" s="1739"/>
      <c r="R7" s="1739"/>
      <c r="S7" s="1740"/>
    </row>
    <row r="8" spans="1:19" ht="23.25" customHeight="1">
      <c r="A8" s="78" t="s">
        <v>110</v>
      </c>
      <c r="B8" s="1736"/>
      <c r="C8" s="1737"/>
      <c r="D8" s="79" t="s">
        <v>111</v>
      </c>
      <c r="E8" s="1737"/>
      <c r="F8" s="1737"/>
      <c r="G8" s="1737"/>
      <c r="H8" s="1737" t="s">
        <v>111</v>
      </c>
      <c r="I8" s="1737"/>
      <c r="J8" s="79"/>
      <c r="K8" s="1663"/>
      <c r="L8" s="1663"/>
      <c r="M8" s="1663"/>
      <c r="N8" s="1663"/>
      <c r="O8" s="1663"/>
      <c r="P8" s="1663"/>
      <c r="Q8" s="1663"/>
      <c r="R8" s="1663"/>
      <c r="S8" s="1630"/>
    </row>
    <row r="9" spans="1:19" ht="23.1" customHeight="1">
      <c r="A9" s="80" t="s">
        <v>112</v>
      </c>
      <c r="B9" s="81" t="s">
        <v>113</v>
      </c>
      <c r="C9" s="1669" t="str">
        <f>IF(様式1!$J$9="","",様式1!$J$9)</f>
        <v/>
      </c>
      <c r="D9" s="1669"/>
      <c r="E9" s="1669" t="str">
        <f>IF(様式1!$L$9="","",様式1!$L$9)</f>
        <v/>
      </c>
      <c r="F9" s="1669"/>
      <c r="G9" s="1669"/>
      <c r="H9" s="1669"/>
      <c r="I9" s="1669"/>
      <c r="J9" s="1669"/>
      <c r="K9" s="1669"/>
      <c r="L9" s="1669"/>
      <c r="M9" s="1669"/>
      <c r="N9" s="1669"/>
      <c r="O9" s="1669"/>
      <c r="P9" s="1669"/>
      <c r="Q9" s="1669"/>
      <c r="R9" s="1669"/>
      <c r="S9" s="1670"/>
    </row>
    <row r="10" spans="1:19" ht="23.1" customHeight="1">
      <c r="A10" s="82"/>
      <c r="B10" s="1734"/>
      <c r="C10" s="1720"/>
      <c r="D10" s="1720"/>
      <c r="E10" s="1720" t="s">
        <v>114</v>
      </c>
      <c r="F10" s="1720"/>
      <c r="G10" s="1719"/>
      <c r="H10" s="1719"/>
      <c r="I10" s="1719"/>
      <c r="J10" s="70" t="s">
        <v>115</v>
      </c>
      <c r="K10" s="1720" t="s">
        <v>116</v>
      </c>
      <c r="L10" s="1720"/>
      <c r="M10" s="1721"/>
      <c r="N10" s="1721"/>
      <c r="O10" s="1721"/>
      <c r="P10" s="1721"/>
      <c r="Q10" s="1721"/>
      <c r="R10" s="1721"/>
      <c r="S10" s="1722"/>
    </row>
    <row r="11" spans="1:19" ht="30.75" customHeight="1">
      <c r="A11" s="83" t="s">
        <v>606</v>
      </c>
      <c r="B11" s="1715" t="s">
        <v>117</v>
      </c>
      <c r="C11" s="1716"/>
      <c r="D11" s="1716"/>
      <c r="E11" s="1716" t="str">
        <f>IF(様式1!M13="","",様式1!M13)</f>
        <v/>
      </c>
      <c r="F11" s="1716"/>
      <c r="G11" s="1716"/>
      <c r="H11" s="1716"/>
      <c r="I11" s="1716"/>
      <c r="J11" s="1716"/>
      <c r="K11" s="1716"/>
      <c r="L11" s="1716"/>
      <c r="M11" s="535"/>
      <c r="N11" s="1729"/>
      <c r="O11" s="1729"/>
      <c r="P11" s="1729"/>
      <c r="Q11" s="1729"/>
      <c r="R11" s="1729"/>
      <c r="S11" s="1730"/>
    </row>
    <row r="12" spans="1:19" ht="23.1" customHeight="1">
      <c r="A12" s="76" t="s">
        <v>118</v>
      </c>
      <c r="B12" s="1731"/>
      <c r="C12" s="1732"/>
      <c r="D12" s="84"/>
      <c r="E12" s="1733" t="s">
        <v>119</v>
      </c>
      <c r="F12" s="1733"/>
      <c r="G12" s="84"/>
      <c r="H12" s="1733" t="s">
        <v>120</v>
      </c>
      <c r="I12" s="1733"/>
      <c r="J12" s="84"/>
      <c r="K12" s="1732" t="s">
        <v>121</v>
      </c>
      <c r="L12" s="1732"/>
      <c r="M12" s="1439"/>
      <c r="N12" s="1439"/>
      <c r="O12" s="1439"/>
      <c r="P12" s="1439"/>
      <c r="Q12" s="1439"/>
      <c r="R12" s="1439"/>
      <c r="S12" s="1440"/>
    </row>
    <row r="13" spans="1:19" ht="15" customHeight="1">
      <c r="A13" s="1686" t="s">
        <v>122</v>
      </c>
      <c r="B13" s="33"/>
      <c r="C13" s="1725" t="s">
        <v>123</v>
      </c>
      <c r="D13" s="1723"/>
      <c r="E13" s="33"/>
      <c r="F13" s="1725" t="s">
        <v>515</v>
      </c>
      <c r="G13" s="1723"/>
      <c r="H13" s="33"/>
      <c r="I13" s="1725" t="s">
        <v>516</v>
      </c>
      <c r="J13" s="1723"/>
      <c r="K13" s="33"/>
      <c r="L13" s="1725" t="s">
        <v>517</v>
      </c>
      <c r="M13" s="1723"/>
      <c r="N13" s="33"/>
      <c r="O13" s="1725" t="s">
        <v>518</v>
      </c>
      <c r="P13" s="1723"/>
      <c r="Q13" s="1723"/>
      <c r="R13" s="1723"/>
      <c r="S13" s="1724"/>
    </row>
    <row r="14" spans="1:19" ht="15" customHeight="1">
      <c r="A14" s="1728"/>
      <c r="B14" s="33"/>
      <c r="C14" s="1725" t="s">
        <v>519</v>
      </c>
      <c r="D14" s="1723"/>
      <c r="E14" s="33"/>
      <c r="F14" s="1726" t="s">
        <v>520</v>
      </c>
      <c r="G14" s="1727"/>
      <c r="H14" s="33"/>
      <c r="I14" s="1725" t="s">
        <v>521</v>
      </c>
      <c r="J14" s="1723"/>
      <c r="K14" s="33"/>
      <c r="L14" s="1727" t="s">
        <v>522</v>
      </c>
      <c r="M14" s="1727"/>
      <c r="N14" s="1727"/>
      <c r="O14" s="33"/>
      <c r="P14" s="1723" t="s">
        <v>523</v>
      </c>
      <c r="Q14" s="1723"/>
      <c r="R14" s="1723"/>
      <c r="S14" s="1724"/>
    </row>
    <row r="15" spans="1:19" ht="15" customHeight="1">
      <c r="A15" s="1687"/>
      <c r="B15" s="33"/>
      <c r="C15" s="1725" t="s">
        <v>524</v>
      </c>
      <c r="D15" s="1723"/>
      <c r="E15" s="33"/>
      <c r="F15" s="1726" t="s">
        <v>525</v>
      </c>
      <c r="G15" s="1727"/>
      <c r="H15" s="33"/>
      <c r="I15" s="1723" t="s">
        <v>526</v>
      </c>
      <c r="J15" s="1723"/>
      <c r="K15" s="1727"/>
      <c r="L15" s="1727"/>
      <c r="M15" s="1727"/>
      <c r="N15" s="1727"/>
      <c r="O15" s="1727"/>
      <c r="P15" s="1727"/>
      <c r="Q15" s="1727"/>
      <c r="R15" s="1727"/>
      <c r="S15" s="450" t="s">
        <v>527</v>
      </c>
    </row>
    <row r="16" spans="1:19" ht="23.1" customHeight="1">
      <c r="A16" s="76" t="s">
        <v>124</v>
      </c>
      <c r="B16" s="1683"/>
      <c r="C16" s="1684"/>
      <c r="D16" s="1684"/>
      <c r="E16" s="1684"/>
      <c r="F16" s="1684"/>
      <c r="G16" s="1684"/>
      <c r="H16" s="1684"/>
      <c r="I16" s="1684"/>
      <c r="J16" s="1684"/>
      <c r="K16" s="1684"/>
      <c r="L16" s="1684"/>
      <c r="M16" s="1684"/>
      <c r="N16" s="1684"/>
      <c r="O16" s="1684"/>
      <c r="P16" s="1684"/>
      <c r="Q16" s="1684"/>
      <c r="R16" s="1684"/>
      <c r="S16" s="1685"/>
    </row>
    <row r="17" spans="1:19" s="85" customFormat="1" ht="51" customHeight="1">
      <c r="A17" s="1713" t="s">
        <v>125</v>
      </c>
      <c r="B17" s="1713"/>
      <c r="C17" s="1713"/>
      <c r="D17" s="1713"/>
      <c r="E17" s="1709" t="s">
        <v>126</v>
      </c>
      <c r="F17" s="1709"/>
      <c r="G17" s="1714"/>
      <c r="H17" s="1714"/>
      <c r="I17" s="1714"/>
      <c r="J17" s="1714"/>
      <c r="K17" s="1714"/>
      <c r="L17" s="1714"/>
      <c r="M17" s="1714"/>
      <c r="N17" s="1714"/>
      <c r="O17" s="1714"/>
      <c r="P17" s="1714"/>
      <c r="Q17" s="1714"/>
      <c r="R17" s="1714"/>
      <c r="S17" s="1714"/>
    </row>
    <row r="18" spans="1:19" s="85" customFormat="1" ht="12" customHeight="1">
      <c r="A18" s="86"/>
      <c r="D18" s="87"/>
      <c r="E18" s="88" t="s">
        <v>127</v>
      </c>
      <c r="F18" s="88"/>
      <c r="H18" s="89"/>
      <c r="I18" s="89"/>
      <c r="J18" s="89"/>
      <c r="K18" s="89"/>
      <c r="L18" s="89"/>
      <c r="M18" s="89"/>
      <c r="N18" s="89"/>
      <c r="O18" s="89"/>
      <c r="P18" s="89"/>
      <c r="Q18" s="89"/>
      <c r="R18" s="89"/>
      <c r="S18" s="89"/>
    </row>
    <row r="19" spans="1:19" ht="12" customHeight="1">
      <c r="A19" s="90"/>
      <c r="B19" s="91"/>
      <c r="C19" s="91"/>
      <c r="D19" s="91"/>
      <c r="E19" s="91"/>
      <c r="F19" s="91"/>
      <c r="G19" s="91"/>
      <c r="H19" s="91"/>
      <c r="I19" s="91"/>
      <c r="J19" s="91"/>
      <c r="K19" s="91"/>
      <c r="L19" s="91"/>
      <c r="M19" s="91"/>
      <c r="N19" s="91"/>
      <c r="O19" s="91"/>
      <c r="P19" s="91"/>
      <c r="Q19" s="91"/>
      <c r="R19" s="91"/>
      <c r="S19" s="91"/>
    </row>
    <row r="20" spans="1:19">
      <c r="A20" s="74" t="s">
        <v>128</v>
      </c>
      <c r="E20" s="92"/>
      <c r="F20" s="92"/>
    </row>
    <row r="21" spans="1:19" ht="23.1" customHeight="1">
      <c r="A21" s="76" t="s">
        <v>129</v>
      </c>
      <c r="B21" s="1715" t="str">
        <f>IF(様式1!F40="","",様式1!F40)</f>
        <v/>
      </c>
      <c r="C21" s="1716"/>
      <c r="D21" s="1716"/>
      <c r="E21" s="1716"/>
      <c r="F21" s="1716"/>
      <c r="G21" s="1716"/>
      <c r="H21" s="1716"/>
      <c r="I21" s="1716"/>
      <c r="J21" s="1716"/>
      <c r="K21" s="1716"/>
      <c r="L21" s="1716"/>
      <c r="M21" s="1716"/>
      <c r="N21" s="1716"/>
      <c r="O21" s="1716"/>
      <c r="P21" s="1716"/>
      <c r="Q21" s="1716"/>
      <c r="R21" s="1716"/>
      <c r="S21" s="1717"/>
    </row>
    <row r="22" spans="1:19" ht="23.1" customHeight="1">
      <c r="A22" s="93" t="s">
        <v>130</v>
      </c>
      <c r="B22" s="81" t="s">
        <v>113</v>
      </c>
      <c r="C22" s="1669" t="str">
        <f>IF(様式1!F41="","",様式1!F41)</f>
        <v/>
      </c>
      <c r="D22" s="1669"/>
      <c r="E22" s="1669" t="str">
        <f>様式1!H41&amp;"　"&amp;様式1!H42</f>
        <v>　</v>
      </c>
      <c r="F22" s="1669"/>
      <c r="G22" s="1669"/>
      <c r="H22" s="1669"/>
      <c r="I22" s="1669"/>
      <c r="J22" s="1669"/>
      <c r="K22" s="1669"/>
      <c r="L22" s="1669"/>
      <c r="M22" s="1669"/>
      <c r="N22" s="1669"/>
      <c r="O22" s="1669"/>
      <c r="P22" s="1669"/>
      <c r="Q22" s="1669"/>
      <c r="R22" s="1669"/>
      <c r="S22" s="1670"/>
    </row>
    <row r="23" spans="1:19" ht="23.1" customHeight="1">
      <c r="A23" s="94" t="s">
        <v>112</v>
      </c>
      <c r="B23" s="95"/>
      <c r="C23" s="70"/>
      <c r="D23" s="70"/>
      <c r="E23" s="1718" t="s">
        <v>114</v>
      </c>
      <c r="F23" s="1718"/>
      <c r="G23" s="1719"/>
      <c r="H23" s="1719"/>
      <c r="I23" s="1719"/>
      <c r="J23" s="70" t="s">
        <v>115</v>
      </c>
      <c r="K23" s="1720" t="s">
        <v>116</v>
      </c>
      <c r="L23" s="1720"/>
      <c r="M23" s="1721"/>
      <c r="N23" s="1721"/>
      <c r="O23" s="1721"/>
      <c r="P23" s="1721"/>
      <c r="Q23" s="1721"/>
      <c r="R23" s="1721"/>
      <c r="S23" s="1722"/>
    </row>
    <row r="24" spans="1:19" ht="23.1" customHeight="1">
      <c r="A24" s="76" t="s">
        <v>131</v>
      </c>
      <c r="B24" s="1693"/>
      <c r="C24" s="1694"/>
      <c r="D24" s="1694"/>
      <c r="E24" s="1694"/>
      <c r="F24" s="1694"/>
      <c r="G24" s="1694"/>
      <c r="H24" s="1694"/>
      <c r="I24" s="1694"/>
      <c r="J24" s="1694"/>
      <c r="K24" s="1694"/>
      <c r="L24" s="1694"/>
      <c r="M24" s="1694"/>
      <c r="N24" s="1694"/>
      <c r="O24" s="1694"/>
      <c r="P24" s="1694"/>
      <c r="Q24" s="1694"/>
      <c r="R24" s="1694"/>
      <c r="S24" s="1695"/>
    </row>
    <row r="25" spans="1:19" ht="20.100000000000001" customHeight="1"/>
    <row r="26" spans="1:19" ht="20.100000000000001" customHeight="1"/>
    <row r="27" spans="1:19" ht="20.100000000000001" customHeight="1">
      <c r="A27" s="1696" t="s">
        <v>132</v>
      </c>
      <c r="B27" s="1697"/>
      <c r="C27" s="1697"/>
      <c r="D27" s="1697"/>
      <c r="E27" s="1697"/>
      <c r="F27" s="1697"/>
      <c r="G27" s="1697"/>
      <c r="H27" s="1697"/>
      <c r="I27" s="1697"/>
      <c r="J27" s="1697"/>
      <c r="K27" s="1697"/>
      <c r="L27" s="1697"/>
      <c r="M27" s="1697"/>
      <c r="N27" s="1697"/>
      <c r="O27" s="1697"/>
      <c r="P27" s="1697"/>
      <c r="Q27" s="1697"/>
      <c r="R27" s="1697"/>
      <c r="S27" s="1697"/>
    </row>
    <row r="28" spans="1:19" ht="20.100000000000001" customHeight="1">
      <c r="A28" s="1698" t="s">
        <v>133</v>
      </c>
      <c r="B28" s="1699"/>
      <c r="C28" s="1700"/>
      <c r="D28" s="1698" t="s">
        <v>134</v>
      </c>
      <c r="E28" s="1699"/>
      <c r="F28" s="1699"/>
      <c r="G28" s="1699"/>
      <c r="H28" s="1699"/>
      <c r="I28" s="1699"/>
      <c r="J28" s="1699"/>
      <c r="K28" s="1699"/>
      <c r="L28" s="1700"/>
      <c r="M28" s="1704" t="s">
        <v>135</v>
      </c>
      <c r="N28" s="1704"/>
      <c r="O28" s="1704"/>
      <c r="P28" s="1705" t="s">
        <v>136</v>
      </c>
      <c r="Q28" s="1706"/>
      <c r="R28" s="1686" t="s">
        <v>137</v>
      </c>
      <c r="S28" s="1686" t="s">
        <v>138</v>
      </c>
    </row>
    <row r="29" spans="1:19" ht="20.100000000000001" customHeight="1">
      <c r="A29" s="1701"/>
      <c r="B29" s="1702"/>
      <c r="C29" s="1703"/>
      <c r="D29" s="1701"/>
      <c r="E29" s="1702"/>
      <c r="F29" s="1702"/>
      <c r="G29" s="1702"/>
      <c r="H29" s="1702"/>
      <c r="I29" s="1702"/>
      <c r="J29" s="1702"/>
      <c r="K29" s="1702"/>
      <c r="L29" s="1703"/>
      <c r="M29" s="96" t="s">
        <v>139</v>
      </c>
      <c r="N29" s="1688" t="s">
        <v>140</v>
      </c>
      <c r="O29" s="1688"/>
      <c r="P29" s="1707"/>
      <c r="Q29" s="1708"/>
      <c r="R29" s="1687"/>
      <c r="S29" s="1687"/>
    </row>
    <row r="30" spans="1:19" ht="20.100000000000001" customHeight="1">
      <c r="A30" s="1662"/>
      <c r="B30" s="1663"/>
      <c r="C30" s="1630"/>
      <c r="D30" s="1662"/>
      <c r="E30" s="1663"/>
      <c r="F30" s="1663"/>
      <c r="G30" s="1663"/>
      <c r="H30" s="1663"/>
      <c r="I30" s="1663"/>
      <c r="J30" s="1663"/>
      <c r="K30" s="1663"/>
      <c r="L30" s="1630"/>
      <c r="M30" s="444"/>
      <c r="N30" s="1689"/>
      <c r="O30" s="1690"/>
      <c r="P30" s="1691"/>
      <c r="Q30" s="1692"/>
      <c r="R30" s="443"/>
      <c r="S30" s="443"/>
    </row>
    <row r="31" spans="1:19" ht="19.5" customHeight="1">
      <c r="A31" s="1709" t="s">
        <v>141</v>
      </c>
      <c r="B31" s="1710"/>
      <c r="C31" s="1710"/>
      <c r="D31" s="1710"/>
      <c r="E31" s="1710"/>
      <c r="F31" s="1710"/>
      <c r="G31" s="1710"/>
      <c r="H31" s="1710"/>
      <c r="I31" s="1710"/>
      <c r="J31" s="1710"/>
      <c r="K31" s="1710"/>
      <c r="L31" s="1710"/>
      <c r="M31" s="1710"/>
      <c r="N31" s="1710"/>
      <c r="O31" s="1710"/>
      <c r="P31" s="1710"/>
      <c r="Q31" s="1710"/>
      <c r="R31" s="1710"/>
      <c r="S31" s="1710"/>
    </row>
    <row r="32" spans="1:19" ht="19.5" customHeight="1">
      <c r="A32" s="1711" t="s">
        <v>142</v>
      </c>
      <c r="B32" s="1712"/>
      <c r="C32" s="1712"/>
      <c r="D32" s="1712"/>
      <c r="E32" s="1712"/>
      <c r="F32" s="1712"/>
      <c r="G32" s="1712"/>
      <c r="H32" s="1712"/>
      <c r="I32" s="1712"/>
      <c r="J32" s="1712"/>
      <c r="K32" s="1712"/>
      <c r="L32" s="1712"/>
      <c r="M32" s="1712"/>
      <c r="N32" s="1712"/>
      <c r="O32" s="1712"/>
      <c r="P32" s="1712"/>
      <c r="Q32" s="1712"/>
      <c r="R32" s="1712"/>
      <c r="S32" s="1712"/>
    </row>
    <row r="33" spans="1:19" ht="16.5" customHeight="1">
      <c r="A33" s="752"/>
      <c r="B33" s="752"/>
      <c r="C33" s="752"/>
      <c r="D33" s="752"/>
      <c r="E33" s="752"/>
      <c r="F33" s="752"/>
      <c r="G33" s="752"/>
      <c r="H33" s="752"/>
      <c r="I33" s="752"/>
      <c r="J33" s="752"/>
      <c r="K33" s="752"/>
      <c r="L33" s="752"/>
      <c r="M33" s="752"/>
      <c r="N33" s="752"/>
      <c r="O33" s="752"/>
      <c r="P33" s="752"/>
      <c r="Q33" s="752"/>
      <c r="R33" s="752"/>
      <c r="S33" s="752"/>
    </row>
    <row r="34" spans="1:19" s="67" customFormat="1" ht="16.5" customHeight="1">
      <c r="A34" s="97" t="s">
        <v>143</v>
      </c>
      <c r="B34" s="98"/>
      <c r="C34" s="98"/>
      <c r="D34" s="99"/>
      <c r="E34" s="99"/>
      <c r="F34" s="99"/>
      <c r="G34" s="99"/>
      <c r="H34" s="99"/>
      <c r="I34" s="99"/>
      <c r="J34" s="99"/>
      <c r="K34" s="100"/>
      <c r="L34" s="100"/>
      <c r="M34" s="70"/>
      <c r="N34" s="98"/>
      <c r="O34" s="98"/>
      <c r="P34" s="98"/>
      <c r="Q34" s="98"/>
      <c r="R34" s="98"/>
      <c r="S34" s="70"/>
    </row>
    <row r="35" spans="1:19" ht="22.5" customHeight="1">
      <c r="A35" s="101" t="s">
        <v>144</v>
      </c>
      <c r="B35" s="1683"/>
      <c r="C35" s="1684"/>
      <c r="D35" s="1684"/>
      <c r="E35" s="1684"/>
      <c r="F35" s="1684"/>
      <c r="G35" s="1684"/>
      <c r="H35" s="1684"/>
      <c r="I35" s="1684"/>
      <c r="J35" s="1684"/>
      <c r="K35" s="1684"/>
      <c r="L35" s="1684"/>
      <c r="M35" s="1684"/>
      <c r="N35" s="1684"/>
      <c r="O35" s="1684"/>
      <c r="P35" s="1684"/>
      <c r="Q35" s="1684"/>
      <c r="R35" s="1684"/>
      <c r="S35" s="1685"/>
    </row>
    <row r="36" spans="1:19" ht="22.5" customHeight="1">
      <c r="A36" s="101" t="s">
        <v>145</v>
      </c>
      <c r="B36" s="1683"/>
      <c r="C36" s="1684"/>
      <c r="D36" s="1684"/>
      <c r="E36" s="1684"/>
      <c r="F36" s="1684"/>
      <c r="G36" s="1684"/>
      <c r="H36" s="1684"/>
      <c r="I36" s="1684"/>
      <c r="J36" s="1684"/>
      <c r="K36" s="1684"/>
      <c r="L36" s="1684"/>
      <c r="M36" s="1684"/>
      <c r="N36" s="1684"/>
      <c r="O36" s="1684"/>
      <c r="P36" s="1684"/>
      <c r="Q36" s="1684"/>
      <c r="R36" s="1684"/>
      <c r="S36" s="1685"/>
    </row>
    <row r="37" spans="1:19" ht="15.75" customHeight="1">
      <c r="A37" s="71"/>
      <c r="B37" s="71"/>
      <c r="C37" s="71"/>
      <c r="D37" s="71"/>
      <c r="E37" s="71"/>
      <c r="F37" s="71"/>
      <c r="G37" s="71"/>
      <c r="H37" s="71"/>
      <c r="I37" s="71"/>
      <c r="J37" s="71"/>
      <c r="K37" s="71"/>
      <c r="L37" s="71"/>
      <c r="M37" s="71"/>
      <c r="N37" s="71"/>
      <c r="O37" s="71"/>
      <c r="P37" s="71"/>
      <c r="Q37" s="71"/>
      <c r="R37" s="71"/>
      <c r="S37" s="71"/>
    </row>
    <row r="38" spans="1:19" ht="19.5" customHeight="1">
      <c r="A38" s="61" t="s">
        <v>146</v>
      </c>
    </row>
    <row r="39" spans="1:19" ht="19.5" customHeight="1">
      <c r="A39" s="101" t="s">
        <v>147</v>
      </c>
      <c r="B39" s="1683"/>
      <c r="C39" s="1684"/>
      <c r="D39" s="1684"/>
      <c r="E39" s="1684"/>
      <c r="F39" s="1684"/>
      <c r="G39" s="1684"/>
      <c r="H39" s="1684"/>
      <c r="I39" s="1684"/>
      <c r="J39" s="1684"/>
      <c r="K39" s="1662" t="s">
        <v>148</v>
      </c>
      <c r="L39" s="1663"/>
      <c r="M39" s="1663"/>
      <c r="N39" s="1663"/>
      <c r="O39" s="1663"/>
      <c r="P39" s="1683"/>
      <c r="Q39" s="1684"/>
      <c r="R39" s="1684"/>
      <c r="S39" s="102" t="s">
        <v>149</v>
      </c>
    </row>
    <row r="40" spans="1:19" ht="20.100000000000001" customHeight="1">
      <c r="A40" s="1671" t="s">
        <v>150</v>
      </c>
      <c r="B40" s="103" t="s">
        <v>151</v>
      </c>
      <c r="C40" s="104"/>
      <c r="D40" s="105"/>
      <c r="E40" s="1679"/>
      <c r="F40" s="1680"/>
      <c r="G40" s="1680"/>
      <c r="H40" s="1680"/>
      <c r="I40" s="1680"/>
      <c r="J40" s="1680"/>
      <c r="K40" s="1680"/>
      <c r="L40" s="1680"/>
      <c r="M40" s="1665" t="s">
        <v>152</v>
      </c>
      <c r="N40" s="1666"/>
      <c r="O40" s="1667"/>
      <c r="P40" s="1681"/>
      <c r="Q40" s="1669"/>
      <c r="R40" s="1669"/>
      <c r="S40" s="1670"/>
    </row>
    <row r="41" spans="1:19" ht="20.100000000000001" customHeight="1">
      <c r="A41" s="1672"/>
      <c r="B41" s="106" t="s">
        <v>153</v>
      </c>
      <c r="C41" s="107"/>
      <c r="D41" s="108"/>
      <c r="E41" s="1654"/>
      <c r="F41" s="1655"/>
      <c r="G41" s="1655"/>
      <c r="H41" s="1655"/>
      <c r="I41" s="1655"/>
      <c r="J41" s="1655"/>
      <c r="K41" s="1655"/>
      <c r="L41" s="1656"/>
      <c r="M41" s="1657" t="s">
        <v>154</v>
      </c>
      <c r="N41" s="1658"/>
      <c r="O41" s="1659"/>
      <c r="P41" s="1682"/>
      <c r="Q41" s="1661"/>
      <c r="R41" s="1655"/>
      <c r="S41" s="1656"/>
    </row>
    <row r="42" spans="1:19" ht="20.100000000000001" customHeight="1">
      <c r="A42" s="1673"/>
      <c r="B42" s="109" t="s">
        <v>155</v>
      </c>
      <c r="C42" s="110"/>
      <c r="D42" s="111"/>
      <c r="E42" s="112"/>
      <c r="F42" s="113" t="s">
        <v>156</v>
      </c>
      <c r="G42" s="69"/>
      <c r="H42" s="69"/>
      <c r="I42" s="69"/>
      <c r="J42" s="70"/>
      <c r="K42" s="70"/>
      <c r="L42" s="70"/>
      <c r="M42" s="1662" t="s">
        <v>157</v>
      </c>
      <c r="N42" s="1663"/>
      <c r="O42" s="1630"/>
      <c r="P42" s="112"/>
      <c r="Q42" s="113" t="s">
        <v>158</v>
      </c>
      <c r="S42" s="114"/>
    </row>
    <row r="43" spans="1:19" ht="20.100000000000001" customHeight="1">
      <c r="A43" s="1677" t="s">
        <v>159</v>
      </c>
      <c r="B43" s="103" t="s">
        <v>151</v>
      </c>
      <c r="C43" s="104"/>
      <c r="D43" s="105"/>
      <c r="E43" s="1679"/>
      <c r="F43" s="1675"/>
      <c r="G43" s="1675"/>
      <c r="H43" s="1675"/>
      <c r="I43" s="1675"/>
      <c r="J43" s="1680"/>
      <c r="K43" s="1680"/>
      <c r="L43" s="1680"/>
      <c r="M43" s="1665" t="s">
        <v>152</v>
      </c>
      <c r="N43" s="1666"/>
      <c r="O43" s="1667"/>
      <c r="P43" s="1668"/>
      <c r="Q43" s="1669"/>
      <c r="R43" s="1669"/>
      <c r="S43" s="1670"/>
    </row>
    <row r="44" spans="1:19" ht="20.100000000000001" customHeight="1">
      <c r="A44" s="1678"/>
      <c r="B44" s="106" t="s">
        <v>153</v>
      </c>
      <c r="C44" s="107"/>
      <c r="D44" s="108"/>
      <c r="E44" s="1654"/>
      <c r="F44" s="1655"/>
      <c r="G44" s="1655"/>
      <c r="H44" s="1655"/>
      <c r="I44" s="1655"/>
      <c r="J44" s="1655"/>
      <c r="K44" s="1655"/>
      <c r="L44" s="1656"/>
      <c r="M44" s="1657" t="s">
        <v>154</v>
      </c>
      <c r="N44" s="1658"/>
      <c r="O44" s="1659"/>
      <c r="P44" s="1660"/>
      <c r="Q44" s="1661"/>
      <c r="R44" s="1655"/>
      <c r="S44" s="1656"/>
    </row>
    <row r="45" spans="1:19" ht="20.100000000000001" customHeight="1">
      <c r="A45" s="1678"/>
      <c r="B45" s="103" t="s">
        <v>151</v>
      </c>
      <c r="C45" s="104"/>
      <c r="D45" s="105"/>
      <c r="E45" s="1679"/>
      <c r="F45" s="1675"/>
      <c r="G45" s="1675"/>
      <c r="H45" s="1675"/>
      <c r="I45" s="1675"/>
      <c r="J45" s="1680"/>
      <c r="K45" s="1675"/>
      <c r="L45" s="1676"/>
      <c r="M45" s="1665" t="s">
        <v>152</v>
      </c>
      <c r="N45" s="1666"/>
      <c r="O45" s="1667"/>
      <c r="P45" s="1668"/>
      <c r="Q45" s="1669"/>
      <c r="R45" s="1669"/>
      <c r="S45" s="1670"/>
    </row>
    <row r="46" spans="1:19" ht="20.100000000000001" customHeight="1">
      <c r="A46" s="1678"/>
      <c r="B46" s="106" t="s">
        <v>153</v>
      </c>
      <c r="C46" s="107"/>
      <c r="D46" s="108"/>
      <c r="E46" s="1654"/>
      <c r="F46" s="1655"/>
      <c r="G46" s="1655"/>
      <c r="H46" s="1655"/>
      <c r="I46" s="1655"/>
      <c r="J46" s="1655"/>
      <c r="K46" s="1655"/>
      <c r="L46" s="1656"/>
      <c r="M46" s="1657" t="s">
        <v>154</v>
      </c>
      <c r="N46" s="1658"/>
      <c r="O46" s="1659"/>
      <c r="P46" s="1660"/>
      <c r="Q46" s="1661"/>
      <c r="R46" s="1655"/>
      <c r="S46" s="1656"/>
    </row>
    <row r="47" spans="1:19" ht="20.100000000000001" customHeight="1">
      <c r="A47" s="1671" t="s">
        <v>160</v>
      </c>
      <c r="B47" s="103" t="s">
        <v>151</v>
      </c>
      <c r="C47" s="104"/>
      <c r="D47" s="105"/>
      <c r="E47" s="1674"/>
      <c r="F47" s="1675"/>
      <c r="G47" s="1675"/>
      <c r="H47" s="1675"/>
      <c r="I47" s="1675"/>
      <c r="J47" s="1675"/>
      <c r="K47" s="1675"/>
      <c r="L47" s="1676"/>
      <c r="M47" s="1665" t="s">
        <v>152</v>
      </c>
      <c r="N47" s="1666"/>
      <c r="O47" s="1667"/>
      <c r="P47" s="1668"/>
      <c r="Q47" s="1669"/>
      <c r="R47" s="1669"/>
      <c r="S47" s="1670"/>
    </row>
    <row r="48" spans="1:19" ht="20.100000000000001" customHeight="1">
      <c r="A48" s="1672"/>
      <c r="B48" s="106" t="s">
        <v>153</v>
      </c>
      <c r="C48" s="107"/>
      <c r="D48" s="108"/>
      <c r="E48" s="1654"/>
      <c r="F48" s="1655"/>
      <c r="G48" s="1655"/>
      <c r="H48" s="1655"/>
      <c r="I48" s="1655"/>
      <c r="J48" s="1655"/>
      <c r="K48" s="1655"/>
      <c r="L48" s="1656"/>
      <c r="M48" s="1657" t="s">
        <v>154</v>
      </c>
      <c r="N48" s="1658"/>
      <c r="O48" s="1659"/>
      <c r="P48" s="1660"/>
      <c r="Q48" s="1661"/>
      <c r="R48" s="1655"/>
      <c r="S48" s="1656"/>
    </row>
    <row r="49" spans="1:19" ht="20.100000000000001" customHeight="1">
      <c r="A49" s="1673"/>
      <c r="B49" s="115" t="s">
        <v>155</v>
      </c>
      <c r="C49" s="116"/>
      <c r="D49" s="117"/>
      <c r="E49" s="112"/>
      <c r="F49" s="118" t="s">
        <v>161</v>
      </c>
      <c r="G49" s="119"/>
      <c r="H49" s="119"/>
      <c r="I49" s="119"/>
      <c r="J49" s="120"/>
      <c r="K49" s="120"/>
      <c r="L49" s="120"/>
      <c r="M49" s="1662" t="s">
        <v>157</v>
      </c>
      <c r="N49" s="1663"/>
      <c r="O49" s="1630"/>
      <c r="P49" s="112"/>
      <c r="Q49" s="113" t="s">
        <v>158</v>
      </c>
      <c r="S49" s="102"/>
    </row>
    <row r="50" spans="1:19" ht="26.25" customHeight="1">
      <c r="A50" s="1664" t="s">
        <v>926</v>
      </c>
      <c r="B50" s="1664"/>
      <c r="C50" s="1664"/>
      <c r="D50" s="1664"/>
      <c r="E50" s="1664"/>
      <c r="F50" s="1664"/>
      <c r="G50" s="1664"/>
      <c r="H50" s="1664"/>
      <c r="I50" s="1664"/>
      <c r="J50" s="1664"/>
      <c r="K50" s="1664"/>
      <c r="L50" s="1664"/>
      <c r="M50" s="1664"/>
      <c r="N50" s="1664"/>
      <c r="O50" s="1664"/>
      <c r="P50" s="1664"/>
      <c r="Q50" s="1664"/>
      <c r="R50" s="1664"/>
      <c r="S50" s="1664"/>
    </row>
    <row r="51" spans="1:19">
      <c r="A51" s="1652" t="s">
        <v>1000</v>
      </c>
      <c r="B51" s="1652"/>
      <c r="C51" s="1652"/>
      <c r="D51" s="1652"/>
      <c r="E51" s="1652"/>
      <c r="F51" s="1652"/>
      <c r="G51" s="1652"/>
      <c r="H51" s="1652"/>
      <c r="I51" s="1652"/>
      <c r="J51" s="1652"/>
      <c r="K51" s="1652"/>
      <c r="L51" s="1652"/>
      <c r="M51" s="1652"/>
      <c r="N51" s="1652"/>
      <c r="O51" s="1652"/>
      <c r="P51" s="1652"/>
      <c r="Q51" s="1652"/>
      <c r="R51" s="1652"/>
      <c r="S51" s="1652"/>
    </row>
    <row r="52" spans="1:19" ht="27" customHeight="1">
      <c r="A52" s="1652" t="s">
        <v>927</v>
      </c>
      <c r="B52" s="1652"/>
      <c r="C52" s="1652"/>
      <c r="D52" s="1652"/>
      <c r="E52" s="1652"/>
      <c r="F52" s="1652"/>
      <c r="G52" s="1652"/>
      <c r="H52" s="1652"/>
      <c r="I52" s="1652"/>
      <c r="J52" s="1652"/>
      <c r="K52" s="1652"/>
      <c r="L52" s="1652"/>
      <c r="M52" s="1652"/>
      <c r="N52" s="1653"/>
      <c r="O52" s="1653"/>
      <c r="P52" s="1653"/>
      <c r="Q52" s="1653"/>
      <c r="R52" s="1653"/>
      <c r="S52" s="1653"/>
    </row>
    <row r="53" spans="1:19">
      <c r="A53" s="121" t="s">
        <v>162</v>
      </c>
      <c r="B53" s="122"/>
      <c r="C53" s="122"/>
      <c r="D53" s="122"/>
      <c r="E53" s="122"/>
      <c r="F53" s="122"/>
      <c r="G53" s="122"/>
      <c r="H53" s="122"/>
      <c r="I53" s="122"/>
      <c r="J53" s="122"/>
      <c r="K53" s="122"/>
      <c r="L53" s="122"/>
      <c r="M53" s="122"/>
      <c r="N53" s="122"/>
      <c r="O53" s="122"/>
      <c r="P53" s="122"/>
      <c r="Q53" s="122"/>
      <c r="R53" s="122"/>
      <c r="S53" s="122"/>
    </row>
    <row r="54" spans="1:19" ht="25.5" customHeight="1">
      <c r="A54" s="1652" t="s">
        <v>163</v>
      </c>
      <c r="B54" s="1652"/>
      <c r="C54" s="1652"/>
      <c r="D54" s="1652"/>
      <c r="E54" s="1652"/>
      <c r="F54" s="1652"/>
      <c r="G54" s="1652"/>
      <c r="H54" s="1652"/>
      <c r="I54" s="1652"/>
      <c r="J54" s="1652"/>
      <c r="K54" s="1652"/>
      <c r="L54" s="1652"/>
      <c r="M54" s="1652"/>
      <c r="N54" s="1652"/>
      <c r="O54" s="1652"/>
      <c r="P54" s="1652"/>
      <c r="Q54" s="1652"/>
      <c r="R54" s="1652"/>
      <c r="S54" s="1652"/>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2"/>
  <conditionalFormatting sqref="P49 P43:S48 P40:S41 E40:E49 P42 D30 A30 M30:S30 G10:I10 M10:S10 G23:I23 M23:S23 G12 J12 B12:D12 B24:S24">
    <cfRule type="cellIs" dxfId="452" priority="17" stopIfTrue="1" operator="equal">
      <formula>""</formula>
    </cfRule>
  </conditionalFormatting>
  <conditionalFormatting sqref="B35:S36 B8:C8 E8:G8 J8">
    <cfRule type="cellIs" dxfId="451" priority="16" stopIfTrue="1" operator="equal">
      <formula>""</formula>
    </cfRule>
  </conditionalFormatting>
  <conditionalFormatting sqref="B16:S16">
    <cfRule type="cellIs" dxfId="450" priority="14" stopIfTrue="1" operator="equal">
      <formula>""</formula>
    </cfRule>
    <cfRule type="cellIs" dxfId="449" priority="15" stopIfTrue="1" operator="equal">
      <formula>""</formula>
    </cfRule>
  </conditionalFormatting>
  <conditionalFormatting sqref="B13:B15 E13:E15 H13:H15 K13:K14 N13 O14">
    <cfRule type="expression" dxfId="448" priority="13" stopIfTrue="1">
      <formula>($B$13="")*($B$14="")*($B$15="")*($E$13="")*($E$14="")*($E$15="")*($H$13="")*($H$14="")*($H$15="")*($K$13="")*($K$14="")*($N$13="")*($O$14="")</formula>
    </cfRule>
  </conditionalFormatting>
  <conditionalFormatting sqref="K15:R15">
    <cfRule type="cellIs" dxfId="447" priority="12" stopIfTrue="1" operator="equal">
      <formula>(COUNTIF($H$15,"✔")&lt;1)</formula>
    </cfRule>
  </conditionalFormatting>
  <conditionalFormatting sqref="E40">
    <cfRule type="cellIs" dxfId="446" priority="11" stopIfTrue="1" operator="equal">
      <formula>""</formula>
    </cfRule>
  </conditionalFormatting>
  <conditionalFormatting sqref="J40">
    <cfRule type="cellIs" dxfId="445" priority="10" stopIfTrue="1" operator="equal">
      <formula>""</formula>
    </cfRule>
  </conditionalFormatting>
  <conditionalFormatting sqref="E40">
    <cfRule type="cellIs" dxfId="444" priority="9" stopIfTrue="1" operator="equal">
      <formula>""</formula>
    </cfRule>
  </conditionalFormatting>
  <conditionalFormatting sqref="J40">
    <cfRule type="cellIs" dxfId="443" priority="8" stopIfTrue="1" operator="equal">
      <formula>""</formula>
    </cfRule>
  </conditionalFormatting>
  <conditionalFormatting sqref="J43">
    <cfRule type="cellIs" dxfId="442" priority="7" stopIfTrue="1" operator="equal">
      <formula>""</formula>
    </cfRule>
  </conditionalFormatting>
  <conditionalFormatting sqref="J45:L45">
    <cfRule type="cellIs" dxfId="441" priority="6" stopIfTrue="1" operator="equal">
      <formula>""</formula>
    </cfRule>
  </conditionalFormatting>
  <conditionalFormatting sqref="J47:L47">
    <cfRule type="cellIs" dxfId="440" priority="5" stopIfTrue="1" operator="equal">
      <formula>""</formula>
    </cfRule>
  </conditionalFormatting>
  <conditionalFormatting sqref="B39:J39">
    <cfRule type="cellIs" dxfId="439" priority="2" stopIfTrue="1" operator="equal">
      <formula>""</formula>
    </cfRule>
  </conditionalFormatting>
  <conditionalFormatting sqref="P39:R39">
    <cfRule type="cellIs" dxfId="438"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U71"/>
  <sheetViews>
    <sheetView topLeftCell="A43" zoomScale="85" zoomScaleNormal="85" zoomScaleSheetLayoutView="85" workbookViewId="0">
      <selection activeCell="A2" sqref="A2:AK2"/>
    </sheetView>
  </sheetViews>
  <sheetFormatPr defaultColWidth="2.875" defaultRowHeight="18" customHeight="1"/>
  <cols>
    <col min="1" max="37" width="3.625" style="544" customWidth="1"/>
    <col min="38" max="38" width="18.375" style="549" bestFit="1" customWidth="1"/>
    <col min="39" max="39" width="30.625" style="544" customWidth="1"/>
    <col min="40" max="40" width="30.125" style="544" customWidth="1"/>
    <col min="41" max="41" width="22.25" style="544" hidden="1" customWidth="1"/>
    <col min="42" max="16384" width="2.875" style="544"/>
  </cols>
  <sheetData>
    <row r="1" spans="1:47" ht="18" customHeight="1">
      <c r="A1" s="542"/>
      <c r="B1" s="542"/>
      <c r="C1" s="542"/>
      <c r="D1" s="543"/>
      <c r="E1" s="543"/>
      <c r="F1" s="543"/>
      <c r="G1" s="543"/>
      <c r="P1" s="542"/>
      <c r="Q1" s="542"/>
      <c r="R1" s="542"/>
      <c r="S1" s="543"/>
      <c r="T1" s="543"/>
      <c r="U1" s="543"/>
      <c r="V1" s="543"/>
      <c r="AB1" s="545"/>
      <c r="AI1" s="404"/>
      <c r="AJ1" s="405"/>
      <c r="AK1" s="406" t="s">
        <v>771</v>
      </c>
      <c r="AL1" s="546"/>
      <c r="AO1" s="547" t="s">
        <v>464</v>
      </c>
    </row>
    <row r="2" spans="1:47" ht="20.100000000000001" customHeight="1">
      <c r="A2" s="1927" t="s">
        <v>8</v>
      </c>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548"/>
      <c r="AO2" s="547" t="s">
        <v>465</v>
      </c>
    </row>
    <row r="3" spans="1:47" ht="18" customHeight="1">
      <c r="A3" s="1928" t="s">
        <v>164</v>
      </c>
      <c r="B3" s="1928"/>
      <c r="C3" s="1928"/>
      <c r="D3" s="1928"/>
      <c r="E3" s="1928"/>
      <c r="F3" s="1844" t="str">
        <f>IF(様式1!L11="","",様式1!L11)</f>
        <v/>
      </c>
      <c r="G3" s="1844"/>
      <c r="H3" s="1844"/>
      <c r="I3" s="1844"/>
      <c r="J3" s="1844"/>
      <c r="K3" s="1844"/>
      <c r="L3" s="1844"/>
      <c r="M3" s="1844"/>
      <c r="N3" s="1844"/>
      <c r="O3" s="1844"/>
      <c r="P3" s="1844"/>
      <c r="Q3" s="1844"/>
      <c r="R3" s="1844"/>
      <c r="S3" s="542"/>
      <c r="T3" s="542"/>
      <c r="U3" s="542"/>
      <c r="V3" s="542"/>
      <c r="W3" s="542"/>
      <c r="X3" s="542"/>
      <c r="Y3" s="543"/>
      <c r="Z3" s="543"/>
      <c r="AA3" s="543"/>
      <c r="AB3" s="543"/>
      <c r="AK3" s="902" t="s">
        <v>940</v>
      </c>
      <c r="AO3" s="547" t="s">
        <v>466</v>
      </c>
    </row>
    <row r="4" spans="1:47" ht="9" customHeight="1" thickBot="1">
      <c r="A4" s="550"/>
      <c r="B4" s="550"/>
      <c r="C4" s="550"/>
      <c r="D4" s="550"/>
      <c r="E4" s="550"/>
      <c r="F4" s="543"/>
      <c r="G4" s="543"/>
      <c r="H4" s="543"/>
      <c r="I4" s="543"/>
      <c r="J4" s="543"/>
      <c r="K4" s="543"/>
      <c r="L4" s="543"/>
      <c r="M4" s="543"/>
      <c r="N4" s="543"/>
      <c r="O4" s="543"/>
      <c r="P4" s="543"/>
      <c r="Q4" s="543"/>
      <c r="R4" s="543"/>
      <c r="S4" s="543"/>
      <c r="T4" s="543"/>
      <c r="U4" s="543"/>
      <c r="V4" s="543"/>
      <c r="W4" s="543"/>
      <c r="X4" s="543"/>
      <c r="Y4" s="543"/>
      <c r="Z4" s="543"/>
      <c r="AA4" s="543"/>
      <c r="AB4" s="543"/>
      <c r="AO4" s="547" t="s">
        <v>467</v>
      </c>
    </row>
    <row r="5" spans="1:47" ht="15" customHeight="1">
      <c r="A5" s="1929" t="s">
        <v>387</v>
      </c>
      <c r="B5" s="1905"/>
      <c r="C5" s="1905"/>
      <c r="D5" s="1905"/>
      <c r="E5" s="1905"/>
      <c r="F5" s="551" t="str">
        <f>IF(様式1!E20="○","✔","")</f>
        <v/>
      </c>
      <c r="G5" s="1932" t="s">
        <v>772</v>
      </c>
      <c r="H5" s="1933"/>
      <c r="I5" s="1933"/>
      <c r="J5" s="1933"/>
      <c r="K5" s="762" t="s">
        <v>773</v>
      </c>
      <c r="L5" s="1934"/>
      <c r="M5" s="1934"/>
      <c r="N5" s="1934"/>
      <c r="O5" s="1934"/>
      <c r="P5" s="1934"/>
      <c r="Q5" s="1934"/>
      <c r="R5" s="1934"/>
      <c r="S5" s="1934"/>
      <c r="T5" s="1934"/>
      <c r="U5" s="761" t="s">
        <v>774</v>
      </c>
      <c r="V5" s="552"/>
      <c r="W5" s="763"/>
      <c r="X5" s="763"/>
      <c r="Y5" s="1969" t="s">
        <v>528</v>
      </c>
      <c r="Z5" s="1970"/>
      <c r="AA5" s="1970"/>
      <c r="AB5" s="1970"/>
      <c r="AC5" s="1970"/>
      <c r="AD5" s="1970"/>
      <c r="AE5" s="1970"/>
      <c r="AF5" s="1970"/>
      <c r="AG5" s="1970"/>
      <c r="AH5" s="1970"/>
      <c r="AI5" s="1970"/>
      <c r="AJ5" s="1970"/>
      <c r="AK5" s="1971"/>
      <c r="AL5" s="553"/>
      <c r="AM5" s="554"/>
      <c r="AO5" s="547" t="s">
        <v>775</v>
      </c>
    </row>
    <row r="6" spans="1:47" ht="15" customHeight="1" thickBot="1">
      <c r="A6" s="1930"/>
      <c r="B6" s="1744"/>
      <c r="C6" s="1744"/>
      <c r="D6" s="1744"/>
      <c r="E6" s="1744"/>
      <c r="F6" s="555" t="str">
        <f>IF(様式1!E21="○","✔","")</f>
        <v>✔</v>
      </c>
      <c r="G6" s="1935" t="s">
        <v>776</v>
      </c>
      <c r="H6" s="1936"/>
      <c r="I6" s="1936"/>
      <c r="J6" s="1936"/>
      <c r="K6" s="760" t="s">
        <v>773</v>
      </c>
      <c r="L6" s="1937"/>
      <c r="M6" s="1937"/>
      <c r="N6" s="1937"/>
      <c r="O6" s="1937"/>
      <c r="P6" s="1937"/>
      <c r="Q6" s="1937"/>
      <c r="R6" s="1937"/>
      <c r="S6" s="1937"/>
      <c r="T6" s="1937"/>
      <c r="U6" s="758" t="s">
        <v>774</v>
      </c>
      <c r="V6" s="758"/>
      <c r="W6" s="758"/>
      <c r="X6" s="758"/>
      <c r="Y6" s="1947"/>
      <c r="Z6" s="1948"/>
      <c r="AA6" s="1948"/>
      <c r="AB6" s="1948"/>
      <c r="AC6" s="1948"/>
      <c r="AD6" s="1948"/>
      <c r="AE6" s="1948"/>
      <c r="AF6" s="1948"/>
      <c r="AG6" s="1948"/>
      <c r="AH6" s="1948"/>
      <c r="AI6" s="1948"/>
      <c r="AJ6" s="1948"/>
      <c r="AK6" s="1949"/>
      <c r="AL6" s="553"/>
      <c r="AM6" s="554"/>
      <c r="AO6" s="547" t="s">
        <v>468</v>
      </c>
    </row>
    <row r="7" spans="1:47" ht="26.25" customHeight="1" thickBot="1">
      <c r="A7" s="1930"/>
      <c r="B7" s="1744"/>
      <c r="C7" s="1744"/>
      <c r="D7" s="1744"/>
      <c r="E7" s="1744"/>
      <c r="F7" s="1055" t="str">
        <f>IF(様式1!E22="○","✔","")</f>
        <v/>
      </c>
      <c r="G7" s="1972" t="s">
        <v>574</v>
      </c>
      <c r="H7" s="1973"/>
      <c r="I7" s="1973"/>
      <c r="J7" s="1973"/>
      <c r="K7" s="1973"/>
      <c r="L7" s="1974"/>
      <c r="M7" s="575"/>
      <c r="N7" s="1975" t="s">
        <v>1524</v>
      </c>
      <c r="O7" s="1976"/>
      <c r="P7" s="1976"/>
      <c r="Q7" s="1976"/>
      <c r="R7" s="1977"/>
      <c r="S7" s="1055" t="str">
        <f>IF(様式1!R22="○","✔","")</f>
        <v/>
      </c>
      <c r="T7" s="1978" t="s">
        <v>388</v>
      </c>
      <c r="U7" s="1979"/>
      <c r="V7" s="1979"/>
      <c r="W7" s="1979"/>
      <c r="X7" s="1980"/>
      <c r="Y7" s="1950"/>
      <c r="Z7" s="1951"/>
      <c r="AA7" s="1951"/>
      <c r="AB7" s="1951"/>
      <c r="AC7" s="1951"/>
      <c r="AD7" s="1951"/>
      <c r="AE7" s="1951"/>
      <c r="AF7" s="1951"/>
      <c r="AG7" s="1951"/>
      <c r="AH7" s="1951"/>
      <c r="AI7" s="1951"/>
      <c r="AJ7" s="1951"/>
      <c r="AK7" s="1952"/>
      <c r="AL7" s="553"/>
      <c r="AM7" s="554"/>
      <c r="AO7" s="547"/>
    </row>
    <row r="8" spans="1:47" ht="41.25" customHeight="1" thickBot="1">
      <c r="A8" s="1931"/>
      <c r="B8" s="1891"/>
      <c r="C8" s="1891"/>
      <c r="D8" s="1891"/>
      <c r="E8" s="1891"/>
      <c r="F8" s="575"/>
      <c r="G8" s="1938" t="s">
        <v>1028</v>
      </c>
      <c r="H8" s="1939"/>
      <c r="I8" s="1939"/>
      <c r="J8" s="1939"/>
      <c r="K8" s="1939"/>
      <c r="L8" s="1940"/>
      <c r="M8" s="575"/>
      <c r="N8" s="1941" t="s">
        <v>1029</v>
      </c>
      <c r="O8" s="1942"/>
      <c r="P8" s="1942"/>
      <c r="Q8" s="1942"/>
      <c r="R8" s="1943"/>
      <c r="S8" s="575"/>
      <c r="T8" s="1941" t="s">
        <v>1156</v>
      </c>
      <c r="U8" s="1942"/>
      <c r="V8" s="1942"/>
      <c r="W8" s="1942"/>
      <c r="X8" s="1942"/>
      <c r="Y8" s="1899"/>
      <c r="Z8" s="1900"/>
      <c r="AA8" s="1900"/>
      <c r="AB8" s="1900"/>
      <c r="AC8" s="1900"/>
      <c r="AD8" s="1900"/>
      <c r="AE8" s="1900"/>
      <c r="AF8" s="1900"/>
      <c r="AG8" s="1900"/>
      <c r="AH8" s="1900"/>
      <c r="AI8" s="1900"/>
      <c r="AJ8" s="1900"/>
      <c r="AK8" s="1944"/>
      <c r="AL8" s="892"/>
      <c r="AM8" s="554"/>
      <c r="AO8" s="547" t="s">
        <v>469</v>
      </c>
    </row>
    <row r="9" spans="1:47" ht="18" customHeight="1">
      <c r="A9" s="1953" t="s">
        <v>165</v>
      </c>
      <c r="B9" s="1954"/>
      <c r="C9" s="1954"/>
      <c r="D9" s="1954"/>
      <c r="E9" s="1954"/>
      <c r="F9" s="1957" t="str">
        <f>IF(様式1!G36="","",様式1!G36)</f>
        <v/>
      </c>
      <c r="G9" s="1958"/>
      <c r="H9" s="1958"/>
      <c r="I9" s="1958"/>
      <c r="J9" s="1958"/>
      <c r="K9" s="1958"/>
      <c r="L9" s="1958"/>
      <c r="M9" s="1958"/>
      <c r="N9" s="1958"/>
      <c r="O9" s="1958"/>
      <c r="P9" s="1958"/>
      <c r="Q9" s="1958"/>
      <c r="R9" s="1958"/>
      <c r="S9" s="1958"/>
      <c r="T9" s="1958"/>
      <c r="U9" s="1958"/>
      <c r="V9" s="1958"/>
      <c r="W9" s="1958"/>
      <c r="X9" s="1958"/>
      <c r="Y9" s="1945"/>
      <c r="Z9" s="1854"/>
      <c r="AA9" s="1854"/>
      <c r="AB9" s="1854"/>
      <c r="AC9" s="1854"/>
      <c r="AD9" s="1854"/>
      <c r="AE9" s="1854"/>
      <c r="AF9" s="1854"/>
      <c r="AG9" s="1854"/>
      <c r="AH9" s="1854"/>
      <c r="AI9" s="1854"/>
      <c r="AJ9" s="1854"/>
      <c r="AK9" s="1946"/>
      <c r="AL9" s="892" t="str">
        <f>LEN(Y8)&amp;" 文字(最大100文字)"</f>
        <v>0 文字(最大100文字)</v>
      </c>
      <c r="AM9" s="554"/>
      <c r="AO9" s="547" t="s">
        <v>470</v>
      </c>
    </row>
    <row r="10" spans="1:47" ht="12" customHeight="1" thickBot="1">
      <c r="A10" s="1955"/>
      <c r="B10" s="1956"/>
      <c r="C10" s="1956"/>
      <c r="D10" s="1956"/>
      <c r="E10" s="1956"/>
      <c r="F10" s="556"/>
      <c r="G10" s="557"/>
      <c r="H10" s="557"/>
      <c r="I10" s="557"/>
      <c r="J10" s="557"/>
      <c r="K10" s="557"/>
      <c r="L10" s="557"/>
      <c r="M10" s="557"/>
      <c r="N10" s="557"/>
      <c r="O10" s="557"/>
      <c r="P10" s="557"/>
      <c r="Q10" s="557"/>
      <c r="R10" s="557"/>
      <c r="S10" s="557"/>
      <c r="T10" s="557"/>
      <c r="U10" s="557"/>
      <c r="V10" s="557"/>
      <c r="W10" s="557"/>
      <c r="X10" s="557" t="s">
        <v>777</v>
      </c>
      <c r="Y10" s="1947"/>
      <c r="Z10" s="1948"/>
      <c r="AA10" s="1948"/>
      <c r="AB10" s="1948"/>
      <c r="AC10" s="1948"/>
      <c r="AD10" s="1948"/>
      <c r="AE10" s="1948"/>
      <c r="AF10" s="1948"/>
      <c r="AG10" s="1948"/>
      <c r="AH10" s="1948"/>
      <c r="AI10" s="1948"/>
      <c r="AJ10" s="1948"/>
      <c r="AK10" s="1949"/>
      <c r="AL10" s="892"/>
      <c r="AM10" s="554"/>
      <c r="AO10" s="547" t="s">
        <v>471</v>
      </c>
    </row>
    <row r="11" spans="1:47" ht="20.25" customHeight="1" thickBot="1">
      <c r="A11" s="1959" t="s">
        <v>166</v>
      </c>
      <c r="B11" s="1960"/>
      <c r="C11" s="1960"/>
      <c r="D11" s="1960"/>
      <c r="E11" s="1960"/>
      <c r="F11" s="1961" t="s">
        <v>665</v>
      </c>
      <c r="G11" s="1962"/>
      <c r="H11" s="1962"/>
      <c r="I11" s="1962"/>
      <c r="J11" s="1962"/>
      <c r="K11" s="1962"/>
      <c r="L11" s="767" t="s">
        <v>778</v>
      </c>
      <c r="M11" s="1962" t="s">
        <v>665</v>
      </c>
      <c r="N11" s="1962"/>
      <c r="O11" s="1962"/>
      <c r="P11" s="1962"/>
      <c r="Q11" s="1962"/>
      <c r="R11" s="1962"/>
      <c r="S11" s="766"/>
      <c r="T11" s="766"/>
      <c r="U11" s="767"/>
      <c r="V11" s="767"/>
      <c r="W11" s="767"/>
      <c r="X11" s="1156"/>
      <c r="Y11" s="1947"/>
      <c r="Z11" s="1948"/>
      <c r="AA11" s="1948"/>
      <c r="AB11" s="1948"/>
      <c r="AC11" s="1948"/>
      <c r="AD11" s="1948"/>
      <c r="AE11" s="1948"/>
      <c r="AF11" s="1948"/>
      <c r="AG11" s="1948"/>
      <c r="AH11" s="1948"/>
      <c r="AI11" s="1948"/>
      <c r="AJ11" s="1948"/>
      <c r="AK11" s="1949"/>
      <c r="AL11" s="892"/>
      <c r="AM11" s="554"/>
      <c r="AO11" s="547" t="s">
        <v>472</v>
      </c>
    </row>
    <row r="12" spans="1:47" ht="24" customHeight="1" thickBot="1">
      <c r="A12" s="1959" t="s">
        <v>167</v>
      </c>
      <c r="B12" s="1963"/>
      <c r="C12" s="1963"/>
      <c r="D12" s="1963"/>
      <c r="E12" s="1963"/>
      <c r="F12" s="1961" t="s">
        <v>665</v>
      </c>
      <c r="G12" s="1962"/>
      <c r="H12" s="1962"/>
      <c r="I12" s="1962"/>
      <c r="J12" s="1962"/>
      <c r="K12" s="1962"/>
      <c r="L12" s="1964"/>
      <c r="M12" s="1964"/>
      <c r="N12" s="1964"/>
      <c r="O12" s="1964"/>
      <c r="P12" s="1964"/>
      <c r="Q12" s="1964"/>
      <c r="R12" s="1964"/>
      <c r="S12" s="1964"/>
      <c r="T12" s="1964"/>
      <c r="U12" s="1964"/>
      <c r="V12" s="1964"/>
      <c r="W12" s="1964"/>
      <c r="X12" s="1964"/>
      <c r="Y12" s="1950"/>
      <c r="Z12" s="1951"/>
      <c r="AA12" s="1951"/>
      <c r="AB12" s="1951"/>
      <c r="AC12" s="1951"/>
      <c r="AD12" s="1951"/>
      <c r="AE12" s="1951"/>
      <c r="AF12" s="1951"/>
      <c r="AG12" s="1951"/>
      <c r="AH12" s="1951"/>
      <c r="AI12" s="1951"/>
      <c r="AJ12" s="1951"/>
      <c r="AK12" s="1952"/>
      <c r="AL12" s="892"/>
      <c r="AM12" s="554"/>
      <c r="AO12" s="547" t="s">
        <v>473</v>
      </c>
    </row>
    <row r="13" spans="1:47" ht="20.25" customHeight="1" thickBot="1">
      <c r="A13" s="1959" t="s">
        <v>168</v>
      </c>
      <c r="B13" s="1963"/>
      <c r="C13" s="1963"/>
      <c r="D13" s="1963"/>
      <c r="E13" s="1981"/>
      <c r="F13" s="428"/>
      <c r="G13" s="1982" t="s">
        <v>389</v>
      </c>
      <c r="H13" s="1983"/>
      <c r="I13" s="1983"/>
      <c r="J13" s="1983"/>
      <c r="K13" s="1984"/>
      <c r="L13" s="428"/>
      <c r="M13" s="1982" t="s">
        <v>779</v>
      </c>
      <c r="N13" s="1983"/>
      <c r="O13" s="1983"/>
      <c r="P13" s="1983"/>
      <c r="Q13" s="1984"/>
      <c r="R13" s="428"/>
      <c r="S13" s="1985" t="s">
        <v>780</v>
      </c>
      <c r="T13" s="1986"/>
      <c r="U13" s="1986"/>
      <c r="V13" s="1912"/>
      <c r="W13" s="1912"/>
      <c r="X13" s="1912"/>
      <c r="Y13" s="1912"/>
      <c r="Z13" s="1912"/>
      <c r="AA13" s="1912"/>
      <c r="AB13" s="1912"/>
      <c r="AC13" s="1912"/>
      <c r="AD13" s="1912"/>
      <c r="AE13" s="1912"/>
      <c r="AF13" s="1912"/>
      <c r="AG13" s="765" t="s">
        <v>774</v>
      </c>
      <c r="AH13" s="560"/>
      <c r="AI13" s="560"/>
      <c r="AJ13" s="560"/>
      <c r="AK13" s="561"/>
      <c r="AL13" s="562"/>
      <c r="AM13" s="554"/>
      <c r="AO13" s="547" t="s">
        <v>474</v>
      </c>
    </row>
    <row r="14" spans="1:47" ht="20.25" customHeight="1" thickBot="1">
      <c r="A14" s="1989" t="s">
        <v>169</v>
      </c>
      <c r="B14" s="1964"/>
      <c r="C14" s="1964"/>
      <c r="D14" s="1964"/>
      <c r="E14" s="1990"/>
      <c r="F14" s="1961" t="s">
        <v>665</v>
      </c>
      <c r="G14" s="1962"/>
      <c r="H14" s="1962"/>
      <c r="I14" s="1962"/>
      <c r="J14" s="1962"/>
      <c r="K14" s="1962"/>
      <c r="L14" s="766"/>
      <c r="M14" s="1991"/>
      <c r="N14" s="1991"/>
      <c r="O14" s="1991"/>
      <c r="P14" s="1991"/>
      <c r="Q14" s="1991"/>
      <c r="R14" s="1991"/>
      <c r="S14" s="1991"/>
      <c r="T14" s="1991"/>
      <c r="U14" s="1991"/>
      <c r="V14" s="1991"/>
      <c r="W14" s="1991"/>
      <c r="X14" s="1991"/>
      <c r="Y14" s="764"/>
      <c r="Z14" s="764"/>
      <c r="AA14" s="764"/>
      <c r="AB14" s="764"/>
      <c r="AC14" s="560"/>
      <c r="AD14" s="560"/>
      <c r="AE14" s="560"/>
      <c r="AF14" s="560"/>
      <c r="AG14" s="560"/>
      <c r="AH14" s="560"/>
      <c r="AI14" s="560"/>
      <c r="AJ14" s="560"/>
      <c r="AK14" s="561"/>
      <c r="AL14" s="562"/>
      <c r="AM14" s="554"/>
      <c r="AO14" s="547" t="s">
        <v>475</v>
      </c>
    </row>
    <row r="15" spans="1:47" ht="20.25" customHeight="1" thickBot="1">
      <c r="A15" s="1908" t="s">
        <v>135</v>
      </c>
      <c r="B15" s="1909"/>
      <c r="C15" s="1909"/>
      <c r="D15" s="1909"/>
      <c r="E15" s="1909"/>
      <c r="F15" s="1910" t="str">
        <f>IF(様式1!F37="","",様式1!F37)</f>
        <v/>
      </c>
      <c r="G15" s="1911"/>
      <c r="H15" s="1911"/>
      <c r="I15" s="1911"/>
      <c r="J15" s="1911"/>
      <c r="K15" s="1911"/>
      <c r="L15" s="767" t="s">
        <v>778</v>
      </c>
      <c r="M15" s="1911" t="str">
        <f>IF(様式1!K37="","",様式1!K37)</f>
        <v/>
      </c>
      <c r="N15" s="1911"/>
      <c r="O15" s="1911"/>
      <c r="P15" s="1911"/>
      <c r="Q15" s="1911"/>
      <c r="R15" s="1911"/>
      <c r="S15" s="767"/>
      <c r="T15" s="563" t="s">
        <v>781</v>
      </c>
      <c r="U15" s="764" t="str">
        <f>IF(様式1!P37="","",様式1!P37)</f>
        <v/>
      </c>
      <c r="V15" s="1912" t="s">
        <v>782</v>
      </c>
      <c r="W15" s="1912"/>
      <c r="X15" s="767"/>
      <c r="Y15" s="564"/>
      <c r="AC15" s="1912" t="s">
        <v>612</v>
      </c>
      <c r="AD15" s="1912"/>
      <c r="AE15" s="1912"/>
      <c r="AF15" s="1987"/>
      <c r="AG15" s="1987"/>
      <c r="AH15" s="1912" t="s">
        <v>783</v>
      </c>
      <c r="AI15" s="1912"/>
      <c r="AJ15" s="564"/>
      <c r="AK15" s="565"/>
      <c r="AL15" s="562"/>
      <c r="AM15" s="554"/>
      <c r="AO15" s="547" t="s">
        <v>476</v>
      </c>
    </row>
    <row r="16" spans="1:47" ht="20.25" customHeight="1" thickBot="1">
      <c r="A16" s="1959" t="s">
        <v>170</v>
      </c>
      <c r="B16" s="1963"/>
      <c r="C16" s="1963"/>
      <c r="D16" s="1963"/>
      <c r="E16" s="1963"/>
      <c r="F16" s="1924"/>
      <c r="G16" s="1925"/>
      <c r="H16" s="1925"/>
      <c r="I16" s="1925"/>
      <c r="J16" s="1925"/>
      <c r="K16" s="1925"/>
      <c r="L16" s="1925"/>
      <c r="M16" s="1925"/>
      <c r="N16" s="1925"/>
      <c r="O16" s="1925"/>
      <c r="P16" s="1925"/>
      <c r="Q16" s="1925"/>
      <c r="R16" s="1925"/>
      <c r="S16" s="1925"/>
      <c r="T16" s="1925"/>
      <c r="U16" s="1925"/>
      <c r="V16" s="1925"/>
      <c r="W16" s="1925"/>
      <c r="X16" s="1926"/>
      <c r="Y16" s="1981" t="s">
        <v>390</v>
      </c>
      <c r="Z16" s="1909"/>
      <c r="AA16" s="1988"/>
      <c r="AB16" s="1981" t="str">
        <f>IF(様式1!F38="","",様式1!F38)</f>
        <v/>
      </c>
      <c r="AC16" s="1909"/>
      <c r="AD16" s="1909"/>
      <c r="AE16" s="560" t="s">
        <v>391</v>
      </c>
      <c r="AF16" s="560"/>
      <c r="AG16" s="560"/>
      <c r="AH16" s="560"/>
      <c r="AI16" s="560"/>
      <c r="AJ16" s="560"/>
      <c r="AK16" s="561"/>
      <c r="AL16" s="562"/>
      <c r="AM16" s="554"/>
      <c r="AO16" s="547" t="s">
        <v>477</v>
      </c>
      <c r="AR16" s="540"/>
      <c r="AS16" s="347"/>
      <c r="AT16" s="769"/>
      <c r="AU16" s="769"/>
    </row>
    <row r="17" spans="1:41" ht="26.25" customHeight="1" thickBot="1">
      <c r="A17" s="1913" t="s">
        <v>433</v>
      </c>
      <c r="B17" s="1914"/>
      <c r="C17" s="1914"/>
      <c r="D17" s="1914"/>
      <c r="E17" s="1915"/>
      <c r="F17" s="1916" t="s">
        <v>1283</v>
      </c>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8"/>
      <c r="AL17" s="566"/>
      <c r="AM17" s="554"/>
      <c r="AO17" s="547" t="s">
        <v>478</v>
      </c>
    </row>
    <row r="18" spans="1:41" ht="15" customHeight="1">
      <c r="A18" s="1899" t="s">
        <v>784</v>
      </c>
      <c r="B18" s="1900"/>
      <c r="C18" s="1900"/>
      <c r="D18" s="1900"/>
      <c r="E18" s="1900"/>
      <c r="F18" s="541"/>
      <c r="G18" s="1919" t="s">
        <v>785</v>
      </c>
      <c r="H18" s="1919"/>
      <c r="I18" s="1919"/>
      <c r="J18" s="1919"/>
      <c r="K18" s="1919"/>
      <c r="L18" s="541"/>
      <c r="M18" s="1919" t="s">
        <v>614</v>
      </c>
      <c r="N18" s="1919"/>
      <c r="O18" s="1919"/>
      <c r="P18" s="1919"/>
      <c r="Q18" s="1919"/>
      <c r="R18" s="1919"/>
      <c r="S18" s="1919"/>
      <c r="T18" s="541"/>
      <c r="U18" s="1920" t="s">
        <v>392</v>
      </c>
      <c r="V18" s="1920"/>
      <c r="W18" s="1920"/>
      <c r="X18" s="1920"/>
      <c r="Y18" s="1920"/>
      <c r="Z18" s="1920"/>
      <c r="AA18" s="541"/>
      <c r="AB18" s="1920" t="s">
        <v>786</v>
      </c>
      <c r="AC18" s="1920"/>
      <c r="AD18" s="1920"/>
      <c r="AE18" s="1920"/>
      <c r="AF18" s="1920"/>
      <c r="AG18" s="1920"/>
      <c r="AH18" s="761"/>
      <c r="AI18" s="761"/>
      <c r="AJ18" s="552"/>
      <c r="AK18" s="567"/>
      <c r="AL18" s="562"/>
      <c r="AM18" s="554"/>
      <c r="AO18" s="547" t="s">
        <v>479</v>
      </c>
    </row>
    <row r="19" spans="1:41" ht="15" customHeight="1" thickBot="1">
      <c r="A19" s="1903"/>
      <c r="B19" s="1904"/>
      <c r="C19" s="1904"/>
      <c r="D19" s="1904"/>
      <c r="E19" s="1904"/>
      <c r="F19" s="429"/>
      <c r="G19" s="1921" t="s">
        <v>787</v>
      </c>
      <c r="H19" s="1921"/>
      <c r="I19" s="1921"/>
      <c r="J19" s="1921"/>
      <c r="K19" s="1921"/>
      <c r="L19" s="429"/>
      <c r="M19" s="1922" t="s">
        <v>788</v>
      </c>
      <c r="N19" s="1922"/>
      <c r="O19" s="1922"/>
      <c r="P19" s="1922"/>
      <c r="Q19" s="1922"/>
      <c r="R19" s="1922"/>
      <c r="S19" s="1922"/>
      <c r="T19" s="429"/>
      <c r="U19" s="568" t="s">
        <v>789</v>
      </c>
      <c r="V19" s="569"/>
      <c r="W19" s="570" t="s">
        <v>790</v>
      </c>
      <c r="X19" s="1923"/>
      <c r="Y19" s="1923"/>
      <c r="Z19" s="1923"/>
      <c r="AA19" s="1923"/>
      <c r="AB19" s="1923"/>
      <c r="AC19" s="1923"/>
      <c r="AD19" s="1923"/>
      <c r="AE19" s="1923"/>
      <c r="AF19" s="1923"/>
      <c r="AG19" s="1923"/>
      <c r="AH19" s="759" t="s">
        <v>791</v>
      </c>
      <c r="AI19" s="571"/>
      <c r="AJ19" s="569"/>
      <c r="AK19" s="572"/>
      <c r="AL19" s="562"/>
      <c r="AM19" s="554"/>
      <c r="AO19" s="547" t="s">
        <v>480</v>
      </c>
    </row>
    <row r="20" spans="1:41" ht="35.1" customHeight="1" thickBot="1">
      <c r="A20" s="1894" t="s">
        <v>172</v>
      </c>
      <c r="B20" s="1895"/>
      <c r="C20" s="1895"/>
      <c r="D20" s="1895"/>
      <c r="E20" s="1895"/>
      <c r="F20" s="1896"/>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8"/>
      <c r="AL20" s="768" t="str">
        <f t="shared" ref="AL20" si="0">LEN(F20)&amp;" 文字(最大200文字)"</f>
        <v>0 文字(最大200文字)</v>
      </c>
      <c r="AM20" s="573" t="s">
        <v>482</v>
      </c>
      <c r="AN20" s="574" t="s">
        <v>483</v>
      </c>
      <c r="AO20" s="547" t="s">
        <v>481</v>
      </c>
    </row>
    <row r="21" spans="1:41" ht="15" customHeight="1">
      <c r="A21" s="1899" t="s">
        <v>173</v>
      </c>
      <c r="B21" s="1900"/>
      <c r="C21" s="1900"/>
      <c r="D21" s="1900"/>
      <c r="E21" s="1900"/>
      <c r="F21" s="1905" t="s">
        <v>393</v>
      </c>
      <c r="G21" s="1905"/>
      <c r="H21" s="1906"/>
      <c r="I21" s="1906"/>
      <c r="J21" s="1906"/>
      <c r="K21" s="1906"/>
      <c r="L21" s="1906"/>
      <c r="M21" s="1906"/>
      <c r="N21" s="1906"/>
      <c r="O21" s="1906"/>
      <c r="P21" s="1906"/>
      <c r="Q21" s="1906"/>
      <c r="R21" s="1906"/>
      <c r="S21" s="1906"/>
      <c r="T21" s="1906"/>
      <c r="U21" s="1907" t="s">
        <v>792</v>
      </c>
      <c r="V21" s="1907"/>
      <c r="W21" s="1907"/>
      <c r="X21" s="1907"/>
      <c r="Y21" s="1906"/>
      <c r="Z21" s="1906"/>
      <c r="AA21" s="1906"/>
      <c r="AB21" s="1906"/>
      <c r="AC21" s="1906"/>
      <c r="AD21" s="1906"/>
      <c r="AE21" s="1906"/>
      <c r="AF21" s="1906"/>
      <c r="AG21" s="762" t="s">
        <v>793</v>
      </c>
      <c r="AH21" s="575"/>
      <c r="AI21" s="576" t="s">
        <v>174</v>
      </c>
      <c r="AJ21" s="552"/>
      <c r="AK21" s="567"/>
      <c r="AL21" s="1886" t="str">
        <f>LEN(AN21)&amp;" 文字(最大100文字)"</f>
        <v>0 文字(最大100文字)</v>
      </c>
      <c r="AM21" s="440" t="str">
        <f t="shared" ref="AM21:AM24" si="1">IF(H21="","",IF(AH21="✔",DBCS(CONCATENATE(H21,"　",Y21,"（任意）")),DBCS(CONCATENATE(H21,"　",Y21))))</f>
        <v/>
      </c>
      <c r="AN21" s="1887" t="str">
        <f>SUBSTITUTE(TRIM(CONCATENATE(AM21," ",AM22," ",AM23," ",AM24," ",AM25))," ","、")</f>
        <v/>
      </c>
      <c r="AO21" s="547" t="s">
        <v>794</v>
      </c>
    </row>
    <row r="22" spans="1:41" ht="15" customHeight="1">
      <c r="A22" s="1901"/>
      <c r="B22" s="1902"/>
      <c r="C22" s="1902"/>
      <c r="D22" s="1902"/>
      <c r="E22" s="1902"/>
      <c r="F22" s="1744" t="s">
        <v>393</v>
      </c>
      <c r="G22" s="1744"/>
      <c r="H22" s="1890"/>
      <c r="I22" s="1890"/>
      <c r="J22" s="1890"/>
      <c r="K22" s="1890"/>
      <c r="L22" s="1890"/>
      <c r="M22" s="1890"/>
      <c r="N22" s="1890"/>
      <c r="O22" s="1890"/>
      <c r="P22" s="1890"/>
      <c r="Q22" s="1890"/>
      <c r="R22" s="1890"/>
      <c r="S22" s="1890"/>
      <c r="T22" s="1890"/>
      <c r="U22" s="1801" t="s">
        <v>795</v>
      </c>
      <c r="V22" s="1801"/>
      <c r="W22" s="1801"/>
      <c r="X22" s="1801"/>
      <c r="Y22" s="1890"/>
      <c r="Z22" s="1890"/>
      <c r="AA22" s="1890"/>
      <c r="AB22" s="1890"/>
      <c r="AC22" s="1890"/>
      <c r="AD22" s="1890"/>
      <c r="AE22" s="1890"/>
      <c r="AF22" s="1890"/>
      <c r="AG22" s="756" t="s">
        <v>791</v>
      </c>
      <c r="AH22" s="577"/>
      <c r="AI22" s="578" t="s">
        <v>174</v>
      </c>
      <c r="AJ22" s="579"/>
      <c r="AK22" s="580"/>
      <c r="AL22" s="1886"/>
      <c r="AM22" s="581" t="str">
        <f t="shared" si="1"/>
        <v/>
      </c>
      <c r="AN22" s="1888"/>
    </row>
    <row r="23" spans="1:41" ht="15" customHeight="1">
      <c r="A23" s="1901"/>
      <c r="B23" s="1902"/>
      <c r="C23" s="1902"/>
      <c r="D23" s="1902"/>
      <c r="E23" s="1902"/>
      <c r="F23" s="1744" t="s">
        <v>393</v>
      </c>
      <c r="G23" s="1744"/>
      <c r="H23" s="1890"/>
      <c r="I23" s="1890"/>
      <c r="J23" s="1890"/>
      <c r="K23" s="1890"/>
      <c r="L23" s="1890"/>
      <c r="M23" s="1890"/>
      <c r="N23" s="1890"/>
      <c r="O23" s="1890"/>
      <c r="P23" s="1890"/>
      <c r="Q23" s="1890"/>
      <c r="R23" s="1890"/>
      <c r="S23" s="1890"/>
      <c r="T23" s="1890"/>
      <c r="U23" s="1801" t="s">
        <v>796</v>
      </c>
      <c r="V23" s="1801"/>
      <c r="W23" s="1801"/>
      <c r="X23" s="1801"/>
      <c r="Y23" s="1890"/>
      <c r="Z23" s="1890"/>
      <c r="AA23" s="1890"/>
      <c r="AB23" s="1890"/>
      <c r="AC23" s="1890"/>
      <c r="AD23" s="1890"/>
      <c r="AE23" s="1890"/>
      <c r="AF23" s="1890"/>
      <c r="AG23" s="756" t="s">
        <v>791</v>
      </c>
      <c r="AH23" s="577"/>
      <c r="AI23" s="578" t="s">
        <v>174</v>
      </c>
      <c r="AJ23" s="579"/>
      <c r="AK23" s="580"/>
      <c r="AL23" s="1886"/>
      <c r="AM23" s="581" t="str">
        <f t="shared" si="1"/>
        <v/>
      </c>
      <c r="AN23" s="1888"/>
    </row>
    <row r="24" spans="1:41" ht="15" customHeight="1">
      <c r="A24" s="1901"/>
      <c r="B24" s="1902"/>
      <c r="C24" s="1902"/>
      <c r="D24" s="1902"/>
      <c r="E24" s="1902"/>
      <c r="F24" s="1744" t="s">
        <v>393</v>
      </c>
      <c r="G24" s="1744"/>
      <c r="H24" s="1890"/>
      <c r="I24" s="1890"/>
      <c r="J24" s="1890"/>
      <c r="K24" s="1890"/>
      <c r="L24" s="1890"/>
      <c r="M24" s="1890"/>
      <c r="N24" s="1890"/>
      <c r="O24" s="1890"/>
      <c r="P24" s="1890"/>
      <c r="Q24" s="1890"/>
      <c r="R24" s="1890"/>
      <c r="S24" s="1890"/>
      <c r="T24" s="1890"/>
      <c r="U24" s="1801" t="s">
        <v>795</v>
      </c>
      <c r="V24" s="1801"/>
      <c r="W24" s="1801"/>
      <c r="X24" s="1801"/>
      <c r="Y24" s="1890"/>
      <c r="Z24" s="1890"/>
      <c r="AA24" s="1890"/>
      <c r="AB24" s="1890"/>
      <c r="AC24" s="1890"/>
      <c r="AD24" s="1890"/>
      <c r="AE24" s="1890"/>
      <c r="AF24" s="1890"/>
      <c r="AG24" s="756" t="s">
        <v>797</v>
      </c>
      <c r="AH24" s="577"/>
      <c r="AI24" s="578" t="s">
        <v>174</v>
      </c>
      <c r="AJ24" s="579"/>
      <c r="AK24" s="580"/>
      <c r="AL24" s="1886"/>
      <c r="AM24" s="581" t="str">
        <f t="shared" si="1"/>
        <v/>
      </c>
      <c r="AN24" s="1888"/>
    </row>
    <row r="25" spans="1:41" ht="15" customHeight="1" thickBot="1">
      <c r="A25" s="1903"/>
      <c r="B25" s="1904"/>
      <c r="C25" s="1904"/>
      <c r="D25" s="1904"/>
      <c r="E25" s="1904"/>
      <c r="F25" s="1891" t="s">
        <v>393</v>
      </c>
      <c r="G25" s="1891"/>
      <c r="H25" s="1892"/>
      <c r="I25" s="1892"/>
      <c r="J25" s="1892"/>
      <c r="K25" s="1892"/>
      <c r="L25" s="1892"/>
      <c r="M25" s="1892"/>
      <c r="N25" s="1892"/>
      <c r="O25" s="1892"/>
      <c r="P25" s="1892"/>
      <c r="Q25" s="1892"/>
      <c r="R25" s="1892"/>
      <c r="S25" s="1892"/>
      <c r="T25" s="1892"/>
      <c r="U25" s="1893" t="s">
        <v>792</v>
      </c>
      <c r="V25" s="1893"/>
      <c r="W25" s="1893"/>
      <c r="X25" s="1893"/>
      <c r="Y25" s="1892"/>
      <c r="Z25" s="1892"/>
      <c r="AA25" s="1892"/>
      <c r="AB25" s="1892"/>
      <c r="AC25" s="1892"/>
      <c r="AD25" s="1892"/>
      <c r="AE25" s="1892"/>
      <c r="AF25" s="1892"/>
      <c r="AG25" s="760" t="s">
        <v>798</v>
      </c>
      <c r="AH25" s="582"/>
      <c r="AI25" s="568" t="s">
        <v>174</v>
      </c>
      <c r="AJ25" s="569"/>
      <c r="AK25" s="572"/>
      <c r="AL25" s="1886"/>
      <c r="AM25" s="583" t="str">
        <f>IF(H25="","",IF(AH25="✔",DBCS(CONCATENATE(H25,"　",Y25,"（任意）")),DBCS(CONCATENATE(H25,"　",Y25))))</f>
        <v/>
      </c>
      <c r="AN25" s="1889"/>
    </row>
    <row r="26" spans="1:41" ht="21" customHeight="1" thickBot="1">
      <c r="A26" s="1965" t="s">
        <v>1493</v>
      </c>
      <c r="B26" s="1966"/>
      <c r="C26" s="1966"/>
      <c r="D26" s="1966"/>
      <c r="E26" s="1966"/>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575"/>
      <c r="AI26" s="1909"/>
      <c r="AJ26" s="1909"/>
      <c r="AK26" s="1968"/>
      <c r="AL26" s="1034"/>
      <c r="AM26" s="899"/>
      <c r="AN26" s="900"/>
    </row>
    <row r="27" spans="1:41" ht="21" customHeight="1" thickBot="1">
      <c r="A27" s="1965" t="s">
        <v>1494</v>
      </c>
      <c r="B27" s="1966"/>
      <c r="C27" s="1966"/>
      <c r="D27" s="1966"/>
      <c r="E27" s="1966"/>
      <c r="F27" s="1966"/>
      <c r="G27" s="1966"/>
      <c r="H27" s="1966"/>
      <c r="I27" s="1966"/>
      <c r="J27" s="1966"/>
      <c r="K27" s="1966"/>
      <c r="L27" s="1966"/>
      <c r="M27" s="1966"/>
      <c r="N27" s="1966"/>
      <c r="O27" s="1966"/>
      <c r="P27" s="1966"/>
      <c r="Q27" s="1966"/>
      <c r="R27" s="1966"/>
      <c r="S27" s="1966"/>
      <c r="T27" s="1966"/>
      <c r="U27" s="1966"/>
      <c r="V27" s="1966"/>
      <c r="W27" s="1966"/>
      <c r="X27" s="1966"/>
      <c r="Y27" s="1966"/>
      <c r="Z27" s="1966"/>
      <c r="AA27" s="1966"/>
      <c r="AB27" s="1966"/>
      <c r="AC27" s="1966"/>
      <c r="AD27" s="1966"/>
      <c r="AE27" s="1966"/>
      <c r="AF27" s="1966"/>
      <c r="AG27" s="1967"/>
      <c r="AH27" s="1134"/>
      <c r="AI27" s="1909"/>
      <c r="AJ27" s="1909"/>
      <c r="AK27" s="1968"/>
      <c r="AL27" s="1132"/>
      <c r="AM27" s="899"/>
      <c r="AN27" s="900"/>
    </row>
    <row r="28" spans="1:41" s="554" customFormat="1" ht="21" customHeight="1" thickBot="1">
      <c r="A28" s="1965" t="s">
        <v>1291</v>
      </c>
      <c r="B28" s="1966"/>
      <c r="C28" s="1966"/>
      <c r="D28" s="1966"/>
      <c r="E28" s="1966"/>
      <c r="F28" s="1966"/>
      <c r="G28" s="1966"/>
      <c r="H28" s="1966"/>
      <c r="I28" s="1966"/>
      <c r="J28" s="1966"/>
      <c r="K28" s="1966"/>
      <c r="L28" s="1966"/>
      <c r="M28" s="1966"/>
      <c r="N28" s="1966"/>
      <c r="O28" s="1966"/>
      <c r="P28" s="1966"/>
      <c r="Q28" s="1966"/>
      <c r="R28" s="1966"/>
      <c r="S28" s="1966"/>
      <c r="T28" s="1966"/>
      <c r="U28" s="1966"/>
      <c r="V28" s="1966"/>
      <c r="W28" s="1966"/>
      <c r="X28" s="1966"/>
      <c r="Y28" s="1966"/>
      <c r="Z28" s="1966"/>
      <c r="AA28" s="1966"/>
      <c r="AB28" s="1966"/>
      <c r="AC28" s="1966"/>
      <c r="AD28" s="1966"/>
      <c r="AE28" s="1966"/>
      <c r="AF28" s="1966"/>
      <c r="AG28" s="1967"/>
      <c r="AH28" s="901"/>
      <c r="AI28" s="1909"/>
      <c r="AJ28" s="1909"/>
      <c r="AK28" s="1968"/>
      <c r="AL28" s="1059"/>
      <c r="AM28" s="899"/>
      <c r="AN28" s="1060"/>
    </row>
    <row r="29" spans="1:41" ht="24" customHeight="1">
      <c r="A29" s="1859" t="s">
        <v>406</v>
      </c>
      <c r="B29" s="1856" t="s">
        <v>799</v>
      </c>
      <c r="C29" s="1857"/>
      <c r="D29" s="1857"/>
      <c r="E29" s="1858"/>
      <c r="F29" s="1879"/>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1"/>
      <c r="AL29" s="768" t="str">
        <f>LEN(F29)&amp;" 文字(最大250文字)"</f>
        <v>0 文字(最大250文字)</v>
      </c>
      <c r="AM29" s="554"/>
    </row>
    <row r="30" spans="1:41" ht="15" customHeight="1">
      <c r="A30" s="1859"/>
      <c r="B30" s="1882" t="s">
        <v>175</v>
      </c>
      <c r="C30" s="1742"/>
      <c r="D30" s="1742"/>
      <c r="E30" s="1742"/>
      <c r="F30" s="1742"/>
      <c r="G30" s="1742"/>
      <c r="H30" s="1742"/>
      <c r="I30" s="1742"/>
      <c r="J30" s="1883"/>
      <c r="K30" s="1742" t="s">
        <v>394</v>
      </c>
      <c r="L30" s="1742"/>
      <c r="M30" s="1742"/>
      <c r="N30" s="1742"/>
      <c r="O30" s="1742"/>
      <c r="P30" s="1742"/>
      <c r="Q30" s="1742"/>
      <c r="R30" s="1742"/>
      <c r="S30" s="1742"/>
      <c r="T30" s="1742"/>
      <c r="U30" s="1742"/>
      <c r="V30" s="1742"/>
      <c r="W30" s="1742"/>
      <c r="X30" s="1742"/>
      <c r="Y30" s="1742"/>
      <c r="Z30" s="1742"/>
      <c r="AA30" s="1742"/>
      <c r="AB30" s="1742"/>
      <c r="AC30" s="1742"/>
      <c r="AD30" s="1742"/>
      <c r="AE30" s="1742"/>
      <c r="AF30" s="1742"/>
      <c r="AG30" s="1742"/>
      <c r="AH30" s="1742"/>
      <c r="AI30" s="1884" t="s">
        <v>170</v>
      </c>
      <c r="AJ30" s="1884"/>
      <c r="AK30" s="1885"/>
      <c r="AL30" s="548"/>
      <c r="AM30" s="554"/>
    </row>
    <row r="31" spans="1:41" ht="20.100000000000001" customHeight="1">
      <c r="A31" s="1859"/>
      <c r="B31" s="1871" t="s">
        <v>395</v>
      </c>
      <c r="C31" s="1874"/>
      <c r="D31" s="1875"/>
      <c r="E31" s="1875"/>
      <c r="F31" s="1875"/>
      <c r="G31" s="1875"/>
      <c r="H31" s="1875"/>
      <c r="I31" s="1875"/>
      <c r="J31" s="1876"/>
      <c r="K31" s="1877"/>
      <c r="L31" s="1877"/>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8"/>
      <c r="AI31" s="1812"/>
      <c r="AJ31" s="1813"/>
      <c r="AK31" s="1814"/>
      <c r="AL31" s="584"/>
      <c r="AM31" s="554"/>
    </row>
    <row r="32" spans="1:41" ht="20.100000000000001" customHeight="1">
      <c r="A32" s="1859"/>
      <c r="B32" s="1872"/>
      <c r="C32" s="1866"/>
      <c r="D32" s="1867"/>
      <c r="E32" s="1867"/>
      <c r="F32" s="1867"/>
      <c r="G32" s="1867"/>
      <c r="H32" s="1867"/>
      <c r="I32" s="1867"/>
      <c r="J32" s="1868"/>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70"/>
      <c r="AI32" s="1775"/>
      <c r="AJ32" s="1776"/>
      <c r="AK32" s="1777"/>
      <c r="AL32" s="585"/>
      <c r="AM32" s="554"/>
    </row>
    <row r="33" spans="1:39" ht="20.100000000000001" customHeight="1">
      <c r="A33" s="1859"/>
      <c r="B33" s="1872"/>
      <c r="C33" s="1866"/>
      <c r="D33" s="1867"/>
      <c r="E33" s="1867"/>
      <c r="F33" s="1867"/>
      <c r="G33" s="1867"/>
      <c r="H33" s="1867"/>
      <c r="I33" s="1867"/>
      <c r="J33" s="1868"/>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70"/>
      <c r="AI33" s="1775"/>
      <c r="AJ33" s="1776"/>
      <c r="AK33" s="1777"/>
      <c r="AL33" s="585"/>
      <c r="AM33" s="554"/>
    </row>
    <row r="34" spans="1:39" ht="20.100000000000001" customHeight="1">
      <c r="A34" s="1859"/>
      <c r="B34" s="1872"/>
      <c r="C34" s="1866"/>
      <c r="D34" s="1867"/>
      <c r="E34" s="1867"/>
      <c r="F34" s="1867"/>
      <c r="G34" s="1867"/>
      <c r="H34" s="1867"/>
      <c r="I34" s="1867"/>
      <c r="J34" s="1868"/>
      <c r="K34" s="1869"/>
      <c r="L34" s="1869"/>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70"/>
      <c r="AI34" s="1775"/>
      <c r="AJ34" s="1776"/>
      <c r="AK34" s="1777"/>
      <c r="AL34" s="585"/>
      <c r="AM34" s="554"/>
    </row>
    <row r="35" spans="1:39" ht="20.100000000000001" customHeight="1">
      <c r="A35" s="1859"/>
      <c r="B35" s="1872"/>
      <c r="C35" s="1866"/>
      <c r="D35" s="1867"/>
      <c r="E35" s="1867"/>
      <c r="F35" s="1867"/>
      <c r="G35" s="1867"/>
      <c r="H35" s="1867"/>
      <c r="I35" s="1867"/>
      <c r="J35" s="1868"/>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70"/>
      <c r="AI35" s="1775"/>
      <c r="AJ35" s="1776"/>
      <c r="AK35" s="1777"/>
      <c r="AL35" s="585"/>
      <c r="AM35" s="554"/>
    </row>
    <row r="36" spans="1:39" ht="20.100000000000001" customHeight="1">
      <c r="A36" s="1859"/>
      <c r="B36" s="1872"/>
      <c r="C36" s="1866"/>
      <c r="D36" s="1867"/>
      <c r="E36" s="1867"/>
      <c r="F36" s="1867"/>
      <c r="G36" s="1867"/>
      <c r="H36" s="1867"/>
      <c r="I36" s="1867"/>
      <c r="J36" s="1868"/>
      <c r="K36" s="1869"/>
      <c r="L36" s="1869"/>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70"/>
      <c r="AI36" s="1775"/>
      <c r="AJ36" s="1776"/>
      <c r="AK36" s="1777"/>
      <c r="AL36" s="585"/>
      <c r="AM36" s="554"/>
    </row>
    <row r="37" spans="1:39" ht="20.100000000000001" customHeight="1">
      <c r="A37" s="1859"/>
      <c r="B37" s="1872"/>
      <c r="C37" s="1866"/>
      <c r="D37" s="1867"/>
      <c r="E37" s="1867"/>
      <c r="F37" s="1867"/>
      <c r="G37" s="1867"/>
      <c r="H37" s="1867"/>
      <c r="I37" s="1867"/>
      <c r="J37" s="1868"/>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70"/>
      <c r="AI37" s="1775"/>
      <c r="AJ37" s="1776"/>
      <c r="AK37" s="1777"/>
      <c r="AL37" s="585"/>
      <c r="AM37" s="554"/>
    </row>
    <row r="38" spans="1:39" ht="20.100000000000001" customHeight="1">
      <c r="A38" s="1859"/>
      <c r="B38" s="1872"/>
      <c r="C38" s="1866"/>
      <c r="D38" s="1867"/>
      <c r="E38" s="1867"/>
      <c r="F38" s="1867"/>
      <c r="G38" s="1867"/>
      <c r="H38" s="1867"/>
      <c r="I38" s="1867"/>
      <c r="J38" s="1868"/>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70"/>
      <c r="AI38" s="1775"/>
      <c r="AJ38" s="1776"/>
      <c r="AK38" s="1777"/>
      <c r="AL38" s="585"/>
      <c r="AM38" s="554"/>
    </row>
    <row r="39" spans="1:39" ht="20.100000000000001" customHeight="1">
      <c r="A39" s="1859"/>
      <c r="B39" s="1872"/>
      <c r="C39" s="1866"/>
      <c r="D39" s="1867"/>
      <c r="E39" s="1867"/>
      <c r="F39" s="1867"/>
      <c r="G39" s="1867"/>
      <c r="H39" s="1867"/>
      <c r="I39" s="1867"/>
      <c r="J39" s="1868"/>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70"/>
      <c r="AI39" s="1775"/>
      <c r="AJ39" s="1776"/>
      <c r="AK39" s="1777"/>
      <c r="AL39" s="585"/>
      <c r="AM39" s="554"/>
    </row>
    <row r="40" spans="1:39" ht="20.100000000000001" customHeight="1">
      <c r="A40" s="1859"/>
      <c r="B40" s="1872"/>
      <c r="C40" s="1861"/>
      <c r="D40" s="1862"/>
      <c r="E40" s="1862"/>
      <c r="F40" s="1862"/>
      <c r="G40" s="1862"/>
      <c r="H40" s="1862"/>
      <c r="I40" s="1862"/>
      <c r="J40" s="1863"/>
      <c r="K40" s="1864"/>
      <c r="L40" s="1864"/>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5"/>
      <c r="AI40" s="1787"/>
      <c r="AJ40" s="1788"/>
      <c r="AK40" s="1789"/>
      <c r="AL40" s="585"/>
      <c r="AM40" s="554"/>
    </row>
    <row r="41" spans="1:39" ht="20.100000000000001" customHeight="1">
      <c r="A41" s="1859"/>
      <c r="B41" s="1871" t="s">
        <v>396</v>
      </c>
      <c r="C41" s="1874"/>
      <c r="D41" s="1875"/>
      <c r="E41" s="1875"/>
      <c r="F41" s="1875"/>
      <c r="G41" s="1875"/>
      <c r="H41" s="1875"/>
      <c r="I41" s="1875"/>
      <c r="J41" s="1876"/>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77"/>
      <c r="AH41" s="1878"/>
      <c r="AI41" s="1812"/>
      <c r="AJ41" s="1813"/>
      <c r="AK41" s="1814"/>
      <c r="AL41" s="585"/>
      <c r="AM41" s="554"/>
    </row>
    <row r="42" spans="1:39" ht="20.100000000000001" customHeight="1">
      <c r="A42" s="1859"/>
      <c r="B42" s="1872"/>
      <c r="C42" s="1866"/>
      <c r="D42" s="1867"/>
      <c r="E42" s="1867"/>
      <c r="F42" s="1867"/>
      <c r="G42" s="1867"/>
      <c r="H42" s="1867"/>
      <c r="I42" s="1867"/>
      <c r="J42" s="1868"/>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70"/>
      <c r="AI42" s="1775"/>
      <c r="AJ42" s="1776"/>
      <c r="AK42" s="1777"/>
      <c r="AL42" s="585"/>
      <c r="AM42" s="554"/>
    </row>
    <row r="43" spans="1:39" ht="20.100000000000001" customHeight="1">
      <c r="A43" s="1859"/>
      <c r="B43" s="1872"/>
      <c r="C43" s="1866"/>
      <c r="D43" s="1867"/>
      <c r="E43" s="1867"/>
      <c r="F43" s="1867"/>
      <c r="G43" s="1867"/>
      <c r="H43" s="1867"/>
      <c r="I43" s="1867"/>
      <c r="J43" s="1868"/>
      <c r="K43" s="1869"/>
      <c r="L43" s="1869"/>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70"/>
      <c r="AI43" s="1775"/>
      <c r="AJ43" s="1776"/>
      <c r="AK43" s="1777"/>
      <c r="AL43" s="585"/>
      <c r="AM43" s="554"/>
    </row>
    <row r="44" spans="1:39" ht="20.100000000000001" customHeight="1">
      <c r="A44" s="1859"/>
      <c r="B44" s="1872"/>
      <c r="C44" s="1866"/>
      <c r="D44" s="1867"/>
      <c r="E44" s="1867"/>
      <c r="F44" s="1867"/>
      <c r="G44" s="1867"/>
      <c r="H44" s="1867"/>
      <c r="I44" s="1867"/>
      <c r="J44" s="1868"/>
      <c r="K44" s="1869"/>
      <c r="L44" s="1869"/>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70"/>
      <c r="AI44" s="1775"/>
      <c r="AJ44" s="1776"/>
      <c r="AK44" s="1777"/>
      <c r="AL44" s="585"/>
      <c r="AM44" s="554"/>
    </row>
    <row r="45" spans="1:39" ht="20.100000000000001" customHeight="1">
      <c r="A45" s="1859"/>
      <c r="B45" s="1872"/>
      <c r="C45" s="1866"/>
      <c r="D45" s="1867"/>
      <c r="E45" s="1867"/>
      <c r="F45" s="1867"/>
      <c r="G45" s="1867"/>
      <c r="H45" s="1867"/>
      <c r="I45" s="1867"/>
      <c r="J45" s="1868"/>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70"/>
      <c r="AI45" s="1775"/>
      <c r="AJ45" s="1776"/>
      <c r="AK45" s="1777"/>
      <c r="AL45" s="585"/>
      <c r="AM45" s="554"/>
    </row>
    <row r="46" spans="1:39" ht="20.100000000000001" customHeight="1">
      <c r="A46" s="1859"/>
      <c r="B46" s="1872"/>
      <c r="C46" s="1866"/>
      <c r="D46" s="1867"/>
      <c r="E46" s="1867"/>
      <c r="F46" s="1867"/>
      <c r="G46" s="1867"/>
      <c r="H46" s="1867"/>
      <c r="I46" s="1867"/>
      <c r="J46" s="1868"/>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70"/>
      <c r="AI46" s="1775"/>
      <c r="AJ46" s="1776"/>
      <c r="AK46" s="1777"/>
      <c r="AL46" s="585"/>
      <c r="AM46" s="554"/>
    </row>
    <row r="47" spans="1:39" ht="20.100000000000001" customHeight="1">
      <c r="A47" s="1859"/>
      <c r="B47" s="1872"/>
      <c r="C47" s="1866"/>
      <c r="D47" s="1867"/>
      <c r="E47" s="1867"/>
      <c r="F47" s="1867"/>
      <c r="G47" s="1867"/>
      <c r="H47" s="1867"/>
      <c r="I47" s="1867"/>
      <c r="J47" s="1868"/>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70"/>
      <c r="AI47" s="1775"/>
      <c r="AJ47" s="1776"/>
      <c r="AK47" s="1777"/>
      <c r="AL47" s="585"/>
      <c r="AM47" s="554"/>
    </row>
    <row r="48" spans="1:39" ht="20.100000000000001" customHeight="1">
      <c r="A48" s="1859"/>
      <c r="B48" s="1872"/>
      <c r="C48" s="1866"/>
      <c r="D48" s="1867"/>
      <c r="E48" s="1867"/>
      <c r="F48" s="1867"/>
      <c r="G48" s="1867"/>
      <c r="H48" s="1867"/>
      <c r="I48" s="1867"/>
      <c r="J48" s="1868"/>
      <c r="K48" s="1869"/>
      <c r="L48" s="1869"/>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70"/>
      <c r="AI48" s="1775"/>
      <c r="AJ48" s="1776"/>
      <c r="AK48" s="1777"/>
      <c r="AL48" s="585"/>
      <c r="AM48" s="554"/>
    </row>
    <row r="49" spans="1:39" ht="20.100000000000001" customHeight="1">
      <c r="A49" s="1859"/>
      <c r="B49" s="1872"/>
      <c r="C49" s="1866"/>
      <c r="D49" s="1867"/>
      <c r="E49" s="1867"/>
      <c r="F49" s="1867"/>
      <c r="G49" s="1867"/>
      <c r="H49" s="1867"/>
      <c r="I49" s="1867"/>
      <c r="J49" s="1868"/>
      <c r="K49" s="1869"/>
      <c r="L49" s="1869"/>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70"/>
      <c r="AI49" s="1775"/>
      <c r="AJ49" s="1776"/>
      <c r="AK49" s="1777"/>
      <c r="AL49" s="585"/>
      <c r="AM49" s="554"/>
    </row>
    <row r="50" spans="1:39" ht="20.100000000000001" customHeight="1">
      <c r="A50" s="1859"/>
      <c r="B50" s="1873"/>
      <c r="C50" s="1861"/>
      <c r="D50" s="1862"/>
      <c r="E50" s="1862"/>
      <c r="F50" s="1862"/>
      <c r="G50" s="1862"/>
      <c r="H50" s="1862"/>
      <c r="I50" s="1862"/>
      <c r="J50" s="1863"/>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5"/>
      <c r="AI50" s="1787"/>
      <c r="AJ50" s="1788"/>
      <c r="AK50" s="1789"/>
      <c r="AL50" s="585"/>
      <c r="AM50" s="554"/>
    </row>
    <row r="51" spans="1:39" ht="18" customHeight="1">
      <c r="A51" s="1859"/>
      <c r="B51" s="1790" t="s">
        <v>178</v>
      </c>
      <c r="C51" s="1791"/>
      <c r="D51" s="1791"/>
      <c r="E51" s="1791"/>
      <c r="F51" s="1791"/>
      <c r="G51" s="1791"/>
      <c r="H51" s="1791"/>
      <c r="I51" s="1791"/>
      <c r="J51" s="1792"/>
      <c r="K51" s="586"/>
      <c r="L51" s="1793" t="s">
        <v>800</v>
      </c>
      <c r="M51" s="1794"/>
      <c r="N51" s="1794"/>
      <c r="O51" s="1794"/>
      <c r="P51" s="586"/>
      <c r="Q51" s="1790" t="s">
        <v>397</v>
      </c>
      <c r="R51" s="1791"/>
      <c r="S51" s="1791"/>
      <c r="T51" s="1791"/>
      <c r="U51" s="1795" t="s">
        <v>801</v>
      </c>
      <c r="V51" s="1795"/>
      <c r="W51" s="1795"/>
      <c r="X51" s="1795"/>
      <c r="Y51" s="1795"/>
      <c r="Z51" s="1795"/>
      <c r="AA51" s="1795"/>
      <c r="AB51" s="1795"/>
      <c r="AC51" s="1795"/>
      <c r="AD51" s="1795"/>
      <c r="AE51" s="1795"/>
      <c r="AF51" s="1795"/>
      <c r="AG51" s="1795"/>
      <c r="AH51" s="1795"/>
      <c r="AI51" s="1796"/>
      <c r="AJ51" s="1797"/>
      <c r="AK51" s="1798"/>
      <c r="AL51" s="585"/>
      <c r="AM51" s="554"/>
    </row>
    <row r="52" spans="1:39" ht="18" customHeight="1">
      <c r="A52" s="1859"/>
      <c r="B52" s="1765" t="s">
        <v>398</v>
      </c>
      <c r="C52" s="1766"/>
      <c r="D52" s="1766"/>
      <c r="E52" s="1766"/>
      <c r="F52" s="1766"/>
      <c r="G52" s="1766"/>
      <c r="H52" s="1766"/>
      <c r="I52" s="1766"/>
      <c r="J52" s="1799"/>
      <c r="K52" s="1806"/>
      <c r="L52" s="1807"/>
      <c r="M52" s="1808"/>
      <c r="N52" s="1809"/>
      <c r="O52" s="1810"/>
      <c r="P52" s="1810"/>
      <c r="Q52" s="1810"/>
      <c r="R52" s="1810"/>
      <c r="S52" s="1810"/>
      <c r="T52" s="1810"/>
      <c r="U52" s="1810"/>
      <c r="V52" s="1810"/>
      <c r="W52" s="1810"/>
      <c r="X52" s="1810"/>
      <c r="Y52" s="1810"/>
      <c r="Z52" s="1810"/>
      <c r="AA52" s="1810"/>
      <c r="AB52" s="1810"/>
      <c r="AC52" s="1810"/>
      <c r="AD52" s="1810"/>
      <c r="AE52" s="1810"/>
      <c r="AF52" s="1810"/>
      <c r="AG52" s="1810"/>
      <c r="AH52" s="1811"/>
      <c r="AI52" s="1812"/>
      <c r="AJ52" s="1813"/>
      <c r="AK52" s="1814"/>
      <c r="AL52" s="585"/>
      <c r="AM52" s="554"/>
    </row>
    <row r="53" spans="1:39" ht="18" customHeight="1">
      <c r="A53" s="1859"/>
      <c r="B53" s="1800"/>
      <c r="C53" s="1801"/>
      <c r="D53" s="1801"/>
      <c r="E53" s="1801"/>
      <c r="F53" s="1801"/>
      <c r="G53" s="1801"/>
      <c r="H53" s="1801"/>
      <c r="I53" s="1801"/>
      <c r="J53" s="1802"/>
      <c r="K53" s="1778"/>
      <c r="L53" s="1779"/>
      <c r="M53" s="1780"/>
      <c r="N53" s="1772"/>
      <c r="O53" s="1773"/>
      <c r="P53" s="1773"/>
      <c r="Q53" s="1773"/>
      <c r="R53" s="1773"/>
      <c r="S53" s="1773"/>
      <c r="T53" s="1773"/>
      <c r="U53" s="1773"/>
      <c r="V53" s="1773"/>
      <c r="W53" s="1773"/>
      <c r="X53" s="1773"/>
      <c r="Y53" s="1773"/>
      <c r="Z53" s="1773"/>
      <c r="AA53" s="1773"/>
      <c r="AB53" s="1773"/>
      <c r="AC53" s="1773"/>
      <c r="AD53" s="1773"/>
      <c r="AE53" s="1773"/>
      <c r="AF53" s="1773"/>
      <c r="AG53" s="1773"/>
      <c r="AH53" s="1774"/>
      <c r="AI53" s="1775"/>
      <c r="AJ53" s="1776"/>
      <c r="AK53" s="1777"/>
      <c r="AL53" s="585"/>
      <c r="AM53" s="554"/>
    </row>
    <row r="54" spans="1:39" ht="18" customHeight="1">
      <c r="A54" s="1859"/>
      <c r="B54" s="1800"/>
      <c r="C54" s="1801"/>
      <c r="D54" s="1801"/>
      <c r="E54" s="1801"/>
      <c r="F54" s="1801"/>
      <c r="G54" s="1801"/>
      <c r="H54" s="1801"/>
      <c r="I54" s="1801"/>
      <c r="J54" s="1802"/>
      <c r="K54" s="1778"/>
      <c r="L54" s="1779"/>
      <c r="M54" s="1780"/>
      <c r="N54" s="1772"/>
      <c r="O54" s="1773"/>
      <c r="P54" s="1773"/>
      <c r="Q54" s="1773"/>
      <c r="R54" s="1773"/>
      <c r="S54" s="1773"/>
      <c r="T54" s="1773"/>
      <c r="U54" s="1773"/>
      <c r="V54" s="1773"/>
      <c r="W54" s="1773"/>
      <c r="X54" s="1773"/>
      <c r="Y54" s="1773"/>
      <c r="Z54" s="1773"/>
      <c r="AA54" s="1773"/>
      <c r="AB54" s="1773"/>
      <c r="AC54" s="1773"/>
      <c r="AD54" s="1773"/>
      <c r="AE54" s="1773"/>
      <c r="AF54" s="1773"/>
      <c r="AG54" s="1773"/>
      <c r="AH54" s="1774"/>
      <c r="AI54" s="1775"/>
      <c r="AJ54" s="1776"/>
      <c r="AK54" s="1777"/>
      <c r="AL54" s="585"/>
      <c r="AM54" s="554"/>
    </row>
    <row r="55" spans="1:39" ht="18" customHeight="1">
      <c r="A55" s="1859"/>
      <c r="B55" s="1803"/>
      <c r="C55" s="1804"/>
      <c r="D55" s="1804"/>
      <c r="E55" s="1804"/>
      <c r="F55" s="1804"/>
      <c r="G55" s="1804"/>
      <c r="H55" s="1804"/>
      <c r="I55" s="1804"/>
      <c r="J55" s="1805"/>
      <c r="K55" s="1781"/>
      <c r="L55" s="1782"/>
      <c r="M55" s="1783"/>
      <c r="N55" s="1784"/>
      <c r="O55" s="1785"/>
      <c r="P55" s="1785"/>
      <c r="Q55" s="1785"/>
      <c r="R55" s="1785"/>
      <c r="S55" s="1785"/>
      <c r="T55" s="1785"/>
      <c r="U55" s="1785"/>
      <c r="V55" s="1785"/>
      <c r="W55" s="1785"/>
      <c r="X55" s="1785"/>
      <c r="Y55" s="1785"/>
      <c r="Z55" s="1785"/>
      <c r="AA55" s="1785"/>
      <c r="AB55" s="1785"/>
      <c r="AC55" s="1785"/>
      <c r="AD55" s="1785"/>
      <c r="AE55" s="1785"/>
      <c r="AF55" s="1785"/>
      <c r="AG55" s="1785"/>
      <c r="AH55" s="1786"/>
      <c r="AI55" s="1787"/>
      <c r="AJ55" s="1788"/>
      <c r="AK55" s="1789"/>
      <c r="AL55" s="585"/>
      <c r="AM55" s="554"/>
    </row>
    <row r="56" spans="1:39" ht="18" customHeight="1">
      <c r="A56" s="1859"/>
      <c r="B56" s="1765" t="s">
        <v>616</v>
      </c>
      <c r="C56" s="1766"/>
      <c r="D56" s="1766"/>
      <c r="E56" s="1766"/>
      <c r="F56" s="1766"/>
      <c r="G56" s="1767">
        <f>SUM(N56,T56,Z56,AF56)</f>
        <v>0</v>
      </c>
      <c r="H56" s="1767"/>
      <c r="I56" s="1767"/>
      <c r="J56" s="1768"/>
      <c r="K56" s="1741" t="s">
        <v>395</v>
      </c>
      <c r="L56" s="1742"/>
      <c r="M56" s="1742"/>
      <c r="N56" s="1747">
        <f>SUM(AI31:AK40)</f>
        <v>0</v>
      </c>
      <c r="O56" s="1747"/>
      <c r="P56" s="1748"/>
      <c r="Q56" s="1741" t="s">
        <v>396</v>
      </c>
      <c r="R56" s="1742"/>
      <c r="S56" s="1742"/>
      <c r="T56" s="1747">
        <f>SUM(AI41:AK50)</f>
        <v>0</v>
      </c>
      <c r="U56" s="1747"/>
      <c r="V56" s="1748"/>
      <c r="W56" s="1741" t="s">
        <v>399</v>
      </c>
      <c r="X56" s="1742"/>
      <c r="Y56" s="1742"/>
      <c r="Z56" s="1747">
        <f>AI51</f>
        <v>0</v>
      </c>
      <c r="AA56" s="1747"/>
      <c r="AB56" s="1748"/>
      <c r="AC56" s="1741" t="s">
        <v>538</v>
      </c>
      <c r="AD56" s="1742"/>
      <c r="AE56" s="1742"/>
      <c r="AF56" s="1747">
        <f>SUM(AI52:AK55)</f>
        <v>0</v>
      </c>
      <c r="AG56" s="1747"/>
      <c r="AH56" s="1748"/>
      <c r="AI56" s="1753"/>
      <c r="AJ56" s="1754"/>
      <c r="AK56" s="1755"/>
      <c r="AL56" s="562"/>
      <c r="AM56" s="554"/>
    </row>
    <row r="57" spans="1:39" ht="18" customHeight="1">
      <c r="A57" s="1859"/>
      <c r="B57" s="1770" t="s">
        <v>1328</v>
      </c>
      <c r="C57" s="1771"/>
      <c r="D57" s="1771"/>
      <c r="E57" s="1771"/>
      <c r="F57" s="1771"/>
      <c r="G57" s="1769">
        <v>0</v>
      </c>
      <c r="H57" s="1769"/>
      <c r="I57" s="1769"/>
      <c r="J57" s="1255" t="s">
        <v>1329</v>
      </c>
      <c r="K57" s="1743"/>
      <c r="L57" s="1744"/>
      <c r="M57" s="1744"/>
      <c r="N57" s="1749"/>
      <c r="O57" s="1749"/>
      <c r="P57" s="1750"/>
      <c r="Q57" s="1743"/>
      <c r="R57" s="1744"/>
      <c r="S57" s="1744"/>
      <c r="T57" s="1749"/>
      <c r="U57" s="1749"/>
      <c r="V57" s="1750"/>
      <c r="W57" s="1743"/>
      <c r="X57" s="1744"/>
      <c r="Y57" s="1744"/>
      <c r="Z57" s="1749"/>
      <c r="AA57" s="1749"/>
      <c r="AB57" s="1750"/>
      <c r="AC57" s="1743"/>
      <c r="AD57" s="1744"/>
      <c r="AE57" s="1744"/>
      <c r="AF57" s="1749"/>
      <c r="AG57" s="1749"/>
      <c r="AH57" s="1750"/>
      <c r="AI57" s="1756"/>
      <c r="AJ57" s="1757"/>
      <c r="AK57" s="1758"/>
      <c r="AL57" s="562"/>
      <c r="AM57" s="554"/>
    </row>
    <row r="58" spans="1:39" ht="18" customHeight="1">
      <c r="A58" s="1859"/>
      <c r="B58" s="1762" t="s">
        <v>1324</v>
      </c>
      <c r="C58" s="1763"/>
      <c r="D58" s="1763"/>
      <c r="E58" s="1763"/>
      <c r="F58" s="1763"/>
      <c r="G58" s="1763"/>
      <c r="H58" s="1763"/>
      <c r="I58" s="1763"/>
      <c r="J58" s="1764"/>
      <c r="K58" s="1745"/>
      <c r="L58" s="1746"/>
      <c r="M58" s="1746"/>
      <c r="N58" s="1751"/>
      <c r="O58" s="1751"/>
      <c r="P58" s="1752"/>
      <c r="Q58" s="1745"/>
      <c r="R58" s="1746"/>
      <c r="S58" s="1746"/>
      <c r="T58" s="1751"/>
      <c r="U58" s="1751"/>
      <c r="V58" s="1752"/>
      <c r="W58" s="1745"/>
      <c r="X58" s="1746"/>
      <c r="Y58" s="1746"/>
      <c r="Z58" s="1751"/>
      <c r="AA58" s="1751"/>
      <c r="AB58" s="1752"/>
      <c r="AC58" s="1745"/>
      <c r="AD58" s="1746"/>
      <c r="AE58" s="1746"/>
      <c r="AF58" s="1751"/>
      <c r="AG58" s="1751"/>
      <c r="AH58" s="1752"/>
      <c r="AI58" s="1759"/>
      <c r="AJ58" s="1760"/>
      <c r="AK58" s="1761"/>
      <c r="AL58" s="562"/>
      <c r="AM58" s="554"/>
    </row>
    <row r="59" spans="1:39" ht="18" customHeight="1">
      <c r="A59" s="1859"/>
      <c r="B59" s="1766" t="s">
        <v>400</v>
      </c>
      <c r="C59" s="1766"/>
      <c r="D59" s="1766"/>
      <c r="E59" s="1766"/>
      <c r="F59" s="1766"/>
      <c r="G59" s="1766"/>
      <c r="H59" s="1766"/>
      <c r="I59" s="1766"/>
      <c r="J59" s="1799"/>
      <c r="K59" s="1821" t="s">
        <v>802</v>
      </c>
      <c r="L59" s="1822"/>
      <c r="M59" s="1822"/>
      <c r="N59" s="757"/>
      <c r="O59" s="587"/>
      <c r="P59" s="588"/>
      <c r="Q59" s="588"/>
      <c r="R59" s="588"/>
      <c r="S59" s="588"/>
      <c r="T59" s="588"/>
      <c r="U59" s="588"/>
      <c r="V59" s="589"/>
      <c r="W59" s="589"/>
      <c r="X59" s="589"/>
      <c r="Y59" s="1823"/>
      <c r="Z59" s="1823"/>
      <c r="AA59" s="1823"/>
      <c r="AB59" s="1824"/>
      <c r="AC59" s="1741" t="s">
        <v>179</v>
      </c>
      <c r="AD59" s="1742"/>
      <c r="AE59" s="1742"/>
      <c r="AF59" s="1742"/>
      <c r="AG59" s="1825">
        <f>Y59+Y60</f>
        <v>0</v>
      </c>
      <c r="AH59" s="1825"/>
      <c r="AI59" s="1825"/>
      <c r="AJ59" s="1825"/>
      <c r="AK59" s="1826"/>
      <c r="AL59" s="590"/>
      <c r="AM59" s="554"/>
    </row>
    <row r="60" spans="1:39" ht="18" customHeight="1">
      <c r="A60" s="1859"/>
      <c r="B60" s="1801"/>
      <c r="C60" s="1801"/>
      <c r="D60" s="1801"/>
      <c r="E60" s="1801"/>
      <c r="F60" s="1801"/>
      <c r="G60" s="1801"/>
      <c r="H60" s="1801"/>
      <c r="I60" s="1801"/>
      <c r="J60" s="1802"/>
      <c r="K60" s="1831" t="s">
        <v>401</v>
      </c>
      <c r="L60" s="1832"/>
      <c r="M60" s="1832"/>
      <c r="N60" s="1841"/>
      <c r="O60" s="1841"/>
      <c r="P60" s="1841"/>
      <c r="Q60" s="1841"/>
      <c r="R60" s="1841"/>
      <c r="S60" s="1841"/>
      <c r="T60" s="1841"/>
      <c r="U60" s="1841"/>
      <c r="V60" s="1841"/>
      <c r="W60" s="1841"/>
      <c r="X60" s="591" t="s">
        <v>803</v>
      </c>
      <c r="Y60" s="1842"/>
      <c r="Z60" s="1842"/>
      <c r="AA60" s="1842"/>
      <c r="AB60" s="1843"/>
      <c r="AC60" s="1743"/>
      <c r="AD60" s="1744"/>
      <c r="AE60" s="1744"/>
      <c r="AF60" s="1744"/>
      <c r="AG60" s="1827"/>
      <c r="AH60" s="1827"/>
      <c r="AI60" s="1827"/>
      <c r="AJ60" s="1827"/>
      <c r="AK60" s="1828"/>
      <c r="AL60" s="590"/>
      <c r="AM60" s="554"/>
    </row>
    <row r="61" spans="1:39" ht="18" customHeight="1">
      <c r="A61" s="1860"/>
      <c r="B61" s="1804"/>
      <c r="C61" s="1804"/>
      <c r="D61" s="1804"/>
      <c r="E61" s="1804"/>
      <c r="F61" s="1804"/>
      <c r="G61" s="1804"/>
      <c r="H61" s="1804"/>
      <c r="I61" s="1804"/>
      <c r="J61" s="1805"/>
      <c r="K61" s="592" t="s">
        <v>402</v>
      </c>
      <c r="L61" s="593"/>
      <c r="M61" s="593"/>
      <c r="N61" s="1844"/>
      <c r="O61" s="1844"/>
      <c r="P61" s="1844"/>
      <c r="Q61" s="1844"/>
      <c r="R61" s="1844"/>
      <c r="S61" s="1844"/>
      <c r="T61" s="1844"/>
      <c r="U61" s="1844"/>
      <c r="V61" s="1844"/>
      <c r="W61" s="1844"/>
      <c r="X61" s="1844"/>
      <c r="Y61" s="1844"/>
      <c r="Z61" s="1844"/>
      <c r="AA61" s="1844"/>
      <c r="AB61" s="594" t="s">
        <v>804</v>
      </c>
      <c r="AC61" s="1745"/>
      <c r="AD61" s="1746"/>
      <c r="AE61" s="1746"/>
      <c r="AF61" s="1746"/>
      <c r="AG61" s="1829"/>
      <c r="AH61" s="1829"/>
      <c r="AI61" s="1829"/>
      <c r="AJ61" s="1829"/>
      <c r="AK61" s="1830"/>
      <c r="AL61" s="590"/>
      <c r="AM61" s="554"/>
    </row>
    <row r="62" spans="1:39" ht="18" customHeight="1">
      <c r="A62" s="1815" t="s">
        <v>805</v>
      </c>
      <c r="B62" s="1853" t="s">
        <v>403</v>
      </c>
      <c r="C62" s="1854"/>
      <c r="D62" s="1854"/>
      <c r="E62" s="1854"/>
      <c r="F62" s="1854"/>
      <c r="G62" s="1854"/>
      <c r="H62" s="1854"/>
      <c r="I62" s="1854"/>
      <c r="J62" s="1855"/>
      <c r="K62" s="729"/>
      <c r="L62" s="1818" t="s">
        <v>806</v>
      </c>
      <c r="M62" s="1819"/>
      <c r="N62" s="1819"/>
      <c r="O62" s="1819"/>
      <c r="P62" s="1819"/>
      <c r="Q62" s="1819"/>
      <c r="R62" s="1819"/>
      <c r="S62" s="1819"/>
      <c r="T62" s="1819"/>
      <c r="U62" s="1820"/>
      <c r="V62" s="770" t="s">
        <v>810</v>
      </c>
      <c r="W62" s="1818" t="s">
        <v>807</v>
      </c>
      <c r="X62" s="1819"/>
      <c r="Y62" s="1819"/>
      <c r="Z62" s="1819"/>
      <c r="AA62" s="1819"/>
      <c r="AB62" s="1819"/>
      <c r="AC62" s="1819"/>
      <c r="AD62" s="1819"/>
      <c r="AE62" s="1819"/>
      <c r="AF62" s="1819"/>
      <c r="AG62" s="1819"/>
      <c r="AH62" s="1819"/>
      <c r="AI62" s="1819"/>
      <c r="AJ62" s="1819"/>
      <c r="AK62" s="1820"/>
      <c r="AL62" s="590"/>
      <c r="AM62" s="554"/>
    </row>
    <row r="63" spans="1:39" ht="18" customHeight="1">
      <c r="A63" s="1816"/>
      <c r="B63" s="1856"/>
      <c r="C63" s="1857"/>
      <c r="D63" s="1857"/>
      <c r="E63" s="1857"/>
      <c r="F63" s="1857"/>
      <c r="G63" s="1857"/>
      <c r="H63" s="1857"/>
      <c r="I63" s="1857"/>
      <c r="J63" s="1858"/>
      <c r="K63" s="1155"/>
      <c r="L63" s="1845" t="s">
        <v>1325</v>
      </c>
      <c r="M63" s="1846"/>
      <c r="N63" s="1846"/>
      <c r="O63" s="1846"/>
      <c r="P63" s="1846"/>
      <c r="Q63" s="1846"/>
      <c r="R63" s="1846"/>
      <c r="S63" s="1846"/>
      <c r="T63" s="1846"/>
      <c r="U63" s="1846"/>
      <c r="V63" s="1155"/>
      <c r="W63" s="1845" t="s">
        <v>1326</v>
      </c>
      <c r="X63" s="1846"/>
      <c r="Y63" s="1846"/>
      <c r="Z63" s="1846"/>
      <c r="AA63" s="1846"/>
      <c r="AB63" s="1846"/>
      <c r="AC63" s="1846"/>
      <c r="AD63" s="1846"/>
      <c r="AE63" s="1846"/>
      <c r="AF63" s="1847"/>
      <c r="AG63" s="1848" t="s">
        <v>1327</v>
      </c>
      <c r="AH63" s="1849"/>
      <c r="AI63" s="1850">
        <v>0</v>
      </c>
      <c r="AJ63" s="1851"/>
      <c r="AK63" s="1852"/>
      <c r="AL63" s="590"/>
      <c r="AM63" s="554"/>
    </row>
    <row r="64" spans="1:39" ht="27.95" customHeight="1">
      <c r="A64" s="1816"/>
      <c r="B64" s="1833" t="s">
        <v>404</v>
      </c>
      <c r="C64" s="1834"/>
      <c r="D64" s="1834"/>
      <c r="E64" s="1834"/>
      <c r="F64" s="1834"/>
      <c r="G64" s="1834"/>
      <c r="H64" s="1834"/>
      <c r="I64" s="1834"/>
      <c r="J64" s="1835"/>
      <c r="K64" s="1833"/>
      <c r="L64" s="1834"/>
      <c r="M64" s="1834"/>
      <c r="N64" s="1834"/>
      <c r="O64" s="1834"/>
      <c r="P64" s="1834"/>
      <c r="Q64" s="1834"/>
      <c r="R64" s="1834"/>
      <c r="S64" s="1834"/>
      <c r="T64" s="1834"/>
      <c r="U64" s="1834"/>
      <c r="V64" s="1834"/>
      <c r="W64" s="1834"/>
      <c r="X64" s="1834"/>
      <c r="Y64" s="1834"/>
      <c r="Z64" s="1834"/>
      <c r="AA64" s="1834"/>
      <c r="AB64" s="1834"/>
      <c r="AC64" s="1834"/>
      <c r="AD64" s="1834"/>
      <c r="AE64" s="1834"/>
      <c r="AF64" s="1834"/>
      <c r="AG64" s="1834"/>
      <c r="AH64" s="1834"/>
      <c r="AI64" s="1834"/>
      <c r="AJ64" s="1834"/>
      <c r="AK64" s="1836"/>
      <c r="AL64" s="595"/>
      <c r="AM64" s="554"/>
    </row>
    <row r="65" spans="1:39" ht="27.95" customHeight="1" thickBot="1">
      <c r="A65" s="1817"/>
      <c r="B65" s="1837" t="s">
        <v>405</v>
      </c>
      <c r="C65" s="1838"/>
      <c r="D65" s="1838"/>
      <c r="E65" s="1838"/>
      <c r="F65" s="1838"/>
      <c r="G65" s="1838"/>
      <c r="H65" s="1838"/>
      <c r="I65" s="1838"/>
      <c r="J65" s="1839"/>
      <c r="K65" s="1837"/>
      <c r="L65" s="1838"/>
      <c r="M65" s="1838"/>
      <c r="N65" s="1838"/>
      <c r="O65" s="1838"/>
      <c r="P65" s="1838"/>
      <c r="Q65" s="1838"/>
      <c r="R65" s="1838"/>
      <c r="S65" s="1838"/>
      <c r="T65" s="1838"/>
      <c r="U65" s="1838"/>
      <c r="V65" s="1838"/>
      <c r="W65" s="1838"/>
      <c r="X65" s="1838"/>
      <c r="Y65" s="1838"/>
      <c r="Z65" s="1838"/>
      <c r="AA65" s="1838"/>
      <c r="AB65" s="1838"/>
      <c r="AC65" s="1838"/>
      <c r="AD65" s="1838"/>
      <c r="AE65" s="1838"/>
      <c r="AF65" s="1838"/>
      <c r="AG65" s="1838"/>
      <c r="AH65" s="1838"/>
      <c r="AI65" s="1838"/>
      <c r="AJ65" s="1838"/>
      <c r="AK65" s="1840"/>
      <c r="AL65" s="595"/>
      <c r="AM65" s="554"/>
    </row>
    <row r="66" spans="1:39" ht="12" customHeight="1">
      <c r="A66" s="596" t="s">
        <v>617</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54"/>
      <c r="AC66" s="554"/>
      <c r="AD66" s="554"/>
      <c r="AE66" s="554"/>
      <c r="AF66" s="554"/>
      <c r="AG66" s="554"/>
      <c r="AH66" s="554"/>
      <c r="AI66" s="554"/>
      <c r="AJ66" s="554"/>
      <c r="AK66" s="554"/>
      <c r="AL66" s="597"/>
      <c r="AM66" s="554"/>
    </row>
    <row r="67" spans="1:39" ht="12" customHeight="1">
      <c r="A67" s="596" t="s">
        <v>929</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54"/>
      <c r="AC67" s="554"/>
      <c r="AD67" s="554"/>
      <c r="AE67" s="554"/>
      <c r="AF67" s="554"/>
      <c r="AG67" s="554"/>
      <c r="AH67" s="554"/>
      <c r="AI67" s="554"/>
      <c r="AJ67" s="554"/>
      <c r="AK67" s="554"/>
      <c r="AL67" s="597"/>
      <c r="AM67" s="554"/>
    </row>
    <row r="68" spans="1:39" ht="12" customHeight="1">
      <c r="A68" s="596" t="s">
        <v>930</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54"/>
      <c r="AC68" s="554"/>
      <c r="AD68" s="554"/>
      <c r="AE68" s="554"/>
      <c r="AF68" s="554"/>
      <c r="AG68" s="554"/>
      <c r="AH68" s="554"/>
      <c r="AI68" s="554"/>
      <c r="AJ68" s="554"/>
      <c r="AK68" s="554"/>
      <c r="AL68" s="597"/>
      <c r="AM68" s="554"/>
    </row>
    <row r="69" spans="1:39" ht="12" customHeight="1">
      <c r="A69" s="596" t="s">
        <v>180</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54"/>
      <c r="AC69" s="554"/>
      <c r="AD69" s="554"/>
      <c r="AE69" s="554"/>
      <c r="AF69" s="554"/>
      <c r="AG69" s="554"/>
      <c r="AH69" s="554"/>
      <c r="AI69" s="554"/>
      <c r="AJ69" s="554"/>
      <c r="AK69" s="554"/>
      <c r="AL69" s="597"/>
      <c r="AM69" s="554"/>
    </row>
    <row r="70" spans="1:39" ht="12" customHeight="1">
      <c r="A70" s="596" t="s">
        <v>931</v>
      </c>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54"/>
      <c r="AC70" s="554"/>
      <c r="AD70" s="554"/>
      <c r="AE70" s="554"/>
      <c r="AF70" s="554"/>
      <c r="AG70" s="554"/>
      <c r="AH70" s="554"/>
      <c r="AI70" s="554"/>
      <c r="AJ70" s="554"/>
      <c r="AK70" s="554"/>
      <c r="AL70" s="597"/>
      <c r="AM70" s="554"/>
    </row>
    <row r="71" spans="1:39" ht="12" customHeight="1">
      <c r="A71" s="596" t="s">
        <v>928</v>
      </c>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54"/>
      <c r="AC71" s="554"/>
      <c r="AD71" s="554"/>
      <c r="AE71" s="554"/>
      <c r="AF71" s="554"/>
      <c r="AG71" s="554"/>
      <c r="AH71" s="554"/>
      <c r="AI71" s="554"/>
      <c r="AJ71" s="554"/>
      <c r="AK71" s="554"/>
      <c r="AL71" s="597"/>
      <c r="AM71" s="554"/>
    </row>
  </sheetData>
  <mergeCells count="205">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F16:X16"/>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s>
  <phoneticPr fontId="12"/>
  <conditionalFormatting sqref="L5:T6">
    <cfRule type="expression" dxfId="437" priority="41">
      <formula>AND(F5="✔",L5="")</formula>
    </cfRule>
  </conditionalFormatting>
  <conditionalFormatting sqref="Y8:AK12">
    <cfRule type="expression" dxfId="436" priority="35">
      <formula>LEN(Y8)&gt;100</formula>
    </cfRule>
    <cfRule type="expression" dxfId="435" priority="40">
      <formula>AND($L$5&lt;&gt;"00 基礎分野",$Y$8="")</formula>
    </cfRule>
  </conditionalFormatting>
  <conditionalFormatting sqref="Y59:AB60 N60:W60 N61:AA61 K64:AK65 F13 L13 R13 AF15:AG15 F17:AK17 F20:AK20 F29:AK29 K52:AE55 AI52:AK55 C31:AK50 M11:R11 F11:K12 K62">
    <cfRule type="containsBlanks" dxfId="434" priority="42">
      <formula>LEN(TRIM(C11))=0</formula>
    </cfRule>
  </conditionalFormatting>
  <conditionalFormatting sqref="M11:R11 F11:K12 F14:K14">
    <cfRule type="cellIs" dxfId="433" priority="39" operator="equal">
      <formula>"令和　　年　　月　　日"</formula>
    </cfRule>
  </conditionalFormatting>
  <conditionalFormatting sqref="V13:AF13">
    <cfRule type="expression" dxfId="432" priority="38">
      <formula>AND($R$13="✔",$V$13="")</formula>
    </cfRule>
  </conditionalFormatting>
  <conditionalFormatting sqref="K51 P51">
    <cfRule type="expression" dxfId="431" priority="37">
      <formula>COUNTA($K$51,$P$51)=0</formula>
    </cfRule>
  </conditionalFormatting>
  <conditionalFormatting sqref="AI51:AK51">
    <cfRule type="expression" dxfId="430" priority="36">
      <formula>AND($P$51="✔",$AI$51="")</formula>
    </cfRule>
  </conditionalFormatting>
  <conditionalFormatting sqref="F20:AK20">
    <cfRule type="expression" dxfId="429" priority="34">
      <formula>LEN(F20)&gt;200</formula>
    </cfRule>
  </conditionalFormatting>
  <conditionalFormatting sqref="F29:AK29">
    <cfRule type="expression" dxfId="428" priority="33">
      <formula>LEN(F29)&gt;250</formula>
    </cfRule>
  </conditionalFormatting>
  <conditionalFormatting sqref="F14:K14">
    <cfRule type="containsBlanks" dxfId="427" priority="29">
      <formula>LEN(TRIM(F14))=0</formula>
    </cfRule>
  </conditionalFormatting>
  <conditionalFormatting sqref="F18:F19 L18:L19 T18:T19 AA18">
    <cfRule type="containsBlanks" dxfId="426" priority="24">
      <formula>LEN(TRIM(F18))=0</formula>
    </cfRule>
  </conditionalFormatting>
  <conditionalFormatting sqref="X19:AG19">
    <cfRule type="containsBlanks" dxfId="425" priority="43">
      <formula>LEN(TRIM(X19))=0</formula>
    </cfRule>
  </conditionalFormatting>
  <conditionalFormatting sqref="H21:T25 Y21:AF25 AH21:AH25">
    <cfRule type="containsBlanks" dxfId="424" priority="22">
      <formula>LEN(TRIM(H21))=0</formula>
    </cfRule>
  </conditionalFormatting>
  <conditionalFormatting sqref="AH26:AH27">
    <cfRule type="containsBlanks" dxfId="423" priority="13">
      <formula>LEN(TRIM(AH26))=0</formula>
    </cfRule>
  </conditionalFormatting>
  <conditionalFormatting sqref="AH28">
    <cfRule type="containsBlanks" dxfId="422" priority="12">
      <formula>LEN(TRIM(AH28))=0</formula>
    </cfRule>
  </conditionalFormatting>
  <conditionalFormatting sqref="M8">
    <cfRule type="containsBlanks" dxfId="421" priority="11">
      <formula>LEN(TRIM(M8))=0</formula>
    </cfRule>
  </conditionalFormatting>
  <conditionalFormatting sqref="F8">
    <cfRule type="containsBlanks" dxfId="420" priority="10">
      <formula>LEN(TRIM(F8))=0</formula>
    </cfRule>
  </conditionalFormatting>
  <conditionalFormatting sqref="M7">
    <cfRule type="containsBlanks" dxfId="419" priority="9">
      <formula>LEN(TRIM(M7))=0</formula>
    </cfRule>
  </conditionalFormatting>
  <conditionalFormatting sqref="S8">
    <cfRule type="containsBlanks" dxfId="418" priority="8">
      <formula>LEN(TRIM(S8))=0</formula>
    </cfRule>
  </conditionalFormatting>
  <conditionalFormatting sqref="AI63">
    <cfRule type="cellIs" dxfId="417" priority="5" operator="lessThanOrEqual">
      <formula>1</formula>
    </cfRule>
  </conditionalFormatting>
  <conditionalFormatting sqref="K63">
    <cfRule type="expression" dxfId="416" priority="2">
      <formula>($K$61="")*($V$61="")</formula>
    </cfRule>
  </conditionalFormatting>
  <conditionalFormatting sqref="V63">
    <cfRule type="expression" dxfId="415" priority="1">
      <formula>($K$61="")*($V$61="")</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1" orientation="portrait" r:id="rId1"/>
  <headerFooter scaleWithDoc="0">
    <oddFooter>&amp;R令和６年４月１日以降に申請する訓練科から適用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U71"/>
  <sheetViews>
    <sheetView view="pageBreakPreview" topLeftCell="A29" zoomScale="85" zoomScaleNormal="100" zoomScaleSheetLayoutView="85" workbookViewId="0">
      <selection activeCell="N54" sqref="N54:AH54"/>
    </sheetView>
  </sheetViews>
  <sheetFormatPr defaultColWidth="2.875" defaultRowHeight="18" customHeight="1"/>
  <cols>
    <col min="1" max="37" width="3.625" style="544" customWidth="1"/>
    <col min="38" max="38" width="18.375" style="549" bestFit="1" customWidth="1"/>
    <col min="39" max="39" width="30.625" style="544" customWidth="1"/>
    <col min="40" max="40" width="30.125" style="544" customWidth="1"/>
    <col min="41" max="41" width="22.25" style="544" hidden="1" customWidth="1"/>
    <col min="42" max="16384" width="2.875" style="544"/>
  </cols>
  <sheetData>
    <row r="1" spans="1:47" ht="18" customHeight="1">
      <c r="A1" s="542"/>
      <c r="B1" s="542"/>
      <c r="C1" s="542"/>
      <c r="D1" s="543"/>
      <c r="E1" s="543"/>
      <c r="F1" s="543"/>
      <c r="G1" s="543"/>
      <c r="P1" s="542"/>
      <c r="Q1" s="542"/>
      <c r="R1" s="542"/>
      <c r="S1" s="543"/>
      <c r="T1" s="543"/>
      <c r="U1" s="543"/>
      <c r="V1" s="543"/>
      <c r="AB1" s="545"/>
      <c r="AI1" s="404"/>
      <c r="AJ1" s="405"/>
      <c r="AK1" s="406" t="s">
        <v>607</v>
      </c>
      <c r="AL1" s="546"/>
      <c r="AO1" s="547" t="s">
        <v>464</v>
      </c>
    </row>
    <row r="2" spans="1:47" ht="20.100000000000001" customHeight="1">
      <c r="A2" s="1927" t="s">
        <v>8</v>
      </c>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548"/>
      <c r="AO2" s="547" t="s">
        <v>465</v>
      </c>
    </row>
    <row r="3" spans="1:47" ht="18" customHeight="1">
      <c r="A3" s="1928" t="s">
        <v>164</v>
      </c>
      <c r="B3" s="1928"/>
      <c r="C3" s="1928"/>
      <c r="D3" s="1928"/>
      <c r="E3" s="1928"/>
      <c r="F3" s="1844" t="str">
        <f>IF(様式1!L11="","",様式1!L11)</f>
        <v/>
      </c>
      <c r="G3" s="1844"/>
      <c r="H3" s="1844"/>
      <c r="I3" s="1844"/>
      <c r="J3" s="1844"/>
      <c r="K3" s="1844"/>
      <c r="L3" s="1844"/>
      <c r="M3" s="1844"/>
      <c r="N3" s="1844"/>
      <c r="O3" s="1844"/>
      <c r="P3" s="1844"/>
      <c r="Q3" s="1844"/>
      <c r="R3" s="1844"/>
      <c r="S3" s="542"/>
      <c r="T3" s="542"/>
      <c r="U3" s="542"/>
      <c r="V3" s="542"/>
      <c r="W3" s="542"/>
      <c r="X3" s="542"/>
      <c r="Y3" s="543"/>
      <c r="Z3" s="543"/>
      <c r="AA3" s="543"/>
      <c r="AB3" s="543"/>
      <c r="AO3" s="547" t="s">
        <v>466</v>
      </c>
    </row>
    <row r="4" spans="1:47" ht="15" customHeight="1" thickBot="1">
      <c r="A4" s="550"/>
      <c r="B4" s="550"/>
      <c r="C4" s="550"/>
      <c r="D4" s="550"/>
      <c r="E4" s="550"/>
      <c r="F4" s="543"/>
      <c r="G4" s="543"/>
      <c r="H4" s="543"/>
      <c r="I4" s="543"/>
      <c r="J4" s="543"/>
      <c r="K4" s="543"/>
      <c r="L4" s="543"/>
      <c r="M4" s="543"/>
      <c r="N4" s="543"/>
      <c r="O4" s="543"/>
      <c r="P4" s="543"/>
      <c r="Q4" s="543"/>
      <c r="R4" s="543"/>
      <c r="S4" s="543"/>
      <c r="T4" s="543"/>
      <c r="U4" s="543"/>
      <c r="V4" s="543"/>
      <c r="W4" s="543"/>
      <c r="X4" s="543"/>
      <c r="Y4" s="543"/>
      <c r="Z4" s="543"/>
      <c r="AA4" s="543"/>
      <c r="AB4" s="543"/>
      <c r="AO4" s="547" t="s">
        <v>467</v>
      </c>
    </row>
    <row r="5" spans="1:47" ht="15" customHeight="1">
      <c r="A5" s="1929" t="s">
        <v>387</v>
      </c>
      <c r="B5" s="1905"/>
      <c r="C5" s="1905"/>
      <c r="D5" s="1905"/>
      <c r="E5" s="1905"/>
      <c r="F5" s="551" t="str">
        <f>IF(様式1!E20="○","✔","")</f>
        <v/>
      </c>
      <c r="G5" s="1932" t="s">
        <v>772</v>
      </c>
      <c r="H5" s="1933"/>
      <c r="I5" s="1933"/>
      <c r="J5" s="1933"/>
      <c r="K5" s="816" t="s">
        <v>608</v>
      </c>
      <c r="L5" s="1934"/>
      <c r="M5" s="1934"/>
      <c r="N5" s="1934"/>
      <c r="O5" s="1934"/>
      <c r="P5" s="1934"/>
      <c r="Q5" s="1934"/>
      <c r="R5" s="1934"/>
      <c r="S5" s="1934"/>
      <c r="T5" s="1934"/>
      <c r="U5" s="809" t="s">
        <v>609</v>
      </c>
      <c r="V5" s="552"/>
      <c r="W5" s="815"/>
      <c r="X5" s="815"/>
      <c r="Y5" s="1969" t="s">
        <v>528</v>
      </c>
      <c r="Z5" s="1970"/>
      <c r="AA5" s="1970"/>
      <c r="AB5" s="1970"/>
      <c r="AC5" s="1970"/>
      <c r="AD5" s="1970"/>
      <c r="AE5" s="1970"/>
      <c r="AF5" s="1970"/>
      <c r="AG5" s="1970"/>
      <c r="AH5" s="1970"/>
      <c r="AI5" s="1970"/>
      <c r="AJ5" s="1970"/>
      <c r="AK5" s="1971"/>
      <c r="AL5" s="553"/>
      <c r="AM5" s="554"/>
      <c r="AO5" s="547" t="s">
        <v>695</v>
      </c>
    </row>
    <row r="6" spans="1:47" ht="15" customHeight="1" thickBot="1">
      <c r="A6" s="1930"/>
      <c r="B6" s="1744"/>
      <c r="C6" s="1744"/>
      <c r="D6" s="1744"/>
      <c r="E6" s="1744"/>
      <c r="F6" s="555" t="str">
        <f>IF(様式1!E21="○","✔","")</f>
        <v>✔</v>
      </c>
      <c r="G6" s="1935" t="s">
        <v>548</v>
      </c>
      <c r="H6" s="1936"/>
      <c r="I6" s="1936"/>
      <c r="J6" s="1936"/>
      <c r="K6" s="818" t="s">
        <v>608</v>
      </c>
      <c r="L6" s="1937"/>
      <c r="M6" s="1937"/>
      <c r="N6" s="1937"/>
      <c r="O6" s="1937"/>
      <c r="P6" s="1937"/>
      <c r="Q6" s="1937"/>
      <c r="R6" s="1937"/>
      <c r="S6" s="1937"/>
      <c r="T6" s="1937"/>
      <c r="U6" s="810" t="s">
        <v>609</v>
      </c>
      <c r="V6" s="810"/>
      <c r="W6" s="810"/>
      <c r="X6" s="810"/>
      <c r="Y6" s="1947"/>
      <c r="Z6" s="1948"/>
      <c r="AA6" s="1948"/>
      <c r="AB6" s="1948"/>
      <c r="AC6" s="1948"/>
      <c r="AD6" s="1948"/>
      <c r="AE6" s="1948"/>
      <c r="AF6" s="1948"/>
      <c r="AG6" s="1948"/>
      <c r="AH6" s="1948"/>
      <c r="AI6" s="1948"/>
      <c r="AJ6" s="1948"/>
      <c r="AK6" s="1949"/>
      <c r="AL6" s="553"/>
      <c r="AM6" s="554"/>
      <c r="AO6" s="547" t="s">
        <v>468</v>
      </c>
    </row>
    <row r="7" spans="1:47" ht="26.25" customHeight="1" thickBot="1">
      <c r="A7" s="1930"/>
      <c r="B7" s="1744"/>
      <c r="C7" s="1744"/>
      <c r="D7" s="1744"/>
      <c r="E7" s="1744"/>
      <c r="F7" s="697"/>
      <c r="G7" s="1938" t="s">
        <v>574</v>
      </c>
      <c r="H7" s="1939"/>
      <c r="I7" s="1939"/>
      <c r="J7" s="1939"/>
      <c r="K7" s="1939"/>
      <c r="L7" s="1940"/>
      <c r="M7" s="1035"/>
      <c r="N7" s="2005" t="s">
        <v>1524</v>
      </c>
      <c r="O7" s="2006"/>
      <c r="P7" s="2006"/>
      <c r="Q7" s="2006"/>
      <c r="R7" s="2007"/>
      <c r="S7" s="697"/>
      <c r="T7" s="2008" t="s">
        <v>388</v>
      </c>
      <c r="U7" s="1979"/>
      <c r="V7" s="1979"/>
      <c r="W7" s="1979"/>
      <c r="X7" s="1979"/>
      <c r="Y7" s="1950"/>
      <c r="Z7" s="1951"/>
      <c r="AA7" s="1951"/>
      <c r="AB7" s="1951"/>
      <c r="AC7" s="1951"/>
      <c r="AD7" s="1951"/>
      <c r="AE7" s="1951"/>
      <c r="AF7" s="1951"/>
      <c r="AG7" s="1951"/>
      <c r="AH7" s="1951"/>
      <c r="AI7" s="1951"/>
      <c r="AJ7" s="1951"/>
      <c r="AK7" s="1952"/>
      <c r="AL7" s="553"/>
      <c r="AM7" s="554"/>
      <c r="AO7" s="547"/>
    </row>
    <row r="8" spans="1:47" ht="42" customHeight="1" thickBot="1">
      <c r="A8" s="1931"/>
      <c r="B8" s="1891"/>
      <c r="C8" s="1891"/>
      <c r="D8" s="1891"/>
      <c r="E8" s="1891"/>
      <c r="F8" s="428"/>
      <c r="G8" s="1938" t="s">
        <v>1028</v>
      </c>
      <c r="H8" s="1939"/>
      <c r="I8" s="1939"/>
      <c r="J8" s="1939"/>
      <c r="K8" s="1939"/>
      <c r="L8" s="1940"/>
      <c r="M8" s="1035"/>
      <c r="N8" s="1941" t="s">
        <v>1029</v>
      </c>
      <c r="O8" s="1942"/>
      <c r="P8" s="1942"/>
      <c r="Q8" s="1942"/>
      <c r="R8" s="1943"/>
      <c r="S8" s="428"/>
      <c r="T8" s="1941" t="s">
        <v>1156</v>
      </c>
      <c r="U8" s="1942"/>
      <c r="V8" s="1942"/>
      <c r="W8" s="1942"/>
      <c r="X8" s="1943"/>
      <c r="Y8" s="2000"/>
      <c r="Z8" s="1900"/>
      <c r="AA8" s="1900"/>
      <c r="AB8" s="1900"/>
      <c r="AC8" s="1900"/>
      <c r="AD8" s="1900"/>
      <c r="AE8" s="1900"/>
      <c r="AF8" s="1900"/>
      <c r="AG8" s="1900"/>
      <c r="AH8" s="1900"/>
      <c r="AI8" s="1900"/>
      <c r="AJ8" s="1900"/>
      <c r="AK8" s="1944"/>
      <c r="AL8" s="1997" t="str">
        <f>LEN(Y8)&amp;" 文字(最大100文字)"</f>
        <v>0 文字(最大100文字)</v>
      </c>
      <c r="AM8" s="554"/>
      <c r="AO8" s="547" t="s">
        <v>469</v>
      </c>
    </row>
    <row r="9" spans="1:47" ht="18" customHeight="1">
      <c r="A9" s="1953" t="s">
        <v>165</v>
      </c>
      <c r="B9" s="1954"/>
      <c r="C9" s="1954"/>
      <c r="D9" s="1954"/>
      <c r="E9" s="1954"/>
      <c r="F9" s="1957" t="str">
        <f>IF(様式1!G36="","",様式1!G36)</f>
        <v/>
      </c>
      <c r="G9" s="1958"/>
      <c r="H9" s="1958"/>
      <c r="I9" s="1958"/>
      <c r="J9" s="1958"/>
      <c r="K9" s="1958"/>
      <c r="L9" s="1958"/>
      <c r="M9" s="1958"/>
      <c r="N9" s="1958"/>
      <c r="O9" s="1958"/>
      <c r="P9" s="1958"/>
      <c r="Q9" s="1958"/>
      <c r="R9" s="1958"/>
      <c r="S9" s="1958"/>
      <c r="T9" s="1958"/>
      <c r="U9" s="1958"/>
      <c r="V9" s="1958"/>
      <c r="W9" s="1958"/>
      <c r="X9" s="1998"/>
      <c r="Y9" s="2001"/>
      <c r="Z9" s="1902"/>
      <c r="AA9" s="1902"/>
      <c r="AB9" s="1902"/>
      <c r="AC9" s="1902"/>
      <c r="AD9" s="1902"/>
      <c r="AE9" s="1902"/>
      <c r="AF9" s="1902"/>
      <c r="AG9" s="1902"/>
      <c r="AH9" s="1902"/>
      <c r="AI9" s="1902"/>
      <c r="AJ9" s="1902"/>
      <c r="AK9" s="2002"/>
      <c r="AL9" s="1997"/>
      <c r="AM9" s="554"/>
      <c r="AO9" s="547" t="s">
        <v>470</v>
      </c>
    </row>
    <row r="10" spans="1:47" ht="12" customHeight="1" thickBot="1">
      <c r="A10" s="1955"/>
      <c r="B10" s="1956"/>
      <c r="C10" s="1956"/>
      <c r="D10" s="1956"/>
      <c r="E10" s="1956"/>
      <c r="F10" s="556"/>
      <c r="G10" s="557"/>
      <c r="H10" s="557"/>
      <c r="I10" s="557"/>
      <c r="J10" s="557"/>
      <c r="K10" s="557"/>
      <c r="L10" s="557"/>
      <c r="M10" s="557"/>
      <c r="N10" s="557"/>
      <c r="O10" s="557"/>
      <c r="P10" s="557"/>
      <c r="Q10" s="557"/>
      <c r="R10" s="557"/>
      <c r="S10" s="557"/>
      <c r="T10" s="557"/>
      <c r="U10" s="557"/>
      <c r="V10" s="557"/>
      <c r="W10" s="557"/>
      <c r="X10" s="558" t="s">
        <v>610</v>
      </c>
      <c r="Y10" s="2001"/>
      <c r="Z10" s="1902"/>
      <c r="AA10" s="1902"/>
      <c r="AB10" s="1902"/>
      <c r="AC10" s="1902"/>
      <c r="AD10" s="1902"/>
      <c r="AE10" s="1902"/>
      <c r="AF10" s="1902"/>
      <c r="AG10" s="1902"/>
      <c r="AH10" s="1902"/>
      <c r="AI10" s="1902"/>
      <c r="AJ10" s="1902"/>
      <c r="AK10" s="2002"/>
      <c r="AL10" s="1997"/>
      <c r="AM10" s="554"/>
      <c r="AO10" s="547" t="s">
        <v>471</v>
      </c>
    </row>
    <row r="11" spans="1:47" ht="20.25" customHeight="1" thickBot="1">
      <c r="A11" s="1959" t="s">
        <v>166</v>
      </c>
      <c r="B11" s="1960"/>
      <c r="C11" s="1960"/>
      <c r="D11" s="1960"/>
      <c r="E11" s="1960"/>
      <c r="F11" s="1961" t="s">
        <v>665</v>
      </c>
      <c r="G11" s="1962"/>
      <c r="H11" s="1962"/>
      <c r="I11" s="1962"/>
      <c r="J11" s="1962"/>
      <c r="K11" s="1962"/>
      <c r="L11" s="808" t="s">
        <v>55</v>
      </c>
      <c r="M11" s="1962" t="s">
        <v>665</v>
      </c>
      <c r="N11" s="1962"/>
      <c r="O11" s="1962"/>
      <c r="P11" s="1962"/>
      <c r="Q11" s="1962"/>
      <c r="R11" s="1962"/>
      <c r="S11" s="812"/>
      <c r="T11" s="812"/>
      <c r="U11" s="808"/>
      <c r="V11" s="808"/>
      <c r="W11" s="808"/>
      <c r="X11" s="559"/>
      <c r="Y11" s="2001"/>
      <c r="Z11" s="1902"/>
      <c r="AA11" s="1902"/>
      <c r="AB11" s="1902"/>
      <c r="AC11" s="1902"/>
      <c r="AD11" s="1902"/>
      <c r="AE11" s="1902"/>
      <c r="AF11" s="1902"/>
      <c r="AG11" s="1902"/>
      <c r="AH11" s="1902"/>
      <c r="AI11" s="1902"/>
      <c r="AJ11" s="1902"/>
      <c r="AK11" s="2002"/>
      <c r="AL11" s="1997"/>
      <c r="AM11" s="554"/>
      <c r="AO11" s="547" t="s">
        <v>472</v>
      </c>
    </row>
    <row r="12" spans="1:47" ht="24" customHeight="1" thickBot="1">
      <c r="A12" s="1959" t="s">
        <v>167</v>
      </c>
      <c r="B12" s="1963"/>
      <c r="C12" s="1963"/>
      <c r="D12" s="1963"/>
      <c r="E12" s="1963"/>
      <c r="F12" s="1961" t="s">
        <v>665</v>
      </c>
      <c r="G12" s="1962"/>
      <c r="H12" s="1962"/>
      <c r="I12" s="1962"/>
      <c r="J12" s="1962"/>
      <c r="K12" s="1962"/>
      <c r="L12" s="1964"/>
      <c r="M12" s="1964"/>
      <c r="N12" s="1964"/>
      <c r="O12" s="1964"/>
      <c r="P12" s="1964"/>
      <c r="Q12" s="1964"/>
      <c r="R12" s="1964"/>
      <c r="S12" s="1964"/>
      <c r="T12" s="1964"/>
      <c r="U12" s="1964"/>
      <c r="V12" s="1964"/>
      <c r="W12" s="1964"/>
      <c r="X12" s="1999"/>
      <c r="Y12" s="2003"/>
      <c r="Z12" s="1904"/>
      <c r="AA12" s="1904"/>
      <c r="AB12" s="1904"/>
      <c r="AC12" s="1904"/>
      <c r="AD12" s="1904"/>
      <c r="AE12" s="1904"/>
      <c r="AF12" s="1904"/>
      <c r="AG12" s="1904"/>
      <c r="AH12" s="1904"/>
      <c r="AI12" s="1904"/>
      <c r="AJ12" s="1904"/>
      <c r="AK12" s="2004"/>
      <c r="AL12" s="1997"/>
      <c r="AM12" s="554"/>
      <c r="AO12" s="547" t="s">
        <v>473</v>
      </c>
    </row>
    <row r="13" spans="1:47" ht="20.25" customHeight="1" thickBot="1">
      <c r="A13" s="1959" t="s">
        <v>168</v>
      </c>
      <c r="B13" s="1963"/>
      <c r="C13" s="1963"/>
      <c r="D13" s="1963"/>
      <c r="E13" s="1981"/>
      <c r="F13" s="428"/>
      <c r="G13" s="1982" t="s">
        <v>389</v>
      </c>
      <c r="H13" s="1983"/>
      <c r="I13" s="1983"/>
      <c r="J13" s="1983"/>
      <c r="K13" s="1984"/>
      <c r="L13" s="428"/>
      <c r="M13" s="1982" t="s">
        <v>779</v>
      </c>
      <c r="N13" s="1983"/>
      <c r="O13" s="1983"/>
      <c r="P13" s="1983"/>
      <c r="Q13" s="1984"/>
      <c r="R13" s="428"/>
      <c r="S13" s="1985" t="s">
        <v>780</v>
      </c>
      <c r="T13" s="1986"/>
      <c r="U13" s="1986"/>
      <c r="V13" s="1912"/>
      <c r="W13" s="1912"/>
      <c r="X13" s="1912"/>
      <c r="Y13" s="1912"/>
      <c r="Z13" s="1912"/>
      <c r="AA13" s="1912"/>
      <c r="AB13" s="1912"/>
      <c r="AC13" s="1912"/>
      <c r="AD13" s="1912"/>
      <c r="AE13" s="1912"/>
      <c r="AF13" s="1912"/>
      <c r="AG13" s="814" t="s">
        <v>609</v>
      </c>
      <c r="AH13" s="560"/>
      <c r="AI13" s="560"/>
      <c r="AJ13" s="560"/>
      <c r="AK13" s="561"/>
      <c r="AL13" s="562"/>
      <c r="AM13" s="554"/>
      <c r="AO13" s="547" t="s">
        <v>474</v>
      </c>
    </row>
    <row r="14" spans="1:47" ht="20.25" customHeight="1" thickBot="1">
      <c r="A14" s="1989" t="s">
        <v>169</v>
      </c>
      <c r="B14" s="1964"/>
      <c r="C14" s="1964"/>
      <c r="D14" s="1964"/>
      <c r="E14" s="1990"/>
      <c r="F14" s="1961" t="s">
        <v>665</v>
      </c>
      <c r="G14" s="1962"/>
      <c r="H14" s="1962"/>
      <c r="I14" s="1962"/>
      <c r="J14" s="1962"/>
      <c r="K14" s="1962"/>
      <c r="L14" s="812"/>
      <c r="M14" s="1991"/>
      <c r="N14" s="1991"/>
      <c r="O14" s="1991"/>
      <c r="P14" s="1991"/>
      <c r="Q14" s="1991"/>
      <c r="R14" s="1991"/>
      <c r="S14" s="1991"/>
      <c r="T14" s="1991"/>
      <c r="U14" s="1991"/>
      <c r="V14" s="1991"/>
      <c r="W14" s="1991"/>
      <c r="X14" s="1991"/>
      <c r="Y14" s="813"/>
      <c r="Z14" s="813"/>
      <c r="AA14" s="813"/>
      <c r="AB14" s="813"/>
      <c r="AC14" s="560"/>
      <c r="AD14" s="560"/>
      <c r="AE14" s="560"/>
      <c r="AF14" s="560"/>
      <c r="AG14" s="560"/>
      <c r="AH14" s="560"/>
      <c r="AI14" s="560"/>
      <c r="AJ14" s="560"/>
      <c r="AK14" s="561"/>
      <c r="AL14" s="562"/>
      <c r="AM14" s="554"/>
      <c r="AO14" s="547" t="s">
        <v>475</v>
      </c>
    </row>
    <row r="15" spans="1:47" ht="20.25" customHeight="1" thickBot="1">
      <c r="A15" s="1908" t="s">
        <v>135</v>
      </c>
      <c r="B15" s="1909"/>
      <c r="C15" s="1909"/>
      <c r="D15" s="1909"/>
      <c r="E15" s="1909"/>
      <c r="F15" s="1910" t="str">
        <f>IF(様式1!F37="","",様式1!F37)</f>
        <v/>
      </c>
      <c r="G15" s="1911"/>
      <c r="H15" s="1911"/>
      <c r="I15" s="1911"/>
      <c r="J15" s="1911"/>
      <c r="K15" s="1911"/>
      <c r="L15" s="808" t="s">
        <v>55</v>
      </c>
      <c r="M15" s="1911" t="str">
        <f>IF(様式1!K37="","",様式1!K37)</f>
        <v/>
      </c>
      <c r="N15" s="1911"/>
      <c r="O15" s="1911"/>
      <c r="P15" s="1911"/>
      <c r="Q15" s="1911"/>
      <c r="R15" s="1911"/>
      <c r="S15" s="808"/>
      <c r="T15" s="563" t="s">
        <v>25</v>
      </c>
      <c r="U15" s="813" t="str">
        <f>IF(様式1!P37="","",様式1!P37)</f>
        <v/>
      </c>
      <c r="V15" s="1912" t="s">
        <v>611</v>
      </c>
      <c r="W15" s="1912"/>
      <c r="X15" s="808"/>
      <c r="Y15" s="564"/>
      <c r="AC15" s="1912" t="s">
        <v>612</v>
      </c>
      <c r="AD15" s="1912"/>
      <c r="AE15" s="1912"/>
      <c r="AF15" s="1987"/>
      <c r="AG15" s="1987"/>
      <c r="AH15" s="1912" t="s">
        <v>613</v>
      </c>
      <c r="AI15" s="1912"/>
      <c r="AJ15" s="564"/>
      <c r="AK15" s="565"/>
      <c r="AL15" s="562"/>
      <c r="AM15" s="554"/>
      <c r="AO15" s="547" t="s">
        <v>476</v>
      </c>
    </row>
    <row r="16" spans="1:47" ht="20.25" customHeight="1" thickBot="1">
      <c r="A16" s="1959" t="s">
        <v>170</v>
      </c>
      <c r="B16" s="1963"/>
      <c r="C16" s="1963"/>
      <c r="D16" s="1963"/>
      <c r="E16" s="1963"/>
      <c r="F16" s="1924"/>
      <c r="G16" s="1925"/>
      <c r="H16" s="1925"/>
      <c r="I16" s="1925"/>
      <c r="J16" s="1925"/>
      <c r="K16" s="1925"/>
      <c r="L16" s="1925"/>
      <c r="M16" s="1925"/>
      <c r="N16" s="1925"/>
      <c r="O16" s="1925"/>
      <c r="P16" s="1925"/>
      <c r="Q16" s="1925"/>
      <c r="R16" s="1925"/>
      <c r="S16" s="1925"/>
      <c r="T16" s="1925"/>
      <c r="U16" s="1925"/>
      <c r="V16" s="1925"/>
      <c r="W16" s="1925"/>
      <c r="X16" s="1926"/>
      <c r="Y16" s="1981" t="s">
        <v>390</v>
      </c>
      <c r="Z16" s="1909"/>
      <c r="AA16" s="1988"/>
      <c r="AB16" s="1981" t="str">
        <f>IF(様式1!F38="","",様式1!F38)</f>
        <v/>
      </c>
      <c r="AC16" s="1909"/>
      <c r="AD16" s="1909"/>
      <c r="AE16" s="560" t="s">
        <v>391</v>
      </c>
      <c r="AF16" s="560"/>
      <c r="AG16" s="560"/>
      <c r="AH16" s="560"/>
      <c r="AI16" s="560"/>
      <c r="AJ16" s="560"/>
      <c r="AK16" s="561"/>
      <c r="AL16" s="562"/>
      <c r="AM16" s="554"/>
      <c r="AO16" s="547" t="s">
        <v>477</v>
      </c>
      <c r="AR16" s="540"/>
      <c r="AS16" s="347"/>
      <c r="AT16" s="821"/>
      <c r="AU16" s="821"/>
    </row>
    <row r="17" spans="1:41" ht="26.25" customHeight="1" thickBot="1">
      <c r="A17" s="1913" t="s">
        <v>433</v>
      </c>
      <c r="B17" s="1914"/>
      <c r="C17" s="1914"/>
      <c r="D17" s="1914"/>
      <c r="E17" s="1915"/>
      <c r="F17" s="1916"/>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8"/>
      <c r="AL17" s="566"/>
      <c r="AM17" s="554"/>
      <c r="AO17" s="547" t="s">
        <v>478</v>
      </c>
    </row>
    <row r="18" spans="1:41" ht="15" customHeight="1">
      <c r="A18" s="1899" t="s">
        <v>784</v>
      </c>
      <c r="B18" s="1900"/>
      <c r="C18" s="1900"/>
      <c r="D18" s="1900"/>
      <c r="E18" s="1900"/>
      <c r="F18" s="541"/>
      <c r="G18" s="1919" t="s">
        <v>785</v>
      </c>
      <c r="H18" s="1919"/>
      <c r="I18" s="1919"/>
      <c r="J18" s="1919"/>
      <c r="K18" s="1919"/>
      <c r="L18" s="541"/>
      <c r="M18" s="1919" t="s">
        <v>614</v>
      </c>
      <c r="N18" s="1919"/>
      <c r="O18" s="1919"/>
      <c r="P18" s="1919"/>
      <c r="Q18" s="1919"/>
      <c r="R18" s="1919"/>
      <c r="S18" s="1919"/>
      <c r="T18" s="541"/>
      <c r="U18" s="1920" t="s">
        <v>392</v>
      </c>
      <c r="V18" s="1920"/>
      <c r="W18" s="1920"/>
      <c r="X18" s="1920"/>
      <c r="Y18" s="1920"/>
      <c r="Z18" s="1920"/>
      <c r="AA18" s="541"/>
      <c r="AB18" s="1920" t="s">
        <v>786</v>
      </c>
      <c r="AC18" s="1920"/>
      <c r="AD18" s="1920"/>
      <c r="AE18" s="1920"/>
      <c r="AF18" s="1920"/>
      <c r="AG18" s="1920"/>
      <c r="AH18" s="809"/>
      <c r="AI18" s="809"/>
      <c r="AJ18" s="552"/>
      <c r="AK18" s="567"/>
      <c r="AL18" s="562"/>
      <c r="AM18" s="554"/>
      <c r="AO18" s="547" t="s">
        <v>479</v>
      </c>
    </row>
    <row r="19" spans="1:41" ht="15" customHeight="1" thickBot="1">
      <c r="A19" s="1903"/>
      <c r="B19" s="1904"/>
      <c r="C19" s="1904"/>
      <c r="D19" s="1904"/>
      <c r="E19" s="1904"/>
      <c r="F19" s="429"/>
      <c r="G19" s="1921" t="s">
        <v>787</v>
      </c>
      <c r="H19" s="1921"/>
      <c r="I19" s="1921"/>
      <c r="J19" s="1921"/>
      <c r="K19" s="1921"/>
      <c r="L19" s="429"/>
      <c r="M19" s="1922" t="s">
        <v>788</v>
      </c>
      <c r="N19" s="1922"/>
      <c r="O19" s="1922"/>
      <c r="P19" s="1922"/>
      <c r="Q19" s="1922"/>
      <c r="R19" s="1922"/>
      <c r="S19" s="1922"/>
      <c r="T19" s="429"/>
      <c r="U19" s="568" t="s">
        <v>789</v>
      </c>
      <c r="V19" s="569"/>
      <c r="W19" s="570" t="s">
        <v>608</v>
      </c>
      <c r="X19" s="1923"/>
      <c r="Y19" s="1923"/>
      <c r="Z19" s="1923"/>
      <c r="AA19" s="1923"/>
      <c r="AB19" s="1923"/>
      <c r="AC19" s="1923"/>
      <c r="AD19" s="1923"/>
      <c r="AE19" s="1923"/>
      <c r="AF19" s="1923"/>
      <c r="AG19" s="1923"/>
      <c r="AH19" s="811" t="s">
        <v>115</v>
      </c>
      <c r="AI19" s="571"/>
      <c r="AJ19" s="569"/>
      <c r="AK19" s="572"/>
      <c r="AL19" s="562"/>
      <c r="AM19" s="554"/>
      <c r="AO19" s="547" t="s">
        <v>480</v>
      </c>
    </row>
    <row r="20" spans="1:41" ht="35.1" customHeight="1" thickBot="1">
      <c r="A20" s="1894" t="s">
        <v>172</v>
      </c>
      <c r="B20" s="1895"/>
      <c r="C20" s="1895"/>
      <c r="D20" s="1895"/>
      <c r="E20" s="1895"/>
      <c r="F20" s="1896"/>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8"/>
      <c r="AL20" s="807" t="str">
        <f t="shared" ref="AL20" si="0">LEN(F20)&amp;" 文字(最大200文字)"</f>
        <v>0 文字(最大200文字)</v>
      </c>
      <c r="AM20" s="573" t="s">
        <v>482</v>
      </c>
      <c r="AN20" s="574" t="s">
        <v>483</v>
      </c>
      <c r="AO20" s="547" t="s">
        <v>481</v>
      </c>
    </row>
    <row r="21" spans="1:41" ht="15" customHeight="1">
      <c r="A21" s="1899" t="s">
        <v>173</v>
      </c>
      <c r="B21" s="1900"/>
      <c r="C21" s="1900"/>
      <c r="D21" s="1900"/>
      <c r="E21" s="1900"/>
      <c r="F21" s="1905" t="s">
        <v>393</v>
      </c>
      <c r="G21" s="1905"/>
      <c r="H21" s="1906"/>
      <c r="I21" s="1906"/>
      <c r="J21" s="1906"/>
      <c r="K21" s="1906"/>
      <c r="L21" s="1906"/>
      <c r="M21" s="1906"/>
      <c r="N21" s="1906"/>
      <c r="O21" s="1906"/>
      <c r="P21" s="1906"/>
      <c r="Q21" s="1906"/>
      <c r="R21" s="1906"/>
      <c r="S21" s="1906"/>
      <c r="T21" s="1906"/>
      <c r="U21" s="1907" t="s">
        <v>792</v>
      </c>
      <c r="V21" s="1907"/>
      <c r="W21" s="1907"/>
      <c r="X21" s="1907"/>
      <c r="Y21" s="1906"/>
      <c r="Z21" s="1906"/>
      <c r="AA21" s="1906"/>
      <c r="AB21" s="1906"/>
      <c r="AC21" s="1906"/>
      <c r="AD21" s="1906"/>
      <c r="AE21" s="1906"/>
      <c r="AF21" s="1906"/>
      <c r="AG21" s="816" t="s">
        <v>115</v>
      </c>
      <c r="AH21" s="575"/>
      <c r="AI21" s="576" t="s">
        <v>174</v>
      </c>
      <c r="AJ21" s="552"/>
      <c r="AK21" s="567"/>
      <c r="AL21" s="1886" t="str">
        <f>LEN(AN21)&amp;" 文字(最大100文字)"</f>
        <v>0 文字(最大100文字)</v>
      </c>
      <c r="AM21" s="440" t="str">
        <f t="shared" ref="AM21:AM24" si="1">IF(H21="","",IF(AH21="✔",DBCS(CONCATENATE(H21,"　",Y21,"（任意）")),DBCS(CONCATENATE(H21,"　",Y21))))</f>
        <v/>
      </c>
      <c r="AN21" s="1887" t="str">
        <f>SUBSTITUTE(TRIM(CONCATENATE(AM21," ",AM22," ",AM23," ",AM24," ",AM25))," ","、")</f>
        <v/>
      </c>
      <c r="AO21" s="547" t="s">
        <v>43</v>
      </c>
    </row>
    <row r="22" spans="1:41" ht="15" customHeight="1">
      <c r="A22" s="1901"/>
      <c r="B22" s="1902"/>
      <c r="C22" s="1902"/>
      <c r="D22" s="1902"/>
      <c r="E22" s="1902"/>
      <c r="F22" s="1744" t="s">
        <v>393</v>
      </c>
      <c r="G22" s="1744"/>
      <c r="H22" s="1890"/>
      <c r="I22" s="1890"/>
      <c r="J22" s="1890"/>
      <c r="K22" s="1890"/>
      <c r="L22" s="1890"/>
      <c r="M22" s="1890"/>
      <c r="N22" s="1890"/>
      <c r="O22" s="1890"/>
      <c r="P22" s="1890"/>
      <c r="Q22" s="1890"/>
      <c r="R22" s="1890"/>
      <c r="S22" s="1890"/>
      <c r="T22" s="1890"/>
      <c r="U22" s="1801" t="s">
        <v>792</v>
      </c>
      <c r="V22" s="1801"/>
      <c r="W22" s="1801"/>
      <c r="X22" s="1801"/>
      <c r="Y22" s="1890"/>
      <c r="Z22" s="1890"/>
      <c r="AA22" s="1890"/>
      <c r="AB22" s="1890"/>
      <c r="AC22" s="1890"/>
      <c r="AD22" s="1890"/>
      <c r="AE22" s="1890"/>
      <c r="AF22" s="1890"/>
      <c r="AG22" s="817" t="s">
        <v>115</v>
      </c>
      <c r="AH22" s="577"/>
      <c r="AI22" s="578" t="s">
        <v>174</v>
      </c>
      <c r="AJ22" s="579"/>
      <c r="AK22" s="580"/>
      <c r="AL22" s="1886"/>
      <c r="AM22" s="581" t="str">
        <f t="shared" si="1"/>
        <v/>
      </c>
      <c r="AN22" s="1888"/>
    </row>
    <row r="23" spans="1:41" ht="15" customHeight="1">
      <c r="A23" s="1901"/>
      <c r="B23" s="1902"/>
      <c r="C23" s="1902"/>
      <c r="D23" s="1902"/>
      <c r="E23" s="1902"/>
      <c r="F23" s="1744" t="s">
        <v>393</v>
      </c>
      <c r="G23" s="1744"/>
      <c r="H23" s="1890"/>
      <c r="I23" s="1890"/>
      <c r="J23" s="1890"/>
      <c r="K23" s="1890"/>
      <c r="L23" s="1890"/>
      <c r="M23" s="1890"/>
      <c r="N23" s="1890"/>
      <c r="O23" s="1890"/>
      <c r="P23" s="1890"/>
      <c r="Q23" s="1890"/>
      <c r="R23" s="1890"/>
      <c r="S23" s="1890"/>
      <c r="T23" s="1890"/>
      <c r="U23" s="1801" t="s">
        <v>792</v>
      </c>
      <c r="V23" s="1801"/>
      <c r="W23" s="1801"/>
      <c r="X23" s="1801"/>
      <c r="Y23" s="1890"/>
      <c r="Z23" s="1890"/>
      <c r="AA23" s="1890"/>
      <c r="AB23" s="1890"/>
      <c r="AC23" s="1890"/>
      <c r="AD23" s="1890"/>
      <c r="AE23" s="1890"/>
      <c r="AF23" s="1890"/>
      <c r="AG23" s="817" t="s">
        <v>115</v>
      </c>
      <c r="AH23" s="577"/>
      <c r="AI23" s="578" t="s">
        <v>174</v>
      </c>
      <c r="AJ23" s="579"/>
      <c r="AK23" s="580"/>
      <c r="AL23" s="1886"/>
      <c r="AM23" s="581" t="str">
        <f t="shared" si="1"/>
        <v/>
      </c>
      <c r="AN23" s="1888"/>
    </row>
    <row r="24" spans="1:41" ht="15" customHeight="1">
      <c r="A24" s="1901"/>
      <c r="B24" s="1902"/>
      <c r="C24" s="1902"/>
      <c r="D24" s="1902"/>
      <c r="E24" s="1902"/>
      <c r="F24" s="1744" t="s">
        <v>393</v>
      </c>
      <c r="G24" s="1744"/>
      <c r="H24" s="1890"/>
      <c r="I24" s="1890"/>
      <c r="J24" s="1890"/>
      <c r="K24" s="1890"/>
      <c r="L24" s="1890"/>
      <c r="M24" s="1890"/>
      <c r="N24" s="1890"/>
      <c r="O24" s="1890"/>
      <c r="P24" s="1890"/>
      <c r="Q24" s="1890"/>
      <c r="R24" s="1890"/>
      <c r="S24" s="1890"/>
      <c r="T24" s="1890"/>
      <c r="U24" s="1801" t="s">
        <v>792</v>
      </c>
      <c r="V24" s="1801"/>
      <c r="W24" s="1801"/>
      <c r="X24" s="1801"/>
      <c r="Y24" s="1890"/>
      <c r="Z24" s="1890"/>
      <c r="AA24" s="1890"/>
      <c r="AB24" s="1890"/>
      <c r="AC24" s="1890"/>
      <c r="AD24" s="1890"/>
      <c r="AE24" s="1890"/>
      <c r="AF24" s="1890"/>
      <c r="AG24" s="817" t="s">
        <v>115</v>
      </c>
      <c r="AH24" s="577"/>
      <c r="AI24" s="578" t="s">
        <v>174</v>
      </c>
      <c r="AJ24" s="579"/>
      <c r="AK24" s="580"/>
      <c r="AL24" s="1886"/>
      <c r="AM24" s="581" t="str">
        <f t="shared" si="1"/>
        <v/>
      </c>
      <c r="AN24" s="1888"/>
    </row>
    <row r="25" spans="1:41" ht="15" customHeight="1" thickBot="1">
      <c r="A25" s="1903"/>
      <c r="B25" s="1904"/>
      <c r="C25" s="1904"/>
      <c r="D25" s="1904"/>
      <c r="E25" s="1904"/>
      <c r="F25" s="1891" t="s">
        <v>393</v>
      </c>
      <c r="G25" s="1891"/>
      <c r="H25" s="1892"/>
      <c r="I25" s="1892"/>
      <c r="J25" s="1892"/>
      <c r="K25" s="1892"/>
      <c r="L25" s="1892"/>
      <c r="M25" s="1892"/>
      <c r="N25" s="1892"/>
      <c r="O25" s="1892"/>
      <c r="P25" s="1892"/>
      <c r="Q25" s="1892"/>
      <c r="R25" s="1892"/>
      <c r="S25" s="1892"/>
      <c r="T25" s="1892"/>
      <c r="U25" s="1893" t="s">
        <v>792</v>
      </c>
      <c r="V25" s="1893"/>
      <c r="W25" s="1893"/>
      <c r="X25" s="1893"/>
      <c r="Y25" s="1892"/>
      <c r="Z25" s="1892"/>
      <c r="AA25" s="1892"/>
      <c r="AB25" s="1892"/>
      <c r="AC25" s="1892"/>
      <c r="AD25" s="1892"/>
      <c r="AE25" s="1892"/>
      <c r="AF25" s="1892"/>
      <c r="AG25" s="818" t="s">
        <v>115</v>
      </c>
      <c r="AH25" s="582"/>
      <c r="AI25" s="568" t="s">
        <v>174</v>
      </c>
      <c r="AJ25" s="569"/>
      <c r="AK25" s="572"/>
      <c r="AL25" s="1886"/>
      <c r="AM25" s="583" t="str">
        <f>IF(H25="","",IF(AH25="✔",DBCS(CONCATENATE(H25,"　",Y25,"（任意）")),DBCS(CONCATENATE(H25,"　",Y25))))</f>
        <v/>
      </c>
      <c r="AN25" s="1889"/>
    </row>
    <row r="26" spans="1:41" ht="20.25" customHeight="1" thickBot="1">
      <c r="A26" s="1995" t="s">
        <v>1493</v>
      </c>
      <c r="B26" s="1996"/>
      <c r="C26" s="1996"/>
      <c r="D26" s="1996"/>
      <c r="E26" s="1996"/>
      <c r="F26" s="1996"/>
      <c r="G26" s="1996"/>
      <c r="H26" s="1996"/>
      <c r="I26" s="1996"/>
      <c r="J26" s="1996"/>
      <c r="K26" s="1996"/>
      <c r="L26" s="1996"/>
      <c r="M26" s="1996"/>
      <c r="N26" s="1996"/>
      <c r="O26" s="1996"/>
      <c r="P26" s="1996"/>
      <c r="Q26" s="1996"/>
      <c r="R26" s="1996"/>
      <c r="S26" s="1996"/>
      <c r="T26" s="1996"/>
      <c r="U26" s="1996"/>
      <c r="V26" s="1996"/>
      <c r="W26" s="1996"/>
      <c r="X26" s="1996"/>
      <c r="Y26" s="1996"/>
      <c r="Z26" s="1996"/>
      <c r="AA26" s="1996"/>
      <c r="AB26" s="1996"/>
      <c r="AC26" s="1996"/>
      <c r="AD26" s="1996"/>
      <c r="AE26" s="1996"/>
      <c r="AF26" s="1996"/>
      <c r="AG26" s="1996"/>
      <c r="AH26" s="901"/>
      <c r="AI26" s="1909"/>
      <c r="AJ26" s="1909"/>
      <c r="AK26" s="1968"/>
      <c r="AL26" s="1033"/>
      <c r="AM26" s="899"/>
      <c r="AN26" s="900"/>
    </row>
    <row r="27" spans="1:41" ht="19.5" customHeight="1" thickBot="1">
      <c r="A27" s="1995" t="s">
        <v>1494</v>
      </c>
      <c r="B27" s="1996"/>
      <c r="C27" s="1996"/>
      <c r="D27" s="1996"/>
      <c r="E27" s="1996"/>
      <c r="F27" s="1996"/>
      <c r="G27" s="1996"/>
      <c r="H27" s="1996"/>
      <c r="I27" s="1996"/>
      <c r="J27" s="1996"/>
      <c r="K27" s="1996"/>
      <c r="L27" s="1996"/>
      <c r="M27" s="1996"/>
      <c r="N27" s="1996"/>
      <c r="O27" s="1996"/>
      <c r="P27" s="1996"/>
      <c r="Q27" s="1996"/>
      <c r="R27" s="1996"/>
      <c r="S27" s="1996"/>
      <c r="T27" s="1996"/>
      <c r="U27" s="1996"/>
      <c r="V27" s="1996"/>
      <c r="W27" s="1996"/>
      <c r="X27" s="1996"/>
      <c r="Y27" s="1996"/>
      <c r="Z27" s="1996"/>
      <c r="AA27" s="1996"/>
      <c r="AB27" s="1996"/>
      <c r="AC27" s="1996"/>
      <c r="AD27" s="1996"/>
      <c r="AE27" s="1996"/>
      <c r="AF27" s="1996"/>
      <c r="AG27" s="2009"/>
      <c r="AH27" s="901"/>
      <c r="AI27" s="1909"/>
      <c r="AJ27" s="1909"/>
      <c r="AK27" s="1968"/>
      <c r="AL27" s="1132"/>
      <c r="AM27" s="899"/>
      <c r="AN27" s="900"/>
    </row>
    <row r="28" spans="1:41" ht="19.5" customHeight="1" thickBot="1">
      <c r="A28" s="1995" t="s">
        <v>1291</v>
      </c>
      <c r="B28" s="1996"/>
      <c r="C28" s="1996"/>
      <c r="D28" s="1996"/>
      <c r="E28" s="1996"/>
      <c r="F28" s="1996"/>
      <c r="G28" s="1996"/>
      <c r="H28" s="1996"/>
      <c r="I28" s="1996"/>
      <c r="J28" s="1996"/>
      <c r="K28" s="1996"/>
      <c r="L28" s="1996"/>
      <c r="M28" s="1996"/>
      <c r="N28" s="1996"/>
      <c r="O28" s="1996"/>
      <c r="P28" s="1996"/>
      <c r="Q28" s="1996"/>
      <c r="R28" s="1996"/>
      <c r="S28" s="1996"/>
      <c r="T28" s="1996"/>
      <c r="U28" s="1996"/>
      <c r="V28" s="1996"/>
      <c r="W28" s="1996"/>
      <c r="X28" s="1996"/>
      <c r="Y28" s="1996"/>
      <c r="Z28" s="1996"/>
      <c r="AA28" s="1996"/>
      <c r="AB28" s="1996"/>
      <c r="AC28" s="1996"/>
      <c r="AD28" s="1996"/>
      <c r="AE28" s="1996"/>
      <c r="AF28" s="1996"/>
      <c r="AG28" s="2009"/>
      <c r="AH28" s="901"/>
      <c r="AI28" s="1909"/>
      <c r="AJ28" s="1909"/>
      <c r="AK28" s="1968"/>
      <c r="AL28" s="903"/>
      <c r="AM28" s="899"/>
      <c r="AN28" s="900"/>
    </row>
    <row r="29" spans="1:41" ht="24" customHeight="1">
      <c r="A29" s="1859" t="s">
        <v>406</v>
      </c>
      <c r="B29" s="1856" t="s">
        <v>799</v>
      </c>
      <c r="C29" s="1857"/>
      <c r="D29" s="1857"/>
      <c r="E29" s="1858"/>
      <c r="F29" s="1879"/>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1"/>
      <c r="AL29" s="807" t="str">
        <f>LEN(F29)&amp;" 文字(最大250文字)"</f>
        <v>0 文字(最大250文字)</v>
      </c>
      <c r="AM29" s="554"/>
    </row>
    <row r="30" spans="1:41" ht="15" customHeight="1">
      <c r="A30" s="1859"/>
      <c r="B30" s="1882" t="s">
        <v>175</v>
      </c>
      <c r="C30" s="1742"/>
      <c r="D30" s="1742"/>
      <c r="E30" s="1742"/>
      <c r="F30" s="1742"/>
      <c r="G30" s="1742"/>
      <c r="H30" s="1742"/>
      <c r="I30" s="1742"/>
      <c r="J30" s="1883"/>
      <c r="K30" s="1742" t="s">
        <v>394</v>
      </c>
      <c r="L30" s="1742"/>
      <c r="M30" s="1742"/>
      <c r="N30" s="1742"/>
      <c r="O30" s="1742"/>
      <c r="P30" s="1742"/>
      <c r="Q30" s="1742"/>
      <c r="R30" s="1742"/>
      <c r="S30" s="1742"/>
      <c r="T30" s="1742"/>
      <c r="U30" s="1742"/>
      <c r="V30" s="1742"/>
      <c r="W30" s="1742"/>
      <c r="X30" s="1742"/>
      <c r="Y30" s="1742"/>
      <c r="Z30" s="1742"/>
      <c r="AA30" s="1742"/>
      <c r="AB30" s="1742"/>
      <c r="AC30" s="1742"/>
      <c r="AD30" s="1742"/>
      <c r="AE30" s="1742"/>
      <c r="AF30" s="1742"/>
      <c r="AG30" s="1742"/>
      <c r="AH30" s="1742"/>
      <c r="AI30" s="1884" t="s">
        <v>170</v>
      </c>
      <c r="AJ30" s="1884"/>
      <c r="AK30" s="1885"/>
      <c r="AL30" s="548"/>
      <c r="AM30" s="554"/>
    </row>
    <row r="31" spans="1:41" ht="20.100000000000001" customHeight="1">
      <c r="A31" s="1859"/>
      <c r="B31" s="1871" t="s">
        <v>395</v>
      </c>
      <c r="C31" s="1874" t="s">
        <v>808</v>
      </c>
      <c r="D31" s="1875"/>
      <c r="E31" s="1875"/>
      <c r="F31" s="1875"/>
      <c r="G31" s="1875"/>
      <c r="H31" s="1875"/>
      <c r="I31" s="1875"/>
      <c r="J31" s="1876"/>
      <c r="K31" s="1877" t="s">
        <v>809</v>
      </c>
      <c r="L31" s="1877"/>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8"/>
      <c r="AI31" s="1812">
        <v>18</v>
      </c>
      <c r="AJ31" s="1813"/>
      <c r="AK31" s="1814"/>
      <c r="AL31" s="584"/>
      <c r="AM31" s="554"/>
    </row>
    <row r="32" spans="1:41" ht="20.100000000000001" customHeight="1">
      <c r="A32" s="1859"/>
      <c r="B32" s="1872"/>
      <c r="C32" s="1866"/>
      <c r="D32" s="1867"/>
      <c r="E32" s="1867"/>
      <c r="F32" s="1867"/>
      <c r="G32" s="1867"/>
      <c r="H32" s="1867"/>
      <c r="I32" s="1867"/>
      <c r="J32" s="1868"/>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70"/>
      <c r="AI32" s="1775"/>
      <c r="AJ32" s="1776"/>
      <c r="AK32" s="1777"/>
      <c r="AL32" s="585"/>
      <c r="AM32" s="554"/>
    </row>
    <row r="33" spans="1:39" ht="20.100000000000001" customHeight="1">
      <c r="A33" s="1859"/>
      <c r="B33" s="1872"/>
      <c r="C33" s="1866"/>
      <c r="D33" s="1867"/>
      <c r="E33" s="1867"/>
      <c r="F33" s="1867"/>
      <c r="G33" s="1867"/>
      <c r="H33" s="1867"/>
      <c r="I33" s="1867"/>
      <c r="J33" s="1868"/>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70"/>
      <c r="AI33" s="1775"/>
      <c r="AJ33" s="1776"/>
      <c r="AK33" s="1777"/>
      <c r="AL33" s="585"/>
      <c r="AM33" s="554"/>
    </row>
    <row r="34" spans="1:39" ht="20.100000000000001" customHeight="1">
      <c r="A34" s="1859"/>
      <c r="B34" s="1872"/>
      <c r="C34" s="1866"/>
      <c r="D34" s="1867"/>
      <c r="E34" s="1867"/>
      <c r="F34" s="1867"/>
      <c r="G34" s="1867"/>
      <c r="H34" s="1867"/>
      <c r="I34" s="1867"/>
      <c r="J34" s="1868"/>
      <c r="K34" s="1869"/>
      <c r="L34" s="1869"/>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70"/>
      <c r="AI34" s="1775"/>
      <c r="AJ34" s="1776"/>
      <c r="AK34" s="1777"/>
      <c r="AL34" s="585"/>
      <c r="AM34" s="554"/>
    </row>
    <row r="35" spans="1:39" ht="20.100000000000001" customHeight="1">
      <c r="A35" s="1859"/>
      <c r="B35" s="1872"/>
      <c r="C35" s="1866"/>
      <c r="D35" s="1867"/>
      <c r="E35" s="1867"/>
      <c r="F35" s="1867"/>
      <c r="G35" s="1867"/>
      <c r="H35" s="1867"/>
      <c r="I35" s="1867"/>
      <c r="J35" s="1868"/>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70"/>
      <c r="AI35" s="1775"/>
      <c r="AJ35" s="1776"/>
      <c r="AK35" s="1777"/>
      <c r="AL35" s="585"/>
      <c r="AM35" s="554"/>
    </row>
    <row r="36" spans="1:39" ht="20.100000000000001" customHeight="1">
      <c r="A36" s="1859"/>
      <c r="B36" s="1872"/>
      <c r="C36" s="1866"/>
      <c r="D36" s="1867"/>
      <c r="E36" s="1867"/>
      <c r="F36" s="1867"/>
      <c r="G36" s="1867"/>
      <c r="H36" s="1867"/>
      <c r="I36" s="1867"/>
      <c r="J36" s="1868"/>
      <c r="K36" s="1869"/>
      <c r="L36" s="1869"/>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70"/>
      <c r="AI36" s="1775"/>
      <c r="AJ36" s="1776"/>
      <c r="AK36" s="1777"/>
      <c r="AL36" s="585"/>
      <c r="AM36" s="554"/>
    </row>
    <row r="37" spans="1:39" ht="20.100000000000001" customHeight="1">
      <c r="A37" s="1859"/>
      <c r="B37" s="1872"/>
      <c r="C37" s="1866"/>
      <c r="D37" s="1867"/>
      <c r="E37" s="1867"/>
      <c r="F37" s="1867"/>
      <c r="G37" s="1867"/>
      <c r="H37" s="1867"/>
      <c r="I37" s="1867"/>
      <c r="J37" s="1868"/>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70"/>
      <c r="AI37" s="1775"/>
      <c r="AJ37" s="1776"/>
      <c r="AK37" s="1777"/>
      <c r="AL37" s="585"/>
      <c r="AM37" s="554"/>
    </row>
    <row r="38" spans="1:39" ht="20.100000000000001" customHeight="1">
      <c r="A38" s="1859"/>
      <c r="B38" s="1872"/>
      <c r="C38" s="1866"/>
      <c r="D38" s="1867"/>
      <c r="E38" s="1867"/>
      <c r="F38" s="1867"/>
      <c r="G38" s="1867"/>
      <c r="H38" s="1867"/>
      <c r="I38" s="1867"/>
      <c r="J38" s="1868"/>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70"/>
      <c r="AI38" s="1775"/>
      <c r="AJ38" s="1776"/>
      <c r="AK38" s="1777"/>
      <c r="AL38" s="585"/>
      <c r="AM38" s="554"/>
    </row>
    <row r="39" spans="1:39" ht="20.100000000000001" customHeight="1">
      <c r="A39" s="1859"/>
      <c r="B39" s="1872"/>
      <c r="C39" s="1866"/>
      <c r="D39" s="1867"/>
      <c r="E39" s="1867"/>
      <c r="F39" s="1867"/>
      <c r="G39" s="1867"/>
      <c r="H39" s="1867"/>
      <c r="I39" s="1867"/>
      <c r="J39" s="1868"/>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70"/>
      <c r="AI39" s="1775"/>
      <c r="AJ39" s="1776"/>
      <c r="AK39" s="1777"/>
      <c r="AL39" s="585"/>
      <c r="AM39" s="554"/>
    </row>
    <row r="40" spans="1:39" ht="20.100000000000001" customHeight="1">
      <c r="A40" s="1859"/>
      <c r="B40" s="1872"/>
      <c r="C40" s="1861"/>
      <c r="D40" s="1862"/>
      <c r="E40" s="1862"/>
      <c r="F40" s="1862"/>
      <c r="G40" s="1862"/>
      <c r="H40" s="1862"/>
      <c r="I40" s="1862"/>
      <c r="J40" s="1863"/>
      <c r="K40" s="1864"/>
      <c r="L40" s="1864"/>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5"/>
      <c r="AI40" s="1787"/>
      <c r="AJ40" s="1788"/>
      <c r="AK40" s="1789"/>
      <c r="AL40" s="585"/>
      <c r="AM40" s="554"/>
    </row>
    <row r="41" spans="1:39" ht="20.100000000000001" customHeight="1">
      <c r="A41" s="1859"/>
      <c r="B41" s="1871" t="s">
        <v>396</v>
      </c>
      <c r="C41" s="1874"/>
      <c r="D41" s="1875"/>
      <c r="E41" s="1875"/>
      <c r="F41" s="1875"/>
      <c r="G41" s="1875"/>
      <c r="H41" s="1875"/>
      <c r="I41" s="1875"/>
      <c r="J41" s="1876"/>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77"/>
      <c r="AH41" s="1878"/>
      <c r="AI41" s="1812"/>
      <c r="AJ41" s="1813"/>
      <c r="AK41" s="1814"/>
      <c r="AL41" s="585"/>
      <c r="AM41" s="554"/>
    </row>
    <row r="42" spans="1:39" ht="20.100000000000001" customHeight="1">
      <c r="A42" s="1859"/>
      <c r="B42" s="1872"/>
      <c r="C42" s="1866"/>
      <c r="D42" s="1867"/>
      <c r="E42" s="1867"/>
      <c r="F42" s="1867"/>
      <c r="G42" s="1867"/>
      <c r="H42" s="1867"/>
      <c r="I42" s="1867"/>
      <c r="J42" s="1868"/>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70"/>
      <c r="AI42" s="1775"/>
      <c r="AJ42" s="1776"/>
      <c r="AK42" s="1777"/>
      <c r="AL42" s="585"/>
      <c r="AM42" s="554"/>
    </row>
    <row r="43" spans="1:39" ht="20.100000000000001" customHeight="1">
      <c r="A43" s="1859"/>
      <c r="B43" s="1872"/>
      <c r="C43" s="1866"/>
      <c r="D43" s="1867"/>
      <c r="E43" s="1867"/>
      <c r="F43" s="1867"/>
      <c r="G43" s="1867"/>
      <c r="H43" s="1867"/>
      <c r="I43" s="1867"/>
      <c r="J43" s="1868"/>
      <c r="K43" s="1869"/>
      <c r="L43" s="1869"/>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70"/>
      <c r="AI43" s="1775"/>
      <c r="AJ43" s="1776"/>
      <c r="AK43" s="1777"/>
      <c r="AL43" s="585"/>
      <c r="AM43" s="554"/>
    </row>
    <row r="44" spans="1:39" ht="20.100000000000001" customHeight="1">
      <c r="A44" s="1859"/>
      <c r="B44" s="1872"/>
      <c r="C44" s="1866"/>
      <c r="D44" s="1867"/>
      <c r="E44" s="1867"/>
      <c r="F44" s="1867"/>
      <c r="G44" s="1867"/>
      <c r="H44" s="1867"/>
      <c r="I44" s="1867"/>
      <c r="J44" s="1868"/>
      <c r="K44" s="1869"/>
      <c r="L44" s="1869"/>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70"/>
      <c r="AI44" s="1775"/>
      <c r="AJ44" s="1776"/>
      <c r="AK44" s="1777"/>
      <c r="AL44" s="585"/>
      <c r="AM44" s="554"/>
    </row>
    <row r="45" spans="1:39" ht="20.100000000000001" customHeight="1">
      <c r="A45" s="1859"/>
      <c r="B45" s="1872"/>
      <c r="C45" s="1866"/>
      <c r="D45" s="1867"/>
      <c r="E45" s="1867"/>
      <c r="F45" s="1867"/>
      <c r="G45" s="1867"/>
      <c r="H45" s="1867"/>
      <c r="I45" s="1867"/>
      <c r="J45" s="1868"/>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70"/>
      <c r="AI45" s="1775"/>
      <c r="AJ45" s="1776"/>
      <c r="AK45" s="1777"/>
      <c r="AL45" s="585"/>
      <c r="AM45" s="554"/>
    </row>
    <row r="46" spans="1:39" ht="20.100000000000001" customHeight="1">
      <c r="A46" s="1859"/>
      <c r="B46" s="1872"/>
      <c r="C46" s="1866"/>
      <c r="D46" s="1867"/>
      <c r="E46" s="1867"/>
      <c r="F46" s="1867"/>
      <c r="G46" s="1867"/>
      <c r="H46" s="1867"/>
      <c r="I46" s="1867"/>
      <c r="J46" s="1868"/>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70"/>
      <c r="AI46" s="1775"/>
      <c r="AJ46" s="1776"/>
      <c r="AK46" s="1777"/>
      <c r="AL46" s="585"/>
      <c r="AM46" s="554"/>
    </row>
    <row r="47" spans="1:39" ht="20.100000000000001" customHeight="1">
      <c r="A47" s="1859"/>
      <c r="B47" s="1872"/>
      <c r="C47" s="1866"/>
      <c r="D47" s="1867"/>
      <c r="E47" s="1867"/>
      <c r="F47" s="1867"/>
      <c r="G47" s="1867"/>
      <c r="H47" s="1867"/>
      <c r="I47" s="1867"/>
      <c r="J47" s="1868"/>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70"/>
      <c r="AI47" s="1775"/>
      <c r="AJ47" s="1776"/>
      <c r="AK47" s="1777"/>
      <c r="AL47" s="585"/>
      <c r="AM47" s="554"/>
    </row>
    <row r="48" spans="1:39" ht="20.100000000000001" customHeight="1">
      <c r="A48" s="1859"/>
      <c r="B48" s="1872"/>
      <c r="C48" s="1866"/>
      <c r="D48" s="1867"/>
      <c r="E48" s="1867"/>
      <c r="F48" s="1867"/>
      <c r="G48" s="1867"/>
      <c r="H48" s="1867"/>
      <c r="I48" s="1867"/>
      <c r="J48" s="1868"/>
      <c r="K48" s="1869"/>
      <c r="L48" s="1869"/>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70"/>
      <c r="AI48" s="1775"/>
      <c r="AJ48" s="1776"/>
      <c r="AK48" s="1777"/>
      <c r="AL48" s="585"/>
      <c r="AM48" s="554"/>
    </row>
    <row r="49" spans="1:39" ht="20.100000000000001" customHeight="1">
      <c r="A49" s="1859"/>
      <c r="B49" s="1872"/>
      <c r="C49" s="1866"/>
      <c r="D49" s="1867"/>
      <c r="E49" s="1867"/>
      <c r="F49" s="1867"/>
      <c r="G49" s="1867"/>
      <c r="H49" s="1867"/>
      <c r="I49" s="1867"/>
      <c r="J49" s="1868"/>
      <c r="K49" s="1869"/>
      <c r="L49" s="1869"/>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70"/>
      <c r="AI49" s="1775"/>
      <c r="AJ49" s="1776"/>
      <c r="AK49" s="1777"/>
      <c r="AL49" s="585"/>
      <c r="AM49" s="554"/>
    </row>
    <row r="50" spans="1:39" ht="20.100000000000001" customHeight="1">
      <c r="A50" s="1859"/>
      <c r="B50" s="1873"/>
      <c r="C50" s="1861"/>
      <c r="D50" s="1862"/>
      <c r="E50" s="1862"/>
      <c r="F50" s="1862"/>
      <c r="G50" s="1862"/>
      <c r="H50" s="1862"/>
      <c r="I50" s="1862"/>
      <c r="J50" s="1863"/>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5"/>
      <c r="AI50" s="1787"/>
      <c r="AJ50" s="1788"/>
      <c r="AK50" s="1789"/>
      <c r="AL50" s="585"/>
      <c r="AM50" s="554"/>
    </row>
    <row r="51" spans="1:39" ht="18" customHeight="1">
      <c r="A51" s="1859"/>
      <c r="B51" s="1790" t="s">
        <v>178</v>
      </c>
      <c r="C51" s="1791"/>
      <c r="D51" s="1791"/>
      <c r="E51" s="1791"/>
      <c r="F51" s="1791"/>
      <c r="G51" s="1791"/>
      <c r="H51" s="1791"/>
      <c r="I51" s="1791"/>
      <c r="J51" s="1792"/>
      <c r="K51" s="586"/>
      <c r="L51" s="1793" t="s">
        <v>615</v>
      </c>
      <c r="M51" s="1794"/>
      <c r="N51" s="1794"/>
      <c r="O51" s="1794"/>
      <c r="P51" s="586"/>
      <c r="Q51" s="1790" t="s">
        <v>397</v>
      </c>
      <c r="R51" s="1791"/>
      <c r="S51" s="1791"/>
      <c r="T51" s="1791"/>
      <c r="U51" s="1795" t="s">
        <v>801</v>
      </c>
      <c r="V51" s="1795"/>
      <c r="W51" s="1795"/>
      <c r="X51" s="1795"/>
      <c r="Y51" s="1795"/>
      <c r="Z51" s="1795"/>
      <c r="AA51" s="1795"/>
      <c r="AB51" s="1795"/>
      <c r="AC51" s="1795"/>
      <c r="AD51" s="1795"/>
      <c r="AE51" s="1795"/>
      <c r="AF51" s="1795"/>
      <c r="AG51" s="1795"/>
      <c r="AH51" s="1795"/>
      <c r="AI51" s="1796"/>
      <c r="AJ51" s="1797"/>
      <c r="AK51" s="1798"/>
      <c r="AL51" s="585"/>
      <c r="AM51" s="554"/>
    </row>
    <row r="52" spans="1:39" ht="18" customHeight="1">
      <c r="A52" s="1859"/>
      <c r="B52" s="1765" t="s">
        <v>398</v>
      </c>
      <c r="C52" s="1766"/>
      <c r="D52" s="1766"/>
      <c r="E52" s="1766"/>
      <c r="F52" s="1766"/>
      <c r="G52" s="1766"/>
      <c r="H52" s="1766"/>
      <c r="I52" s="1766"/>
      <c r="J52" s="1799"/>
      <c r="K52" s="1806"/>
      <c r="L52" s="1807"/>
      <c r="M52" s="1808"/>
      <c r="N52" s="1809"/>
      <c r="O52" s="1810"/>
      <c r="P52" s="1810"/>
      <c r="Q52" s="1810"/>
      <c r="R52" s="1810"/>
      <c r="S52" s="1810"/>
      <c r="T52" s="1810"/>
      <c r="U52" s="1810"/>
      <c r="V52" s="1810"/>
      <c r="W52" s="1810"/>
      <c r="X52" s="1810"/>
      <c r="Y52" s="1810"/>
      <c r="Z52" s="1810"/>
      <c r="AA52" s="1810"/>
      <c r="AB52" s="1810"/>
      <c r="AC52" s="1810"/>
      <c r="AD52" s="1810"/>
      <c r="AE52" s="1810"/>
      <c r="AF52" s="1810"/>
      <c r="AG52" s="1810"/>
      <c r="AH52" s="1811"/>
      <c r="AI52" s="1812"/>
      <c r="AJ52" s="1813"/>
      <c r="AK52" s="1814"/>
      <c r="AL52" s="585"/>
      <c r="AM52" s="554"/>
    </row>
    <row r="53" spans="1:39" ht="18" customHeight="1">
      <c r="A53" s="1859"/>
      <c r="B53" s="1800"/>
      <c r="C53" s="1801"/>
      <c r="D53" s="1801"/>
      <c r="E53" s="1801"/>
      <c r="F53" s="1801"/>
      <c r="G53" s="1801"/>
      <c r="H53" s="1801"/>
      <c r="I53" s="1801"/>
      <c r="J53" s="1802"/>
      <c r="K53" s="1778"/>
      <c r="L53" s="1779"/>
      <c r="M53" s="1780"/>
      <c r="N53" s="1772"/>
      <c r="O53" s="1773"/>
      <c r="P53" s="1773"/>
      <c r="Q53" s="1773"/>
      <c r="R53" s="1773"/>
      <c r="S53" s="1773"/>
      <c r="T53" s="1773"/>
      <c r="U53" s="1773"/>
      <c r="V53" s="1773"/>
      <c r="W53" s="1773"/>
      <c r="X53" s="1773"/>
      <c r="Y53" s="1773"/>
      <c r="Z53" s="1773"/>
      <c r="AA53" s="1773"/>
      <c r="AB53" s="1773"/>
      <c r="AC53" s="1773"/>
      <c r="AD53" s="1773"/>
      <c r="AE53" s="1773"/>
      <c r="AF53" s="1773"/>
      <c r="AG53" s="1773"/>
      <c r="AH53" s="1774"/>
      <c r="AI53" s="1775"/>
      <c r="AJ53" s="1776"/>
      <c r="AK53" s="1777"/>
      <c r="AL53" s="585"/>
      <c r="AM53" s="554"/>
    </row>
    <row r="54" spans="1:39" ht="18" customHeight="1">
      <c r="A54" s="1859"/>
      <c r="B54" s="1800"/>
      <c r="C54" s="1801"/>
      <c r="D54" s="1801"/>
      <c r="E54" s="1801"/>
      <c r="F54" s="1801"/>
      <c r="G54" s="1801"/>
      <c r="H54" s="1801"/>
      <c r="I54" s="1801"/>
      <c r="J54" s="1802"/>
      <c r="K54" s="1778"/>
      <c r="L54" s="1779"/>
      <c r="M54" s="1780"/>
      <c r="N54" s="1772"/>
      <c r="O54" s="1773"/>
      <c r="P54" s="1773"/>
      <c r="Q54" s="1773"/>
      <c r="R54" s="1773"/>
      <c r="S54" s="1773"/>
      <c r="T54" s="1773"/>
      <c r="U54" s="1773"/>
      <c r="V54" s="1773"/>
      <c r="W54" s="1773"/>
      <c r="X54" s="1773"/>
      <c r="Y54" s="1773"/>
      <c r="Z54" s="1773"/>
      <c r="AA54" s="1773"/>
      <c r="AB54" s="1773"/>
      <c r="AC54" s="1773"/>
      <c r="AD54" s="1773"/>
      <c r="AE54" s="1773"/>
      <c r="AF54" s="1773"/>
      <c r="AG54" s="1773"/>
      <c r="AH54" s="1774"/>
      <c r="AI54" s="1775"/>
      <c r="AJ54" s="1776"/>
      <c r="AK54" s="1777"/>
      <c r="AL54" s="585"/>
      <c r="AM54" s="554"/>
    </row>
    <row r="55" spans="1:39" ht="18" customHeight="1">
      <c r="A55" s="1859"/>
      <c r="B55" s="1803"/>
      <c r="C55" s="1804"/>
      <c r="D55" s="1804"/>
      <c r="E55" s="1804"/>
      <c r="F55" s="1804"/>
      <c r="G55" s="1804"/>
      <c r="H55" s="1804"/>
      <c r="I55" s="1804"/>
      <c r="J55" s="1805"/>
      <c r="K55" s="1781"/>
      <c r="L55" s="1782"/>
      <c r="M55" s="1783"/>
      <c r="N55" s="1784"/>
      <c r="O55" s="1785"/>
      <c r="P55" s="1785"/>
      <c r="Q55" s="1785"/>
      <c r="R55" s="1785"/>
      <c r="S55" s="1785"/>
      <c r="T55" s="1785"/>
      <c r="U55" s="1785"/>
      <c r="V55" s="1785"/>
      <c r="W55" s="1785"/>
      <c r="X55" s="1785"/>
      <c r="Y55" s="1785"/>
      <c r="Z55" s="1785"/>
      <c r="AA55" s="1785"/>
      <c r="AB55" s="1785"/>
      <c r="AC55" s="1785"/>
      <c r="AD55" s="1785"/>
      <c r="AE55" s="1785"/>
      <c r="AF55" s="1785"/>
      <c r="AG55" s="1785"/>
      <c r="AH55" s="1786"/>
      <c r="AI55" s="1787"/>
      <c r="AJ55" s="1788"/>
      <c r="AK55" s="1789"/>
      <c r="AL55" s="585"/>
      <c r="AM55" s="554"/>
    </row>
    <row r="56" spans="1:39" ht="18" customHeight="1">
      <c r="A56" s="1859"/>
      <c r="B56" s="1765" t="s">
        <v>616</v>
      </c>
      <c r="C56" s="1766"/>
      <c r="D56" s="1766"/>
      <c r="E56" s="1766"/>
      <c r="F56" s="1766"/>
      <c r="G56" s="1767">
        <f>SUM(N56,T56,Z56,AF56)</f>
        <v>18</v>
      </c>
      <c r="H56" s="1767"/>
      <c r="I56" s="1767"/>
      <c r="J56" s="1768"/>
      <c r="K56" s="1741" t="s">
        <v>395</v>
      </c>
      <c r="L56" s="1742"/>
      <c r="M56" s="1742"/>
      <c r="N56" s="1747">
        <f>SUM(AI31:AK40)</f>
        <v>18</v>
      </c>
      <c r="O56" s="1747"/>
      <c r="P56" s="1748"/>
      <c r="Q56" s="1741" t="s">
        <v>396</v>
      </c>
      <c r="R56" s="1742"/>
      <c r="S56" s="1742"/>
      <c r="T56" s="1747">
        <f>SUM(AI41:AK50)</f>
        <v>0</v>
      </c>
      <c r="U56" s="1747"/>
      <c r="V56" s="1748"/>
      <c r="W56" s="1741" t="s">
        <v>399</v>
      </c>
      <c r="X56" s="1742"/>
      <c r="Y56" s="1742"/>
      <c r="Z56" s="1747">
        <f>AI51</f>
        <v>0</v>
      </c>
      <c r="AA56" s="1747"/>
      <c r="AB56" s="1748"/>
      <c r="AC56" s="1741" t="s">
        <v>538</v>
      </c>
      <c r="AD56" s="1742"/>
      <c r="AE56" s="1742"/>
      <c r="AF56" s="1747">
        <f>SUM(AI52:AK55)</f>
        <v>0</v>
      </c>
      <c r="AG56" s="1747"/>
      <c r="AH56" s="1748"/>
      <c r="AI56" s="1753"/>
      <c r="AJ56" s="1754"/>
      <c r="AK56" s="1755"/>
      <c r="AL56" s="562"/>
      <c r="AM56" s="554"/>
    </row>
    <row r="57" spans="1:39" ht="18" customHeight="1">
      <c r="A57" s="1859"/>
      <c r="B57" s="1770" t="s">
        <v>1322</v>
      </c>
      <c r="C57" s="1771"/>
      <c r="D57" s="1771"/>
      <c r="E57" s="1771"/>
      <c r="F57" s="1769">
        <v>0</v>
      </c>
      <c r="G57" s="1769"/>
      <c r="H57" s="1769"/>
      <c r="I57" s="1256" t="s">
        <v>1323</v>
      </c>
      <c r="J57" s="1255"/>
      <c r="K57" s="1743"/>
      <c r="L57" s="1744"/>
      <c r="M57" s="1744"/>
      <c r="N57" s="1749"/>
      <c r="O57" s="1749"/>
      <c r="P57" s="1750"/>
      <c r="Q57" s="1743"/>
      <c r="R57" s="1744"/>
      <c r="S57" s="1744"/>
      <c r="T57" s="1749"/>
      <c r="U57" s="1749"/>
      <c r="V57" s="1750"/>
      <c r="W57" s="1743"/>
      <c r="X57" s="1744"/>
      <c r="Y57" s="1744"/>
      <c r="Z57" s="1749"/>
      <c r="AA57" s="1749"/>
      <c r="AB57" s="1750"/>
      <c r="AC57" s="1743"/>
      <c r="AD57" s="1744"/>
      <c r="AE57" s="1744"/>
      <c r="AF57" s="1749"/>
      <c r="AG57" s="1749"/>
      <c r="AH57" s="1750"/>
      <c r="AI57" s="1756"/>
      <c r="AJ57" s="1757"/>
      <c r="AK57" s="1758"/>
      <c r="AL57" s="562"/>
      <c r="AM57" s="554"/>
    </row>
    <row r="58" spans="1:39" ht="18" customHeight="1">
      <c r="A58" s="1859"/>
      <c r="B58" s="1762" t="s">
        <v>1324</v>
      </c>
      <c r="C58" s="1763"/>
      <c r="D58" s="1763"/>
      <c r="E58" s="1763"/>
      <c r="F58" s="1763"/>
      <c r="G58" s="1763"/>
      <c r="H58" s="1763"/>
      <c r="I58" s="1763"/>
      <c r="J58" s="1764"/>
      <c r="K58" s="1745"/>
      <c r="L58" s="1746"/>
      <c r="M58" s="1746"/>
      <c r="N58" s="1751"/>
      <c r="O58" s="1751"/>
      <c r="P58" s="1752"/>
      <c r="Q58" s="1745"/>
      <c r="R58" s="1746"/>
      <c r="S58" s="1746"/>
      <c r="T58" s="1751"/>
      <c r="U58" s="1751"/>
      <c r="V58" s="1752"/>
      <c r="W58" s="1745"/>
      <c r="X58" s="1746"/>
      <c r="Y58" s="1746"/>
      <c r="Z58" s="1751"/>
      <c r="AA58" s="1751"/>
      <c r="AB58" s="1752"/>
      <c r="AC58" s="1745"/>
      <c r="AD58" s="1746"/>
      <c r="AE58" s="1746"/>
      <c r="AF58" s="1751"/>
      <c r="AG58" s="1751"/>
      <c r="AH58" s="1752"/>
      <c r="AI58" s="1759"/>
      <c r="AJ58" s="1760"/>
      <c r="AK58" s="1761"/>
      <c r="AL58" s="562"/>
      <c r="AM58" s="554"/>
    </row>
    <row r="59" spans="1:39" ht="18" customHeight="1">
      <c r="A59" s="1859"/>
      <c r="B59" s="1766" t="s">
        <v>400</v>
      </c>
      <c r="C59" s="1766"/>
      <c r="D59" s="1766"/>
      <c r="E59" s="1766"/>
      <c r="F59" s="1766"/>
      <c r="G59" s="1766"/>
      <c r="H59" s="1766"/>
      <c r="I59" s="1766"/>
      <c r="J59" s="1799"/>
      <c r="K59" s="1821" t="s">
        <v>802</v>
      </c>
      <c r="L59" s="1822"/>
      <c r="M59" s="1822"/>
      <c r="N59" s="819"/>
      <c r="O59" s="587"/>
      <c r="P59" s="588"/>
      <c r="Q59" s="588"/>
      <c r="R59" s="588"/>
      <c r="S59" s="588"/>
      <c r="T59" s="588"/>
      <c r="U59" s="588"/>
      <c r="V59" s="589"/>
      <c r="W59" s="589"/>
      <c r="X59" s="589"/>
      <c r="Y59" s="1823"/>
      <c r="Z59" s="1823"/>
      <c r="AA59" s="1823"/>
      <c r="AB59" s="1824"/>
      <c r="AC59" s="1741" t="s">
        <v>179</v>
      </c>
      <c r="AD59" s="1742"/>
      <c r="AE59" s="1742"/>
      <c r="AF59" s="1742"/>
      <c r="AG59" s="1825">
        <f>Y59+Y60</f>
        <v>0</v>
      </c>
      <c r="AH59" s="1825"/>
      <c r="AI59" s="1825"/>
      <c r="AJ59" s="1825"/>
      <c r="AK59" s="1826"/>
      <c r="AL59" s="590"/>
      <c r="AM59" s="554"/>
    </row>
    <row r="60" spans="1:39" ht="18" customHeight="1">
      <c r="A60" s="1859"/>
      <c r="B60" s="1801"/>
      <c r="C60" s="1801"/>
      <c r="D60" s="1801"/>
      <c r="E60" s="1801"/>
      <c r="F60" s="1801"/>
      <c r="G60" s="1801"/>
      <c r="H60" s="1801"/>
      <c r="I60" s="1801"/>
      <c r="J60" s="1802"/>
      <c r="K60" s="1831" t="s">
        <v>401</v>
      </c>
      <c r="L60" s="1832"/>
      <c r="M60" s="1832"/>
      <c r="N60" s="1841"/>
      <c r="O60" s="1841"/>
      <c r="P60" s="1841"/>
      <c r="Q60" s="1841"/>
      <c r="R60" s="1841"/>
      <c r="S60" s="1841"/>
      <c r="T60" s="1841"/>
      <c r="U60" s="1841"/>
      <c r="V60" s="1841"/>
      <c r="W60" s="1841"/>
      <c r="X60" s="591" t="s">
        <v>609</v>
      </c>
      <c r="Y60" s="1842"/>
      <c r="Z60" s="1842"/>
      <c r="AA60" s="1842"/>
      <c r="AB60" s="1843"/>
      <c r="AC60" s="1743"/>
      <c r="AD60" s="1744"/>
      <c r="AE60" s="1744"/>
      <c r="AF60" s="1744"/>
      <c r="AG60" s="1827"/>
      <c r="AH60" s="1827"/>
      <c r="AI60" s="1827"/>
      <c r="AJ60" s="1827"/>
      <c r="AK60" s="1828"/>
      <c r="AL60" s="590"/>
      <c r="AM60" s="554"/>
    </row>
    <row r="61" spans="1:39" ht="18" customHeight="1">
      <c r="A61" s="1860"/>
      <c r="B61" s="1804"/>
      <c r="C61" s="1804"/>
      <c r="D61" s="1804"/>
      <c r="E61" s="1804"/>
      <c r="F61" s="1804"/>
      <c r="G61" s="1804"/>
      <c r="H61" s="1804"/>
      <c r="I61" s="1804"/>
      <c r="J61" s="1805"/>
      <c r="K61" s="592" t="s">
        <v>402</v>
      </c>
      <c r="L61" s="593"/>
      <c r="M61" s="593"/>
      <c r="N61" s="1844"/>
      <c r="O61" s="1844"/>
      <c r="P61" s="1844"/>
      <c r="Q61" s="1844"/>
      <c r="R61" s="1844"/>
      <c r="S61" s="1844"/>
      <c r="T61" s="1844"/>
      <c r="U61" s="1844"/>
      <c r="V61" s="1844"/>
      <c r="W61" s="1844"/>
      <c r="X61" s="1844"/>
      <c r="Y61" s="1844"/>
      <c r="Z61" s="1844"/>
      <c r="AA61" s="1844"/>
      <c r="AB61" s="594" t="s">
        <v>609</v>
      </c>
      <c r="AC61" s="1745"/>
      <c r="AD61" s="1746"/>
      <c r="AE61" s="1746"/>
      <c r="AF61" s="1746"/>
      <c r="AG61" s="1829"/>
      <c r="AH61" s="1829"/>
      <c r="AI61" s="1829"/>
      <c r="AJ61" s="1829"/>
      <c r="AK61" s="1830"/>
      <c r="AL61" s="590"/>
      <c r="AM61" s="554"/>
    </row>
    <row r="62" spans="1:39" ht="18" customHeight="1">
      <c r="A62" s="1815" t="s">
        <v>805</v>
      </c>
      <c r="B62" s="1853" t="s">
        <v>403</v>
      </c>
      <c r="C62" s="1854"/>
      <c r="D62" s="1854"/>
      <c r="E62" s="1854"/>
      <c r="F62" s="1854"/>
      <c r="G62" s="1854"/>
      <c r="H62" s="1854"/>
      <c r="I62" s="1854"/>
      <c r="J62" s="1855"/>
      <c r="K62" s="729"/>
      <c r="L62" s="1818" t="s">
        <v>806</v>
      </c>
      <c r="M62" s="1819"/>
      <c r="N62" s="1819"/>
      <c r="O62" s="1819"/>
      <c r="P62" s="1819"/>
      <c r="Q62" s="1819"/>
      <c r="R62" s="1819"/>
      <c r="S62" s="1819"/>
      <c r="T62" s="1819"/>
      <c r="U62" s="1820"/>
      <c r="V62" s="770" t="s">
        <v>810</v>
      </c>
      <c r="W62" s="1818" t="s">
        <v>807</v>
      </c>
      <c r="X62" s="1819"/>
      <c r="Y62" s="1819"/>
      <c r="Z62" s="1819"/>
      <c r="AA62" s="1819"/>
      <c r="AB62" s="1819"/>
      <c r="AC62" s="1819"/>
      <c r="AD62" s="1819"/>
      <c r="AE62" s="1819"/>
      <c r="AF62" s="1819"/>
      <c r="AG62" s="1819"/>
      <c r="AH62" s="1819"/>
      <c r="AI62" s="1819"/>
      <c r="AJ62" s="1819"/>
      <c r="AK62" s="1820"/>
      <c r="AL62" s="590"/>
      <c r="AM62" s="554"/>
    </row>
    <row r="63" spans="1:39" ht="18" customHeight="1">
      <c r="A63" s="1816"/>
      <c r="B63" s="1856"/>
      <c r="C63" s="1857"/>
      <c r="D63" s="1857"/>
      <c r="E63" s="1857"/>
      <c r="F63" s="1857"/>
      <c r="G63" s="1857"/>
      <c r="H63" s="1857"/>
      <c r="I63" s="1857"/>
      <c r="J63" s="1858"/>
      <c r="K63" s="1155"/>
      <c r="L63" s="1845" t="s">
        <v>1325</v>
      </c>
      <c r="M63" s="1846"/>
      <c r="N63" s="1846"/>
      <c r="O63" s="1846"/>
      <c r="P63" s="1846"/>
      <c r="Q63" s="1846"/>
      <c r="R63" s="1846"/>
      <c r="S63" s="1846"/>
      <c r="T63" s="1846"/>
      <c r="U63" s="1846"/>
      <c r="V63" s="1155"/>
      <c r="W63" s="1845" t="s">
        <v>1326</v>
      </c>
      <c r="X63" s="1846"/>
      <c r="Y63" s="1846"/>
      <c r="Z63" s="1846"/>
      <c r="AA63" s="1846"/>
      <c r="AB63" s="1846"/>
      <c r="AC63" s="1846"/>
      <c r="AD63" s="1846"/>
      <c r="AE63" s="1846"/>
      <c r="AF63" s="1847"/>
      <c r="AG63" s="1848" t="s">
        <v>1327</v>
      </c>
      <c r="AH63" s="1849"/>
      <c r="AI63" s="1992">
        <v>0</v>
      </c>
      <c r="AJ63" s="1993"/>
      <c r="AK63" s="1994"/>
      <c r="AL63" s="590"/>
      <c r="AM63" s="554"/>
    </row>
    <row r="64" spans="1:39" ht="27.95" customHeight="1">
      <c r="A64" s="1816"/>
      <c r="B64" s="1833" t="s">
        <v>404</v>
      </c>
      <c r="C64" s="1834"/>
      <c r="D64" s="1834"/>
      <c r="E64" s="1834"/>
      <c r="F64" s="1834"/>
      <c r="G64" s="1834"/>
      <c r="H64" s="1834"/>
      <c r="I64" s="1834"/>
      <c r="J64" s="1835"/>
      <c r="K64" s="1833"/>
      <c r="L64" s="1834"/>
      <c r="M64" s="1834"/>
      <c r="N64" s="1834"/>
      <c r="O64" s="1834"/>
      <c r="P64" s="1834"/>
      <c r="Q64" s="1834"/>
      <c r="R64" s="1834"/>
      <c r="S64" s="1834"/>
      <c r="T64" s="1834"/>
      <c r="U64" s="1834"/>
      <c r="V64" s="1834"/>
      <c r="W64" s="1834"/>
      <c r="X64" s="1834"/>
      <c r="Y64" s="1834"/>
      <c r="Z64" s="1834"/>
      <c r="AA64" s="1834"/>
      <c r="AB64" s="1834"/>
      <c r="AC64" s="1834"/>
      <c r="AD64" s="1834"/>
      <c r="AE64" s="1834"/>
      <c r="AF64" s="1834"/>
      <c r="AG64" s="1834"/>
      <c r="AH64" s="1834"/>
      <c r="AI64" s="1834"/>
      <c r="AJ64" s="1834"/>
      <c r="AK64" s="1836"/>
      <c r="AL64" s="595"/>
      <c r="AM64" s="554"/>
    </row>
    <row r="65" spans="1:39" ht="27.95" customHeight="1" thickBot="1">
      <c r="A65" s="1817"/>
      <c r="B65" s="1837" t="s">
        <v>405</v>
      </c>
      <c r="C65" s="1838"/>
      <c r="D65" s="1838"/>
      <c r="E65" s="1838"/>
      <c r="F65" s="1838"/>
      <c r="G65" s="1838"/>
      <c r="H65" s="1838"/>
      <c r="I65" s="1838"/>
      <c r="J65" s="1839"/>
      <c r="K65" s="1837"/>
      <c r="L65" s="1838"/>
      <c r="M65" s="1838"/>
      <c r="N65" s="1838"/>
      <c r="O65" s="1838"/>
      <c r="P65" s="1838"/>
      <c r="Q65" s="1838"/>
      <c r="R65" s="1838"/>
      <c r="S65" s="1838"/>
      <c r="T65" s="1838"/>
      <c r="U65" s="1838"/>
      <c r="V65" s="1838"/>
      <c r="W65" s="1838"/>
      <c r="X65" s="1838"/>
      <c r="Y65" s="1838"/>
      <c r="Z65" s="1838"/>
      <c r="AA65" s="1838"/>
      <c r="AB65" s="1838"/>
      <c r="AC65" s="1838"/>
      <c r="AD65" s="1838"/>
      <c r="AE65" s="1838"/>
      <c r="AF65" s="1838"/>
      <c r="AG65" s="1838"/>
      <c r="AH65" s="1838"/>
      <c r="AI65" s="1838"/>
      <c r="AJ65" s="1838"/>
      <c r="AK65" s="1840"/>
      <c r="AL65" s="595"/>
      <c r="AM65" s="554"/>
    </row>
    <row r="66" spans="1:39" ht="12" customHeight="1">
      <c r="A66" s="596" t="s">
        <v>617</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54"/>
      <c r="AC66" s="554"/>
      <c r="AD66" s="554"/>
      <c r="AE66" s="554"/>
      <c r="AF66" s="554"/>
      <c r="AG66" s="554"/>
      <c r="AH66" s="554"/>
      <c r="AI66" s="554"/>
      <c r="AJ66" s="554"/>
      <c r="AK66" s="554"/>
      <c r="AL66" s="597"/>
      <c r="AM66" s="554"/>
    </row>
    <row r="67" spans="1:39" ht="12" customHeight="1">
      <c r="A67" s="596" t="s">
        <v>929</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54"/>
      <c r="AC67" s="554"/>
      <c r="AD67" s="554"/>
      <c r="AE67" s="554"/>
      <c r="AF67" s="554"/>
      <c r="AG67" s="554"/>
      <c r="AH67" s="554"/>
      <c r="AI67" s="554"/>
      <c r="AJ67" s="554"/>
      <c r="AK67" s="554"/>
      <c r="AL67" s="597"/>
      <c r="AM67" s="554"/>
    </row>
    <row r="68" spans="1:39" ht="12" customHeight="1">
      <c r="A68" s="596" t="s">
        <v>930</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54"/>
      <c r="AC68" s="554"/>
      <c r="AD68" s="554"/>
      <c r="AE68" s="554"/>
      <c r="AF68" s="554"/>
      <c r="AG68" s="554"/>
      <c r="AH68" s="554"/>
      <c r="AI68" s="554"/>
      <c r="AJ68" s="554"/>
      <c r="AK68" s="554"/>
      <c r="AL68" s="597"/>
      <c r="AM68" s="554"/>
    </row>
    <row r="69" spans="1:39" ht="12" customHeight="1">
      <c r="A69" s="596" t="s">
        <v>180</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54"/>
      <c r="AC69" s="554"/>
      <c r="AD69" s="554"/>
      <c r="AE69" s="554"/>
      <c r="AF69" s="554"/>
      <c r="AG69" s="554"/>
      <c r="AH69" s="554"/>
      <c r="AI69" s="554"/>
      <c r="AJ69" s="554"/>
      <c r="AK69" s="554"/>
      <c r="AL69" s="597"/>
      <c r="AM69" s="554"/>
    </row>
    <row r="70" spans="1:39" ht="12" customHeight="1">
      <c r="A70" s="596" t="s">
        <v>931</v>
      </c>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54"/>
      <c r="AC70" s="554"/>
      <c r="AD70" s="554"/>
      <c r="AE70" s="554"/>
      <c r="AF70" s="554"/>
      <c r="AG70" s="554"/>
      <c r="AH70" s="554"/>
      <c r="AI70" s="554"/>
      <c r="AJ70" s="554"/>
      <c r="AK70" s="554"/>
      <c r="AL70" s="597"/>
      <c r="AM70" s="554"/>
    </row>
    <row r="71" spans="1:39" ht="12" customHeight="1">
      <c r="A71" s="596" t="s">
        <v>928</v>
      </c>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54"/>
      <c r="AC71" s="554"/>
      <c r="AD71" s="554"/>
      <c r="AE71" s="554"/>
      <c r="AF71" s="554"/>
      <c r="AG71" s="554"/>
      <c r="AH71" s="554"/>
      <c r="AI71" s="554"/>
      <c r="AJ71" s="554"/>
      <c r="AK71" s="554"/>
      <c r="AL71" s="597"/>
      <c r="AM71" s="554"/>
    </row>
  </sheetData>
  <mergeCells count="206">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50:AK50"/>
    <mergeCell ref="C47:J47"/>
    <mergeCell ref="K47:AH47"/>
    <mergeCell ref="AI47:AK47"/>
    <mergeCell ref="C48:J48"/>
    <mergeCell ref="K48:AH48"/>
    <mergeCell ref="AI48:AK48"/>
    <mergeCell ref="N53:AH53"/>
    <mergeCell ref="AI53:AK53"/>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K39:AH39"/>
    <mergeCell ref="AI39:AK39"/>
    <mergeCell ref="C36:J36"/>
    <mergeCell ref="K36:AH36"/>
    <mergeCell ref="AI36:AK36"/>
    <mergeCell ref="C37:J37"/>
    <mergeCell ref="K37:AH37"/>
    <mergeCell ref="AI37:AK37"/>
    <mergeCell ref="C40:J40"/>
    <mergeCell ref="K40:AH40"/>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3:E13"/>
    <mergeCell ref="G13:K13"/>
    <mergeCell ref="M13:Q13"/>
    <mergeCell ref="S13:U13"/>
    <mergeCell ref="V13:AF13"/>
    <mergeCell ref="AC15:AE15"/>
    <mergeCell ref="AF15:AG15"/>
    <mergeCell ref="AH15:AI15"/>
    <mergeCell ref="A16:E16"/>
    <mergeCell ref="F16:X16"/>
    <mergeCell ref="Y16:AA16"/>
    <mergeCell ref="AB16:AD16"/>
    <mergeCell ref="A14:E14"/>
    <mergeCell ref="F14:K14"/>
    <mergeCell ref="M14:X14"/>
    <mergeCell ref="A15:E15"/>
    <mergeCell ref="F15:K15"/>
    <mergeCell ref="M15:R15"/>
    <mergeCell ref="V15:W15"/>
    <mergeCell ref="AL8:AL12"/>
    <mergeCell ref="A9:E10"/>
    <mergeCell ref="F9:X9"/>
    <mergeCell ref="A11:E11"/>
    <mergeCell ref="F11:K11"/>
    <mergeCell ref="M11:R11"/>
    <mergeCell ref="A12:E12"/>
    <mergeCell ref="F12:K12"/>
    <mergeCell ref="L12:X12"/>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s>
  <phoneticPr fontId="12"/>
  <conditionalFormatting sqref="L5:T6">
    <cfRule type="expression" dxfId="414" priority="26">
      <formula>AND(F5="✔",L5="")</formula>
    </cfRule>
  </conditionalFormatting>
  <conditionalFormatting sqref="Y8:AK12">
    <cfRule type="expression" dxfId="413" priority="20">
      <formula>LEN(Y8)&gt;100</formula>
    </cfRule>
    <cfRule type="expression" dxfId="412" priority="25">
      <formula>AND($L$5&lt;&gt;"00 基礎分野",$Y$8="")</formula>
    </cfRule>
  </conditionalFormatting>
  <conditionalFormatting sqref="Y59:AB60 N60:W60 N61:AA61 K64:AK65 F13 L13 R13 AF15:AG15 F17:AK17 F20:AK20 F29:AK29 K52:AE55 AI52:AK55 C32:AK50 M11:R11 F11:K12 K62">
    <cfRule type="containsBlanks" dxfId="411" priority="27">
      <formula>LEN(TRIM(C11))=0</formula>
    </cfRule>
  </conditionalFormatting>
  <conditionalFormatting sqref="M11:R11 F11:K12 F14:K14">
    <cfRule type="cellIs" dxfId="410" priority="24" operator="equal">
      <formula>"令和　　年　　月　　日"</formula>
    </cfRule>
  </conditionalFormatting>
  <conditionalFormatting sqref="V13:AF13">
    <cfRule type="expression" dxfId="409" priority="23">
      <formula>AND($R$13="✔",$V$13="")</formula>
    </cfRule>
  </conditionalFormatting>
  <conditionalFormatting sqref="K51 P51">
    <cfRule type="expression" dxfId="408" priority="22">
      <formula>COUNTA($K$51,$P$51)=0</formula>
    </cfRule>
  </conditionalFormatting>
  <conditionalFormatting sqref="AI51:AK51">
    <cfRule type="expression" dxfId="407" priority="21">
      <formula>AND($P$51="✔",$AI$51="")</formula>
    </cfRule>
  </conditionalFormatting>
  <conditionalFormatting sqref="F20:AK20">
    <cfRule type="expression" dxfId="406" priority="19">
      <formula>LEN(F20)&gt;200</formula>
    </cfRule>
  </conditionalFormatting>
  <conditionalFormatting sqref="F29:AK29">
    <cfRule type="expression" dxfId="405" priority="18">
      <formula>LEN(F29)&gt;250</formula>
    </cfRule>
  </conditionalFormatting>
  <conditionalFormatting sqref="F14:K14">
    <cfRule type="containsBlanks" dxfId="404" priority="15">
      <formula>LEN(TRIM(F14))=0</formula>
    </cfRule>
  </conditionalFormatting>
  <conditionalFormatting sqref="F7">
    <cfRule type="containsBlanks" dxfId="403" priority="8">
      <formula>LEN(TRIM(F7))=0</formula>
    </cfRule>
  </conditionalFormatting>
  <conditionalFormatting sqref="C31:AK31">
    <cfRule type="containsBlanks" dxfId="402" priority="10">
      <formula>LEN(TRIM(C31))=0</formula>
    </cfRule>
  </conditionalFormatting>
  <conditionalFormatting sqref="M7">
    <cfRule type="containsBlanks" dxfId="401" priority="9">
      <formula>LEN(TRIM(M7))=0</formula>
    </cfRule>
  </conditionalFormatting>
  <conditionalFormatting sqref="S7">
    <cfRule type="containsBlanks" dxfId="400" priority="7">
      <formula>LEN(TRIM(S7))=0</formula>
    </cfRule>
  </conditionalFormatting>
  <conditionalFormatting sqref="M8">
    <cfRule type="containsBlanks" dxfId="399" priority="6">
      <formula>LEN(TRIM(M8))=0</formula>
    </cfRule>
  </conditionalFormatting>
  <conditionalFormatting sqref="F8">
    <cfRule type="containsBlanks" dxfId="398" priority="5">
      <formula>LEN(TRIM(F8))=0</formula>
    </cfRule>
  </conditionalFormatting>
  <conditionalFormatting sqref="S8">
    <cfRule type="containsBlanks" dxfId="397" priority="4">
      <formula>LEN(TRIM(S8))=0</formula>
    </cfRule>
  </conditionalFormatting>
  <conditionalFormatting sqref="AI63">
    <cfRule type="cellIs" dxfId="396"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&amp;R令和６年４月１日以降に申請する訓練科から適用</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topLeftCell="A23" zoomScale="85" zoomScaleNormal="100" zoomScaleSheetLayoutView="85" workbookViewId="0">
      <selection activeCell="P76" sqref="P76"/>
    </sheetView>
  </sheetViews>
  <sheetFormatPr defaultColWidth="8" defaultRowHeight="13.5"/>
  <cols>
    <col min="1" max="24" width="6.75" style="930" customWidth="1"/>
    <col min="25" max="16384" width="8" style="930"/>
  </cols>
  <sheetData>
    <row r="1" spans="1:35">
      <c r="V1" s="931" t="s">
        <v>1269</v>
      </c>
    </row>
    <row r="2" spans="1:35">
      <c r="X2" s="932" t="s">
        <v>952</v>
      </c>
    </row>
    <row r="3" spans="1:35" ht="18.75">
      <c r="A3" s="2010" t="s">
        <v>953</v>
      </c>
      <c r="B3" s="2010"/>
      <c r="C3" s="2010"/>
      <c r="D3" s="2010"/>
      <c r="E3" s="2010"/>
      <c r="F3" s="2010"/>
      <c r="G3" s="2010"/>
      <c r="H3" s="2010"/>
      <c r="I3" s="2010"/>
      <c r="J3" s="2010"/>
      <c r="K3" s="2010"/>
      <c r="L3" s="2010"/>
      <c r="M3" s="2010"/>
      <c r="N3" s="2010"/>
      <c r="O3" s="2010"/>
      <c r="P3" s="2010"/>
      <c r="Q3" s="2010"/>
      <c r="R3" s="2010"/>
      <c r="S3" s="2010"/>
      <c r="T3" s="2010"/>
      <c r="U3" s="2010"/>
      <c r="V3" s="2010"/>
      <c r="W3" s="2010"/>
      <c r="X3" s="2010"/>
    </row>
    <row r="4" spans="1:35">
      <c r="T4" s="2011" t="s">
        <v>954</v>
      </c>
      <c r="U4" s="2011"/>
      <c r="V4" s="2012" t="str">
        <f>IF(様式1!O3="","",様式1!O3)</f>
        <v/>
      </c>
      <c r="W4" s="2012"/>
      <c r="X4" s="2012"/>
      <c r="Y4" s="933"/>
      <c r="Z4" s="933"/>
    </row>
    <row r="5" spans="1:35" ht="9" customHeight="1">
      <c r="Y5" s="934"/>
      <c r="Z5" s="934"/>
    </row>
    <row r="6" spans="1:35" ht="18" customHeight="1">
      <c r="A6" s="2013" t="s">
        <v>955</v>
      </c>
      <c r="B6" s="2014"/>
      <c r="C6" s="2015"/>
      <c r="D6" s="2016" t="str">
        <f>IF(様式1!L11="","",様式1!L11)</f>
        <v/>
      </c>
      <c r="E6" s="2017"/>
      <c r="F6" s="2017"/>
      <c r="G6" s="2017"/>
      <c r="H6" s="2017"/>
      <c r="I6" s="2017"/>
      <c r="J6" s="2017"/>
      <c r="K6" s="2017"/>
      <c r="L6" s="2018"/>
      <c r="M6" s="2019" t="s">
        <v>956</v>
      </c>
      <c r="N6" s="2019"/>
      <c r="O6" s="2019"/>
      <c r="P6" s="2020" t="str">
        <f>IF(様式1!F44="","",様式1!F44)</f>
        <v/>
      </c>
      <c r="Q6" s="2020"/>
      <c r="R6" s="2020"/>
      <c r="S6" s="2020"/>
      <c r="T6" s="2020"/>
      <c r="U6" s="2020"/>
      <c r="V6" s="2020"/>
      <c r="W6" s="2020"/>
      <c r="X6" s="2020"/>
      <c r="Y6" s="935"/>
      <c r="Z6" s="935"/>
      <c r="AA6" s="935"/>
      <c r="AB6" s="935"/>
      <c r="AC6" s="935"/>
      <c r="AD6" s="935"/>
      <c r="AE6" s="935"/>
      <c r="AF6" s="935"/>
      <c r="AG6" s="935"/>
      <c r="AH6" s="935"/>
      <c r="AI6" s="935"/>
    </row>
    <row r="7" spans="1:35" ht="18" customHeight="1">
      <c r="A7" s="2013" t="s">
        <v>957</v>
      </c>
      <c r="B7" s="2014"/>
      <c r="C7" s="2015"/>
      <c r="D7" s="2021" t="str">
        <f>IF(様式1!G36="","",様式1!G36)</f>
        <v/>
      </c>
      <c r="E7" s="2022"/>
      <c r="F7" s="2022"/>
      <c r="G7" s="2022"/>
      <c r="H7" s="2022"/>
      <c r="I7" s="2022"/>
      <c r="J7" s="2022"/>
      <c r="K7" s="2022"/>
      <c r="L7" s="2023"/>
      <c r="M7" s="936"/>
      <c r="N7" s="936"/>
      <c r="O7" s="936"/>
      <c r="P7" s="936"/>
      <c r="Q7" s="936"/>
      <c r="R7" s="936"/>
      <c r="S7" s="936"/>
      <c r="T7" s="936"/>
      <c r="U7" s="936"/>
      <c r="V7" s="936"/>
      <c r="W7" s="936"/>
      <c r="X7" s="936"/>
      <c r="Y7" s="935"/>
      <c r="Z7" s="935"/>
      <c r="AA7" s="935"/>
      <c r="AB7" s="935"/>
      <c r="AC7" s="935"/>
      <c r="AD7" s="935"/>
      <c r="AE7" s="935"/>
      <c r="AF7" s="935"/>
      <c r="AG7" s="935"/>
      <c r="AH7" s="935"/>
      <c r="AI7" s="935"/>
    </row>
    <row r="9" spans="1:35" s="938" customFormat="1" ht="55.9" customHeight="1">
      <c r="A9" s="937" t="s">
        <v>958</v>
      </c>
      <c r="B9" s="2024" t="s">
        <v>959</v>
      </c>
      <c r="C9" s="2024"/>
      <c r="D9" s="2025" t="s">
        <v>960</v>
      </c>
      <c r="E9" s="2025"/>
      <c r="F9" s="2025"/>
      <c r="G9" s="2025" t="s">
        <v>961</v>
      </c>
      <c r="H9" s="2025"/>
      <c r="I9" s="2025"/>
      <c r="J9" s="2025"/>
      <c r="K9" s="2025"/>
      <c r="L9" s="2025" t="s">
        <v>962</v>
      </c>
      <c r="M9" s="2025"/>
      <c r="N9" s="2025" t="s">
        <v>963</v>
      </c>
      <c r="O9" s="2025"/>
      <c r="P9" s="2024" t="s">
        <v>964</v>
      </c>
      <c r="Q9" s="2024"/>
      <c r="R9" s="2024"/>
      <c r="S9" s="2025" t="s">
        <v>965</v>
      </c>
      <c r="T9" s="2025"/>
      <c r="U9" s="2025" t="s">
        <v>966</v>
      </c>
      <c r="V9" s="2025"/>
      <c r="W9" s="2025"/>
      <c r="X9" s="2025"/>
    </row>
    <row r="10" spans="1:35" ht="58.15" customHeight="1">
      <c r="A10" s="939" t="s">
        <v>967</v>
      </c>
      <c r="B10" s="2026"/>
      <c r="C10" s="2027"/>
      <c r="D10" s="2028"/>
      <c r="E10" s="2028"/>
      <c r="F10" s="2028"/>
      <c r="G10" s="2028"/>
      <c r="H10" s="2028"/>
      <c r="I10" s="2028"/>
      <c r="J10" s="2028"/>
      <c r="K10" s="2028"/>
      <c r="L10" s="2025"/>
      <c r="M10" s="2025"/>
      <c r="N10" s="2024"/>
      <c r="O10" s="2024"/>
      <c r="P10" s="2024"/>
      <c r="Q10" s="2024"/>
      <c r="R10" s="2024"/>
      <c r="S10" s="2024"/>
      <c r="T10" s="2024"/>
      <c r="U10" s="2029"/>
      <c r="V10" s="2029"/>
      <c r="W10" s="2029"/>
      <c r="X10" s="2029"/>
    </row>
    <row r="11" spans="1:35" ht="58.15" customHeight="1">
      <c r="A11" s="939" t="s">
        <v>968</v>
      </c>
      <c r="B11" s="2026"/>
      <c r="C11" s="2027"/>
      <c r="D11" s="2028"/>
      <c r="E11" s="2028"/>
      <c r="F11" s="2028"/>
      <c r="G11" s="2030"/>
      <c r="H11" s="2031"/>
      <c r="I11" s="2031"/>
      <c r="J11" s="2031"/>
      <c r="K11" s="2032"/>
      <c r="L11" s="2025"/>
      <c r="M11" s="2025"/>
      <c r="N11" s="2024"/>
      <c r="O11" s="2024"/>
      <c r="P11" s="2024"/>
      <c r="Q11" s="2024"/>
      <c r="R11" s="2024"/>
      <c r="S11" s="2024"/>
      <c r="T11" s="2024"/>
      <c r="U11" s="2029"/>
      <c r="V11" s="2029"/>
      <c r="W11" s="2029"/>
      <c r="X11" s="2029"/>
    </row>
    <row r="12" spans="1:35" ht="58.15" customHeight="1">
      <c r="A12" s="939" t="s">
        <v>969</v>
      </c>
      <c r="B12" s="2026"/>
      <c r="C12" s="2027"/>
      <c r="D12" s="2028"/>
      <c r="E12" s="2028"/>
      <c r="F12" s="2028"/>
      <c r="G12" s="2030"/>
      <c r="H12" s="2031"/>
      <c r="I12" s="2031"/>
      <c r="J12" s="2031"/>
      <c r="K12" s="2032"/>
      <c r="L12" s="2025"/>
      <c r="M12" s="2025"/>
      <c r="N12" s="2024"/>
      <c r="O12" s="2024"/>
      <c r="P12" s="2024"/>
      <c r="Q12" s="2024"/>
      <c r="R12" s="2024"/>
      <c r="S12" s="2024"/>
      <c r="T12" s="2024"/>
      <c r="U12" s="2029"/>
      <c r="V12" s="2029"/>
      <c r="W12" s="2029"/>
      <c r="X12" s="2029"/>
    </row>
    <row r="13" spans="1:35" ht="58.15" customHeight="1">
      <c r="A13" s="939" t="s">
        <v>970</v>
      </c>
      <c r="B13" s="2026"/>
      <c r="C13" s="2027"/>
      <c r="D13" s="2028"/>
      <c r="E13" s="2028"/>
      <c r="F13" s="2028"/>
      <c r="G13" s="2030"/>
      <c r="H13" s="2031"/>
      <c r="I13" s="2031"/>
      <c r="J13" s="2031"/>
      <c r="K13" s="2032"/>
      <c r="L13" s="2025"/>
      <c r="M13" s="2025"/>
      <c r="N13" s="2024"/>
      <c r="O13" s="2024"/>
      <c r="P13" s="2024"/>
      <c r="Q13" s="2024"/>
      <c r="R13" s="2024"/>
      <c r="S13" s="2024"/>
      <c r="T13" s="2024"/>
      <c r="U13" s="2029"/>
      <c r="V13" s="2029"/>
      <c r="W13" s="2029"/>
      <c r="X13" s="2029"/>
    </row>
    <row r="14" spans="1:35" ht="58.15" customHeight="1">
      <c r="A14" s="939" t="s">
        <v>971</v>
      </c>
      <c r="B14" s="2026"/>
      <c r="C14" s="2027"/>
      <c r="D14" s="2028"/>
      <c r="E14" s="2028"/>
      <c r="F14" s="2028"/>
      <c r="G14" s="2030"/>
      <c r="H14" s="2031"/>
      <c r="I14" s="2031"/>
      <c r="J14" s="2031"/>
      <c r="K14" s="2032"/>
      <c r="L14" s="2025"/>
      <c r="M14" s="2025"/>
      <c r="N14" s="2024"/>
      <c r="O14" s="2024"/>
      <c r="P14" s="2024"/>
      <c r="Q14" s="2024"/>
      <c r="R14" s="2024"/>
      <c r="S14" s="2024"/>
      <c r="T14" s="2024"/>
      <c r="U14" s="2029"/>
      <c r="V14" s="2029"/>
      <c r="W14" s="2029"/>
      <c r="X14" s="2029"/>
    </row>
    <row r="15" spans="1:35" ht="58.15" customHeight="1">
      <c r="A15" s="939" t="s">
        <v>972</v>
      </c>
      <c r="B15" s="2037"/>
      <c r="C15" s="2038"/>
      <c r="D15" s="2028"/>
      <c r="E15" s="2028"/>
      <c r="F15" s="2028"/>
      <c r="G15" s="2030"/>
      <c r="H15" s="2031"/>
      <c r="I15" s="2031"/>
      <c r="J15" s="2031"/>
      <c r="K15" s="2032"/>
      <c r="L15" s="2025"/>
      <c r="M15" s="2025"/>
      <c r="N15" s="2024"/>
      <c r="O15" s="2024"/>
      <c r="P15" s="2024"/>
      <c r="Q15" s="2024"/>
      <c r="R15" s="2024"/>
      <c r="S15" s="2024"/>
      <c r="T15" s="2024"/>
      <c r="U15" s="2029"/>
      <c r="V15" s="2029"/>
      <c r="W15" s="2029"/>
      <c r="X15" s="2029"/>
    </row>
    <row r="17" spans="1:24">
      <c r="A17" s="2033" t="s">
        <v>973</v>
      </c>
      <c r="B17" s="2034"/>
    </row>
    <row r="18" spans="1:24">
      <c r="A18" s="940" t="s">
        <v>974</v>
      </c>
      <c r="B18" s="941"/>
      <c r="C18" s="942"/>
      <c r="D18" s="942"/>
      <c r="E18" s="942"/>
      <c r="F18" s="942"/>
      <c r="G18" s="942"/>
      <c r="H18" s="941" t="s">
        <v>975</v>
      </c>
      <c r="I18" s="941"/>
      <c r="J18" s="941"/>
      <c r="K18" s="942"/>
      <c r="L18" s="942"/>
      <c r="M18" s="942"/>
      <c r="N18" s="941"/>
      <c r="O18" s="941"/>
      <c r="P18" s="942"/>
      <c r="Q18" s="942"/>
      <c r="R18" s="942"/>
      <c r="S18" s="942"/>
      <c r="T18" s="942"/>
      <c r="U18" s="942"/>
      <c r="V18" s="942"/>
      <c r="W18" s="942"/>
      <c r="X18" s="943"/>
    </row>
    <row r="19" spans="1:24">
      <c r="A19" s="944"/>
      <c r="B19" s="934"/>
      <c r="C19" s="934"/>
      <c r="D19" s="934"/>
      <c r="E19" s="934"/>
      <c r="F19" s="934"/>
      <c r="G19" s="934"/>
      <c r="H19" s="934"/>
      <c r="I19" s="934"/>
      <c r="J19" s="934"/>
      <c r="K19" s="934"/>
      <c r="L19" s="934"/>
      <c r="M19" s="934"/>
      <c r="N19" s="934"/>
      <c r="O19" s="934"/>
      <c r="P19" s="934"/>
      <c r="Q19" s="934"/>
      <c r="R19" s="934"/>
      <c r="S19" s="934"/>
      <c r="T19" s="934"/>
      <c r="U19" s="934"/>
      <c r="V19" s="934"/>
      <c r="W19" s="934"/>
      <c r="X19" s="945"/>
    </row>
    <row r="20" spans="1:24">
      <c r="A20" s="946" t="s">
        <v>976</v>
      </c>
      <c r="B20" s="947"/>
      <c r="C20" s="934"/>
      <c r="D20" s="934"/>
      <c r="E20" s="934"/>
      <c r="F20" s="934"/>
      <c r="G20" s="934"/>
      <c r="H20" s="947" t="s">
        <v>977</v>
      </c>
      <c r="I20" s="947"/>
      <c r="J20" s="934"/>
      <c r="K20" s="934"/>
      <c r="L20" s="934"/>
      <c r="M20" s="934"/>
      <c r="N20" s="934"/>
      <c r="O20" s="934"/>
      <c r="P20" s="934"/>
      <c r="Q20" s="934"/>
      <c r="R20" s="934"/>
      <c r="S20" s="934"/>
      <c r="T20" s="934"/>
      <c r="U20" s="934"/>
      <c r="V20" s="934"/>
      <c r="W20" s="934"/>
      <c r="X20" s="945"/>
    </row>
    <row r="21" spans="1:24">
      <c r="A21" s="948"/>
      <c r="B21" s="949"/>
      <c r="C21" s="950"/>
      <c r="D21" s="950"/>
      <c r="E21" s="950"/>
      <c r="F21" s="950"/>
      <c r="G21" s="950"/>
      <c r="H21" s="950"/>
      <c r="I21" s="950"/>
      <c r="J21" s="950"/>
      <c r="K21" s="950"/>
      <c r="L21" s="950"/>
      <c r="M21" s="950"/>
      <c r="N21" s="950"/>
      <c r="O21" s="950"/>
      <c r="P21" s="950"/>
      <c r="Q21" s="950"/>
      <c r="R21" s="950"/>
      <c r="S21" s="950"/>
      <c r="T21" s="950"/>
      <c r="U21" s="950"/>
      <c r="V21" s="950"/>
      <c r="W21" s="950"/>
      <c r="X21" s="951"/>
    </row>
    <row r="23" spans="1:24" ht="95.25" customHeight="1">
      <c r="A23" s="2035" t="s">
        <v>1280</v>
      </c>
      <c r="B23" s="2036"/>
      <c r="C23" s="2036"/>
      <c r="D23" s="2036"/>
      <c r="E23" s="2036"/>
      <c r="F23" s="2036"/>
      <c r="G23" s="2036"/>
      <c r="H23" s="2036"/>
      <c r="I23" s="2036"/>
      <c r="J23" s="2036"/>
      <c r="K23" s="2036"/>
      <c r="L23" s="2036"/>
      <c r="M23" s="2036"/>
      <c r="N23" s="2036"/>
      <c r="O23" s="2036"/>
      <c r="P23" s="2036"/>
      <c r="Q23" s="2036"/>
      <c r="R23" s="2036"/>
      <c r="S23" s="2036"/>
      <c r="T23" s="2036"/>
      <c r="U23" s="2036"/>
      <c r="V23" s="2036"/>
      <c r="W23" s="2036"/>
      <c r="X23" s="2036"/>
    </row>
    <row r="24" spans="1:24">
      <c r="X24" s="952" t="s">
        <v>1266</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56" orientation="portrait"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topLeftCell="A35" zoomScale="90" zoomScaleNormal="100" zoomScaleSheetLayoutView="90" workbookViewId="0">
      <selection activeCell="A3" sqref="A3:W3"/>
    </sheetView>
  </sheetViews>
  <sheetFormatPr defaultColWidth="8" defaultRowHeight="13.5"/>
  <cols>
    <col min="1" max="13" width="6.75" style="1036" customWidth="1"/>
    <col min="14" max="15" width="12.625" style="1036" customWidth="1"/>
    <col min="16" max="17" width="10.125" style="1036" customWidth="1"/>
    <col min="18" max="23" width="6.75" style="1036" customWidth="1"/>
    <col min="24" max="16384" width="8" style="1036"/>
  </cols>
  <sheetData>
    <row r="1" spans="1:34">
      <c r="T1" s="2059" t="s">
        <v>1268</v>
      </c>
      <c r="U1" s="2059"/>
      <c r="V1" s="2059"/>
      <c r="W1" s="2059"/>
    </row>
    <row r="2" spans="1:34">
      <c r="W2" s="1037" t="s">
        <v>1021</v>
      </c>
    </row>
    <row r="3" spans="1:34" ht="18.75">
      <c r="A3" s="2060" t="s">
        <v>1022</v>
      </c>
      <c r="B3" s="2060"/>
      <c r="C3" s="2060"/>
      <c r="D3" s="2060"/>
      <c r="E3" s="2060"/>
      <c r="F3" s="2060"/>
      <c r="G3" s="2060"/>
      <c r="H3" s="2060"/>
      <c r="I3" s="2060"/>
      <c r="J3" s="2060"/>
      <c r="K3" s="2060"/>
      <c r="L3" s="2060"/>
      <c r="M3" s="2060"/>
      <c r="N3" s="2060"/>
      <c r="O3" s="2060"/>
      <c r="P3" s="2060"/>
      <c r="Q3" s="2060"/>
      <c r="R3" s="2060"/>
      <c r="S3" s="2060"/>
      <c r="T3" s="2060"/>
      <c r="U3" s="2060"/>
      <c r="V3" s="2060"/>
      <c r="W3" s="2060"/>
    </row>
    <row r="4" spans="1:34">
      <c r="S4" s="2061" t="s">
        <v>954</v>
      </c>
      <c r="T4" s="2061"/>
      <c r="U4" s="2062"/>
      <c r="V4" s="2062"/>
      <c r="W4" s="2062"/>
    </row>
    <row r="5" spans="1:34" ht="9" customHeight="1"/>
    <row r="6" spans="1:34" ht="18" customHeight="1">
      <c r="A6" s="2013" t="s">
        <v>955</v>
      </c>
      <c r="B6" s="2014"/>
      <c r="C6" s="2015"/>
      <c r="D6" s="2016" t="str">
        <f>IF(様式1!L11="","",様式1!L11)</f>
        <v/>
      </c>
      <c r="E6" s="2017"/>
      <c r="F6" s="2017"/>
      <c r="G6" s="2017"/>
      <c r="H6" s="2017"/>
      <c r="I6" s="2017"/>
      <c r="J6" s="2017"/>
      <c r="K6" s="2017"/>
      <c r="L6" s="2018"/>
      <c r="M6" s="2013" t="s">
        <v>956</v>
      </c>
      <c r="N6" s="2063"/>
      <c r="O6" s="2020" t="str">
        <f>IF(様式1!E44="","",様式1!E44)</f>
        <v/>
      </c>
      <c r="P6" s="2020"/>
      <c r="Q6" s="2020"/>
      <c r="R6" s="2020"/>
      <c r="S6" s="2020"/>
      <c r="T6" s="2020"/>
      <c r="U6" s="2020"/>
      <c r="V6" s="2020"/>
      <c r="W6" s="2020"/>
      <c r="X6" s="1038"/>
      <c r="Y6" s="1038"/>
      <c r="Z6" s="1038"/>
      <c r="AA6" s="1038"/>
      <c r="AB6" s="1038"/>
      <c r="AC6" s="1038"/>
      <c r="AD6" s="1038"/>
      <c r="AE6" s="1038"/>
      <c r="AF6" s="1038"/>
      <c r="AG6" s="1038"/>
      <c r="AH6" s="1038"/>
    </row>
    <row r="7" spans="1:34" ht="18" customHeight="1">
      <c r="A7" s="2013" t="s">
        <v>957</v>
      </c>
      <c r="B7" s="2014"/>
      <c r="C7" s="2015"/>
      <c r="D7" s="2021" t="str">
        <f>IF(様式1!G36="","",様式1!G36)</f>
        <v/>
      </c>
      <c r="E7" s="2022"/>
      <c r="F7" s="2022"/>
      <c r="G7" s="2022"/>
      <c r="H7" s="2022"/>
      <c r="I7" s="2022"/>
      <c r="J7" s="2022"/>
      <c r="K7" s="2022"/>
      <c r="L7" s="2023"/>
      <c r="M7" s="2056"/>
      <c r="N7" s="2057"/>
      <c r="O7" s="2057"/>
      <c r="P7" s="2057"/>
      <c r="Q7" s="2057"/>
      <c r="R7" s="2057"/>
      <c r="S7" s="2057"/>
      <c r="T7" s="2057"/>
      <c r="U7" s="2057"/>
      <c r="V7" s="2057"/>
      <c r="W7" s="2057"/>
      <c r="X7" s="1038"/>
      <c r="Y7" s="1038"/>
      <c r="Z7" s="1038"/>
      <c r="AA7" s="1038"/>
      <c r="AB7" s="1038"/>
      <c r="AC7" s="1038"/>
      <c r="AD7" s="1038"/>
      <c r="AE7" s="1038"/>
      <c r="AF7" s="1038"/>
      <c r="AG7" s="1038"/>
      <c r="AH7" s="1038"/>
    </row>
    <row r="9" spans="1:34" s="1040" customFormat="1" ht="69.95" customHeight="1">
      <c r="A9" s="1039" t="s">
        <v>958</v>
      </c>
      <c r="B9" s="2044" t="s">
        <v>1023</v>
      </c>
      <c r="C9" s="2045"/>
      <c r="D9" s="2058"/>
      <c r="E9" s="2058"/>
      <c r="F9" s="2052"/>
      <c r="G9" s="2051" t="s">
        <v>961</v>
      </c>
      <c r="H9" s="2051"/>
      <c r="I9" s="2051"/>
      <c r="J9" s="2051"/>
      <c r="K9" s="2051"/>
      <c r="L9" s="2051" t="s">
        <v>962</v>
      </c>
      <c r="M9" s="2051"/>
      <c r="N9" s="2044" t="s">
        <v>1024</v>
      </c>
      <c r="O9" s="2054"/>
      <c r="P9" s="2053" t="s">
        <v>1025</v>
      </c>
      <c r="Q9" s="2051"/>
      <c r="R9" s="2051" t="s">
        <v>965</v>
      </c>
      <c r="S9" s="2051"/>
      <c r="T9" s="2051" t="s">
        <v>966</v>
      </c>
      <c r="U9" s="2051"/>
      <c r="V9" s="2051"/>
      <c r="W9" s="2051"/>
    </row>
    <row r="10" spans="1:34" ht="69.95" customHeight="1">
      <c r="A10" s="1041" t="s">
        <v>967</v>
      </c>
      <c r="B10" s="2044"/>
      <c r="C10" s="2045"/>
      <c r="D10" s="2046"/>
      <c r="E10" s="2046"/>
      <c r="F10" s="2047"/>
      <c r="G10" s="2055"/>
      <c r="H10" s="2055"/>
      <c r="I10" s="2055"/>
      <c r="J10" s="2055"/>
      <c r="K10" s="2055"/>
      <c r="L10" s="2051"/>
      <c r="M10" s="2051"/>
      <c r="N10" s="2044"/>
      <c r="O10" s="2054"/>
      <c r="P10" s="2053"/>
      <c r="Q10" s="2053"/>
      <c r="R10" s="2053"/>
      <c r="S10" s="2053"/>
      <c r="T10" s="2043"/>
      <c r="U10" s="2043"/>
      <c r="V10" s="2043"/>
      <c r="W10" s="2043"/>
    </row>
    <row r="11" spans="1:34" ht="69.95" customHeight="1">
      <c r="A11" s="1041" t="s">
        <v>968</v>
      </c>
      <c r="B11" s="2044"/>
      <c r="C11" s="2045"/>
      <c r="D11" s="2046"/>
      <c r="E11" s="2046"/>
      <c r="F11" s="2047"/>
      <c r="G11" s="2048"/>
      <c r="H11" s="2049"/>
      <c r="I11" s="2049"/>
      <c r="J11" s="2049"/>
      <c r="K11" s="2050"/>
      <c r="L11" s="2051"/>
      <c r="M11" s="2051"/>
      <c r="N11" s="2044"/>
      <c r="O11" s="2054"/>
      <c r="P11" s="2053"/>
      <c r="Q11" s="2053"/>
      <c r="R11" s="2053"/>
      <c r="S11" s="2053"/>
      <c r="T11" s="2043"/>
      <c r="U11" s="2043"/>
      <c r="V11" s="2043"/>
      <c r="W11" s="2043"/>
    </row>
    <row r="12" spans="1:34" ht="69.95" customHeight="1">
      <c r="A12" s="1041" t="s">
        <v>969</v>
      </c>
      <c r="B12" s="2044"/>
      <c r="C12" s="2045"/>
      <c r="D12" s="2046"/>
      <c r="E12" s="2046"/>
      <c r="F12" s="2047"/>
      <c r="G12" s="2048"/>
      <c r="H12" s="2049"/>
      <c r="I12" s="2049"/>
      <c r="J12" s="2049"/>
      <c r="K12" s="2050"/>
      <c r="L12" s="2051"/>
      <c r="M12" s="2051"/>
      <c r="N12" s="2044"/>
      <c r="O12" s="2054"/>
      <c r="P12" s="2053"/>
      <c r="Q12" s="2053"/>
      <c r="R12" s="2053"/>
      <c r="S12" s="2053"/>
      <c r="T12" s="2043"/>
      <c r="U12" s="2043"/>
      <c r="V12" s="2043"/>
      <c r="W12" s="2043"/>
    </row>
    <row r="13" spans="1:34" ht="69.95" customHeight="1">
      <c r="A13" s="1041" t="s">
        <v>970</v>
      </c>
      <c r="B13" s="2044"/>
      <c r="C13" s="2045"/>
      <c r="D13" s="2046"/>
      <c r="E13" s="2046"/>
      <c r="F13" s="2047"/>
      <c r="G13" s="2048"/>
      <c r="H13" s="2049"/>
      <c r="I13" s="2049"/>
      <c r="J13" s="2049"/>
      <c r="K13" s="2050"/>
      <c r="L13" s="2051"/>
      <c r="M13" s="2051"/>
      <c r="N13" s="2039"/>
      <c r="O13" s="2052"/>
      <c r="P13" s="2053"/>
      <c r="Q13" s="2053"/>
      <c r="R13" s="2053"/>
      <c r="S13" s="2053"/>
      <c r="T13" s="2043"/>
      <c r="U13" s="2043"/>
      <c r="V13" s="2043"/>
      <c r="W13" s="2043"/>
    </row>
    <row r="14" spans="1:34" ht="69.95" customHeight="1">
      <c r="A14" s="1041" t="s">
        <v>971</v>
      </c>
      <c r="B14" s="2044"/>
      <c r="C14" s="2045"/>
      <c r="D14" s="2046"/>
      <c r="E14" s="2046"/>
      <c r="F14" s="2047"/>
      <c r="G14" s="2048"/>
      <c r="H14" s="2049"/>
      <c r="I14" s="2049"/>
      <c r="J14" s="2049"/>
      <c r="K14" s="2050"/>
      <c r="L14" s="2051"/>
      <c r="M14" s="2051"/>
      <c r="N14" s="2039"/>
      <c r="O14" s="2052"/>
      <c r="P14" s="2053"/>
      <c r="Q14" s="2053"/>
      <c r="R14" s="2053"/>
      <c r="S14" s="2053"/>
      <c r="T14" s="2043"/>
      <c r="U14" s="2043"/>
      <c r="V14" s="2043"/>
      <c r="W14" s="2043"/>
    </row>
    <row r="15" spans="1:34" ht="69.95" customHeight="1">
      <c r="A15" s="1041" t="s">
        <v>972</v>
      </c>
      <c r="B15" s="2044"/>
      <c r="C15" s="2045"/>
      <c r="D15" s="2046"/>
      <c r="E15" s="2046"/>
      <c r="F15" s="2047"/>
      <c r="G15" s="2048"/>
      <c r="H15" s="2049"/>
      <c r="I15" s="2049"/>
      <c r="J15" s="2049"/>
      <c r="K15" s="2050"/>
      <c r="L15" s="2051"/>
      <c r="M15" s="2051"/>
      <c r="N15" s="2039"/>
      <c r="O15" s="2052"/>
      <c r="P15" s="2053"/>
      <c r="Q15" s="2053"/>
      <c r="R15" s="2053"/>
      <c r="S15" s="2053"/>
      <c r="T15" s="2043"/>
      <c r="U15" s="2043"/>
      <c r="V15" s="2043"/>
      <c r="W15" s="2043"/>
    </row>
    <row r="17" spans="1:23">
      <c r="A17" s="2039" t="s">
        <v>973</v>
      </c>
      <c r="B17" s="2040"/>
    </row>
    <row r="18" spans="1:23">
      <c r="A18" s="1042" t="s">
        <v>974</v>
      </c>
      <c r="B18" s="1043"/>
      <c r="C18" s="1044"/>
      <c r="D18" s="1044"/>
      <c r="E18" s="1044"/>
      <c r="F18" s="1044"/>
      <c r="G18" s="1044"/>
      <c r="H18" s="1043" t="s">
        <v>975</v>
      </c>
      <c r="I18" s="1043"/>
      <c r="J18" s="1043"/>
      <c r="K18" s="1044"/>
      <c r="L18" s="1044"/>
      <c r="M18" s="1044"/>
      <c r="N18" s="1044"/>
      <c r="O18" s="1044"/>
      <c r="P18" s="1044"/>
      <c r="Q18" s="1044"/>
      <c r="R18" s="1044"/>
      <c r="S18" s="1044"/>
      <c r="T18" s="1044"/>
      <c r="U18" s="1044"/>
      <c r="V18" s="1044"/>
      <c r="W18" s="1045"/>
    </row>
    <row r="19" spans="1:23">
      <c r="A19" s="1046"/>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8"/>
    </row>
    <row r="20" spans="1:23">
      <c r="A20" s="1049" t="s">
        <v>976</v>
      </c>
      <c r="B20" s="1050"/>
      <c r="C20" s="1047"/>
      <c r="D20" s="1047"/>
      <c r="E20" s="1047"/>
      <c r="F20" s="1047"/>
      <c r="G20" s="1047"/>
      <c r="H20" s="1050" t="s">
        <v>977</v>
      </c>
      <c r="I20" s="1050"/>
      <c r="J20" s="1047"/>
      <c r="K20" s="1047"/>
      <c r="L20" s="1047"/>
      <c r="M20" s="1047"/>
      <c r="N20" s="1047"/>
      <c r="O20" s="1047"/>
      <c r="P20" s="1047"/>
      <c r="Q20" s="1047"/>
      <c r="R20" s="1047"/>
      <c r="S20" s="1047"/>
      <c r="T20" s="1047"/>
      <c r="U20" s="1047"/>
      <c r="V20" s="1047"/>
      <c r="W20" s="1048"/>
    </row>
    <row r="21" spans="1:23">
      <c r="A21" s="1051"/>
      <c r="B21" s="1052"/>
      <c r="C21" s="1053"/>
      <c r="D21" s="1053"/>
      <c r="E21" s="1053"/>
      <c r="F21" s="1053"/>
      <c r="G21" s="1053"/>
      <c r="H21" s="1053"/>
      <c r="I21" s="1053"/>
      <c r="J21" s="1053"/>
      <c r="K21" s="1053"/>
      <c r="L21" s="1053"/>
      <c r="M21" s="1053"/>
      <c r="N21" s="1053"/>
      <c r="O21" s="1053"/>
      <c r="P21" s="1053"/>
      <c r="Q21" s="1053"/>
      <c r="R21" s="1053"/>
      <c r="S21" s="1053"/>
      <c r="T21" s="1053"/>
      <c r="U21" s="1053"/>
      <c r="V21" s="1053"/>
      <c r="W21" s="1054"/>
    </row>
    <row r="23" spans="1:23" ht="60" customHeight="1">
      <c r="A23" s="2041" t="s">
        <v>1026</v>
      </c>
      <c r="B23" s="2042"/>
      <c r="C23" s="2042"/>
      <c r="D23" s="2042"/>
      <c r="E23" s="2042"/>
      <c r="F23" s="2042"/>
      <c r="G23" s="2042"/>
      <c r="H23" s="2042"/>
      <c r="I23" s="2042"/>
      <c r="J23" s="2042"/>
      <c r="K23" s="2042"/>
      <c r="L23" s="2042"/>
      <c r="M23" s="2042"/>
      <c r="N23" s="2042"/>
      <c r="O23" s="2042"/>
      <c r="P23" s="2042"/>
      <c r="Q23" s="2042"/>
      <c r="R23" s="2042"/>
      <c r="S23" s="2042"/>
      <c r="T23" s="2042"/>
      <c r="U23" s="2042"/>
      <c r="V23" s="2042"/>
      <c r="W23" s="2042"/>
    </row>
    <row r="24" spans="1:23">
      <c r="W24" s="952" t="s">
        <v>1027</v>
      </c>
    </row>
  </sheetData>
  <mergeCells count="62">
    <mergeCell ref="T1:W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2"/>
  <printOptions horizontalCentered="1"/>
  <pageMargins left="0.62992125984251968" right="0.62992125984251968" top="0.39370078740157483" bottom="0.39370078740157483" header="0" footer="0.19685039370078741"/>
  <pageSetup paperSize="9" scale="52" orientation="portrait"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topLeftCell="A3" zoomScale="40" zoomScaleNormal="69" zoomScaleSheetLayoutView="40" workbookViewId="0"/>
  </sheetViews>
  <sheetFormatPr defaultRowHeight="13.5"/>
  <cols>
    <col min="1" max="1" width="12.625" style="1071" customWidth="1"/>
    <col min="2" max="2" width="16.625" style="1071" customWidth="1"/>
    <col min="3" max="3" width="31.375" style="1071" customWidth="1"/>
    <col min="4" max="4" width="247.875" style="1095" customWidth="1"/>
    <col min="5" max="5" width="18.25" style="1071" customWidth="1"/>
    <col min="6" max="16384" width="9" style="1071"/>
  </cols>
  <sheetData>
    <row r="1" spans="1:6" ht="63" customHeight="1" thickBot="1">
      <c r="A1" s="1068" t="s">
        <v>1052</v>
      </c>
      <c r="B1" s="1069"/>
      <c r="C1" s="1069"/>
      <c r="D1" s="2072" t="s">
        <v>1267</v>
      </c>
      <c r="E1" s="2072"/>
      <c r="F1" s="1070" t="s">
        <v>862</v>
      </c>
    </row>
    <row r="2" spans="1:6" ht="66.75" customHeight="1" thickBot="1">
      <c r="A2" s="1072" t="s">
        <v>1053</v>
      </c>
      <c r="B2" s="1073" t="s">
        <v>1054</v>
      </c>
      <c r="C2" s="1074" t="s">
        <v>1055</v>
      </c>
      <c r="D2" s="1075" t="s">
        <v>1056</v>
      </c>
      <c r="E2" s="1076" t="s">
        <v>1057</v>
      </c>
    </row>
    <row r="3" spans="1:6" ht="23.25" customHeight="1">
      <c r="A3" s="2073" t="s">
        <v>1058</v>
      </c>
      <c r="B3" s="2067" t="s">
        <v>1059</v>
      </c>
      <c r="C3" s="1077" t="s">
        <v>1060</v>
      </c>
      <c r="D3" s="1078" t="s">
        <v>1061</v>
      </c>
      <c r="E3" s="1079"/>
    </row>
    <row r="4" spans="1:6" ht="19.5">
      <c r="A4" s="2074"/>
      <c r="B4" s="2068"/>
      <c r="C4" s="1080" t="s">
        <v>1062</v>
      </c>
      <c r="D4" s="1081" t="s">
        <v>1063</v>
      </c>
      <c r="E4" s="1082"/>
    </row>
    <row r="5" spans="1:6" ht="23.25" customHeight="1">
      <c r="A5" s="2074"/>
      <c r="B5" s="2068"/>
      <c r="C5" s="1080" t="s">
        <v>1064</v>
      </c>
      <c r="D5" s="1081" t="s">
        <v>1065</v>
      </c>
      <c r="E5" s="1082"/>
    </row>
    <row r="6" spans="1:6" ht="23.25" customHeight="1">
      <c r="A6" s="2074"/>
      <c r="B6" s="2068"/>
      <c r="C6" s="1080" t="s">
        <v>1066</v>
      </c>
      <c r="D6" s="1081" t="s">
        <v>1067</v>
      </c>
      <c r="E6" s="1082"/>
    </row>
    <row r="7" spans="1:6" ht="23.25" customHeight="1">
      <c r="A7" s="2074"/>
      <c r="B7" s="2068"/>
      <c r="C7" s="1080" t="s">
        <v>1068</v>
      </c>
      <c r="D7" s="1081" t="s">
        <v>1069</v>
      </c>
      <c r="E7" s="1082"/>
    </row>
    <row r="8" spans="1:6" ht="23.25" customHeight="1">
      <c r="A8" s="2074"/>
      <c r="B8" s="2069"/>
      <c r="C8" s="1080" t="s">
        <v>1070</v>
      </c>
      <c r="D8" s="1081" t="s">
        <v>1071</v>
      </c>
      <c r="E8" s="1082"/>
    </row>
    <row r="9" spans="1:6" ht="23.25" customHeight="1">
      <c r="A9" s="2074"/>
      <c r="B9" s="2070" t="s">
        <v>1072</v>
      </c>
      <c r="C9" s="1083" t="s">
        <v>1073</v>
      </c>
      <c r="D9" s="1084" t="s">
        <v>1074</v>
      </c>
      <c r="E9" s="1085"/>
    </row>
    <row r="10" spans="1:6" ht="23.25" customHeight="1">
      <c r="A10" s="2074"/>
      <c r="B10" s="2068"/>
      <c r="C10" s="1080" t="s">
        <v>1075</v>
      </c>
      <c r="D10" s="1081" t="s">
        <v>1076</v>
      </c>
      <c r="E10" s="1082"/>
    </row>
    <row r="11" spans="1:6" ht="53.25" customHeight="1">
      <c r="A11" s="2074"/>
      <c r="B11" s="2068"/>
      <c r="C11" s="1080" t="s">
        <v>1077</v>
      </c>
      <c r="D11" s="1081" t="s">
        <v>1078</v>
      </c>
      <c r="E11" s="1082"/>
    </row>
    <row r="12" spans="1:6" ht="23.25" customHeight="1">
      <c r="A12" s="2074"/>
      <c r="B12" s="2068"/>
      <c r="C12" s="1080" t="s">
        <v>1079</v>
      </c>
      <c r="D12" s="1081" t="s">
        <v>1080</v>
      </c>
      <c r="E12" s="1082"/>
    </row>
    <row r="13" spans="1:6" ht="23.25" customHeight="1">
      <c r="A13" s="2074"/>
      <c r="B13" s="2068"/>
      <c r="C13" s="1080" t="s">
        <v>1081</v>
      </c>
      <c r="D13" s="1081" t="s">
        <v>1082</v>
      </c>
      <c r="E13" s="1082"/>
    </row>
    <row r="14" spans="1:6" ht="23.25" customHeight="1">
      <c r="A14" s="2074"/>
      <c r="B14" s="2069"/>
      <c r="C14" s="1080" t="s">
        <v>1083</v>
      </c>
      <c r="D14" s="1081" t="s">
        <v>1084</v>
      </c>
      <c r="E14" s="1082"/>
    </row>
    <row r="15" spans="1:6" ht="24.75" customHeight="1">
      <c r="A15" s="2074"/>
      <c r="B15" s="2070" t="s">
        <v>1085</v>
      </c>
      <c r="C15" s="1083" t="s">
        <v>1086</v>
      </c>
      <c r="D15" s="1084" t="s">
        <v>1087</v>
      </c>
      <c r="E15" s="1085"/>
    </row>
    <row r="16" spans="1:6" ht="45.75" customHeight="1">
      <c r="A16" s="2074"/>
      <c r="B16" s="2068"/>
      <c r="C16" s="1080" t="s">
        <v>1088</v>
      </c>
      <c r="D16" s="1081" t="s">
        <v>1089</v>
      </c>
      <c r="E16" s="1082"/>
    </row>
    <row r="17" spans="1:5" ht="45.75" customHeight="1">
      <c r="A17" s="2074"/>
      <c r="B17" s="2068"/>
      <c r="C17" s="1080" t="s">
        <v>1090</v>
      </c>
      <c r="D17" s="1081" t="s">
        <v>1091</v>
      </c>
      <c r="E17" s="1082"/>
    </row>
    <row r="18" spans="1:5" ht="24" customHeight="1">
      <c r="A18" s="2074"/>
      <c r="B18" s="2068"/>
      <c r="C18" s="1080" t="s">
        <v>1092</v>
      </c>
      <c r="D18" s="1081" t="s">
        <v>1093</v>
      </c>
      <c r="E18" s="1082"/>
    </row>
    <row r="19" spans="1:5" ht="24" customHeight="1" thickBot="1">
      <c r="A19" s="2075"/>
      <c r="B19" s="2071"/>
      <c r="C19" s="1080" t="s">
        <v>1094</v>
      </c>
      <c r="D19" s="1081" t="s">
        <v>1095</v>
      </c>
      <c r="E19" s="1082"/>
    </row>
    <row r="20" spans="1:5" ht="24" customHeight="1">
      <c r="A20" s="2064" t="s">
        <v>1096</v>
      </c>
      <c r="B20" s="2067" t="s">
        <v>1097</v>
      </c>
      <c r="C20" s="1086" t="s">
        <v>1098</v>
      </c>
      <c r="D20" s="1087" t="s">
        <v>1099</v>
      </c>
      <c r="E20" s="1088"/>
    </row>
    <row r="21" spans="1:5" ht="24" customHeight="1">
      <c r="A21" s="2065"/>
      <c r="B21" s="2068"/>
      <c r="C21" s="1080" t="s">
        <v>1100</v>
      </c>
      <c r="D21" s="1081" t="s">
        <v>1101</v>
      </c>
      <c r="E21" s="1082"/>
    </row>
    <row r="22" spans="1:5" ht="45.75" customHeight="1">
      <c r="A22" s="2065"/>
      <c r="B22" s="2069"/>
      <c r="C22" s="1080" t="s">
        <v>1102</v>
      </c>
      <c r="D22" s="1081" t="s">
        <v>1103</v>
      </c>
      <c r="E22" s="1082"/>
    </row>
    <row r="23" spans="1:5" ht="71.25" customHeight="1">
      <c r="A23" s="2065"/>
      <c r="B23" s="2070" t="s">
        <v>1104</v>
      </c>
      <c r="C23" s="1083" t="s">
        <v>1105</v>
      </c>
      <c r="D23" s="1084" t="s">
        <v>1106</v>
      </c>
      <c r="E23" s="1085"/>
    </row>
    <row r="24" spans="1:5" ht="23.25" customHeight="1">
      <c r="A24" s="2065"/>
      <c r="B24" s="2069"/>
      <c r="C24" s="1080" t="s">
        <v>1107</v>
      </c>
      <c r="D24" s="1081" t="s">
        <v>1108</v>
      </c>
      <c r="E24" s="1082"/>
    </row>
    <row r="25" spans="1:5" ht="23.25" customHeight="1">
      <c r="A25" s="2065"/>
      <c r="B25" s="2070" t="s">
        <v>1109</v>
      </c>
      <c r="C25" s="1083" t="s">
        <v>1110</v>
      </c>
      <c r="D25" s="1084" t="s">
        <v>1111</v>
      </c>
      <c r="E25" s="1085"/>
    </row>
    <row r="26" spans="1:5" ht="45" customHeight="1" thickBot="1">
      <c r="A26" s="2066"/>
      <c r="B26" s="2071"/>
      <c r="C26" s="1080" t="s">
        <v>1112</v>
      </c>
      <c r="D26" s="1081" t="s">
        <v>1265</v>
      </c>
      <c r="E26" s="1082"/>
    </row>
    <row r="27" spans="1:5" ht="23.25" customHeight="1">
      <c r="A27" s="2064" t="s">
        <v>1113</v>
      </c>
      <c r="B27" s="2067" t="s">
        <v>1114</v>
      </c>
      <c r="C27" s="1086" t="s">
        <v>1115</v>
      </c>
      <c r="D27" s="1087" t="s">
        <v>1116</v>
      </c>
      <c r="E27" s="1088"/>
    </row>
    <row r="28" spans="1:5" ht="23.25" customHeight="1">
      <c r="A28" s="2065"/>
      <c r="B28" s="2068"/>
      <c r="C28" s="1080" t="s">
        <v>1117</v>
      </c>
      <c r="D28" s="1081" t="s">
        <v>1281</v>
      </c>
      <c r="E28" s="1082"/>
    </row>
    <row r="29" spans="1:5" ht="23.25" customHeight="1">
      <c r="A29" s="2065"/>
      <c r="B29" s="2068"/>
      <c r="C29" s="1080" t="s">
        <v>1118</v>
      </c>
      <c r="D29" s="1081" t="s">
        <v>1119</v>
      </c>
      <c r="E29" s="1082"/>
    </row>
    <row r="30" spans="1:5" ht="23.25" customHeight="1">
      <c r="A30" s="2065"/>
      <c r="B30" s="2068"/>
      <c r="C30" s="1080" t="s">
        <v>1120</v>
      </c>
      <c r="D30" s="1081" t="s">
        <v>1121</v>
      </c>
      <c r="E30" s="1082"/>
    </row>
    <row r="31" spans="1:5" ht="23.25" customHeight="1">
      <c r="A31" s="2065"/>
      <c r="B31" s="2068"/>
      <c r="C31" s="1080" t="s">
        <v>1122</v>
      </c>
      <c r="D31" s="1081" t="s">
        <v>1123</v>
      </c>
      <c r="E31" s="1082"/>
    </row>
    <row r="32" spans="1:5" ht="23.25" customHeight="1">
      <c r="A32" s="2065"/>
      <c r="B32" s="2068"/>
      <c r="C32" s="1080" t="s">
        <v>1124</v>
      </c>
      <c r="D32" s="1081" t="s">
        <v>1125</v>
      </c>
      <c r="E32" s="1082"/>
    </row>
    <row r="33" spans="1:5" ht="23.25" customHeight="1">
      <c r="A33" s="2065"/>
      <c r="B33" s="2068"/>
      <c r="C33" s="1080" t="s">
        <v>1126</v>
      </c>
      <c r="D33" s="1081" t="s">
        <v>1127</v>
      </c>
      <c r="E33" s="1082"/>
    </row>
    <row r="34" spans="1:5" ht="23.25" customHeight="1">
      <c r="A34" s="2065"/>
      <c r="B34" s="2068"/>
      <c r="C34" s="1080" t="s">
        <v>1128</v>
      </c>
      <c r="D34" s="1081" t="s">
        <v>1129</v>
      </c>
      <c r="E34" s="1082"/>
    </row>
    <row r="35" spans="1:5" ht="23.25" customHeight="1">
      <c r="A35" s="2065"/>
      <c r="B35" s="2068"/>
      <c r="C35" s="1080" t="s">
        <v>1130</v>
      </c>
      <c r="D35" s="1081" t="s">
        <v>1131</v>
      </c>
      <c r="E35" s="1082"/>
    </row>
    <row r="36" spans="1:5" ht="23.25" customHeight="1">
      <c r="A36" s="2065"/>
      <c r="B36" s="2069"/>
      <c r="C36" s="1080" t="s">
        <v>1132</v>
      </c>
      <c r="D36" s="1081" t="s">
        <v>1133</v>
      </c>
      <c r="E36" s="1082"/>
    </row>
    <row r="37" spans="1:5" ht="52.5" customHeight="1">
      <c r="A37" s="2065"/>
      <c r="B37" s="2070" t="s">
        <v>1134</v>
      </c>
      <c r="C37" s="1083" t="s">
        <v>1135</v>
      </c>
      <c r="D37" s="1084" t="s">
        <v>1136</v>
      </c>
      <c r="E37" s="1085"/>
    </row>
    <row r="38" spans="1:5" ht="45.75" customHeight="1">
      <c r="A38" s="2065"/>
      <c r="B38" s="2068"/>
      <c r="C38" s="1080" t="s">
        <v>1137</v>
      </c>
      <c r="D38" s="1081" t="s">
        <v>1138</v>
      </c>
      <c r="E38" s="1082"/>
    </row>
    <row r="39" spans="1:5" ht="45.75" customHeight="1" thickBot="1">
      <c r="A39" s="2066"/>
      <c r="B39" s="2071"/>
      <c r="C39" s="1080" t="s">
        <v>1139</v>
      </c>
      <c r="D39" s="1081" t="s">
        <v>1140</v>
      </c>
      <c r="E39" s="1082"/>
    </row>
    <row r="40" spans="1:5" ht="24" customHeight="1">
      <c r="A40" s="2064" t="s">
        <v>1141</v>
      </c>
      <c r="B40" s="2067" t="s">
        <v>1142</v>
      </c>
      <c r="C40" s="1086" t="s">
        <v>1143</v>
      </c>
      <c r="D40" s="1087" t="s">
        <v>1144</v>
      </c>
      <c r="E40" s="1088"/>
    </row>
    <row r="41" spans="1:5" ht="45.75" customHeight="1">
      <c r="A41" s="2065"/>
      <c r="B41" s="2068"/>
      <c r="C41" s="1080" t="s">
        <v>1145</v>
      </c>
      <c r="D41" s="1081" t="s">
        <v>1146</v>
      </c>
      <c r="E41" s="1082"/>
    </row>
    <row r="42" spans="1:5" ht="24" customHeight="1">
      <c r="A42" s="2065"/>
      <c r="B42" s="2068"/>
      <c r="C42" s="1080" t="s">
        <v>1147</v>
      </c>
      <c r="D42" s="1081" t="s">
        <v>1148</v>
      </c>
      <c r="E42" s="1082"/>
    </row>
    <row r="43" spans="1:5" ht="24" customHeight="1">
      <c r="A43" s="2065"/>
      <c r="B43" s="2069"/>
      <c r="C43" s="1080" t="s">
        <v>1149</v>
      </c>
      <c r="D43" s="1081" t="s">
        <v>1150</v>
      </c>
      <c r="E43" s="1082"/>
    </row>
    <row r="44" spans="1:5" ht="45.75" customHeight="1">
      <c r="A44" s="2065"/>
      <c r="B44" s="2070" t="s">
        <v>1151</v>
      </c>
      <c r="C44" s="1083" t="s">
        <v>1152</v>
      </c>
      <c r="D44" s="1084" t="s">
        <v>1153</v>
      </c>
      <c r="E44" s="1085"/>
    </row>
    <row r="45" spans="1:5" ht="53.25" customHeight="1" thickBot="1">
      <c r="A45" s="2066"/>
      <c r="B45" s="2071"/>
      <c r="C45" s="1089" t="s">
        <v>1154</v>
      </c>
      <c r="D45" s="1090" t="s">
        <v>1155</v>
      </c>
      <c r="E45" s="1091"/>
    </row>
    <row r="46" spans="1:5" ht="19.5">
      <c r="A46" s="1092"/>
      <c r="B46" s="1093"/>
      <c r="C46" s="1094"/>
      <c r="D46" s="1093"/>
      <c r="E46" s="1093"/>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27" orientation="portrait"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opLeftCell="A33" zoomScaleNormal="100" zoomScaleSheetLayoutView="90" zoomScalePageLayoutView="80" workbookViewId="0">
      <selection activeCell="A3" sqref="A3:C3"/>
    </sheetView>
  </sheetViews>
  <sheetFormatPr defaultRowHeight="13.5"/>
  <cols>
    <col min="1" max="1" width="79" style="626" customWidth="1"/>
    <col min="2" max="2" width="9" style="626"/>
    <col min="3" max="3" width="18" style="626" customWidth="1"/>
    <col min="4" max="16384" width="9" style="626"/>
  </cols>
  <sheetData>
    <row r="1" spans="1:3">
      <c r="C1" s="1218" t="s">
        <v>1522</v>
      </c>
    </row>
    <row r="2" spans="1:3">
      <c r="C2" s="1218"/>
    </row>
    <row r="3" spans="1:3" ht="17.25">
      <c r="A3" s="2081" t="s">
        <v>1330</v>
      </c>
      <c r="B3" s="2081"/>
      <c r="C3" s="2081"/>
    </row>
    <row r="4" spans="1:3" ht="81.75" customHeight="1" thickBot="1">
      <c r="A4" s="2082" t="s">
        <v>1523</v>
      </c>
      <c r="B4" s="2082"/>
      <c r="C4" s="2082"/>
    </row>
    <row r="5" spans="1:3" ht="59.25" customHeight="1" thickBot="1">
      <c r="A5" s="1157" t="s">
        <v>1331</v>
      </c>
      <c r="B5" s="1219" t="s">
        <v>1332</v>
      </c>
      <c r="C5" s="1220" t="s">
        <v>1498</v>
      </c>
    </row>
    <row r="6" spans="1:3" ht="17.100000000000001" customHeight="1">
      <c r="A6" s="1221" t="s">
        <v>1499</v>
      </c>
      <c r="B6" s="2076" t="s">
        <v>1333</v>
      </c>
      <c r="C6" s="2078"/>
    </row>
    <row r="7" spans="1:3" ht="30" customHeight="1" thickBot="1">
      <c r="A7" s="1222" t="s">
        <v>1500</v>
      </c>
      <c r="B7" s="2077"/>
      <c r="C7" s="2079"/>
    </row>
    <row r="8" spans="1:3" ht="17.100000000000001" customHeight="1">
      <c r="A8" s="1221" t="s">
        <v>1501</v>
      </c>
      <c r="B8" s="2076" t="s">
        <v>1333</v>
      </c>
      <c r="C8" s="2078"/>
    </row>
    <row r="9" spans="1:3" ht="30" customHeight="1" thickBot="1">
      <c r="A9" s="1222" t="s">
        <v>1502</v>
      </c>
      <c r="B9" s="2077"/>
      <c r="C9" s="2079"/>
    </row>
    <row r="10" spans="1:3" ht="17.100000000000001" customHeight="1">
      <c r="A10" s="1221" t="s">
        <v>1503</v>
      </c>
      <c r="B10" s="2076" t="s">
        <v>1333</v>
      </c>
      <c r="C10" s="2078"/>
    </row>
    <row r="11" spans="1:3" ht="30" customHeight="1" thickBot="1">
      <c r="A11" s="1222" t="s">
        <v>1504</v>
      </c>
      <c r="B11" s="2077"/>
      <c r="C11" s="2079"/>
    </row>
    <row r="12" spans="1:3" ht="17.100000000000001" customHeight="1">
      <c r="A12" s="1221" t="s">
        <v>1505</v>
      </c>
      <c r="B12" s="2076" t="s">
        <v>1333</v>
      </c>
      <c r="C12" s="2078"/>
    </row>
    <row r="13" spans="1:3" ht="30" customHeight="1" thickBot="1">
      <c r="A13" s="1222" t="s">
        <v>1506</v>
      </c>
      <c r="B13" s="2077"/>
      <c r="C13" s="2079"/>
    </row>
    <row r="14" spans="1:3" ht="17.100000000000001" customHeight="1">
      <c r="A14" s="1221" t="s">
        <v>1507</v>
      </c>
      <c r="B14" s="2076" t="s">
        <v>1333</v>
      </c>
      <c r="C14" s="2078"/>
    </row>
    <row r="15" spans="1:3" ht="30" customHeight="1" thickBot="1">
      <c r="A15" s="1222" t="s">
        <v>1508</v>
      </c>
      <c r="B15" s="2077"/>
      <c r="C15" s="2079"/>
    </row>
    <row r="16" spans="1:3" ht="17.100000000000001" customHeight="1">
      <c r="A16" s="1221" t="s">
        <v>1509</v>
      </c>
      <c r="B16" s="2076" t="s">
        <v>1333</v>
      </c>
      <c r="C16" s="2078"/>
    </row>
    <row r="17" spans="1:3" ht="30" customHeight="1" thickBot="1">
      <c r="A17" s="1222" t="s">
        <v>1510</v>
      </c>
      <c r="B17" s="2077"/>
      <c r="C17" s="2079"/>
    </row>
    <row r="18" spans="1:3" ht="17.100000000000001" customHeight="1">
      <c r="A18" s="1221" t="s">
        <v>1511</v>
      </c>
      <c r="B18" s="2076" t="s">
        <v>1333</v>
      </c>
      <c r="C18" s="2078"/>
    </row>
    <row r="19" spans="1:3" ht="45" customHeight="1" thickBot="1">
      <c r="A19" s="1222" t="s">
        <v>1512</v>
      </c>
      <c r="B19" s="2077"/>
      <c r="C19" s="2079"/>
    </row>
    <row r="20" spans="1:3" ht="17.100000000000001" customHeight="1">
      <c r="A20" s="1221" t="s">
        <v>1513</v>
      </c>
      <c r="B20" s="2076" t="s">
        <v>1333</v>
      </c>
      <c r="C20" s="2078"/>
    </row>
    <row r="21" spans="1:3" ht="30" customHeight="1" thickBot="1">
      <c r="A21" s="1222" t="s">
        <v>1514</v>
      </c>
      <c r="B21" s="2077"/>
      <c r="C21" s="2079"/>
    </row>
    <row r="22" spans="1:3" ht="17.100000000000001" customHeight="1">
      <c r="A22" s="1221" t="s">
        <v>1515</v>
      </c>
      <c r="B22" s="2076" t="s">
        <v>1333</v>
      </c>
      <c r="C22" s="2078"/>
    </row>
    <row r="23" spans="1:3" ht="30" customHeight="1" thickBot="1">
      <c r="A23" s="1222" t="s">
        <v>1516</v>
      </c>
      <c r="B23" s="2077"/>
      <c r="C23" s="2079"/>
    </row>
    <row r="24" spans="1:3" ht="17.100000000000001" customHeight="1">
      <c r="A24" s="1221" t="s">
        <v>1517</v>
      </c>
      <c r="B24" s="2076" t="s">
        <v>1333</v>
      </c>
      <c r="C24" s="2078"/>
    </row>
    <row r="25" spans="1:3" ht="41.25" customHeight="1" thickBot="1">
      <c r="A25" s="1222" t="s">
        <v>1518</v>
      </c>
      <c r="B25" s="2077"/>
      <c r="C25" s="2079"/>
    </row>
    <row r="26" spans="1:3" ht="17.100000000000001" customHeight="1">
      <c r="A26" s="1221" t="s">
        <v>1519</v>
      </c>
      <c r="B26" s="2076" t="s">
        <v>1333</v>
      </c>
      <c r="C26" s="2078"/>
    </row>
    <row r="27" spans="1:3" ht="30" customHeight="1" thickBot="1">
      <c r="A27" s="1222" t="s">
        <v>1520</v>
      </c>
      <c r="B27" s="2077"/>
      <c r="C27" s="2079"/>
    </row>
    <row r="28" spans="1:3" ht="17.100000000000001" customHeight="1">
      <c r="A28" s="1223" t="s">
        <v>1334</v>
      </c>
      <c r="B28" s="2076" t="s">
        <v>1333</v>
      </c>
      <c r="C28" s="2078"/>
    </row>
    <row r="29" spans="1:3" ht="39.950000000000003" customHeight="1" thickBot="1">
      <c r="A29" s="1224"/>
      <c r="B29" s="2077"/>
      <c r="C29" s="2079"/>
    </row>
    <row r="30" spans="1:3" ht="40.5" customHeight="1">
      <c r="A30" s="2080" t="s">
        <v>1335</v>
      </c>
      <c r="B30" s="2080"/>
      <c r="C30" s="2080"/>
    </row>
    <row r="31" spans="1:3">
      <c r="A31" s="1158"/>
    </row>
  </sheetData>
  <mergeCells count="27">
    <mergeCell ref="A3:C3"/>
    <mergeCell ref="A4:C4"/>
    <mergeCell ref="B6:B7"/>
    <mergeCell ref="C6:C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8:B29"/>
    <mergeCell ref="C28:C29"/>
    <mergeCell ref="A30:C30"/>
    <mergeCell ref="B22:B23"/>
    <mergeCell ref="C22:C23"/>
    <mergeCell ref="B24:B25"/>
    <mergeCell ref="C24:C25"/>
    <mergeCell ref="B26:B27"/>
    <mergeCell ref="C26:C27"/>
  </mergeCells>
  <phoneticPr fontId="12"/>
  <printOptions horizontalCentered="1"/>
  <pageMargins left="0.62992125984251968" right="0.62992125984251968" top="0.39370078740157483" bottom="0.39370078740157483" header="0" footer="0.19685039370078741"/>
  <pageSetup paperSize="9" scale="86" orientation="portrait" r:id="rId1"/>
  <headerFooter scaleWithDoc="0">
    <oddFooter>&amp;R令和６年４月１日以降に申請する訓練科から適用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54"/>
  <sheetViews>
    <sheetView view="pageBreakPreview" topLeftCell="A37" zoomScale="70" zoomScaleNormal="69" zoomScaleSheetLayoutView="70" workbookViewId="0"/>
  </sheetViews>
  <sheetFormatPr defaultColWidth="9" defaultRowHeight="13.5"/>
  <cols>
    <col min="1" max="1" width="6.5" style="1163" customWidth="1"/>
    <col min="2" max="3" width="10.625" style="1163" customWidth="1"/>
    <col min="4" max="4" width="10.625" style="1192" customWidth="1"/>
    <col min="5" max="5" width="31.375" style="1163" customWidth="1"/>
    <col min="6" max="6" width="229.25" style="1193" customWidth="1"/>
    <col min="7" max="7" width="0.75" style="1163" customWidth="1"/>
    <col min="8" max="16384" width="9" style="1163"/>
  </cols>
  <sheetData>
    <row r="1" spans="1:7" ht="33.75" customHeight="1" thickBot="1">
      <c r="A1" s="1159" t="s">
        <v>1336</v>
      </c>
      <c r="B1" s="1160"/>
      <c r="C1" s="1160"/>
      <c r="D1" s="1160"/>
      <c r="E1" s="1160"/>
      <c r="F1" s="1161" t="s">
        <v>1521</v>
      </c>
      <c r="G1" s="1162"/>
    </row>
    <row r="2" spans="1:7" ht="59.25" thickBot="1">
      <c r="A2" s="1164" t="s">
        <v>1053</v>
      </c>
      <c r="B2" s="1165" t="s">
        <v>1054</v>
      </c>
      <c r="C2" s="1165" t="s">
        <v>1337</v>
      </c>
      <c r="D2" s="1166" t="s">
        <v>1338</v>
      </c>
      <c r="E2" s="1167" t="s">
        <v>1339</v>
      </c>
      <c r="F2" s="1168" t="s">
        <v>1340</v>
      </c>
    </row>
    <row r="3" spans="1:7" ht="39">
      <c r="A3" s="2083" t="s">
        <v>1341</v>
      </c>
      <c r="B3" s="2102" t="s">
        <v>1342</v>
      </c>
      <c r="C3" s="2089" t="s">
        <v>1343</v>
      </c>
      <c r="D3" s="2091">
        <v>1</v>
      </c>
      <c r="E3" s="1169" t="s">
        <v>1344</v>
      </c>
      <c r="F3" s="1170" t="s">
        <v>1345</v>
      </c>
    </row>
    <row r="4" spans="1:7" ht="39">
      <c r="A4" s="2084"/>
      <c r="B4" s="2103"/>
      <c r="C4" s="2090"/>
      <c r="D4" s="2095"/>
      <c r="E4" s="1171" t="s">
        <v>1346</v>
      </c>
      <c r="F4" s="1172" t="s">
        <v>1347</v>
      </c>
    </row>
    <row r="5" spans="1:7" ht="39">
      <c r="A5" s="2084"/>
      <c r="B5" s="2104"/>
      <c r="C5" s="2099"/>
      <c r="D5" s="2092"/>
      <c r="E5" s="1171" t="s">
        <v>1348</v>
      </c>
      <c r="F5" s="1172" t="s">
        <v>1349</v>
      </c>
    </row>
    <row r="6" spans="1:7" ht="39">
      <c r="A6" s="2084"/>
      <c r="B6" s="2105" t="s">
        <v>1342</v>
      </c>
      <c r="C6" s="2098" t="s">
        <v>1350</v>
      </c>
      <c r="D6" s="2094">
        <v>2</v>
      </c>
      <c r="E6" s="1173" t="s">
        <v>1351</v>
      </c>
      <c r="F6" s="1174" t="s">
        <v>1352</v>
      </c>
    </row>
    <row r="7" spans="1:7" ht="39">
      <c r="A7" s="2084"/>
      <c r="B7" s="2104"/>
      <c r="C7" s="2099"/>
      <c r="D7" s="2092"/>
      <c r="E7" s="1171" t="s">
        <v>1353</v>
      </c>
      <c r="F7" s="1172" t="s">
        <v>1354</v>
      </c>
    </row>
    <row r="8" spans="1:7" ht="39.75" thickBot="1">
      <c r="A8" s="2084"/>
      <c r="B8" s="1175" t="s">
        <v>1342</v>
      </c>
      <c r="C8" s="1176" t="s">
        <v>1355</v>
      </c>
      <c r="D8" s="1177">
        <v>3</v>
      </c>
      <c r="E8" s="1173" t="s">
        <v>1356</v>
      </c>
      <c r="F8" s="1174" t="s">
        <v>1357</v>
      </c>
    </row>
    <row r="9" spans="1:7" ht="39" customHeight="1">
      <c r="A9" s="2083" t="s">
        <v>1358</v>
      </c>
      <c r="B9" s="2086" t="s">
        <v>1359</v>
      </c>
      <c r="C9" s="2089" t="s">
        <v>1360</v>
      </c>
      <c r="D9" s="2091">
        <v>4</v>
      </c>
      <c r="E9" s="1169" t="s">
        <v>1361</v>
      </c>
      <c r="F9" s="1170" t="s">
        <v>1362</v>
      </c>
    </row>
    <row r="10" spans="1:7" ht="19.5">
      <c r="A10" s="2084"/>
      <c r="B10" s="2087"/>
      <c r="C10" s="2090"/>
      <c r="D10" s="2092"/>
      <c r="E10" s="1171" t="s">
        <v>1363</v>
      </c>
      <c r="F10" s="1172" t="s">
        <v>1364</v>
      </c>
    </row>
    <row r="11" spans="1:7" ht="39" customHeight="1">
      <c r="A11" s="2084"/>
      <c r="B11" s="2087"/>
      <c r="C11" s="2098" t="s">
        <v>1365</v>
      </c>
      <c r="D11" s="2094">
        <v>5</v>
      </c>
      <c r="E11" s="1173" t="s">
        <v>1366</v>
      </c>
      <c r="F11" s="1174" t="s">
        <v>1367</v>
      </c>
    </row>
    <row r="12" spans="1:7" ht="19.5">
      <c r="A12" s="2084"/>
      <c r="B12" s="2087"/>
      <c r="C12" s="2090"/>
      <c r="D12" s="2095"/>
      <c r="E12" s="1171" t="s">
        <v>1368</v>
      </c>
      <c r="F12" s="1172" t="s">
        <v>1369</v>
      </c>
    </row>
    <row r="13" spans="1:7" ht="19.5">
      <c r="A13" s="2084"/>
      <c r="B13" s="2087"/>
      <c r="C13" s="2090"/>
      <c r="D13" s="2092"/>
      <c r="E13" s="1171" t="s">
        <v>1370</v>
      </c>
      <c r="F13" s="1172" t="s">
        <v>1371</v>
      </c>
    </row>
    <row r="14" spans="1:7" ht="19.5" customHeight="1">
      <c r="A14" s="2084"/>
      <c r="B14" s="2087"/>
      <c r="C14" s="2098" t="s">
        <v>1372</v>
      </c>
      <c r="D14" s="2094">
        <v>6</v>
      </c>
      <c r="E14" s="1178" t="s">
        <v>1373</v>
      </c>
      <c r="F14" s="1179" t="s">
        <v>1374</v>
      </c>
    </row>
    <row r="15" spans="1:7" ht="19.5" customHeight="1">
      <c r="A15" s="2084"/>
      <c r="B15" s="2087"/>
      <c r="C15" s="2090"/>
      <c r="D15" s="2095"/>
      <c r="E15" s="1180" t="s">
        <v>1375</v>
      </c>
      <c r="F15" s="1181" t="s">
        <v>1376</v>
      </c>
    </row>
    <row r="16" spans="1:7" ht="19.5" customHeight="1">
      <c r="A16" s="2084"/>
      <c r="B16" s="2087"/>
      <c r="C16" s="2090"/>
      <c r="D16" s="2095"/>
      <c r="E16" s="1180" t="s">
        <v>1377</v>
      </c>
      <c r="F16" s="1181" t="s">
        <v>1378</v>
      </c>
    </row>
    <row r="17" spans="1:6" ht="19.5" customHeight="1">
      <c r="A17" s="2084"/>
      <c r="B17" s="2087"/>
      <c r="C17" s="2090"/>
      <c r="D17" s="2092"/>
      <c r="E17" s="1171" t="s">
        <v>1379</v>
      </c>
      <c r="F17" s="1172" t="s">
        <v>1380</v>
      </c>
    </row>
    <row r="18" spans="1:6" ht="19.5" customHeight="1">
      <c r="A18" s="2084"/>
      <c r="B18" s="2087"/>
      <c r="C18" s="2098" t="s">
        <v>1381</v>
      </c>
      <c r="D18" s="2094">
        <v>7</v>
      </c>
      <c r="E18" s="1178" t="s">
        <v>1382</v>
      </c>
      <c r="F18" s="1179" t="s">
        <v>1383</v>
      </c>
    </row>
    <row r="19" spans="1:6" ht="19.5">
      <c r="A19" s="2084"/>
      <c r="B19" s="2087"/>
      <c r="C19" s="2090"/>
      <c r="D19" s="2095"/>
      <c r="E19" s="1180" t="s">
        <v>1384</v>
      </c>
      <c r="F19" s="1181" t="s">
        <v>1385</v>
      </c>
    </row>
    <row r="20" spans="1:6" ht="19.5">
      <c r="A20" s="2084"/>
      <c r="B20" s="2088"/>
      <c r="C20" s="2090"/>
      <c r="D20" s="2092"/>
      <c r="E20" s="1180" t="s">
        <v>1386</v>
      </c>
      <c r="F20" s="1181" t="s">
        <v>1387</v>
      </c>
    </row>
    <row r="21" spans="1:6" ht="19.5" customHeight="1">
      <c r="A21" s="2084"/>
      <c r="B21" s="2096" t="s">
        <v>1388</v>
      </c>
      <c r="C21" s="2098" t="s">
        <v>1389</v>
      </c>
      <c r="D21" s="2094">
        <v>8</v>
      </c>
      <c r="E21" s="1178" t="s">
        <v>1390</v>
      </c>
      <c r="F21" s="1179" t="s">
        <v>1391</v>
      </c>
    </row>
    <row r="22" spans="1:6" ht="19.5" customHeight="1">
      <c r="A22" s="2084"/>
      <c r="B22" s="2087"/>
      <c r="C22" s="2090"/>
      <c r="D22" s="2095"/>
      <c r="E22" s="1182" t="s">
        <v>1392</v>
      </c>
      <c r="F22" s="1183" t="s">
        <v>1393</v>
      </c>
    </row>
    <row r="23" spans="1:6" ht="19.5" customHeight="1">
      <c r="A23" s="2084"/>
      <c r="B23" s="2087"/>
      <c r="C23" s="2090"/>
      <c r="D23" s="2095"/>
      <c r="E23" s="1182" t="s">
        <v>1394</v>
      </c>
      <c r="F23" s="1183" t="s">
        <v>1395</v>
      </c>
    </row>
    <row r="24" spans="1:6" ht="19.5" customHeight="1">
      <c r="A24" s="2084"/>
      <c r="B24" s="2087"/>
      <c r="C24" s="2090"/>
      <c r="D24" s="2095"/>
      <c r="E24" s="1182" t="s">
        <v>1396</v>
      </c>
      <c r="F24" s="1183" t="s">
        <v>1397</v>
      </c>
    </row>
    <row r="25" spans="1:6" ht="19.5" customHeight="1">
      <c r="A25" s="2084"/>
      <c r="B25" s="2087"/>
      <c r="C25" s="2090"/>
      <c r="D25" s="2092"/>
      <c r="E25" s="1180" t="s">
        <v>1398</v>
      </c>
      <c r="F25" s="1181" t="s">
        <v>1399</v>
      </c>
    </row>
    <row r="26" spans="1:6" ht="19.5">
      <c r="A26" s="2084"/>
      <c r="B26" s="2087"/>
      <c r="C26" s="2098" t="s">
        <v>1400</v>
      </c>
      <c r="D26" s="2094">
        <v>9</v>
      </c>
      <c r="E26" s="1178" t="s">
        <v>1401</v>
      </c>
      <c r="F26" s="1179" t="s">
        <v>1402</v>
      </c>
    </row>
    <row r="27" spans="1:6" ht="19.5">
      <c r="A27" s="2084"/>
      <c r="B27" s="2087"/>
      <c r="C27" s="2090"/>
      <c r="D27" s="2095"/>
      <c r="E27" s="1182" t="s">
        <v>1403</v>
      </c>
      <c r="F27" s="1183" t="s">
        <v>1404</v>
      </c>
    </row>
    <row r="28" spans="1:6" ht="19.5">
      <c r="A28" s="2084"/>
      <c r="B28" s="2087"/>
      <c r="C28" s="2090"/>
      <c r="D28" s="2092"/>
      <c r="E28" s="1182" t="s">
        <v>1405</v>
      </c>
      <c r="F28" s="1183" t="s">
        <v>1406</v>
      </c>
    </row>
    <row r="29" spans="1:6" ht="39" customHeight="1">
      <c r="A29" s="2084"/>
      <c r="B29" s="2087"/>
      <c r="C29" s="2098" t="s">
        <v>1407</v>
      </c>
      <c r="D29" s="2094">
        <v>10</v>
      </c>
      <c r="E29" s="1178" t="s">
        <v>1408</v>
      </c>
      <c r="F29" s="1179" t="s">
        <v>1409</v>
      </c>
    </row>
    <row r="30" spans="1:6" ht="19.5">
      <c r="A30" s="2084"/>
      <c r="B30" s="2087"/>
      <c r="C30" s="2090"/>
      <c r="D30" s="2095"/>
      <c r="E30" s="1182" t="s">
        <v>1410</v>
      </c>
      <c r="F30" s="1183" t="s">
        <v>1411</v>
      </c>
    </row>
    <row r="31" spans="1:6" ht="19.5">
      <c r="A31" s="2084"/>
      <c r="B31" s="2087"/>
      <c r="C31" s="2090"/>
      <c r="D31" s="2095"/>
      <c r="E31" s="1182" t="s">
        <v>1412</v>
      </c>
      <c r="F31" s="1183" t="s">
        <v>1413</v>
      </c>
    </row>
    <row r="32" spans="1:6" ht="39">
      <c r="A32" s="2084"/>
      <c r="B32" s="2087"/>
      <c r="C32" s="2090"/>
      <c r="D32" s="2092"/>
      <c r="E32" s="1182" t="s">
        <v>1414</v>
      </c>
      <c r="F32" s="1183" t="s">
        <v>1415</v>
      </c>
    </row>
    <row r="33" spans="1:6" ht="39">
      <c r="A33" s="2084"/>
      <c r="B33" s="2087"/>
      <c r="C33" s="2098" t="s">
        <v>1416</v>
      </c>
      <c r="D33" s="2094">
        <v>11</v>
      </c>
      <c r="E33" s="1178" t="s">
        <v>1417</v>
      </c>
      <c r="F33" s="1179" t="s">
        <v>1418</v>
      </c>
    </row>
    <row r="34" spans="1:6" ht="19.5">
      <c r="A34" s="2084"/>
      <c r="B34" s="2087"/>
      <c r="C34" s="2090"/>
      <c r="D34" s="2095"/>
      <c r="E34" s="1182" t="s">
        <v>1419</v>
      </c>
      <c r="F34" s="1183" t="s">
        <v>1420</v>
      </c>
    </row>
    <row r="35" spans="1:6" ht="39.75" thickBot="1">
      <c r="A35" s="2085"/>
      <c r="B35" s="2097"/>
      <c r="C35" s="2100"/>
      <c r="D35" s="2101"/>
      <c r="E35" s="1184" t="s">
        <v>1421</v>
      </c>
      <c r="F35" s="1185" t="s">
        <v>1422</v>
      </c>
    </row>
    <row r="36" spans="1:6" ht="58.5">
      <c r="A36" s="2083" t="s">
        <v>1423</v>
      </c>
      <c r="B36" s="2086" t="s">
        <v>1424</v>
      </c>
      <c r="C36" s="2089" t="s">
        <v>1425</v>
      </c>
      <c r="D36" s="2091">
        <v>12</v>
      </c>
      <c r="E36" s="1169" t="s">
        <v>1426</v>
      </c>
      <c r="F36" s="1170" t="s">
        <v>1427</v>
      </c>
    </row>
    <row r="37" spans="1:6" ht="19.5">
      <c r="A37" s="2084"/>
      <c r="B37" s="2087"/>
      <c r="C37" s="2090"/>
      <c r="D37" s="2092"/>
      <c r="E37" s="1171" t="s">
        <v>1428</v>
      </c>
      <c r="F37" s="1172" t="s">
        <v>1429</v>
      </c>
    </row>
    <row r="38" spans="1:6" ht="39">
      <c r="A38" s="2084"/>
      <c r="B38" s="2087"/>
      <c r="C38" s="2093" t="s">
        <v>1430</v>
      </c>
      <c r="D38" s="2094">
        <v>13</v>
      </c>
      <c r="E38" s="1178" t="s">
        <v>1431</v>
      </c>
      <c r="F38" s="1179" t="s">
        <v>1432</v>
      </c>
    </row>
    <row r="39" spans="1:6" ht="19.5">
      <c r="A39" s="2084"/>
      <c r="B39" s="2087"/>
      <c r="C39" s="2090"/>
      <c r="D39" s="2095"/>
      <c r="E39" s="1186" t="s">
        <v>1433</v>
      </c>
      <c r="F39" s="1187" t="s">
        <v>1434</v>
      </c>
    </row>
    <row r="40" spans="1:6" ht="39">
      <c r="A40" s="2084"/>
      <c r="B40" s="2088"/>
      <c r="C40" s="2090"/>
      <c r="D40" s="2092"/>
      <c r="E40" s="1188" t="s">
        <v>1435</v>
      </c>
      <c r="F40" s="1189" t="s">
        <v>1436</v>
      </c>
    </row>
    <row r="41" spans="1:6" ht="19.5">
      <c r="A41" s="2084"/>
      <c r="B41" s="2096" t="s">
        <v>1437</v>
      </c>
      <c r="C41" s="2098" t="s">
        <v>1438</v>
      </c>
      <c r="D41" s="2094">
        <v>14</v>
      </c>
      <c r="E41" s="1178" t="s">
        <v>1439</v>
      </c>
      <c r="F41" s="1179" t="s">
        <v>1440</v>
      </c>
    </row>
    <row r="42" spans="1:6" ht="19.5">
      <c r="A42" s="2084"/>
      <c r="B42" s="2087"/>
      <c r="C42" s="2090"/>
      <c r="D42" s="2095"/>
      <c r="E42" s="1180" t="s">
        <v>1441</v>
      </c>
      <c r="F42" s="1181" t="s">
        <v>1442</v>
      </c>
    </row>
    <row r="43" spans="1:6" ht="39">
      <c r="A43" s="2084"/>
      <c r="B43" s="2087"/>
      <c r="C43" s="2090"/>
      <c r="D43" s="2095"/>
      <c r="E43" s="1180" t="s">
        <v>1443</v>
      </c>
      <c r="F43" s="1181" t="s">
        <v>1444</v>
      </c>
    </row>
    <row r="44" spans="1:6" ht="19.5">
      <c r="A44" s="2084"/>
      <c r="B44" s="2087"/>
      <c r="C44" s="2099"/>
      <c r="D44" s="2092"/>
      <c r="E44" s="1188" t="s">
        <v>1445</v>
      </c>
      <c r="F44" s="1189" t="s">
        <v>1446</v>
      </c>
    </row>
    <row r="45" spans="1:6" ht="39">
      <c r="A45" s="2084"/>
      <c r="B45" s="2087"/>
      <c r="C45" s="2098" t="s">
        <v>1447</v>
      </c>
      <c r="D45" s="2094">
        <v>15</v>
      </c>
      <c r="E45" s="1178" t="s">
        <v>1448</v>
      </c>
      <c r="F45" s="1179" t="s">
        <v>1449</v>
      </c>
    </row>
    <row r="46" spans="1:6" ht="39">
      <c r="A46" s="2084"/>
      <c r="B46" s="2087"/>
      <c r="C46" s="2090"/>
      <c r="D46" s="2092"/>
      <c r="E46" s="1180" t="s">
        <v>1450</v>
      </c>
      <c r="F46" s="1181" t="s">
        <v>1451</v>
      </c>
    </row>
    <row r="47" spans="1:6" ht="39">
      <c r="A47" s="2084"/>
      <c r="B47" s="2087"/>
      <c r="C47" s="2098" t="s">
        <v>1452</v>
      </c>
      <c r="D47" s="2094">
        <v>16</v>
      </c>
      <c r="E47" s="1178" t="s">
        <v>1453</v>
      </c>
      <c r="F47" s="1179" t="s">
        <v>1454</v>
      </c>
    </row>
    <row r="48" spans="1:6" ht="19.5">
      <c r="A48" s="2084"/>
      <c r="B48" s="2087"/>
      <c r="C48" s="2090"/>
      <c r="D48" s="2095"/>
      <c r="E48" s="1180" t="s">
        <v>1455</v>
      </c>
      <c r="F48" s="1181" t="s">
        <v>1456</v>
      </c>
    </row>
    <row r="49" spans="1:6" ht="19.5">
      <c r="A49" s="2084"/>
      <c r="B49" s="2087"/>
      <c r="C49" s="2090"/>
      <c r="D49" s="2095"/>
      <c r="E49" s="1180" t="s">
        <v>1457</v>
      </c>
      <c r="F49" s="1181" t="s">
        <v>1458</v>
      </c>
    </row>
    <row r="50" spans="1:6" ht="39.75" thickBot="1">
      <c r="A50" s="2085"/>
      <c r="B50" s="2097"/>
      <c r="C50" s="2100"/>
      <c r="D50" s="2101"/>
      <c r="E50" s="1190" t="s">
        <v>1459</v>
      </c>
      <c r="F50" s="1191" t="s">
        <v>1460</v>
      </c>
    </row>
    <row r="51" spans="1:6" ht="19.5">
      <c r="A51" s="1092" t="s">
        <v>1461</v>
      </c>
    </row>
    <row r="52" spans="1:6" ht="22.5">
      <c r="A52" s="1194" t="s">
        <v>1462</v>
      </c>
    </row>
    <row r="53" spans="1:6" ht="22.5">
      <c r="A53" s="1195" t="s">
        <v>1463</v>
      </c>
    </row>
    <row r="54" spans="1:6" ht="22.5">
      <c r="A54" s="1195"/>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2"/>
  <printOptions horizontalCentered="1"/>
  <pageMargins left="0.62992125984251968" right="0.62992125984251968" top="0.39370078740157483" bottom="0.39370078740157483" header="0" footer="0.19685039370078741"/>
  <pageSetup paperSize="9" scale="30" orientation="portrait" r:id="rId1"/>
  <headerFooter scaleWithDoc="0">
    <oddFooter>&amp;R令和６年４月１日以降に申請する訓練科から適用</oddFooter>
  </headerFooter>
  <rowBreaks count="1" manualBreakCount="1">
    <brk id="3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55" zoomScaleNormal="100" zoomScaleSheetLayoutView="55" workbookViewId="0">
      <selection activeCell="A2" sqref="A2:AI2"/>
    </sheetView>
  </sheetViews>
  <sheetFormatPr defaultRowHeight="13.5"/>
  <cols>
    <col min="1" max="1" width="3.125" style="882" customWidth="1"/>
    <col min="2" max="2" width="4.25" style="882" customWidth="1"/>
    <col min="3" max="3" width="13.125" style="882" customWidth="1"/>
    <col min="4" max="7" width="4.5" style="777" customWidth="1"/>
    <col min="8" max="8" width="5.125" style="777" customWidth="1"/>
    <col min="9" max="34" width="4.5" style="777" customWidth="1"/>
    <col min="35" max="35" width="8.375" style="777" customWidth="1"/>
    <col min="36" max="36" width="12.5" style="777" customWidth="1"/>
    <col min="37" max="38" width="4.125" style="777" customWidth="1"/>
    <col min="39" max="39" width="21.25" style="777" customWidth="1"/>
    <col min="40" max="40" width="18.375" style="777" customWidth="1"/>
    <col min="41" max="41" width="10.375" style="777" customWidth="1"/>
    <col min="42" max="16384" width="9" style="777"/>
  </cols>
  <sheetData>
    <row r="1" spans="1:44" ht="33" customHeight="1">
      <c r="AE1" s="778"/>
      <c r="AF1" s="778"/>
      <c r="AG1" s="778"/>
      <c r="AH1" s="404"/>
      <c r="AI1" s="405"/>
      <c r="AJ1" s="406" t="s">
        <v>822</v>
      </c>
    </row>
    <row r="2" spans="1:44" ht="20.25" customHeight="1">
      <c r="A2" s="2167" t="s">
        <v>813</v>
      </c>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row>
    <row r="3" spans="1:44" ht="9.75" customHeight="1">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row>
    <row r="4" spans="1:44" ht="19.5" customHeight="1">
      <c r="B4" s="2168" t="s">
        <v>814</v>
      </c>
      <c r="C4" s="2168"/>
      <c r="D4" s="2168"/>
      <c r="E4" s="2168"/>
      <c r="F4" s="2168"/>
      <c r="G4" s="2169">
        <f>様式1!$G$36</f>
        <v>0</v>
      </c>
      <c r="H4" s="2169"/>
      <c r="I4" s="2169"/>
      <c r="J4" s="2169"/>
      <c r="K4" s="2169"/>
      <c r="L4" s="2169"/>
      <c r="M4" s="2169"/>
      <c r="N4" s="2169"/>
      <c r="O4" s="2169"/>
      <c r="P4" s="2169"/>
      <c r="Q4" s="2169"/>
      <c r="R4" s="2169"/>
      <c r="S4" s="2169"/>
      <c r="T4" s="820" t="s">
        <v>823</v>
      </c>
      <c r="U4" s="820"/>
      <c r="V4" s="820"/>
      <c r="W4" s="820"/>
      <c r="X4" s="2170">
        <f>様式1!$L$11</f>
        <v>0</v>
      </c>
      <c r="Y4" s="2170"/>
      <c r="Z4" s="2170"/>
      <c r="AA4" s="2170"/>
      <c r="AB4" s="2170"/>
      <c r="AC4" s="2170"/>
      <c r="AD4" s="2170"/>
      <c r="AE4" s="2170"/>
      <c r="AF4" s="2170"/>
      <c r="AG4" s="2170"/>
      <c r="AH4" s="820"/>
      <c r="AI4" s="820"/>
      <c r="AJ4" s="820"/>
      <c r="AK4" s="820"/>
    </row>
    <row r="5" spans="1:44" ht="19.5" customHeight="1">
      <c r="B5" s="1138"/>
      <c r="C5" s="1138"/>
      <c r="D5" s="1138"/>
      <c r="E5" s="1138"/>
      <c r="F5" s="1138"/>
      <c r="G5" s="1139"/>
      <c r="H5" s="1139"/>
      <c r="I5" s="1139"/>
      <c r="J5" s="1139"/>
      <c r="K5" s="1139"/>
      <c r="L5" s="1139"/>
      <c r="M5" s="1139"/>
      <c r="N5" s="1139"/>
      <c r="O5" s="1139"/>
      <c r="P5" s="1139"/>
      <c r="Q5" s="1139"/>
      <c r="R5" s="1139"/>
      <c r="S5" s="1139"/>
      <c r="T5" s="820"/>
      <c r="U5" s="820"/>
      <c r="V5" s="820"/>
      <c r="W5" s="820"/>
      <c r="X5" s="859"/>
      <c r="Y5" s="859"/>
      <c r="Z5" s="859"/>
      <c r="AA5" s="859"/>
      <c r="AB5" s="859"/>
      <c r="AC5" s="859"/>
      <c r="AD5" s="859"/>
      <c r="AE5" s="859"/>
      <c r="AF5" s="859"/>
      <c r="AG5" s="859"/>
      <c r="AH5" s="820"/>
      <c r="AI5" s="820"/>
      <c r="AJ5" s="820"/>
      <c r="AK5" s="820"/>
    </row>
    <row r="6" spans="1:44" ht="19.5" customHeight="1">
      <c r="B6" s="1138"/>
      <c r="C6" s="1138"/>
      <c r="D6" s="1138"/>
      <c r="E6" s="1138"/>
      <c r="F6" s="1138"/>
      <c r="G6" s="1139"/>
      <c r="H6" s="1139"/>
      <c r="I6" s="1139"/>
      <c r="J6" s="1139"/>
      <c r="K6" s="1139"/>
      <c r="L6" s="1139"/>
      <c r="M6" s="1139"/>
      <c r="N6" s="1139"/>
      <c r="O6" s="1139"/>
      <c r="P6" s="1139"/>
      <c r="Q6" s="1139"/>
      <c r="R6" s="1139"/>
      <c r="S6" s="1139"/>
      <c r="T6" s="883" t="s">
        <v>815</v>
      </c>
      <c r="U6" s="884"/>
      <c r="V6" s="884"/>
      <c r="W6" s="884"/>
      <c r="X6" s="884"/>
      <c r="Y6" s="884"/>
      <c r="Z6" s="884"/>
      <c r="AA6" s="884"/>
      <c r="AB6" s="884"/>
      <c r="AC6" s="2151">
        <f>SUM(AI12,AI17)</f>
        <v>0</v>
      </c>
      <c r="AD6" s="2151"/>
      <c r="AE6" s="884"/>
      <c r="AF6" s="884"/>
      <c r="AG6" s="884"/>
      <c r="AH6" s="820"/>
      <c r="AI6" s="820"/>
      <c r="AJ6" s="820"/>
      <c r="AK6" s="820"/>
    </row>
    <row r="7" spans="1:44" ht="9.75" customHeight="1">
      <c r="A7" s="780"/>
      <c r="B7" s="781"/>
      <c r="C7" s="781"/>
      <c r="D7" s="781"/>
      <c r="E7" s="781"/>
      <c r="F7" s="782"/>
      <c r="G7" s="782"/>
      <c r="H7" s="782"/>
      <c r="I7" s="782"/>
      <c r="J7" s="782"/>
      <c r="K7" s="878"/>
      <c r="L7" s="878"/>
      <c r="M7" s="878"/>
      <c r="N7" s="878"/>
      <c r="O7" s="878"/>
      <c r="P7" s="878"/>
      <c r="Q7" s="878"/>
      <c r="R7" s="783"/>
      <c r="S7" s="783"/>
      <c r="T7" s="783"/>
      <c r="U7" s="783"/>
      <c r="V7" s="783"/>
      <c r="W7" s="783"/>
      <c r="X7" s="783"/>
      <c r="Y7" s="783"/>
      <c r="Z7" s="832"/>
      <c r="AA7" s="824"/>
      <c r="AB7" s="783"/>
      <c r="AC7" s="783"/>
      <c r="AD7" s="783"/>
      <c r="AE7" s="783"/>
      <c r="AF7" s="783"/>
      <c r="AG7" s="783"/>
      <c r="AH7" s="783"/>
    </row>
    <row r="8" spans="1:44" ht="32.25" customHeight="1">
      <c r="A8" s="2152" t="s">
        <v>938</v>
      </c>
      <c r="B8" s="2155" t="s">
        <v>817</v>
      </c>
      <c r="C8" s="986" t="s">
        <v>1013</v>
      </c>
      <c r="D8" s="998">
        <f>AM12</f>
        <v>0</v>
      </c>
      <c r="E8" s="999" t="str">
        <f>IF($D$8="","",IF($D$8+1&lt;=$AM$13,$D$8+1,""))</f>
        <v/>
      </c>
      <c r="F8" s="999" t="str">
        <f>IF($D$8="","",IF($D$8+2&lt;=$AM$13,$D$8+2,""))</f>
        <v/>
      </c>
      <c r="G8" s="999" t="str">
        <f>IF($D$8="","",IF($D$8+3&lt;=$AM$13,$D$8+3,""))</f>
        <v/>
      </c>
      <c r="H8" s="999" t="str">
        <f>IF($D$8="","",IF($D$8+4&lt;=$AM$13,$D$8+4,""))</f>
        <v/>
      </c>
      <c r="I8" s="999" t="str">
        <f>IF($D$8="","",IF($D$8+5&lt;=$AM$13,$D$8+5,""))</f>
        <v/>
      </c>
      <c r="J8" s="999" t="str">
        <f>IF($D$8="","",IF($D$8+6&lt;=$AM$13,$D$8+6,""))</f>
        <v/>
      </c>
      <c r="K8" s="999" t="str">
        <f>IF($D$8="","",IF($D$8+7&lt;=$AM$13,$D$8+7,""))</f>
        <v/>
      </c>
      <c r="L8" s="999" t="str">
        <f>IF($D$8="","",IF($D$8+8&lt;=$AM$13,$D$8+8,""))</f>
        <v/>
      </c>
      <c r="M8" s="999" t="str">
        <f>IF($D$8="","",IF($D$8+9&lt;=$AM$13,$D$8+9,""))</f>
        <v/>
      </c>
      <c r="N8" s="999" t="str">
        <f>IF($D$8="","",IF($D$8+10&lt;=$AM$13,$D$8+10,""))</f>
        <v/>
      </c>
      <c r="O8" s="999" t="str">
        <f>IF($D$8="","",IF($D$8+11&lt;=$AM$13,$D$8+11,""))</f>
        <v/>
      </c>
      <c r="P8" s="999" t="str">
        <f>IF($D$8="","",IF($D$8+12&lt;=$AM$13,$D$8+12,""))</f>
        <v/>
      </c>
      <c r="Q8" s="999" t="str">
        <f>IF($D$8="","",IF($D$8+13&lt;=$AM$13,$D$8+13,""))</f>
        <v/>
      </c>
      <c r="R8" s="999" t="str">
        <f>IF($D$8="","",IF($D$8+14&lt;=$AM$13,$D$8+14,""))</f>
        <v/>
      </c>
      <c r="S8" s="999" t="str">
        <f>IF($D$8="","",IF($D$8+15&lt;=$AM$13,$D$8+15,""))</f>
        <v/>
      </c>
      <c r="T8" s="999" t="str">
        <f>IF($D$8="","",IF($D$8+16&lt;=$AM$13,$D$8+16,""))</f>
        <v/>
      </c>
      <c r="U8" s="999" t="str">
        <f>IF($D$8="","",IF($D$8+17&lt;=$AM$13,$D$8+17,""))</f>
        <v/>
      </c>
      <c r="V8" s="999" t="str">
        <f>IF($D$8="","",IF($D$8+18&lt;=$AM$13,$D$8+18,""))</f>
        <v/>
      </c>
      <c r="W8" s="999" t="str">
        <f>IF($D$8="","",IF($D$8+19&lt;=$AM$13,$D$8+19,""))</f>
        <v/>
      </c>
      <c r="X8" s="999" t="str">
        <f>IF($D$8="","",IF($D$8+20&lt;=$AM$13,$D$8+20,""))</f>
        <v/>
      </c>
      <c r="Y8" s="999" t="str">
        <f>IF($D$8="","",IF($D$8+21&lt;=$AM$13,$D$8+21,""))</f>
        <v/>
      </c>
      <c r="Z8" s="999" t="str">
        <f>IF($D$8="","",IF($D$8+22&lt;=$AM$13,$D$8+22,""))</f>
        <v/>
      </c>
      <c r="AA8" s="999" t="str">
        <f>IF($D$8="","",IF($D$8+23&lt;=$AM$13,$D$8+23,""))</f>
        <v/>
      </c>
      <c r="AB8" s="999" t="str">
        <f>IF($D$8="","",IF($D$8+24&lt;=$AM$13,$D$8+24,""))</f>
        <v/>
      </c>
      <c r="AC8" s="999" t="str">
        <f>IF($D$8="","",IF($D$8+25&lt;=$AM$13,$D$8+25,""))</f>
        <v/>
      </c>
      <c r="AD8" s="999" t="str">
        <f>IF($D$8="","",IF($D$8+26&lt;=$AM$13,$D$8+26,""))</f>
        <v/>
      </c>
      <c r="AE8" s="999" t="str">
        <f>IF($D$8="","",IF($D$8+27&lt;=$AM$13,$D$8+27,""))</f>
        <v/>
      </c>
      <c r="AF8" s="999" t="str">
        <f>IF($D$8="","",IF($D$8+28&lt;=$AM$13,$D$8+28,""))</f>
        <v/>
      </c>
      <c r="AG8" s="999" t="str">
        <f>IF($D$8="","",IF($D$8+29&lt;=$AM$13,$D$8+29,""))</f>
        <v/>
      </c>
      <c r="AH8" s="1000" t="str">
        <f>IF($D$8="","",IF($D$8+30&lt;=$AM$13,$D$8+30,""))</f>
        <v/>
      </c>
      <c r="AI8" s="787"/>
      <c r="AM8" s="62" t="s">
        <v>1005</v>
      </c>
      <c r="AN8" s="62" t="s">
        <v>1006</v>
      </c>
      <c r="AO8" s="85"/>
      <c r="AP8" s="85"/>
    </row>
    <row r="9" spans="1:44" ht="28.5" customHeight="1">
      <c r="A9" s="2152"/>
      <c r="B9" s="2156"/>
      <c r="C9" s="986" t="s">
        <v>816</v>
      </c>
      <c r="D9" s="995" t="str">
        <f t="shared" ref="D9:AH9" si="0">TEXT(D8,"aaa")</f>
        <v>土</v>
      </c>
      <c r="E9" s="1001" t="str">
        <f t="shared" si="0"/>
        <v/>
      </c>
      <c r="F9" s="1001" t="str">
        <f t="shared" si="0"/>
        <v/>
      </c>
      <c r="G9" s="1001" t="str">
        <f t="shared" si="0"/>
        <v/>
      </c>
      <c r="H9" s="1001" t="str">
        <f t="shared" si="0"/>
        <v/>
      </c>
      <c r="I9" s="1001" t="str">
        <f t="shared" si="0"/>
        <v/>
      </c>
      <c r="J9" s="1001" t="str">
        <f t="shared" si="0"/>
        <v/>
      </c>
      <c r="K9" s="1001" t="str">
        <f t="shared" si="0"/>
        <v/>
      </c>
      <c r="L9" s="1001" t="str">
        <f t="shared" si="0"/>
        <v/>
      </c>
      <c r="M9" s="1001" t="str">
        <f t="shared" si="0"/>
        <v/>
      </c>
      <c r="N9" s="1001" t="str">
        <f t="shared" si="0"/>
        <v/>
      </c>
      <c r="O9" s="1001" t="str">
        <f t="shared" si="0"/>
        <v/>
      </c>
      <c r="P9" s="1001" t="str">
        <f t="shared" si="0"/>
        <v/>
      </c>
      <c r="Q9" s="1001" t="str">
        <f t="shared" si="0"/>
        <v/>
      </c>
      <c r="R9" s="1001" t="str">
        <f t="shared" si="0"/>
        <v/>
      </c>
      <c r="S9" s="1001" t="str">
        <f t="shared" si="0"/>
        <v/>
      </c>
      <c r="T9" s="1001" t="str">
        <f t="shared" si="0"/>
        <v/>
      </c>
      <c r="U9" s="1001" t="str">
        <f t="shared" si="0"/>
        <v/>
      </c>
      <c r="V9" s="1001" t="str">
        <f t="shared" si="0"/>
        <v/>
      </c>
      <c r="W9" s="1001" t="str">
        <f t="shared" si="0"/>
        <v/>
      </c>
      <c r="X9" s="1001" t="str">
        <f t="shared" si="0"/>
        <v/>
      </c>
      <c r="Y9" s="1001" t="str">
        <f t="shared" si="0"/>
        <v/>
      </c>
      <c r="Z9" s="1001" t="str">
        <f t="shared" si="0"/>
        <v/>
      </c>
      <c r="AA9" s="1001" t="str">
        <f t="shared" si="0"/>
        <v/>
      </c>
      <c r="AB9" s="1001" t="str">
        <f t="shared" si="0"/>
        <v/>
      </c>
      <c r="AC9" s="1001" t="str">
        <f t="shared" si="0"/>
        <v/>
      </c>
      <c r="AD9" s="1001" t="str">
        <f t="shared" si="0"/>
        <v/>
      </c>
      <c r="AE9" s="1001" t="str">
        <f t="shared" si="0"/>
        <v/>
      </c>
      <c r="AF9" s="1001" t="str">
        <f t="shared" si="0"/>
        <v/>
      </c>
      <c r="AG9" s="1001" t="str">
        <f t="shared" si="0"/>
        <v/>
      </c>
      <c r="AH9" s="1002" t="str">
        <f t="shared" si="0"/>
        <v/>
      </c>
      <c r="AI9" s="787"/>
      <c r="AM9" s="982">
        <f>様式1!$F$37</f>
        <v>0</v>
      </c>
      <c r="AN9" s="982">
        <f>様式1!$K$37</f>
        <v>0</v>
      </c>
      <c r="AO9" s="61"/>
      <c r="AP9" s="61"/>
      <c r="AQ9" s="61"/>
      <c r="AR9" s="61"/>
    </row>
    <row r="10" spans="1:44" ht="32.25" customHeight="1">
      <c r="A10" s="2153"/>
      <c r="B10" s="2156"/>
      <c r="C10" s="987" t="s">
        <v>756</v>
      </c>
      <c r="D10" s="1019"/>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1"/>
      <c r="AI10" s="787"/>
    </row>
    <row r="11" spans="1:44" ht="240.75" customHeight="1">
      <c r="A11" s="2153"/>
      <c r="B11" s="2156"/>
      <c r="C11" s="988" t="s">
        <v>847</v>
      </c>
      <c r="D11" s="1003"/>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12"/>
      <c r="AI11" s="866"/>
      <c r="AM11" s="983" t="s">
        <v>191</v>
      </c>
      <c r="AN11" s="983" t="s">
        <v>192</v>
      </c>
      <c r="AO11" s="983" t="s">
        <v>193</v>
      </c>
      <c r="AP11" s="983" t="s">
        <v>194</v>
      </c>
      <c r="AQ11" s="983" t="s">
        <v>195</v>
      </c>
      <c r="AR11" s="983" t="s">
        <v>196</v>
      </c>
    </row>
    <row r="12" spans="1:44" ht="30.75" customHeight="1" thickBot="1">
      <c r="A12" s="2153"/>
      <c r="B12" s="2156"/>
      <c r="C12" s="989" t="s">
        <v>1279</v>
      </c>
      <c r="D12" s="1016"/>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8"/>
      <c r="AI12" s="791">
        <f>SUM(D12:AH12)</f>
        <v>0</v>
      </c>
      <c r="AJ12" s="964" t="s">
        <v>992</v>
      </c>
      <c r="AM12" s="982">
        <f>AM9</f>
        <v>0</v>
      </c>
      <c r="AN12" s="982" t="str">
        <f>IF(AM13=AN9,"",IF(AN9&gt;EDATE(AM12,1)-1,EDATE(AM12,1),""))</f>
        <v/>
      </c>
      <c r="AO12" s="982" t="str">
        <f>IF(AN12="","",IF(AN9&gt;EDATE(AM12,2)-1,EDATE(AM12,2),""))</f>
        <v/>
      </c>
      <c r="AP12" s="982" t="str">
        <f>IF(AO12="","",IF(AN9&gt;EDATE(AM12,3)-1,EDATE(AM12,3),""))</f>
        <v/>
      </c>
      <c r="AQ12" s="982" t="str">
        <f>IF(AP12="","",IF(AN9&gt;EDATE(AM12,4)-1,EDATE(AM12,4),""))</f>
        <v/>
      </c>
      <c r="AR12" s="982" t="str">
        <f>IF(AQ12="","",IF(AN9&gt;EDATE(AM12,5)-1,EDATE(AM12,5),""))</f>
        <v/>
      </c>
    </row>
    <row r="13" spans="1:44" ht="240.75" customHeight="1">
      <c r="A13" s="2153"/>
      <c r="B13" s="2156"/>
      <c r="C13" s="990" t="s">
        <v>846</v>
      </c>
      <c r="D13" s="1009"/>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5"/>
      <c r="AI13" s="793"/>
      <c r="AJ13" s="971"/>
      <c r="AM13" s="982">
        <f>IF(AM12="","",IF(AN9&lt;(EDATE(AM12,1)-1),AN9,EDATE(AM12,1)-1))</f>
        <v>0</v>
      </c>
      <c r="AN13" s="982" t="str">
        <f>IF(AN12="","",IF(AN9&lt;(EDATE(AM12,2)-1),AN9,EDATE(AM12,2)-1))</f>
        <v/>
      </c>
      <c r="AO13" s="982" t="str">
        <f>IF(AO12="","",IF(AN9&lt;(EDATE(AM12,3)-1),AN9,EDATE(AM12,3)-1))</f>
        <v/>
      </c>
      <c r="AP13" s="982" t="str">
        <f>IF(AP12="","",IF(AN9&lt;=(EDATE(AM12,4)-1),AN9,EDATE(AM12,4)-1))</f>
        <v/>
      </c>
      <c r="AQ13" s="982" t="str">
        <f>IF(AQ12="","",IF(AN9&lt;=(EDATE(AM12,5)-1),AN9,EDATE(AM12,5)-1))</f>
        <v/>
      </c>
      <c r="AR13" s="982" t="str">
        <f>IF(AR12="","",IF(AN9&lt;=(EDATE(AM12,6)-1),AN9,EDATE(AM12,6)-1))</f>
        <v/>
      </c>
    </row>
    <row r="14" spans="1:44" ht="25.5" customHeight="1">
      <c r="A14" s="2153"/>
      <c r="B14" s="2156"/>
      <c r="C14" s="987" t="s">
        <v>845</v>
      </c>
      <c r="D14" s="1005"/>
      <c r="E14" s="1006"/>
      <c r="F14" s="1006"/>
      <c r="G14" s="1006"/>
      <c r="H14" s="1006"/>
      <c r="I14" s="1006"/>
      <c r="J14" s="1006"/>
      <c r="K14" s="1006"/>
      <c r="L14" s="1006"/>
      <c r="M14" s="1006"/>
      <c r="N14" s="1006"/>
      <c r="O14" s="1006"/>
      <c r="P14" s="1006"/>
      <c r="Q14" s="1006"/>
      <c r="R14" s="1006"/>
      <c r="S14" s="1006"/>
      <c r="T14" s="1006"/>
      <c r="U14" s="1007"/>
      <c r="V14" s="1007"/>
      <c r="W14" s="1006"/>
      <c r="X14" s="1006"/>
      <c r="Y14" s="1007"/>
      <c r="Z14" s="1007"/>
      <c r="AA14" s="1007"/>
      <c r="AB14" s="1007"/>
      <c r="AC14" s="1007"/>
      <c r="AD14" s="1007"/>
      <c r="AE14" s="1006"/>
      <c r="AF14" s="1006"/>
      <c r="AG14" s="1006"/>
      <c r="AH14" s="1008"/>
      <c r="AI14" s="792"/>
      <c r="AJ14" s="972"/>
    </row>
    <row r="15" spans="1:44" ht="27.75" customHeight="1">
      <c r="A15" s="2153"/>
      <c r="B15" s="2156"/>
      <c r="C15" s="987" t="s">
        <v>843</v>
      </c>
      <c r="D15" s="1019"/>
      <c r="E15" s="1020"/>
      <c r="F15" s="1020"/>
      <c r="G15" s="1020"/>
      <c r="H15" s="1020"/>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1"/>
      <c r="AI15" s="1013"/>
      <c r="AJ15" s="972"/>
    </row>
    <row r="16" spans="1:44" ht="27.75" customHeight="1">
      <c r="A16" s="2154"/>
      <c r="B16" s="2156"/>
      <c r="C16" s="987" t="s">
        <v>844</v>
      </c>
      <c r="D16" s="1019"/>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c r="AH16" s="1021"/>
      <c r="AI16" s="1013"/>
      <c r="AJ16" s="831"/>
    </row>
    <row r="17" spans="1:39" ht="39" customHeight="1">
      <c r="A17" s="2154"/>
      <c r="B17" s="2156"/>
      <c r="C17" s="987" t="s">
        <v>990</v>
      </c>
      <c r="D17" s="1019"/>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1"/>
      <c r="AI17" s="792">
        <f>SUM(D17:AH17)</f>
        <v>0</v>
      </c>
      <c r="AJ17" s="963" t="s">
        <v>993</v>
      </c>
      <c r="AM17" s="984" t="s">
        <v>1007</v>
      </c>
    </row>
    <row r="18" spans="1:39" ht="39.75" customHeight="1">
      <c r="A18" s="2154"/>
      <c r="B18" s="2157"/>
      <c r="C18" s="987" t="s">
        <v>991</v>
      </c>
      <c r="D18" s="1019"/>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1"/>
      <c r="AI18" s="792">
        <f>SUM(D18:AH18)</f>
        <v>0</v>
      </c>
      <c r="AJ18" s="963" t="s">
        <v>994</v>
      </c>
      <c r="AM18" s="985">
        <f>SUM(AI12,AI17)</f>
        <v>0</v>
      </c>
    </row>
    <row r="19" spans="1:39" ht="33" customHeight="1">
      <c r="B19" s="824"/>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4"/>
    </row>
    <row r="20" spans="1:39" ht="25.5" customHeight="1">
      <c r="B20" s="783"/>
      <c r="C20" s="783"/>
      <c r="D20" s="783"/>
      <c r="E20" s="783"/>
      <c r="F20" s="783"/>
      <c r="G20" s="783"/>
      <c r="H20" s="783"/>
      <c r="I20" s="783"/>
      <c r="J20" s="783"/>
      <c r="K20" s="783"/>
      <c r="L20" s="783"/>
      <c r="M20" s="783"/>
      <c r="N20" s="783"/>
      <c r="O20" s="783"/>
      <c r="P20" s="783"/>
      <c r="Q20" s="783"/>
      <c r="R20" s="783"/>
      <c r="S20" s="783"/>
      <c r="T20" s="883" t="s">
        <v>815</v>
      </c>
      <c r="U20" s="884"/>
      <c r="V20" s="884"/>
      <c r="W20" s="884"/>
      <c r="X20" s="884"/>
      <c r="Y20" s="884"/>
      <c r="Z20" s="884"/>
      <c r="AA20" s="884"/>
      <c r="AB20" s="884"/>
      <c r="AC20" s="2151">
        <f>SUM(AI26,AI31)</f>
        <v>0</v>
      </c>
      <c r="AD20" s="2151"/>
      <c r="AE20" s="884"/>
      <c r="AF20" s="884"/>
      <c r="AG20" s="884"/>
      <c r="AH20" s="783"/>
    </row>
    <row r="21" spans="1:39" ht="12" customHeight="1">
      <c r="B21" s="823"/>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row>
    <row r="22" spans="1:39" ht="36.75" customHeight="1">
      <c r="A22" s="2152" t="s">
        <v>939</v>
      </c>
      <c r="B22" s="2155" t="s">
        <v>817</v>
      </c>
      <c r="C22" s="986" t="s">
        <v>1013</v>
      </c>
      <c r="D22" s="998" t="str">
        <f>AN12</f>
        <v/>
      </c>
      <c r="E22" s="999" t="str">
        <f>IF($D$22="","",IF($D$22+1&lt;=$AN$13,$D$22+1,""))</f>
        <v/>
      </c>
      <c r="F22" s="999" t="str">
        <f>IF($D$22="","",IF($D$22+2&lt;=$AN$13,$D$22+2,""))</f>
        <v/>
      </c>
      <c r="G22" s="999" t="str">
        <f>IF($D$22="","",IF($D$22+3&lt;=$AN$13,$D$22+3,""))</f>
        <v/>
      </c>
      <c r="H22" s="999" t="str">
        <f>IF($D$22="","",IF($D$22+4&lt;=$AN$13,$D$22+4,""))</f>
        <v/>
      </c>
      <c r="I22" s="999" t="str">
        <f>IF($D$22="","",IF($D$22+5&lt;=$AN$13,$D$22+5,""))</f>
        <v/>
      </c>
      <c r="J22" s="999" t="str">
        <f>IF($D$22="","",IF($D$22+6&lt;=$AN$13,$D$22+6,""))</f>
        <v/>
      </c>
      <c r="K22" s="999" t="str">
        <f>IF($D$22="","",IF($D$22+7&lt;=$AN$13,$D$22+7,""))</f>
        <v/>
      </c>
      <c r="L22" s="999" t="str">
        <f>IF($D$22="","",IF($D$22+8&lt;=$AN$13,$D$22+8,""))</f>
        <v/>
      </c>
      <c r="M22" s="999" t="str">
        <f>IF($D$22="","",IF($D$22+9&lt;=$AN$13,$D$22+9,""))</f>
        <v/>
      </c>
      <c r="N22" s="999" t="str">
        <f>IF($D$22="","",IF($D$22+10&lt;=$AN$13,$D$22+10,""))</f>
        <v/>
      </c>
      <c r="O22" s="999" t="str">
        <f>IF($D$22="","",IF($D$22+11&lt;=$AN$13,$D$22+11,""))</f>
        <v/>
      </c>
      <c r="P22" s="999" t="str">
        <f>IF($D$22="","",IF($D$22+12&lt;=$AN$13,$D$22+12,""))</f>
        <v/>
      </c>
      <c r="Q22" s="999" t="str">
        <f>IF($D$22="","",IF($D$22+13&lt;=$AN$13,$D$22+13,""))</f>
        <v/>
      </c>
      <c r="R22" s="999" t="str">
        <f>IF($D$22="","",IF($D$22+14&lt;=$AN$13,$D$22+14,""))</f>
        <v/>
      </c>
      <c r="S22" s="999" t="str">
        <f>IF($D$22="","",IF($D$22+15&lt;=$AN$13,$D$22+15,""))</f>
        <v/>
      </c>
      <c r="T22" s="999" t="str">
        <f>IF($D$22="","",IF($D$22+16&lt;=$AN$13,$D$22+16,""))</f>
        <v/>
      </c>
      <c r="U22" s="999" t="str">
        <f>IF($D$22="","",IF($D$22+17&lt;=$AN$13,$D$22+17,""))</f>
        <v/>
      </c>
      <c r="V22" s="999" t="str">
        <f>IF($D$22="","",IF($D$22+18&lt;=$AN$13,$D$22+18,""))</f>
        <v/>
      </c>
      <c r="W22" s="999" t="str">
        <f>IF($D$22="","",IF($D$22+19&lt;=$AN$13,$D$22+19,""))</f>
        <v/>
      </c>
      <c r="X22" s="999" t="str">
        <f>IF($D$22="","",IF($D$22+20&lt;=$AN$13,$D$22+20,""))</f>
        <v/>
      </c>
      <c r="Y22" s="999" t="str">
        <f>IF($D$22="","",IF($D$22+21&lt;=$AN$13,$D$22+21,""))</f>
        <v/>
      </c>
      <c r="Z22" s="999" t="str">
        <f>IF($D$22="","",IF($D$22+22&lt;=$AN$13,$D$22+22,""))</f>
        <v/>
      </c>
      <c r="AA22" s="999" t="str">
        <f>IF($D$22="","",IF($D$22+23&lt;=$AN$13,$D$22+23,""))</f>
        <v/>
      </c>
      <c r="AB22" s="999" t="str">
        <f>IF($D$22="","",IF($D$22+24&lt;=$AN$13,$D$22+24,""))</f>
        <v/>
      </c>
      <c r="AC22" s="999" t="str">
        <f>IF($D$22="","",IF($D$22+25&lt;=$AN$13,$D$22+25,""))</f>
        <v/>
      </c>
      <c r="AD22" s="999" t="str">
        <f>IF($D$22="","",IF($D$22+26&lt;=$AN$13,$D$22+26,""))</f>
        <v/>
      </c>
      <c r="AE22" s="999" t="str">
        <f>IF($D$22="","",IF($D$22+27&lt;=$AN$13,$D$22+27,""))</f>
        <v/>
      </c>
      <c r="AF22" s="999" t="str">
        <f>IF($D$22="","",IF($D$22+28&lt;=$AN$13,$D$22+28,""))</f>
        <v/>
      </c>
      <c r="AG22" s="999" t="str">
        <f>IF($D$22="","",IF($D$22+29&lt;=$AN$13,$D$22+29,""))</f>
        <v/>
      </c>
      <c r="AH22" s="1000" t="str">
        <f>IF($D$22="","",IF($D$22+30&lt;=$AN$13,$D$22+30,""))</f>
        <v/>
      </c>
    </row>
    <row r="23" spans="1:39" ht="30.75" customHeight="1">
      <c r="A23" s="2152"/>
      <c r="B23" s="2156"/>
      <c r="C23" s="986" t="s">
        <v>816</v>
      </c>
      <c r="D23" s="995" t="str">
        <f t="shared" ref="D23:AH23" si="1">TEXT(D22,"aaa")</f>
        <v/>
      </c>
      <c r="E23" s="996" t="str">
        <f t="shared" si="1"/>
        <v/>
      </c>
      <c r="F23" s="996" t="str">
        <f t="shared" si="1"/>
        <v/>
      </c>
      <c r="G23" s="996" t="str">
        <f t="shared" si="1"/>
        <v/>
      </c>
      <c r="H23" s="996" t="str">
        <f t="shared" si="1"/>
        <v/>
      </c>
      <c r="I23" s="996" t="str">
        <f t="shared" si="1"/>
        <v/>
      </c>
      <c r="J23" s="996" t="str">
        <f t="shared" si="1"/>
        <v/>
      </c>
      <c r="K23" s="996" t="str">
        <f t="shared" si="1"/>
        <v/>
      </c>
      <c r="L23" s="996" t="str">
        <f t="shared" si="1"/>
        <v/>
      </c>
      <c r="M23" s="996" t="str">
        <f t="shared" si="1"/>
        <v/>
      </c>
      <c r="N23" s="996" t="str">
        <f t="shared" si="1"/>
        <v/>
      </c>
      <c r="O23" s="996" t="str">
        <f t="shared" si="1"/>
        <v/>
      </c>
      <c r="P23" s="996" t="str">
        <f t="shared" si="1"/>
        <v/>
      </c>
      <c r="Q23" s="996" t="str">
        <f t="shared" si="1"/>
        <v/>
      </c>
      <c r="R23" s="996" t="str">
        <f t="shared" si="1"/>
        <v/>
      </c>
      <c r="S23" s="996" t="str">
        <f t="shared" si="1"/>
        <v/>
      </c>
      <c r="T23" s="996" t="str">
        <f t="shared" si="1"/>
        <v/>
      </c>
      <c r="U23" s="996" t="str">
        <f t="shared" si="1"/>
        <v/>
      </c>
      <c r="V23" s="996" t="str">
        <f t="shared" si="1"/>
        <v/>
      </c>
      <c r="W23" s="996" t="str">
        <f t="shared" si="1"/>
        <v/>
      </c>
      <c r="X23" s="996" t="str">
        <f t="shared" si="1"/>
        <v/>
      </c>
      <c r="Y23" s="996" t="str">
        <f t="shared" si="1"/>
        <v/>
      </c>
      <c r="Z23" s="996" t="str">
        <f t="shared" si="1"/>
        <v/>
      </c>
      <c r="AA23" s="996" t="str">
        <f t="shared" si="1"/>
        <v/>
      </c>
      <c r="AB23" s="996" t="str">
        <f t="shared" si="1"/>
        <v/>
      </c>
      <c r="AC23" s="996" t="str">
        <f t="shared" si="1"/>
        <v/>
      </c>
      <c r="AD23" s="996" t="str">
        <f t="shared" si="1"/>
        <v/>
      </c>
      <c r="AE23" s="996" t="str">
        <f t="shared" si="1"/>
        <v/>
      </c>
      <c r="AF23" s="996" t="str">
        <f t="shared" si="1"/>
        <v/>
      </c>
      <c r="AG23" s="996" t="str">
        <f t="shared" si="1"/>
        <v/>
      </c>
      <c r="AH23" s="997" t="str">
        <f t="shared" si="1"/>
        <v/>
      </c>
    </row>
    <row r="24" spans="1:39" ht="24.75" customHeight="1">
      <c r="A24" s="2153"/>
      <c r="B24" s="2156"/>
      <c r="C24" s="794" t="s">
        <v>756</v>
      </c>
      <c r="D24" s="1019"/>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1"/>
    </row>
    <row r="25" spans="1:39" ht="240.75" customHeight="1">
      <c r="A25" s="2153"/>
      <c r="B25" s="2156"/>
      <c r="C25" s="827" t="s">
        <v>847</v>
      </c>
      <c r="D25" s="1003"/>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12"/>
    </row>
    <row r="26" spans="1:39" ht="32.25" customHeight="1" thickBot="1">
      <c r="A26" s="2153"/>
      <c r="B26" s="2156"/>
      <c r="C26" s="989" t="s">
        <v>1279</v>
      </c>
      <c r="D26" s="1016"/>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8"/>
      <c r="AI26" s="777">
        <f>SUM(D26:AH26)</f>
        <v>0</v>
      </c>
      <c r="AJ26" s="964" t="s">
        <v>992</v>
      </c>
    </row>
    <row r="27" spans="1:39" ht="240.75" customHeight="1">
      <c r="A27" s="2153"/>
      <c r="B27" s="2156"/>
      <c r="C27" s="851" t="s">
        <v>846</v>
      </c>
      <c r="D27" s="1009"/>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5"/>
      <c r="AJ27" s="971"/>
    </row>
    <row r="28" spans="1:39" ht="24.75" customHeight="1">
      <c r="A28" s="2153"/>
      <c r="B28" s="2156"/>
      <c r="C28" s="794" t="s">
        <v>845</v>
      </c>
      <c r="D28" s="1003"/>
      <c r="E28" s="1004"/>
      <c r="F28" s="1004"/>
      <c r="G28" s="1004"/>
      <c r="H28" s="1004"/>
      <c r="I28" s="1004"/>
      <c r="J28" s="1004"/>
      <c r="K28" s="1004"/>
      <c r="L28" s="1004"/>
      <c r="M28" s="1004"/>
      <c r="N28" s="1004"/>
      <c r="O28" s="1004"/>
      <c r="P28" s="1004"/>
      <c r="Q28" s="1004"/>
      <c r="R28" s="1004"/>
      <c r="S28" s="1004"/>
      <c r="T28" s="1004"/>
      <c r="U28" s="1011"/>
      <c r="V28" s="1011"/>
      <c r="W28" s="1004"/>
      <c r="X28" s="1004"/>
      <c r="Y28" s="1011"/>
      <c r="Z28" s="1011"/>
      <c r="AA28" s="1011"/>
      <c r="AB28" s="1011"/>
      <c r="AC28" s="1011"/>
      <c r="AD28" s="1011"/>
      <c r="AE28" s="1004"/>
      <c r="AF28" s="1004"/>
      <c r="AG28" s="1004"/>
      <c r="AH28" s="1012"/>
      <c r="AJ28" s="972"/>
    </row>
    <row r="29" spans="1:39" ht="27.75" customHeight="1">
      <c r="A29" s="2153"/>
      <c r="B29" s="2156"/>
      <c r="C29" s="794" t="s">
        <v>843</v>
      </c>
      <c r="D29" s="1019"/>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1"/>
      <c r="AI29" s="1013"/>
      <c r="AJ29" s="972"/>
    </row>
    <row r="30" spans="1:39" ht="27.75" customHeight="1">
      <c r="A30" s="2154"/>
      <c r="B30" s="2156"/>
      <c r="C30" s="794" t="s">
        <v>844</v>
      </c>
      <c r="D30" s="1019"/>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1"/>
      <c r="AI30" s="1013"/>
      <c r="AJ30" s="831"/>
    </row>
    <row r="31" spans="1:39" ht="39" customHeight="1">
      <c r="A31" s="2154"/>
      <c r="B31" s="2156"/>
      <c r="C31" s="794" t="s">
        <v>990</v>
      </c>
      <c r="D31" s="1019"/>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1"/>
      <c r="AI31" s="792">
        <f>SUM(D31:AH31)</f>
        <v>0</v>
      </c>
      <c r="AJ31" s="963" t="s">
        <v>993</v>
      </c>
      <c r="AM31" s="984" t="s">
        <v>1008</v>
      </c>
    </row>
    <row r="32" spans="1:39" ht="39" customHeight="1">
      <c r="A32" s="2154"/>
      <c r="B32" s="2157"/>
      <c r="C32" s="794" t="s">
        <v>991</v>
      </c>
      <c r="D32" s="1019"/>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1"/>
      <c r="AI32" s="792">
        <f>SUM(D32:AH32)</f>
        <v>0</v>
      </c>
      <c r="AJ32" s="963" t="s">
        <v>994</v>
      </c>
      <c r="AM32" s="985">
        <f>SUM(AI26,AI31)</f>
        <v>0</v>
      </c>
    </row>
    <row r="33" spans="1:39" ht="39" customHeight="1">
      <c r="B33" s="973"/>
      <c r="C33" s="963"/>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792"/>
      <c r="AJ33" s="963"/>
    </row>
    <row r="34" spans="1:39" ht="25.5" hidden="1" customHeight="1">
      <c r="B34" s="783"/>
      <c r="C34" s="783"/>
      <c r="D34" s="783"/>
      <c r="E34" s="783"/>
      <c r="F34" s="783"/>
      <c r="G34" s="783"/>
      <c r="H34" s="783"/>
      <c r="I34" s="783"/>
      <c r="J34" s="783"/>
      <c r="K34" s="783"/>
      <c r="L34" s="783"/>
      <c r="M34" s="783"/>
      <c r="N34" s="783"/>
      <c r="O34" s="783"/>
      <c r="P34" s="783"/>
      <c r="Q34" s="783"/>
      <c r="R34" s="783"/>
      <c r="S34" s="783"/>
      <c r="T34" s="883" t="s">
        <v>815</v>
      </c>
      <c r="U34" s="884"/>
      <c r="V34" s="884"/>
      <c r="W34" s="884"/>
      <c r="X34" s="884"/>
      <c r="Y34" s="884"/>
      <c r="Z34" s="884"/>
      <c r="AA34" s="884"/>
      <c r="AB34" s="884"/>
      <c r="AC34" s="2151">
        <f>SUM(AI40,AI45)</f>
        <v>0</v>
      </c>
      <c r="AD34" s="2151"/>
      <c r="AE34" s="884"/>
      <c r="AF34" s="884"/>
      <c r="AG34" s="884"/>
      <c r="AH34" s="783"/>
    </row>
    <row r="35" spans="1:39" ht="12" hidden="1" customHeight="1">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row>
    <row r="36" spans="1:39" ht="31.5" hidden="1" customHeight="1">
      <c r="A36" s="2152" t="s">
        <v>1001</v>
      </c>
      <c r="B36" s="2155" t="s">
        <v>817</v>
      </c>
      <c r="C36" s="986" t="s">
        <v>1013</v>
      </c>
      <c r="D36" s="991" t="str">
        <f>AO12</f>
        <v/>
      </c>
      <c r="E36" s="992" t="str">
        <f>IF($D$36="","",IF($D$36+1&lt;=$AO$13,$D$36+1,""))</f>
        <v/>
      </c>
      <c r="F36" s="992" t="str">
        <f>IF($D$36="","",IF($D$36+2&lt;=$AO$13,$D$36+2,""))</f>
        <v/>
      </c>
      <c r="G36" s="992" t="str">
        <f>IF($D$36="","",IF($D$36+3&lt;=$AO$13,$D$36+3,""))</f>
        <v/>
      </c>
      <c r="H36" s="992" t="str">
        <f>IF($D$36="","",IF($D$36+4&lt;=$AO$13,$D$36+4,""))</f>
        <v/>
      </c>
      <c r="I36" s="992" t="str">
        <f>IF($D$36="","",IF($D$36+5&lt;=$AO$13,$D$36+5,""))</f>
        <v/>
      </c>
      <c r="J36" s="992" t="str">
        <f>IF($D$36="","",IF($D$36+6&lt;=$AO$13,$D$36+6,""))</f>
        <v/>
      </c>
      <c r="K36" s="992" t="str">
        <f>IF($D$36="","",IF($D$36+7&lt;=$AO$13,$D$36+7,""))</f>
        <v/>
      </c>
      <c r="L36" s="992" t="str">
        <f>IF($D$36="","",IF($D$36+8&lt;=$AO$13,$D$36+8,""))</f>
        <v/>
      </c>
      <c r="M36" s="992" t="str">
        <f>IF($D$36="","",IF($D$36+9&lt;=$AO$13,$D$36+9,""))</f>
        <v/>
      </c>
      <c r="N36" s="992" t="str">
        <f>IF($D$36="","",IF($D$36+10&lt;=$AO$13,$D$36+10,""))</f>
        <v/>
      </c>
      <c r="O36" s="992" t="str">
        <f>IF($D$36="","",IF($D$36+11&lt;=$AO$13,$D$36+11,""))</f>
        <v/>
      </c>
      <c r="P36" s="992" t="str">
        <f>IF($D$36="","",IF($D$36+12&lt;=$AO$13,$D$36+12,""))</f>
        <v/>
      </c>
      <c r="Q36" s="992" t="str">
        <f>IF($D$36="","",IF($D$36+13&lt;=$AO$13,$D$36+13,""))</f>
        <v/>
      </c>
      <c r="R36" s="992" t="str">
        <f>IF($D$36="","",IF($D$36+14&lt;=$AO$13,$D$36+14,""))</f>
        <v/>
      </c>
      <c r="S36" s="992" t="str">
        <f>IF($D$36="","",IF($D$36+15&lt;=$AO$13,$D$36+15,""))</f>
        <v/>
      </c>
      <c r="T36" s="992" t="str">
        <f>IF($D$36="","",IF($D$36+16&lt;=$AO$13,$D$36+16,""))</f>
        <v/>
      </c>
      <c r="U36" s="992" t="str">
        <f>IF($D$36="","",IF($D$36+17&lt;=$AO$13,$D$36+17,""))</f>
        <v/>
      </c>
      <c r="V36" s="992" t="str">
        <f>IF($D$36="","",IF($D$36+18&lt;=$AO$13,$D$36+18,""))</f>
        <v/>
      </c>
      <c r="W36" s="992" t="str">
        <f>IF($D$36="","",IF($D$36+19&lt;=$AO$13,$D$36+19,""))</f>
        <v/>
      </c>
      <c r="X36" s="992" t="str">
        <f>IF($D$36="","",IF($D$36+20&lt;=$AO$13,$D$36+20,""))</f>
        <v/>
      </c>
      <c r="Y36" s="992" t="str">
        <f>IF($D$36="","",IF($D$36+21&lt;=$AO$13,$D$36+21,""))</f>
        <v/>
      </c>
      <c r="Z36" s="992" t="str">
        <f>IF($D$36="","",IF($D$36+22&lt;=$AO$13,$D$36+22,""))</f>
        <v/>
      </c>
      <c r="AA36" s="992" t="str">
        <f>IF($D$36="","",IF($D$36+23&lt;=$AO$13,$D$36+23,""))</f>
        <v/>
      </c>
      <c r="AB36" s="992" t="str">
        <f>IF($D$36="","",IF($D$36+24&lt;=$AO$13,$D$36+24,""))</f>
        <v/>
      </c>
      <c r="AC36" s="992" t="str">
        <f>IF($D$36="","",IF($D$36+25&lt;=$AO$13,$D$36+25,""))</f>
        <v/>
      </c>
      <c r="AD36" s="992" t="str">
        <f>IF($D$36="","",IF($D$36+26&lt;=$AO$13,$D$36+26,""))</f>
        <v/>
      </c>
      <c r="AE36" s="992" t="str">
        <f>IF($D$36="","",IF($D$36+27&lt;=$AO$13,$D$36+27,""))</f>
        <v/>
      </c>
      <c r="AF36" s="992" t="str">
        <f>IF($D$36="","",IF($D$36+28&lt;=$AO$13,$D$36+28,""))</f>
        <v/>
      </c>
      <c r="AG36" s="992" t="str">
        <f>IF($D$36="","",IF($D$36+29&lt;=$AO$13,$D$36+29,""))</f>
        <v/>
      </c>
      <c r="AH36" s="993" t="str">
        <f>IF($D$36="","",IF($D$36+30&lt;=$AO$13,$D$36+30,""))</f>
        <v/>
      </c>
    </row>
    <row r="37" spans="1:39" ht="31.5" hidden="1" customHeight="1">
      <c r="A37" s="2152"/>
      <c r="B37" s="2156"/>
      <c r="C37" s="986" t="s">
        <v>816</v>
      </c>
      <c r="D37" s="994" t="str">
        <f t="shared" ref="D37:AH37" si="2">TEXT(D36,"aaa")</f>
        <v/>
      </c>
      <c r="E37" s="785" t="str">
        <f t="shared" si="2"/>
        <v/>
      </c>
      <c r="F37" s="789" t="str">
        <f t="shared" si="2"/>
        <v/>
      </c>
      <c r="G37" s="789" t="str">
        <f t="shared" si="2"/>
        <v/>
      </c>
      <c r="H37" s="789" t="str">
        <f t="shared" si="2"/>
        <v/>
      </c>
      <c r="I37" s="789" t="str">
        <f t="shared" si="2"/>
        <v/>
      </c>
      <c r="J37" s="868" t="str">
        <f t="shared" si="2"/>
        <v/>
      </c>
      <c r="K37" s="789" t="str">
        <f t="shared" si="2"/>
        <v/>
      </c>
      <c r="L37" s="789" t="str">
        <f t="shared" si="2"/>
        <v/>
      </c>
      <c r="M37" s="789" t="str">
        <f t="shared" si="2"/>
        <v/>
      </c>
      <c r="N37" s="789" t="str">
        <f t="shared" si="2"/>
        <v/>
      </c>
      <c r="O37" s="789" t="str">
        <f t="shared" si="2"/>
        <v/>
      </c>
      <c r="P37" s="789" t="str">
        <f t="shared" si="2"/>
        <v/>
      </c>
      <c r="Q37" s="789" t="str">
        <f t="shared" si="2"/>
        <v/>
      </c>
      <c r="R37" s="789" t="str">
        <f t="shared" si="2"/>
        <v/>
      </c>
      <c r="S37" s="789" t="str">
        <f t="shared" si="2"/>
        <v/>
      </c>
      <c r="T37" s="789" t="str">
        <f t="shared" si="2"/>
        <v/>
      </c>
      <c r="U37" s="789" t="str">
        <f t="shared" si="2"/>
        <v/>
      </c>
      <c r="V37" s="789" t="str">
        <f t="shared" si="2"/>
        <v/>
      </c>
      <c r="W37" s="789" t="str">
        <f t="shared" si="2"/>
        <v/>
      </c>
      <c r="X37" s="789" t="str">
        <f t="shared" si="2"/>
        <v/>
      </c>
      <c r="Y37" s="789" t="str">
        <f t="shared" si="2"/>
        <v/>
      </c>
      <c r="Z37" s="893" t="str">
        <f t="shared" si="2"/>
        <v/>
      </c>
      <c r="AA37" s="789" t="str">
        <f t="shared" si="2"/>
        <v/>
      </c>
      <c r="AB37" s="789" t="str">
        <f t="shared" si="2"/>
        <v/>
      </c>
      <c r="AC37" s="789" t="str">
        <f t="shared" si="2"/>
        <v/>
      </c>
      <c r="AD37" s="789" t="str">
        <f t="shared" si="2"/>
        <v/>
      </c>
      <c r="AE37" s="789" t="str">
        <f t="shared" si="2"/>
        <v/>
      </c>
      <c r="AF37" s="789" t="str">
        <f t="shared" si="2"/>
        <v/>
      </c>
      <c r="AG37" s="789" t="str">
        <f t="shared" si="2"/>
        <v/>
      </c>
      <c r="AH37" s="790" t="str">
        <f t="shared" si="2"/>
        <v/>
      </c>
    </row>
    <row r="38" spans="1:39" ht="24.75" hidden="1" customHeight="1">
      <c r="A38" s="2153"/>
      <c r="B38" s="2156"/>
      <c r="C38" s="794" t="s">
        <v>756</v>
      </c>
      <c r="D38" s="1019"/>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20"/>
      <c r="AA38" s="1020"/>
      <c r="AB38" s="1020"/>
      <c r="AC38" s="1020"/>
      <c r="AD38" s="1020"/>
      <c r="AE38" s="1020"/>
      <c r="AF38" s="1020"/>
      <c r="AG38" s="1020"/>
      <c r="AH38" s="1021"/>
    </row>
    <row r="39" spans="1:39" ht="240.75" hidden="1" customHeight="1">
      <c r="A39" s="2153"/>
      <c r="B39" s="2156"/>
      <c r="C39" s="827" t="s">
        <v>847</v>
      </c>
      <c r="D39" s="1003"/>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12"/>
    </row>
    <row r="40" spans="1:39" ht="32.25" hidden="1" customHeight="1" thickBot="1">
      <c r="A40" s="2153"/>
      <c r="B40" s="2156"/>
      <c r="C40" s="989" t="s">
        <v>1279</v>
      </c>
      <c r="D40" s="1016"/>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7"/>
      <c r="AF40" s="1017"/>
      <c r="AG40" s="1017"/>
      <c r="AH40" s="1018"/>
      <c r="AI40" s="777">
        <f>SUM(D40:AH40)</f>
        <v>0</v>
      </c>
      <c r="AJ40" s="964" t="s">
        <v>992</v>
      </c>
    </row>
    <row r="41" spans="1:39" ht="240.75" hidden="1" customHeight="1">
      <c r="A41" s="2153"/>
      <c r="B41" s="2156"/>
      <c r="C41" s="851" t="s">
        <v>846</v>
      </c>
      <c r="D41" s="1009"/>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5"/>
      <c r="AJ41" s="971"/>
    </row>
    <row r="42" spans="1:39" ht="24.75" hidden="1" customHeight="1">
      <c r="A42" s="2153"/>
      <c r="B42" s="2156"/>
      <c r="C42" s="794" t="s">
        <v>845</v>
      </c>
      <c r="D42" s="1003"/>
      <c r="E42" s="1004"/>
      <c r="F42" s="1004"/>
      <c r="G42" s="1004"/>
      <c r="H42" s="1004"/>
      <c r="I42" s="1004"/>
      <c r="J42" s="1004"/>
      <c r="K42" s="1004"/>
      <c r="L42" s="1004"/>
      <c r="M42" s="1004"/>
      <c r="N42" s="1004"/>
      <c r="O42" s="1004"/>
      <c r="P42" s="1004"/>
      <c r="Q42" s="1004"/>
      <c r="R42" s="1004"/>
      <c r="S42" s="1004"/>
      <c r="T42" s="1004"/>
      <c r="U42" s="1011"/>
      <c r="V42" s="1011"/>
      <c r="W42" s="1004"/>
      <c r="X42" s="1004"/>
      <c r="Y42" s="1011"/>
      <c r="Z42" s="1011"/>
      <c r="AA42" s="1011"/>
      <c r="AB42" s="1011"/>
      <c r="AC42" s="1011"/>
      <c r="AD42" s="1011"/>
      <c r="AE42" s="1004"/>
      <c r="AF42" s="1004"/>
      <c r="AG42" s="1004"/>
      <c r="AH42" s="1012"/>
      <c r="AJ42" s="972"/>
    </row>
    <row r="43" spans="1:39" ht="27.75" hidden="1" customHeight="1">
      <c r="A43" s="2153"/>
      <c r="B43" s="2156"/>
      <c r="C43" s="794" t="s">
        <v>843</v>
      </c>
      <c r="D43" s="1019"/>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1"/>
      <c r="AI43" s="953"/>
      <c r="AJ43" s="972"/>
    </row>
    <row r="44" spans="1:39" ht="27.75" hidden="1" customHeight="1">
      <c r="A44" s="2154"/>
      <c r="B44" s="2156"/>
      <c r="C44" s="794" t="s">
        <v>844</v>
      </c>
      <c r="D44" s="1019"/>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1"/>
      <c r="AI44" s="953"/>
      <c r="AJ44" s="831"/>
    </row>
    <row r="45" spans="1:39" ht="39" hidden="1" customHeight="1">
      <c r="A45" s="2154"/>
      <c r="B45" s="2156"/>
      <c r="C45" s="794" t="s">
        <v>990</v>
      </c>
      <c r="D45" s="1019"/>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1"/>
      <c r="AI45" s="792">
        <f>SUM(D45:AH45)</f>
        <v>0</v>
      </c>
      <c r="AJ45" s="963" t="s">
        <v>993</v>
      </c>
      <c r="AM45" s="984" t="s">
        <v>1009</v>
      </c>
    </row>
    <row r="46" spans="1:39" ht="39" hidden="1" customHeight="1">
      <c r="A46" s="2154"/>
      <c r="B46" s="2157"/>
      <c r="C46" s="794" t="s">
        <v>991</v>
      </c>
      <c r="D46" s="1019"/>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1"/>
      <c r="AI46" s="792">
        <f>SUM(D46:AH46)</f>
        <v>0</v>
      </c>
      <c r="AJ46" s="963" t="s">
        <v>994</v>
      </c>
      <c r="AM46" s="985">
        <f>SUM(AI40,AI45)</f>
        <v>0</v>
      </c>
    </row>
    <row r="47" spans="1:39" ht="39" hidden="1" customHeight="1">
      <c r="B47" s="973"/>
      <c r="C47" s="963"/>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792"/>
      <c r="AJ47" s="963"/>
    </row>
    <row r="48" spans="1:39" ht="25.5" hidden="1" customHeight="1">
      <c r="B48" s="783"/>
      <c r="C48" s="783"/>
      <c r="D48" s="783"/>
      <c r="E48" s="783"/>
      <c r="F48" s="783"/>
      <c r="G48" s="783"/>
      <c r="H48" s="783"/>
      <c r="I48" s="783"/>
      <c r="J48" s="783"/>
      <c r="K48" s="783"/>
      <c r="L48" s="783"/>
      <c r="M48" s="783"/>
      <c r="N48" s="783"/>
      <c r="O48" s="783"/>
      <c r="P48" s="783"/>
      <c r="Q48" s="783"/>
      <c r="R48" s="783"/>
      <c r="S48" s="783"/>
      <c r="T48" s="883" t="s">
        <v>815</v>
      </c>
      <c r="U48" s="884"/>
      <c r="V48" s="884"/>
      <c r="W48" s="884"/>
      <c r="X48" s="884"/>
      <c r="Y48" s="884"/>
      <c r="Z48" s="884"/>
      <c r="AA48" s="884"/>
      <c r="AB48" s="884"/>
      <c r="AC48" s="2151">
        <f>SUM(AI54,AI59)</f>
        <v>0</v>
      </c>
      <c r="AD48" s="2151"/>
      <c r="AE48" s="884"/>
      <c r="AF48" s="884"/>
      <c r="AG48" s="884"/>
      <c r="AH48" s="783"/>
    </row>
    <row r="49" spans="1:39" ht="12" hidden="1" customHeight="1">
      <c r="B49" s="823"/>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row>
    <row r="50" spans="1:39" ht="32.25" hidden="1" customHeight="1">
      <c r="A50" s="2152" t="s">
        <v>1002</v>
      </c>
      <c r="B50" s="2155" t="s">
        <v>817</v>
      </c>
      <c r="C50" s="986" t="s">
        <v>1013</v>
      </c>
      <c r="D50" s="991" t="str">
        <f>AP12</f>
        <v/>
      </c>
      <c r="E50" s="992" t="str">
        <f>IF($D$50="","",IF($D$50+1&lt;=$AP$13,$D$50+1,""))</f>
        <v/>
      </c>
      <c r="F50" s="992" t="str">
        <f>IF($D$50="","",IF($D$50+2&lt;=$AP$13,$D$50+2,""))</f>
        <v/>
      </c>
      <c r="G50" s="992" t="str">
        <f>IF($D$50="","",IF($D$50+3&lt;=$AP$13,$D$50+3,""))</f>
        <v/>
      </c>
      <c r="H50" s="992" t="str">
        <f>IF($D$50="","",IF($D$50+4&lt;=$AP$13,$D$50+4,""))</f>
        <v/>
      </c>
      <c r="I50" s="992" t="str">
        <f>IF($D$50="","",IF($D$50+5&lt;=$AP$13,$D$50+5,""))</f>
        <v/>
      </c>
      <c r="J50" s="992" t="str">
        <f>IF($D$50="","",IF($D$50+6&lt;=$AP$13,$D$50+6,""))</f>
        <v/>
      </c>
      <c r="K50" s="992" t="str">
        <f>IF($D$50="","",IF($D$50+7&lt;=$AP$13,$D$50+7,""))</f>
        <v/>
      </c>
      <c r="L50" s="992" t="str">
        <f>IF($D$50="","",IF($D$50+8&lt;=$AP$13,$D$50+8,""))</f>
        <v/>
      </c>
      <c r="M50" s="992" t="str">
        <f>IF($D$50="","",IF($D$50+9&lt;=$AP$13,$D$50+9,""))</f>
        <v/>
      </c>
      <c r="N50" s="992" t="str">
        <f>IF($D$50="","",IF($D$50+10&lt;=$AP$13,$D$50+10,""))</f>
        <v/>
      </c>
      <c r="O50" s="992" t="str">
        <f>IF($D$50="","",IF($D$50+11&lt;=$AP$13,$D$50+11,""))</f>
        <v/>
      </c>
      <c r="P50" s="992" t="str">
        <f>IF($D$50="","",IF($D$50+12&lt;=$AP$13,$D$50+12,""))</f>
        <v/>
      </c>
      <c r="Q50" s="992" t="str">
        <f>IF($D$50="","",IF($D$50+13&lt;=$AP$13,$D$50+13,""))</f>
        <v/>
      </c>
      <c r="R50" s="992" t="str">
        <f>IF($D$50="","",IF($D$50+14&lt;=$AP$13,$D$50+14,""))</f>
        <v/>
      </c>
      <c r="S50" s="992" t="str">
        <f>IF($D$50="","",IF($D$50+15&lt;=$AP$13,$D$50+15,""))</f>
        <v/>
      </c>
      <c r="T50" s="992" t="str">
        <f>IF($D$50="","",IF($D$50+16&lt;=$AP$13,$D$50+16,""))</f>
        <v/>
      </c>
      <c r="U50" s="992" t="str">
        <f>IF($D$50="","",IF($D$50+17&lt;=$AP$13,$D$50+17,""))</f>
        <v/>
      </c>
      <c r="V50" s="992" t="str">
        <f>IF($D$50="","",IF($D$50+18&lt;=$AP$13,$D$50+18,""))</f>
        <v/>
      </c>
      <c r="W50" s="992" t="str">
        <f>IF($D$50="","",IF($D$50+19&lt;=$AP$13,$D$50+19,""))</f>
        <v/>
      </c>
      <c r="X50" s="992" t="str">
        <f>IF($D$50="","",IF($D$50+20&lt;=$AP$13,$D$50+20,""))</f>
        <v/>
      </c>
      <c r="Y50" s="992" t="str">
        <f>IF($D$50="","",IF($D$50+21&lt;=$AP$13,$D$50+21,""))</f>
        <v/>
      </c>
      <c r="Z50" s="992" t="str">
        <f>IF($D$50="","",IF($D$50+22&lt;=$AP$13,$D$50+22,""))</f>
        <v/>
      </c>
      <c r="AA50" s="992" t="str">
        <f>IF($D$50="","",IF($D$50+23&lt;=$AP$13,$D$50+23,""))</f>
        <v/>
      </c>
      <c r="AB50" s="992" t="str">
        <f>IF($D$50="","",IF($D$50+24&lt;=$AP$13,$D$50+24,""))</f>
        <v/>
      </c>
      <c r="AC50" s="992" t="str">
        <f>IF($D$50="","",IF($D$50+25&lt;=$AP$13,$D$50+25,""))</f>
        <v/>
      </c>
      <c r="AD50" s="992" t="str">
        <f>IF($D$50="","",IF($D$50+26&lt;=$AP$13,$D$50+26,""))</f>
        <v/>
      </c>
      <c r="AE50" s="992" t="str">
        <f>IF($D$50="","",IF($D$50+27&lt;=$AP$13,$D$50+27,""))</f>
        <v/>
      </c>
      <c r="AF50" s="992" t="str">
        <f>IF($D$50="","",IF($D$50+28&lt;=$AP$13,$D$50+28,""))</f>
        <v/>
      </c>
      <c r="AG50" s="992" t="str">
        <f>IF($D$50="","",IF($D$50+29&lt;=$AP$13,$D$50+29,""))</f>
        <v/>
      </c>
      <c r="AH50" s="993" t="str">
        <f>IF($D$50="","",IF($D$50+30&lt;=$AP$13,$D$50+30,""))</f>
        <v/>
      </c>
    </row>
    <row r="51" spans="1:39" ht="31.5" hidden="1" customHeight="1">
      <c r="A51" s="2152"/>
      <c r="B51" s="2156"/>
      <c r="C51" s="986" t="s">
        <v>816</v>
      </c>
      <c r="D51" s="994" t="str">
        <f t="shared" ref="D51:AH51" si="3">TEXT(D50,"aaa")</f>
        <v/>
      </c>
      <c r="E51" s="785" t="str">
        <f t="shared" si="3"/>
        <v/>
      </c>
      <c r="F51" s="789" t="str">
        <f t="shared" si="3"/>
        <v/>
      </c>
      <c r="G51" s="789" t="str">
        <f t="shared" si="3"/>
        <v/>
      </c>
      <c r="H51" s="789" t="str">
        <f t="shared" si="3"/>
        <v/>
      </c>
      <c r="I51" s="789" t="str">
        <f t="shared" si="3"/>
        <v/>
      </c>
      <c r="J51" s="868" t="str">
        <f t="shared" si="3"/>
        <v/>
      </c>
      <c r="K51" s="789" t="str">
        <f t="shared" si="3"/>
        <v/>
      </c>
      <c r="L51" s="789" t="str">
        <f t="shared" si="3"/>
        <v/>
      </c>
      <c r="M51" s="789" t="str">
        <f t="shared" si="3"/>
        <v/>
      </c>
      <c r="N51" s="789" t="str">
        <f t="shared" si="3"/>
        <v/>
      </c>
      <c r="O51" s="789" t="str">
        <f t="shared" si="3"/>
        <v/>
      </c>
      <c r="P51" s="789" t="str">
        <f t="shared" si="3"/>
        <v/>
      </c>
      <c r="Q51" s="789" t="str">
        <f t="shared" si="3"/>
        <v/>
      </c>
      <c r="R51" s="789" t="str">
        <f t="shared" si="3"/>
        <v/>
      </c>
      <c r="S51" s="789" t="str">
        <f t="shared" si="3"/>
        <v/>
      </c>
      <c r="T51" s="789" t="str">
        <f t="shared" si="3"/>
        <v/>
      </c>
      <c r="U51" s="789" t="str">
        <f t="shared" si="3"/>
        <v/>
      </c>
      <c r="V51" s="789" t="str">
        <f t="shared" si="3"/>
        <v/>
      </c>
      <c r="W51" s="789" t="str">
        <f t="shared" si="3"/>
        <v/>
      </c>
      <c r="X51" s="789" t="str">
        <f t="shared" si="3"/>
        <v/>
      </c>
      <c r="Y51" s="789" t="str">
        <f t="shared" si="3"/>
        <v/>
      </c>
      <c r="Z51" s="893" t="str">
        <f t="shared" si="3"/>
        <v/>
      </c>
      <c r="AA51" s="789" t="str">
        <f t="shared" si="3"/>
        <v/>
      </c>
      <c r="AB51" s="789" t="str">
        <f t="shared" si="3"/>
        <v/>
      </c>
      <c r="AC51" s="789" t="str">
        <f t="shared" si="3"/>
        <v/>
      </c>
      <c r="AD51" s="789" t="str">
        <f t="shared" si="3"/>
        <v/>
      </c>
      <c r="AE51" s="789" t="str">
        <f t="shared" si="3"/>
        <v/>
      </c>
      <c r="AF51" s="789" t="str">
        <f t="shared" si="3"/>
        <v/>
      </c>
      <c r="AG51" s="789" t="str">
        <f t="shared" si="3"/>
        <v/>
      </c>
      <c r="AH51" s="790" t="str">
        <f t="shared" si="3"/>
        <v/>
      </c>
    </row>
    <row r="52" spans="1:39" ht="24.75" hidden="1" customHeight="1">
      <c r="A52" s="2153"/>
      <c r="B52" s="2156"/>
      <c r="C52" s="794" t="s">
        <v>756</v>
      </c>
      <c r="D52" s="1019"/>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1"/>
    </row>
    <row r="53" spans="1:39" ht="240.75" hidden="1" customHeight="1">
      <c r="A53" s="2153"/>
      <c r="B53" s="2156"/>
      <c r="C53" s="827" t="s">
        <v>847</v>
      </c>
      <c r="D53" s="1003"/>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1004"/>
      <c r="AA53" s="1004"/>
      <c r="AB53" s="1004"/>
      <c r="AC53" s="1004"/>
      <c r="AD53" s="1004"/>
      <c r="AE53" s="1004"/>
      <c r="AF53" s="1004"/>
      <c r="AG53" s="1004"/>
      <c r="AH53" s="1012"/>
    </row>
    <row r="54" spans="1:39" ht="32.25" hidden="1" customHeight="1" thickBot="1">
      <c r="A54" s="2153"/>
      <c r="B54" s="2156"/>
      <c r="C54" s="989" t="s">
        <v>1279</v>
      </c>
      <c r="D54" s="1016"/>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c r="AG54" s="1017"/>
      <c r="AH54" s="1018"/>
      <c r="AI54" s="777">
        <f>SUM(D54:AH54)</f>
        <v>0</v>
      </c>
      <c r="AJ54" s="964" t="s">
        <v>992</v>
      </c>
    </row>
    <row r="55" spans="1:39" ht="240.75" hidden="1" customHeight="1">
      <c r="A55" s="2153"/>
      <c r="B55" s="2156"/>
      <c r="C55" s="851" t="s">
        <v>846</v>
      </c>
      <c r="D55" s="1009"/>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5"/>
      <c r="AJ55" s="971"/>
    </row>
    <row r="56" spans="1:39" ht="24.75" hidden="1" customHeight="1">
      <c r="A56" s="2153"/>
      <c r="B56" s="2156"/>
      <c r="C56" s="794" t="s">
        <v>845</v>
      </c>
      <c r="D56" s="1003"/>
      <c r="E56" s="1004"/>
      <c r="F56" s="1004"/>
      <c r="G56" s="1004"/>
      <c r="H56" s="1004"/>
      <c r="I56" s="1004"/>
      <c r="J56" s="1004"/>
      <c r="K56" s="1004"/>
      <c r="L56" s="1004"/>
      <c r="M56" s="1004"/>
      <c r="N56" s="1004"/>
      <c r="O56" s="1004"/>
      <c r="P56" s="1004"/>
      <c r="Q56" s="1004"/>
      <c r="R56" s="1004"/>
      <c r="S56" s="1004"/>
      <c r="T56" s="1004"/>
      <c r="U56" s="1011"/>
      <c r="V56" s="1011"/>
      <c r="W56" s="1004"/>
      <c r="X56" s="1004"/>
      <c r="Y56" s="1011"/>
      <c r="Z56" s="1011"/>
      <c r="AA56" s="1011"/>
      <c r="AB56" s="1011"/>
      <c r="AC56" s="1011"/>
      <c r="AD56" s="1011"/>
      <c r="AE56" s="1004"/>
      <c r="AF56" s="1004"/>
      <c r="AG56" s="1004"/>
      <c r="AH56" s="1012"/>
      <c r="AJ56" s="972"/>
    </row>
    <row r="57" spans="1:39" ht="27.75" hidden="1" customHeight="1">
      <c r="A57" s="2153"/>
      <c r="B57" s="2156"/>
      <c r="C57" s="794" t="s">
        <v>843</v>
      </c>
      <c r="D57" s="1019"/>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0"/>
      <c r="AE57" s="1020"/>
      <c r="AF57" s="1020"/>
      <c r="AG57" s="1020"/>
      <c r="AH57" s="1021"/>
      <c r="AI57" s="953"/>
      <c r="AJ57" s="972"/>
    </row>
    <row r="58" spans="1:39" ht="27.75" hidden="1" customHeight="1">
      <c r="A58" s="2154"/>
      <c r="B58" s="2156"/>
      <c r="C58" s="794" t="s">
        <v>844</v>
      </c>
      <c r="D58" s="1019"/>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1"/>
      <c r="AI58" s="953"/>
      <c r="AJ58" s="831"/>
    </row>
    <row r="59" spans="1:39" ht="39" hidden="1" customHeight="1">
      <c r="A59" s="2154"/>
      <c r="B59" s="2156"/>
      <c r="C59" s="794" t="s">
        <v>990</v>
      </c>
      <c r="D59" s="1019"/>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0"/>
      <c r="AG59" s="1020"/>
      <c r="AH59" s="1021"/>
      <c r="AI59" s="792">
        <f>SUM(D59:AH59)</f>
        <v>0</v>
      </c>
      <c r="AJ59" s="963" t="s">
        <v>993</v>
      </c>
      <c r="AM59" s="984" t="s">
        <v>1010</v>
      </c>
    </row>
    <row r="60" spans="1:39" ht="39" hidden="1" customHeight="1">
      <c r="A60" s="2154"/>
      <c r="B60" s="2157"/>
      <c r="C60" s="794" t="s">
        <v>991</v>
      </c>
      <c r="D60" s="1019"/>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0"/>
      <c r="AG60" s="1020"/>
      <c r="AH60" s="1021"/>
      <c r="AI60" s="792">
        <f>SUM(D60:AH60)</f>
        <v>0</v>
      </c>
      <c r="AJ60" s="963" t="s">
        <v>994</v>
      </c>
      <c r="AM60" s="985">
        <f>SUM(AI54,AI59)</f>
        <v>0</v>
      </c>
    </row>
    <row r="61" spans="1:39" ht="39" hidden="1" customHeight="1">
      <c r="B61" s="973"/>
      <c r="C61" s="963"/>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792"/>
      <c r="AJ61" s="963"/>
    </row>
    <row r="62" spans="1:39" ht="25.5" hidden="1" customHeight="1">
      <c r="B62" s="783"/>
      <c r="C62" s="783"/>
      <c r="D62" s="783"/>
      <c r="E62" s="783"/>
      <c r="F62" s="783"/>
      <c r="G62" s="783"/>
      <c r="H62" s="783"/>
      <c r="I62" s="783"/>
      <c r="J62" s="783"/>
      <c r="K62" s="783"/>
      <c r="L62" s="783"/>
      <c r="M62" s="783"/>
      <c r="N62" s="783"/>
      <c r="O62" s="783"/>
      <c r="P62" s="783"/>
      <c r="Q62" s="783"/>
      <c r="R62" s="783"/>
      <c r="S62" s="783"/>
      <c r="T62" s="883" t="s">
        <v>815</v>
      </c>
      <c r="U62" s="884"/>
      <c r="V62" s="884"/>
      <c r="W62" s="884"/>
      <c r="X62" s="884"/>
      <c r="Y62" s="884"/>
      <c r="Z62" s="884"/>
      <c r="AA62" s="884"/>
      <c r="AB62" s="884"/>
      <c r="AC62" s="2151">
        <f>SUM(AI68,AI73)</f>
        <v>0</v>
      </c>
      <c r="AD62" s="2151"/>
      <c r="AE62" s="884"/>
      <c r="AF62" s="884"/>
      <c r="AG62" s="884"/>
      <c r="AH62" s="783"/>
    </row>
    <row r="63" spans="1:39" ht="12" hidden="1" customHeight="1">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row>
    <row r="64" spans="1:39" ht="29.25" hidden="1" customHeight="1">
      <c r="A64" s="2152" t="s">
        <v>1003</v>
      </c>
      <c r="B64" s="2155" t="s">
        <v>817</v>
      </c>
      <c r="C64" s="986" t="s">
        <v>1013</v>
      </c>
      <c r="D64" s="991" t="str">
        <f>AQ12</f>
        <v/>
      </c>
      <c r="E64" s="992" t="str">
        <f>IF($D$64="","",IF($D$64+1&lt;=$AQ$13,$D$64+1,""))</f>
        <v/>
      </c>
      <c r="F64" s="992" t="str">
        <f>IF($D$64="","",IF($D$64+2&lt;=$AQ$13,$D$64+2,""))</f>
        <v/>
      </c>
      <c r="G64" s="992" t="str">
        <f>IF($D$64="","",IF($D$64+3&lt;=$AQ$13,$D$64+3,""))</f>
        <v/>
      </c>
      <c r="H64" s="992" t="str">
        <f>IF($D$64="","",IF($D$64+4&lt;=$AQ$13,$D$64+4,""))</f>
        <v/>
      </c>
      <c r="I64" s="992" t="str">
        <f>IF($D$64="","",IF($D$64+5&lt;=$AQ$13,$D$64+5,""))</f>
        <v/>
      </c>
      <c r="J64" s="992" t="str">
        <f>IF($D$64="","",IF($D$64+6&lt;=$AQ$13,$D$64+6,""))</f>
        <v/>
      </c>
      <c r="K64" s="992" t="str">
        <f>IF($D$64="","",IF($D$64+7&lt;=$AQ$13,$D$64+7,""))</f>
        <v/>
      </c>
      <c r="L64" s="992" t="str">
        <f>IF($D$64="","",IF($D$64+8&lt;=$AQ$13,$D$64+8,""))</f>
        <v/>
      </c>
      <c r="M64" s="992" t="str">
        <f>IF($D$64="","",IF($D$64+9&lt;=$AQ$13,$D$64+9,""))</f>
        <v/>
      </c>
      <c r="N64" s="992" t="str">
        <f>IF($D$64="","",IF($D$64+10&lt;=$AQ$13,$D$64+10,""))</f>
        <v/>
      </c>
      <c r="O64" s="992" t="str">
        <f>IF($D$64="","",IF($D$64+11&lt;=$AQ$13,$D$64+11,""))</f>
        <v/>
      </c>
      <c r="P64" s="992" t="str">
        <f>IF($D$64="","",IF($D$64+12&lt;=$AQ$13,$D$64+12,""))</f>
        <v/>
      </c>
      <c r="Q64" s="992" t="str">
        <f>IF($D$64="","",IF($D$64+13&lt;=$AQ$13,$D$64+13,""))</f>
        <v/>
      </c>
      <c r="R64" s="992" t="str">
        <f>IF($D$64="","",IF($D$64+14&lt;=$AQ$13,$D$64+14,""))</f>
        <v/>
      </c>
      <c r="S64" s="992" t="str">
        <f>IF($D$64="","",IF($D$64+15&lt;=$AQ$13,$D$64+15,""))</f>
        <v/>
      </c>
      <c r="T64" s="992" t="str">
        <f>IF($D$64="","",IF($D$64+16&lt;=$AQ$13,$D$64+16,""))</f>
        <v/>
      </c>
      <c r="U64" s="992" t="str">
        <f>IF($D$64="","",IF($D$64+17&lt;=$AQ$13,$D$64+17,""))</f>
        <v/>
      </c>
      <c r="V64" s="992" t="str">
        <f>IF($D$64="","",IF($D$64+18&lt;=$AQ$13,$D$64+18,""))</f>
        <v/>
      </c>
      <c r="W64" s="992" t="str">
        <f>IF($D$64="","",IF($D$64+19&lt;=$AQ$13,$D$64+19,""))</f>
        <v/>
      </c>
      <c r="X64" s="992" t="str">
        <f>IF($D$64="","",IF($D$64+20&lt;=$AQ$13,$D$64+20,""))</f>
        <v/>
      </c>
      <c r="Y64" s="992" t="str">
        <f>IF($D$64="","",IF($D$64+21&lt;=$AQ$13,$D$64+21,""))</f>
        <v/>
      </c>
      <c r="Z64" s="992" t="str">
        <f>IF($D$64="","",IF($D$64+22&lt;=$AQ$13,$D$64+22,""))</f>
        <v/>
      </c>
      <c r="AA64" s="992" t="str">
        <f>IF($D$64="","",IF($D$64+23&lt;=$AQ$13,$D$64+23,""))</f>
        <v/>
      </c>
      <c r="AB64" s="992" t="str">
        <f>IF($D$64="","",IF($D$64+24&lt;=$AQ$13,$D$64+24,""))</f>
        <v/>
      </c>
      <c r="AC64" s="992" t="str">
        <f>IF($D$64="","",IF($D$64+25&lt;=$AQ$13,$D$64+25,""))</f>
        <v/>
      </c>
      <c r="AD64" s="992" t="str">
        <f>IF($D$64="","",IF($D$64+26&lt;=$AQ$13,$D$64+26,""))</f>
        <v/>
      </c>
      <c r="AE64" s="992" t="str">
        <f>IF($D$64="","",IF($D$64+27&lt;=$AQ$13,$D$64+27,""))</f>
        <v/>
      </c>
      <c r="AF64" s="992" t="str">
        <f>IF($D$64="","",IF($D$64+28&lt;=$AQ$13,$D$64+28,""))</f>
        <v/>
      </c>
      <c r="AG64" s="992" t="str">
        <f>IF($D$64="","",IF($D$64+29&lt;=$AQ$13,$D$64+29,""))</f>
        <v/>
      </c>
      <c r="AH64" s="993" t="str">
        <f>IF($D$64="","",IF($D$64+30&lt;=$AQ$13,$D$64+30,""))</f>
        <v/>
      </c>
    </row>
    <row r="65" spans="1:39" ht="29.25" hidden="1" customHeight="1">
      <c r="A65" s="2152"/>
      <c r="B65" s="2156"/>
      <c r="C65" s="986" t="s">
        <v>816</v>
      </c>
      <c r="D65" s="994" t="str">
        <f t="shared" ref="D65:AH65" si="4">TEXT(D64,"aaa")</f>
        <v/>
      </c>
      <c r="E65" s="785" t="str">
        <f t="shared" si="4"/>
        <v/>
      </c>
      <c r="F65" s="789" t="str">
        <f t="shared" si="4"/>
        <v/>
      </c>
      <c r="G65" s="789" t="str">
        <f t="shared" si="4"/>
        <v/>
      </c>
      <c r="H65" s="789" t="str">
        <f t="shared" si="4"/>
        <v/>
      </c>
      <c r="I65" s="789" t="str">
        <f t="shared" si="4"/>
        <v/>
      </c>
      <c r="J65" s="868" t="str">
        <f t="shared" si="4"/>
        <v/>
      </c>
      <c r="K65" s="789" t="str">
        <f t="shared" si="4"/>
        <v/>
      </c>
      <c r="L65" s="789" t="str">
        <f t="shared" si="4"/>
        <v/>
      </c>
      <c r="M65" s="789" t="str">
        <f t="shared" si="4"/>
        <v/>
      </c>
      <c r="N65" s="789" t="str">
        <f t="shared" si="4"/>
        <v/>
      </c>
      <c r="O65" s="789" t="str">
        <f t="shared" si="4"/>
        <v/>
      </c>
      <c r="P65" s="789" t="str">
        <f t="shared" si="4"/>
        <v/>
      </c>
      <c r="Q65" s="789" t="str">
        <f t="shared" si="4"/>
        <v/>
      </c>
      <c r="R65" s="789" t="str">
        <f t="shared" si="4"/>
        <v/>
      </c>
      <c r="S65" s="789" t="str">
        <f t="shared" si="4"/>
        <v/>
      </c>
      <c r="T65" s="789" t="str">
        <f t="shared" si="4"/>
        <v/>
      </c>
      <c r="U65" s="789" t="str">
        <f t="shared" si="4"/>
        <v/>
      </c>
      <c r="V65" s="789" t="str">
        <f t="shared" si="4"/>
        <v/>
      </c>
      <c r="W65" s="789" t="str">
        <f t="shared" si="4"/>
        <v/>
      </c>
      <c r="X65" s="789" t="str">
        <f t="shared" si="4"/>
        <v/>
      </c>
      <c r="Y65" s="789" t="str">
        <f t="shared" si="4"/>
        <v/>
      </c>
      <c r="Z65" s="893" t="str">
        <f t="shared" si="4"/>
        <v/>
      </c>
      <c r="AA65" s="789" t="str">
        <f t="shared" si="4"/>
        <v/>
      </c>
      <c r="AB65" s="789" t="str">
        <f t="shared" si="4"/>
        <v/>
      </c>
      <c r="AC65" s="789" t="str">
        <f t="shared" si="4"/>
        <v/>
      </c>
      <c r="AD65" s="789" t="str">
        <f t="shared" si="4"/>
        <v/>
      </c>
      <c r="AE65" s="789" t="str">
        <f t="shared" si="4"/>
        <v/>
      </c>
      <c r="AF65" s="789" t="str">
        <f t="shared" si="4"/>
        <v/>
      </c>
      <c r="AG65" s="789" t="str">
        <f t="shared" si="4"/>
        <v/>
      </c>
      <c r="AH65" s="790" t="str">
        <f t="shared" si="4"/>
        <v/>
      </c>
    </row>
    <row r="66" spans="1:39" ht="24.75" hidden="1" customHeight="1">
      <c r="A66" s="2153"/>
      <c r="B66" s="2156"/>
      <c r="C66" s="794" t="s">
        <v>756</v>
      </c>
      <c r="D66" s="1019"/>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1"/>
    </row>
    <row r="67" spans="1:39" ht="240.75" hidden="1" customHeight="1">
      <c r="A67" s="2153"/>
      <c r="B67" s="2156"/>
      <c r="C67" s="827" t="s">
        <v>847</v>
      </c>
      <c r="D67" s="1003"/>
      <c r="E67" s="1004"/>
      <c r="F67" s="1004"/>
      <c r="G67" s="1004"/>
      <c r="H67" s="1004"/>
      <c r="I67" s="1004"/>
      <c r="J67" s="1004"/>
      <c r="K67" s="1004"/>
      <c r="L67" s="1004"/>
      <c r="M67" s="1004"/>
      <c r="N67" s="1004"/>
      <c r="O67" s="1004"/>
      <c r="P67" s="1004"/>
      <c r="Q67" s="1004"/>
      <c r="R67" s="1004"/>
      <c r="S67" s="1004"/>
      <c r="T67" s="1004"/>
      <c r="U67" s="1004"/>
      <c r="V67" s="1004"/>
      <c r="W67" s="1004"/>
      <c r="X67" s="1004"/>
      <c r="Y67" s="1004"/>
      <c r="Z67" s="1004"/>
      <c r="AA67" s="1004"/>
      <c r="AB67" s="1004"/>
      <c r="AC67" s="1004"/>
      <c r="AD67" s="1004"/>
      <c r="AE67" s="1004"/>
      <c r="AF67" s="1004"/>
      <c r="AG67" s="1004"/>
      <c r="AH67" s="1012"/>
    </row>
    <row r="68" spans="1:39" ht="32.25" hidden="1" customHeight="1" thickBot="1">
      <c r="A68" s="2153"/>
      <c r="B68" s="2156"/>
      <c r="C68" s="989" t="s">
        <v>1279</v>
      </c>
      <c r="D68" s="1016"/>
      <c r="E68" s="1017"/>
      <c r="F68" s="1017"/>
      <c r="G68" s="1017"/>
      <c r="H68" s="1017"/>
      <c r="I68" s="1017"/>
      <c r="J68" s="1017"/>
      <c r="K68" s="1017"/>
      <c r="L68" s="1017"/>
      <c r="M68" s="1017"/>
      <c r="N68" s="1017"/>
      <c r="O68" s="1017"/>
      <c r="P68" s="1017"/>
      <c r="Q68" s="1017"/>
      <c r="R68" s="1017"/>
      <c r="S68" s="1017"/>
      <c r="T68" s="1017"/>
      <c r="U68" s="1017"/>
      <c r="V68" s="1017"/>
      <c r="W68" s="1017"/>
      <c r="X68" s="1017"/>
      <c r="Y68" s="1017"/>
      <c r="Z68" s="1017"/>
      <c r="AA68" s="1017"/>
      <c r="AB68" s="1017"/>
      <c r="AC68" s="1017"/>
      <c r="AD68" s="1017"/>
      <c r="AE68" s="1017"/>
      <c r="AF68" s="1017"/>
      <c r="AG68" s="1017"/>
      <c r="AH68" s="1018"/>
      <c r="AI68" s="777">
        <f>SUM(D68:AH68)</f>
        <v>0</v>
      </c>
      <c r="AJ68" s="964" t="s">
        <v>992</v>
      </c>
    </row>
    <row r="69" spans="1:39" ht="240.75" hidden="1" customHeight="1">
      <c r="A69" s="2153"/>
      <c r="B69" s="2156"/>
      <c r="C69" s="851" t="s">
        <v>846</v>
      </c>
      <c r="D69" s="1009"/>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0"/>
      <c r="AD69" s="1010"/>
      <c r="AE69" s="1010"/>
      <c r="AF69" s="1010"/>
      <c r="AG69" s="1010"/>
      <c r="AH69" s="1015"/>
      <c r="AJ69" s="971"/>
    </row>
    <row r="70" spans="1:39" ht="24.75" hidden="1" customHeight="1">
      <c r="A70" s="2153"/>
      <c r="B70" s="2156"/>
      <c r="C70" s="794" t="s">
        <v>845</v>
      </c>
      <c r="D70" s="1003"/>
      <c r="E70" s="1004"/>
      <c r="F70" s="1004"/>
      <c r="G70" s="1004"/>
      <c r="H70" s="1004"/>
      <c r="I70" s="1004"/>
      <c r="J70" s="1004"/>
      <c r="K70" s="1004"/>
      <c r="L70" s="1004"/>
      <c r="M70" s="1004"/>
      <c r="N70" s="1004"/>
      <c r="O70" s="1004"/>
      <c r="P70" s="1004"/>
      <c r="Q70" s="1004"/>
      <c r="R70" s="1004"/>
      <c r="S70" s="1004"/>
      <c r="T70" s="1004"/>
      <c r="U70" s="1011"/>
      <c r="V70" s="1011"/>
      <c r="W70" s="1004"/>
      <c r="X70" s="1004"/>
      <c r="Y70" s="1011"/>
      <c r="Z70" s="1011"/>
      <c r="AA70" s="1011"/>
      <c r="AB70" s="1011"/>
      <c r="AC70" s="1011"/>
      <c r="AD70" s="1011"/>
      <c r="AE70" s="1004"/>
      <c r="AF70" s="1004"/>
      <c r="AG70" s="1004"/>
      <c r="AH70" s="1012"/>
      <c r="AJ70" s="972"/>
    </row>
    <row r="71" spans="1:39" ht="27.75" hidden="1" customHeight="1">
      <c r="A71" s="2153"/>
      <c r="B71" s="2156"/>
      <c r="C71" s="794" t="s">
        <v>843</v>
      </c>
      <c r="D71" s="1019"/>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1"/>
      <c r="AI71" s="953"/>
      <c r="AJ71" s="972"/>
    </row>
    <row r="72" spans="1:39" ht="27.75" hidden="1" customHeight="1">
      <c r="A72" s="2154"/>
      <c r="B72" s="2156"/>
      <c r="C72" s="794" t="s">
        <v>844</v>
      </c>
      <c r="D72" s="1019"/>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1020"/>
      <c r="AC72" s="1020"/>
      <c r="AD72" s="1020"/>
      <c r="AE72" s="1020"/>
      <c r="AF72" s="1020"/>
      <c r="AG72" s="1020"/>
      <c r="AH72" s="1021"/>
      <c r="AI72" s="953"/>
      <c r="AJ72" s="831"/>
    </row>
    <row r="73" spans="1:39" ht="39" hidden="1" customHeight="1">
      <c r="A73" s="2154"/>
      <c r="B73" s="2156"/>
      <c r="C73" s="794" t="s">
        <v>990</v>
      </c>
      <c r="D73" s="1019"/>
      <c r="E73" s="1020"/>
      <c r="F73" s="1020"/>
      <c r="G73" s="1020"/>
      <c r="H73" s="1020"/>
      <c r="I73" s="1020"/>
      <c r="J73" s="1020"/>
      <c r="K73" s="1020"/>
      <c r="L73" s="1020"/>
      <c r="M73" s="1020"/>
      <c r="N73" s="1020"/>
      <c r="O73" s="1020"/>
      <c r="P73" s="1020"/>
      <c r="Q73" s="1020"/>
      <c r="R73" s="1020"/>
      <c r="S73" s="1020"/>
      <c r="T73" s="1020"/>
      <c r="U73" s="1020"/>
      <c r="V73" s="1020"/>
      <c r="W73" s="1020"/>
      <c r="X73" s="1020"/>
      <c r="Y73" s="1020"/>
      <c r="Z73" s="1020"/>
      <c r="AA73" s="1020"/>
      <c r="AB73" s="1020"/>
      <c r="AC73" s="1020"/>
      <c r="AD73" s="1020"/>
      <c r="AE73" s="1020"/>
      <c r="AF73" s="1020"/>
      <c r="AG73" s="1020"/>
      <c r="AH73" s="1021"/>
      <c r="AI73" s="792">
        <f>SUM(D73:AH73)</f>
        <v>0</v>
      </c>
      <c r="AJ73" s="963" t="s">
        <v>993</v>
      </c>
      <c r="AM73" s="984" t="s">
        <v>1011</v>
      </c>
    </row>
    <row r="74" spans="1:39" ht="39" hidden="1" customHeight="1">
      <c r="A74" s="2154"/>
      <c r="B74" s="2157"/>
      <c r="C74" s="794" t="s">
        <v>991</v>
      </c>
      <c r="D74" s="1019"/>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0"/>
      <c r="AA74" s="1020"/>
      <c r="AB74" s="1020"/>
      <c r="AC74" s="1020"/>
      <c r="AD74" s="1020"/>
      <c r="AE74" s="1020"/>
      <c r="AF74" s="1020"/>
      <c r="AG74" s="1020"/>
      <c r="AH74" s="1021"/>
      <c r="AI74" s="792">
        <f>SUM(D74:AH74)</f>
        <v>0</v>
      </c>
      <c r="AJ74" s="963" t="s">
        <v>994</v>
      </c>
      <c r="AM74" s="985">
        <f>SUM(AI68,AI73)</f>
        <v>0</v>
      </c>
    </row>
    <row r="75" spans="1:39" ht="39" hidden="1" customHeight="1">
      <c r="B75" s="973"/>
      <c r="C75" s="963"/>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792"/>
      <c r="AJ75" s="963"/>
    </row>
    <row r="76" spans="1:39" ht="25.5" hidden="1" customHeight="1">
      <c r="B76" s="783"/>
      <c r="C76" s="783"/>
      <c r="D76" s="783"/>
      <c r="E76" s="783"/>
      <c r="F76" s="783"/>
      <c r="G76" s="783"/>
      <c r="H76" s="783"/>
      <c r="I76" s="783"/>
      <c r="J76" s="783"/>
      <c r="K76" s="783"/>
      <c r="L76" s="783"/>
      <c r="M76" s="783"/>
      <c r="N76" s="783"/>
      <c r="O76" s="783"/>
      <c r="P76" s="783"/>
      <c r="Q76" s="783"/>
      <c r="R76" s="783"/>
      <c r="S76" s="783"/>
      <c r="T76" s="883" t="s">
        <v>815</v>
      </c>
      <c r="U76" s="884"/>
      <c r="V76" s="884"/>
      <c r="W76" s="884"/>
      <c r="X76" s="884"/>
      <c r="Y76" s="884"/>
      <c r="Z76" s="884"/>
      <c r="AA76" s="884"/>
      <c r="AB76" s="884"/>
      <c r="AC76" s="2151">
        <f>SUM(AI82,AI87)</f>
        <v>0</v>
      </c>
      <c r="AD76" s="2151"/>
      <c r="AE76" s="884"/>
      <c r="AF76" s="884"/>
      <c r="AG76" s="884"/>
      <c r="AH76" s="783"/>
    </row>
    <row r="77" spans="1:39" ht="12" hidden="1" customHeight="1">
      <c r="B77" s="823"/>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row>
    <row r="78" spans="1:39" ht="30.75" hidden="1" customHeight="1">
      <c r="A78" s="2152" t="s">
        <v>1004</v>
      </c>
      <c r="B78" s="2155" t="s">
        <v>817</v>
      </c>
      <c r="C78" s="986" t="s">
        <v>1013</v>
      </c>
      <c r="D78" s="991" t="str">
        <f>AR12</f>
        <v/>
      </c>
      <c r="E78" s="992" t="str">
        <f>IF($D$78="","",IF($D$78+1&lt;=$AR$13,$D$78+1,""))</f>
        <v/>
      </c>
      <c r="F78" s="992" t="str">
        <f>IF($D$78="","",IF($D$78+2&lt;=$AR$13,$D$78+2,""))</f>
        <v/>
      </c>
      <c r="G78" s="992" t="str">
        <f>IF($D$78="","",IF($D$78+3&lt;=$AR$13,$D$78+3,""))</f>
        <v/>
      </c>
      <c r="H78" s="992" t="str">
        <f>IF($D$78="","",IF($D$78+4&lt;=$AR$13,$D$78+4,""))</f>
        <v/>
      </c>
      <c r="I78" s="992" t="str">
        <f>IF($D$78="","",IF($D$78+5&lt;=$AR$13,$D$78+5,""))</f>
        <v/>
      </c>
      <c r="J78" s="992" t="str">
        <f>IF($D$78="","",IF($D$78+6&lt;=$AR$13,$D$78+6,""))</f>
        <v/>
      </c>
      <c r="K78" s="992" t="str">
        <f>IF($D$78="","",IF($D$78+7&lt;=$AR$13,$D$78+7,""))</f>
        <v/>
      </c>
      <c r="L78" s="992" t="str">
        <f>IF($D$78="","",IF($D$78+8&lt;=$AR$13,$D$78+8,""))</f>
        <v/>
      </c>
      <c r="M78" s="992" t="str">
        <f>IF($D$78="","",IF($D$78+9&lt;=$AR$13,$D$78+9,""))</f>
        <v/>
      </c>
      <c r="N78" s="992" t="str">
        <f>IF($D$78="","",IF($D$78+10&lt;=$AR$13,$D$78+10,""))</f>
        <v/>
      </c>
      <c r="O78" s="992" t="str">
        <f>IF($D$78="","",IF($D$78+11&lt;=$AR$13,$D$78+11,""))</f>
        <v/>
      </c>
      <c r="P78" s="992" t="str">
        <f>IF($D$78="","",IF($D$78+12&lt;=$AR$13,$D$78+12,""))</f>
        <v/>
      </c>
      <c r="Q78" s="992" t="str">
        <f>IF($D$78="","",IF($D$78+13&lt;=$AR$13,$D$78+13,""))</f>
        <v/>
      </c>
      <c r="R78" s="992" t="str">
        <f>IF($D$78="","",IF($D$78+14&lt;=$AR$13,$D$78+14,""))</f>
        <v/>
      </c>
      <c r="S78" s="992" t="str">
        <f>IF($D$78="","",IF($D$78+15&lt;=$AR$13,$D$78+15,""))</f>
        <v/>
      </c>
      <c r="T78" s="992" t="str">
        <f>IF($D$78="","",IF($D$78+16&lt;=$AR$13,$D$78+16,""))</f>
        <v/>
      </c>
      <c r="U78" s="992" t="str">
        <f>IF($D$78="","",IF($D$78+17&lt;=$AR$13,$D$78+17,""))</f>
        <v/>
      </c>
      <c r="V78" s="992" t="str">
        <f>IF($D$78="","",IF($D$78+18&lt;=$AR$13,$D$78+18,""))</f>
        <v/>
      </c>
      <c r="W78" s="992" t="str">
        <f>IF($D$78="","",IF($D$78+19&lt;=$AR$13,$D$78+19,""))</f>
        <v/>
      </c>
      <c r="X78" s="992" t="str">
        <f>IF($D$78="","",IF($D$78+20&lt;=$AR$13,$D$78+20,""))</f>
        <v/>
      </c>
      <c r="Y78" s="992" t="str">
        <f>IF($D$78="","",IF($D$78+21&lt;=$AR$13,$D$78+21,""))</f>
        <v/>
      </c>
      <c r="Z78" s="992" t="str">
        <f>IF($D$78="","",IF($D$78+22&lt;=$AR$13,$D$78+22,""))</f>
        <v/>
      </c>
      <c r="AA78" s="992" t="str">
        <f>IF($D$78="","",IF($D$78+23&lt;=$AR$13,$D$78+23,""))</f>
        <v/>
      </c>
      <c r="AB78" s="992" t="str">
        <f>IF($D$78="","",IF($D$78+24&lt;=$AR$13,$D$78+24,""))</f>
        <v/>
      </c>
      <c r="AC78" s="992" t="str">
        <f>IF($D$78="","",IF($D$78+25&lt;=$AR$13,$D$78+25,""))</f>
        <v/>
      </c>
      <c r="AD78" s="992" t="str">
        <f>IF($D$78="","",IF($D$78+26&lt;=$AR$13,$D$78+26,""))</f>
        <v/>
      </c>
      <c r="AE78" s="992" t="str">
        <f>IF($D$78="","",IF($D$78+27&lt;=$AR$13,$D$78+27,""))</f>
        <v/>
      </c>
      <c r="AF78" s="992" t="str">
        <f>IF($D$78="","",IF($D$78+28&lt;=$AR$13,$D$78+28,""))</f>
        <v/>
      </c>
      <c r="AG78" s="992" t="str">
        <f>IF($D$78="","",IF($D$78+29&lt;=$AR$13,$D$78+29,""))</f>
        <v/>
      </c>
      <c r="AH78" s="993" t="str">
        <f>IF($D$78="","",IF($D$78+30&lt;=$AR$13,$D$78+30,""))</f>
        <v/>
      </c>
    </row>
    <row r="79" spans="1:39" ht="30.75" hidden="1" customHeight="1">
      <c r="A79" s="2152"/>
      <c r="B79" s="2156"/>
      <c r="C79" s="986" t="s">
        <v>816</v>
      </c>
      <c r="D79" s="994" t="str">
        <f t="shared" ref="D79:AH79" si="5">TEXT(D78,"aaa")</f>
        <v/>
      </c>
      <c r="E79" s="785" t="str">
        <f t="shared" si="5"/>
        <v/>
      </c>
      <c r="F79" s="789" t="str">
        <f t="shared" si="5"/>
        <v/>
      </c>
      <c r="G79" s="789" t="str">
        <f t="shared" si="5"/>
        <v/>
      </c>
      <c r="H79" s="789" t="str">
        <f t="shared" si="5"/>
        <v/>
      </c>
      <c r="I79" s="789" t="str">
        <f t="shared" si="5"/>
        <v/>
      </c>
      <c r="J79" s="868" t="str">
        <f t="shared" si="5"/>
        <v/>
      </c>
      <c r="K79" s="789" t="str">
        <f t="shared" si="5"/>
        <v/>
      </c>
      <c r="L79" s="789" t="str">
        <f t="shared" si="5"/>
        <v/>
      </c>
      <c r="M79" s="789" t="str">
        <f t="shared" si="5"/>
        <v/>
      </c>
      <c r="N79" s="789" t="str">
        <f t="shared" si="5"/>
        <v/>
      </c>
      <c r="O79" s="789" t="str">
        <f t="shared" si="5"/>
        <v/>
      </c>
      <c r="P79" s="789" t="str">
        <f t="shared" si="5"/>
        <v/>
      </c>
      <c r="Q79" s="789" t="str">
        <f t="shared" si="5"/>
        <v/>
      </c>
      <c r="R79" s="789" t="str">
        <f t="shared" si="5"/>
        <v/>
      </c>
      <c r="S79" s="789" t="str">
        <f t="shared" si="5"/>
        <v/>
      </c>
      <c r="T79" s="789" t="str">
        <f t="shared" si="5"/>
        <v/>
      </c>
      <c r="U79" s="789" t="str">
        <f t="shared" si="5"/>
        <v/>
      </c>
      <c r="V79" s="789" t="str">
        <f t="shared" si="5"/>
        <v/>
      </c>
      <c r="W79" s="789" t="str">
        <f t="shared" si="5"/>
        <v/>
      </c>
      <c r="X79" s="789" t="str">
        <f t="shared" si="5"/>
        <v/>
      </c>
      <c r="Y79" s="789" t="str">
        <f t="shared" si="5"/>
        <v/>
      </c>
      <c r="Z79" s="893" t="str">
        <f t="shared" si="5"/>
        <v/>
      </c>
      <c r="AA79" s="789" t="str">
        <f t="shared" si="5"/>
        <v/>
      </c>
      <c r="AB79" s="789" t="str">
        <f t="shared" si="5"/>
        <v/>
      </c>
      <c r="AC79" s="789" t="str">
        <f t="shared" si="5"/>
        <v/>
      </c>
      <c r="AD79" s="789" t="str">
        <f t="shared" si="5"/>
        <v/>
      </c>
      <c r="AE79" s="789" t="str">
        <f t="shared" si="5"/>
        <v/>
      </c>
      <c r="AF79" s="789" t="str">
        <f t="shared" si="5"/>
        <v/>
      </c>
      <c r="AG79" s="789" t="str">
        <f t="shared" si="5"/>
        <v/>
      </c>
      <c r="AH79" s="790" t="str">
        <f t="shared" si="5"/>
        <v/>
      </c>
    </row>
    <row r="80" spans="1:39" ht="24.75" hidden="1" customHeight="1">
      <c r="A80" s="2153"/>
      <c r="B80" s="2156"/>
      <c r="C80" s="794" t="s">
        <v>756</v>
      </c>
      <c r="D80" s="1019"/>
      <c r="E80" s="1020"/>
      <c r="F80" s="1020"/>
      <c r="G80" s="1020"/>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1"/>
    </row>
    <row r="81" spans="1:39" ht="240.75" hidden="1" customHeight="1">
      <c r="A81" s="2153"/>
      <c r="B81" s="2156"/>
      <c r="C81" s="827" t="s">
        <v>847</v>
      </c>
      <c r="D81" s="1003"/>
      <c r="E81" s="1004"/>
      <c r="F81" s="1004"/>
      <c r="G81" s="1004"/>
      <c r="H81" s="1004"/>
      <c r="I81" s="1004"/>
      <c r="J81" s="1004"/>
      <c r="K81" s="1004"/>
      <c r="L81" s="1004"/>
      <c r="M81" s="1004"/>
      <c r="N81" s="1004"/>
      <c r="O81" s="1004"/>
      <c r="P81" s="1004"/>
      <c r="Q81" s="1004"/>
      <c r="R81" s="1004"/>
      <c r="S81" s="1004"/>
      <c r="T81" s="1004"/>
      <c r="U81" s="1004"/>
      <c r="V81" s="1004"/>
      <c r="W81" s="1004"/>
      <c r="X81" s="1004"/>
      <c r="Y81" s="1004"/>
      <c r="Z81" s="1004"/>
      <c r="AA81" s="1004"/>
      <c r="AB81" s="1004"/>
      <c r="AC81" s="1004"/>
      <c r="AD81" s="1004"/>
      <c r="AE81" s="1004"/>
      <c r="AF81" s="1004"/>
      <c r="AG81" s="1004"/>
      <c r="AH81" s="1012"/>
    </row>
    <row r="82" spans="1:39" ht="32.25" hidden="1" customHeight="1" thickBot="1">
      <c r="A82" s="2153"/>
      <c r="B82" s="2156"/>
      <c r="C82" s="989" t="s">
        <v>1279</v>
      </c>
      <c r="D82" s="1016"/>
      <c r="E82" s="1017"/>
      <c r="F82" s="1017"/>
      <c r="G82" s="1017"/>
      <c r="H82" s="1017"/>
      <c r="I82" s="1017"/>
      <c r="J82" s="1017"/>
      <c r="K82" s="1017"/>
      <c r="L82" s="1017"/>
      <c r="M82" s="1017"/>
      <c r="N82" s="1017"/>
      <c r="O82" s="1017"/>
      <c r="P82" s="1017"/>
      <c r="Q82" s="1017"/>
      <c r="R82" s="1017"/>
      <c r="S82" s="1017"/>
      <c r="T82" s="1017"/>
      <c r="U82" s="1017"/>
      <c r="V82" s="1017"/>
      <c r="W82" s="1017"/>
      <c r="X82" s="1017"/>
      <c r="Y82" s="1017"/>
      <c r="Z82" s="1017"/>
      <c r="AA82" s="1017"/>
      <c r="AB82" s="1017"/>
      <c r="AC82" s="1017"/>
      <c r="AD82" s="1017"/>
      <c r="AE82" s="1017"/>
      <c r="AF82" s="1017"/>
      <c r="AG82" s="1017"/>
      <c r="AH82" s="1018"/>
      <c r="AI82" s="777">
        <f>SUM(D82:AH82)</f>
        <v>0</v>
      </c>
      <c r="AJ82" s="964" t="s">
        <v>992</v>
      </c>
    </row>
    <row r="83" spans="1:39" ht="240.75" hidden="1" customHeight="1">
      <c r="A83" s="2153"/>
      <c r="B83" s="2156"/>
      <c r="C83" s="851" t="s">
        <v>846</v>
      </c>
      <c r="D83" s="1009"/>
      <c r="E83" s="1010"/>
      <c r="F83" s="1010"/>
      <c r="G83" s="1010"/>
      <c r="H83" s="1010"/>
      <c r="I83" s="1010"/>
      <c r="J83" s="1010"/>
      <c r="K83" s="1010"/>
      <c r="L83" s="1010"/>
      <c r="M83" s="1010"/>
      <c r="N83" s="1010"/>
      <c r="O83" s="1010"/>
      <c r="P83" s="1010"/>
      <c r="Q83" s="1010"/>
      <c r="R83" s="1010"/>
      <c r="S83" s="1010"/>
      <c r="T83" s="1010"/>
      <c r="U83" s="1010"/>
      <c r="V83" s="1010"/>
      <c r="W83" s="1010"/>
      <c r="X83" s="1010"/>
      <c r="Y83" s="1010"/>
      <c r="Z83" s="1010"/>
      <c r="AA83" s="1010"/>
      <c r="AB83" s="1010"/>
      <c r="AC83" s="1010"/>
      <c r="AD83" s="1010"/>
      <c r="AE83" s="1010"/>
      <c r="AF83" s="1010"/>
      <c r="AG83" s="1010"/>
      <c r="AH83" s="1015"/>
      <c r="AJ83" s="971"/>
    </row>
    <row r="84" spans="1:39" ht="24.75" hidden="1" customHeight="1">
      <c r="A84" s="2153"/>
      <c r="B84" s="2156"/>
      <c r="C84" s="794" t="s">
        <v>845</v>
      </c>
      <c r="D84" s="1005"/>
      <c r="E84" s="1006"/>
      <c r="F84" s="1006"/>
      <c r="G84" s="1006"/>
      <c r="H84" s="1006"/>
      <c r="I84" s="1006"/>
      <c r="J84" s="1006"/>
      <c r="K84" s="1006"/>
      <c r="L84" s="1006"/>
      <c r="M84" s="1006"/>
      <c r="N84" s="1006"/>
      <c r="O84" s="1006"/>
      <c r="P84" s="1006"/>
      <c r="Q84" s="1006"/>
      <c r="R84" s="1006"/>
      <c r="S84" s="1006"/>
      <c r="T84" s="1006"/>
      <c r="U84" s="1007"/>
      <c r="V84" s="1007"/>
      <c r="W84" s="1006"/>
      <c r="X84" s="1006"/>
      <c r="Y84" s="1007"/>
      <c r="Z84" s="1007"/>
      <c r="AA84" s="1007"/>
      <c r="AB84" s="1007"/>
      <c r="AC84" s="1007"/>
      <c r="AD84" s="1007"/>
      <c r="AE84" s="1006"/>
      <c r="AF84" s="1006"/>
      <c r="AG84" s="1006"/>
      <c r="AH84" s="1014"/>
      <c r="AJ84" s="972"/>
    </row>
    <row r="85" spans="1:39" ht="27.75" hidden="1" customHeight="1">
      <c r="A85" s="2153"/>
      <c r="B85" s="2156"/>
      <c r="C85" s="794" t="s">
        <v>843</v>
      </c>
      <c r="D85" s="1019"/>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0"/>
      <c r="AA85" s="1020"/>
      <c r="AB85" s="1020"/>
      <c r="AC85" s="1020"/>
      <c r="AD85" s="1020"/>
      <c r="AE85" s="1020"/>
      <c r="AF85" s="1020"/>
      <c r="AG85" s="1020"/>
      <c r="AH85" s="1021"/>
      <c r="AI85" s="953"/>
      <c r="AJ85" s="972"/>
    </row>
    <row r="86" spans="1:39" ht="27.75" hidden="1" customHeight="1">
      <c r="A86" s="2154"/>
      <c r="B86" s="2156"/>
      <c r="C86" s="794" t="s">
        <v>844</v>
      </c>
      <c r="D86" s="1019"/>
      <c r="E86" s="1020"/>
      <c r="F86" s="1020"/>
      <c r="G86" s="1020"/>
      <c r="H86" s="1020"/>
      <c r="I86" s="1020"/>
      <c r="J86" s="1020"/>
      <c r="K86" s="1020"/>
      <c r="L86" s="1020"/>
      <c r="M86" s="1020"/>
      <c r="N86" s="1020"/>
      <c r="O86" s="1020"/>
      <c r="P86" s="1020"/>
      <c r="Q86" s="1020"/>
      <c r="R86" s="1020"/>
      <c r="S86" s="1020"/>
      <c r="T86" s="1020"/>
      <c r="U86" s="1020"/>
      <c r="V86" s="1020"/>
      <c r="W86" s="1020"/>
      <c r="X86" s="1020"/>
      <c r="Y86" s="1020"/>
      <c r="Z86" s="1020"/>
      <c r="AA86" s="1020"/>
      <c r="AB86" s="1020"/>
      <c r="AC86" s="1020"/>
      <c r="AD86" s="1020"/>
      <c r="AE86" s="1020"/>
      <c r="AF86" s="1020"/>
      <c r="AG86" s="1020"/>
      <c r="AH86" s="1021"/>
      <c r="AI86" s="953"/>
      <c r="AJ86" s="831"/>
    </row>
    <row r="87" spans="1:39" ht="39" hidden="1" customHeight="1">
      <c r="A87" s="2154"/>
      <c r="B87" s="2156"/>
      <c r="C87" s="794" t="s">
        <v>990</v>
      </c>
      <c r="D87" s="1019"/>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20"/>
      <c r="AA87" s="1020"/>
      <c r="AB87" s="1020"/>
      <c r="AC87" s="1020"/>
      <c r="AD87" s="1020"/>
      <c r="AE87" s="1020"/>
      <c r="AF87" s="1020"/>
      <c r="AG87" s="1020"/>
      <c r="AH87" s="1021"/>
      <c r="AI87" s="792">
        <f>SUM(D87:AH87)</f>
        <v>0</v>
      </c>
      <c r="AJ87" s="963" t="s">
        <v>993</v>
      </c>
      <c r="AM87" s="984" t="s">
        <v>1012</v>
      </c>
    </row>
    <row r="88" spans="1:39" ht="39" hidden="1" customHeight="1">
      <c r="A88" s="2154"/>
      <c r="B88" s="2157"/>
      <c r="C88" s="794" t="s">
        <v>991</v>
      </c>
      <c r="D88" s="1019"/>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020"/>
      <c r="AA88" s="1020"/>
      <c r="AB88" s="1020"/>
      <c r="AC88" s="1020"/>
      <c r="AD88" s="1020"/>
      <c r="AE88" s="1020"/>
      <c r="AF88" s="1020"/>
      <c r="AG88" s="1020"/>
      <c r="AH88" s="1021"/>
      <c r="AI88" s="792">
        <f>SUM(D88:AH88)</f>
        <v>0</v>
      </c>
      <c r="AJ88" s="963" t="s">
        <v>994</v>
      </c>
      <c r="AM88" s="985">
        <f>SUM(AI82,AI87)</f>
        <v>0</v>
      </c>
    </row>
    <row r="89" spans="1:39" ht="22.5" hidden="1" customHeight="1">
      <c r="B89" s="806"/>
      <c r="C89" s="806"/>
      <c r="D89" s="806"/>
      <c r="E89" s="806"/>
      <c r="F89" s="806"/>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row>
    <row r="90" spans="1:39" s="801" customFormat="1">
      <c r="A90" s="802"/>
      <c r="B90" s="2158" t="s">
        <v>434</v>
      </c>
      <c r="C90" s="2159"/>
      <c r="D90" s="2159"/>
      <c r="E90" s="2159"/>
      <c r="F90" s="2159"/>
      <c r="G90" s="2159"/>
      <c r="H90" s="2159"/>
      <c r="I90" s="2159"/>
      <c r="J90" s="2159"/>
      <c r="K90" s="2159"/>
      <c r="L90" s="2159"/>
      <c r="M90" s="2159"/>
      <c r="N90" s="2159"/>
      <c r="O90" s="2159"/>
      <c r="P90" s="2159"/>
      <c r="Q90" s="2159"/>
      <c r="R90" s="2159"/>
      <c r="S90" s="2159"/>
      <c r="T90" s="2159"/>
      <c r="U90" s="2159"/>
      <c r="V90" s="2159"/>
      <c r="W90" s="2159"/>
      <c r="X90" s="2159"/>
      <c r="Y90" s="2159"/>
      <c r="Z90" s="2159"/>
      <c r="AA90" s="2159"/>
      <c r="AB90" s="2159"/>
      <c r="AC90" s="2159"/>
      <c r="AD90" s="2159"/>
      <c r="AE90" s="2159"/>
      <c r="AF90" s="2159"/>
      <c r="AG90" s="2159"/>
      <c r="AH90" s="2159"/>
      <c r="AI90" s="802"/>
      <c r="AJ90" s="802"/>
    </row>
    <row r="91" spans="1:39" s="801" customFormat="1" ht="14.25" thickBot="1">
      <c r="A91" s="802"/>
      <c r="B91" s="1136"/>
      <c r="C91" s="1137"/>
      <c r="D91" s="1137"/>
      <c r="E91" s="1137"/>
      <c r="F91" s="1137"/>
      <c r="G91" s="1137"/>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802"/>
      <c r="AJ91" s="802"/>
    </row>
    <row r="92" spans="1:39" s="801" customFormat="1" ht="69.75" customHeight="1" thickBot="1">
      <c r="A92" s="802"/>
      <c r="B92" s="1135"/>
      <c r="C92" s="962"/>
      <c r="D92" s="962"/>
      <c r="E92" s="803"/>
      <c r="F92" s="803"/>
      <c r="G92" s="803"/>
      <c r="H92" s="803"/>
      <c r="I92" s="803"/>
      <c r="J92" s="1135"/>
      <c r="K92" s="1135"/>
      <c r="L92" s="1135"/>
      <c r="M92" s="1135"/>
      <c r="N92" s="1135"/>
      <c r="O92" s="1135"/>
      <c r="P92" s="1135"/>
      <c r="Q92" s="1135"/>
      <c r="R92" s="1135"/>
      <c r="S92" s="1135"/>
      <c r="T92" s="1135"/>
      <c r="U92" s="1135"/>
      <c r="V92" s="2160" t="s">
        <v>995</v>
      </c>
      <c r="W92" s="2161"/>
      <c r="X92" s="2161"/>
      <c r="Y92" s="2162"/>
      <c r="Z92" s="2163">
        <f>SUM(AC6,AC20,AC34,AC48,AC62,AC76)</f>
        <v>0</v>
      </c>
      <c r="AA92" s="2164"/>
      <c r="AB92" s="803"/>
      <c r="AC92" s="2160" t="s">
        <v>996</v>
      </c>
      <c r="AD92" s="2161"/>
      <c r="AE92" s="2161"/>
      <c r="AF92" s="2162"/>
      <c r="AG92" s="2165">
        <f>SUM(AC6,AI18,AC20,AI32,AC34,AI46,AC48,AI60,AC62,AI74,AC76,AI88)</f>
        <v>0</v>
      </c>
      <c r="AH92" s="2166"/>
      <c r="AI92" s="961"/>
      <c r="AJ92" s="802"/>
    </row>
    <row r="93" spans="1:39" s="801" customFormat="1" ht="19.5" customHeight="1">
      <c r="A93" s="802"/>
      <c r="B93" s="2147" t="s">
        <v>1295</v>
      </c>
      <c r="C93" s="2147"/>
      <c r="D93" s="2147"/>
      <c r="E93" s="2147"/>
      <c r="F93" s="2147"/>
      <c r="G93" s="2147"/>
      <c r="H93" s="2147"/>
      <c r="I93" s="1262"/>
      <c r="J93" s="2148" t="s">
        <v>435</v>
      </c>
      <c r="K93" s="2148"/>
      <c r="L93" s="2148"/>
      <c r="M93" s="2148"/>
      <c r="N93" s="2148"/>
      <c r="O93" s="2148"/>
      <c r="P93" s="2148"/>
      <c r="Q93" s="2148"/>
      <c r="R93" s="2148"/>
      <c r="S93" s="2148"/>
      <c r="T93" s="2148"/>
      <c r="U93" s="2148"/>
      <c r="V93" s="2148"/>
      <c r="W93" s="2148"/>
      <c r="X93" s="2148"/>
      <c r="Y93" s="2148"/>
      <c r="Z93" s="2148"/>
      <c r="AA93" s="1262"/>
      <c r="AB93" s="1262"/>
      <c r="AC93" s="1262"/>
      <c r="AD93" s="1262"/>
      <c r="AE93" s="1262"/>
      <c r="AF93" s="1263"/>
      <c r="AG93" s="1264"/>
      <c r="AH93" s="1385"/>
      <c r="AI93" s="1385"/>
      <c r="AJ93" s="802"/>
    </row>
    <row r="94" spans="1:39" s="801" customFormat="1">
      <c r="A94" s="802"/>
      <c r="B94" s="2149" t="s">
        <v>1296</v>
      </c>
      <c r="C94" s="2149"/>
      <c r="D94" s="2133" t="s">
        <v>819</v>
      </c>
      <c r="E94" s="2150"/>
      <c r="F94" s="2150"/>
      <c r="G94" s="2150"/>
      <c r="H94" s="2134"/>
      <c r="I94" s="1262"/>
      <c r="J94" s="2126"/>
      <c r="K94" s="2126"/>
      <c r="L94" s="2123" t="s">
        <v>514</v>
      </c>
      <c r="M94" s="2124"/>
      <c r="N94" s="2124"/>
      <c r="O94" s="2124"/>
      <c r="P94" s="2124"/>
      <c r="Q94" s="2124"/>
      <c r="R94" s="2124"/>
      <c r="S94" s="2124"/>
      <c r="T94" s="2124"/>
      <c r="U94" s="2124"/>
      <c r="V94" s="2124"/>
      <c r="W94" s="2124"/>
      <c r="X94" s="2124"/>
      <c r="Y94" s="2124"/>
      <c r="Z94" s="2125"/>
      <c r="AA94" s="2126" t="s">
        <v>184</v>
      </c>
      <c r="AB94" s="2126"/>
      <c r="AC94" s="2126"/>
      <c r="AD94" s="2126"/>
      <c r="AE94" s="1262"/>
      <c r="AF94" s="959"/>
      <c r="AG94" s="960"/>
      <c r="AH94" s="2143"/>
      <c r="AI94" s="2143"/>
      <c r="AJ94" s="1135"/>
    </row>
    <row r="95" spans="1:39" s="801" customFormat="1">
      <c r="A95" s="802"/>
      <c r="B95" s="2133" t="s">
        <v>1297</v>
      </c>
      <c r="C95" s="2134"/>
      <c r="D95" s="2135"/>
      <c r="E95" s="2136"/>
      <c r="F95" s="1386" t="s">
        <v>55</v>
      </c>
      <c r="G95" s="2137"/>
      <c r="H95" s="2138"/>
      <c r="I95" s="1262"/>
      <c r="J95" s="2123" t="s">
        <v>186</v>
      </c>
      <c r="K95" s="2125"/>
      <c r="L95" s="2139"/>
      <c r="M95" s="2140"/>
      <c r="N95" s="2140"/>
      <c r="O95" s="2140"/>
      <c r="P95" s="2140"/>
      <c r="Q95" s="2140"/>
      <c r="R95" s="2140"/>
      <c r="S95" s="2140"/>
      <c r="T95" s="2140"/>
      <c r="U95" s="2140"/>
      <c r="V95" s="2140"/>
      <c r="W95" s="2140"/>
      <c r="X95" s="2140"/>
      <c r="Y95" s="2140"/>
      <c r="Z95" s="2141"/>
      <c r="AA95" s="2144"/>
      <c r="AB95" s="2145"/>
      <c r="AC95" s="2145"/>
      <c r="AD95" s="2146"/>
      <c r="AE95" s="1262"/>
      <c r="AF95" s="1267"/>
      <c r="AG95" s="1267"/>
      <c r="AH95" s="1267"/>
      <c r="AI95" s="1267"/>
      <c r="AJ95" s="1135"/>
    </row>
    <row r="96" spans="1:39" s="801" customFormat="1">
      <c r="A96" s="802"/>
      <c r="B96" s="2133" t="s">
        <v>1298</v>
      </c>
      <c r="C96" s="2134"/>
      <c r="D96" s="2135"/>
      <c r="E96" s="2136"/>
      <c r="F96" s="1386" t="s">
        <v>55</v>
      </c>
      <c r="G96" s="2137"/>
      <c r="H96" s="2138"/>
      <c r="I96" s="1262"/>
      <c r="J96" s="2123" t="s">
        <v>187</v>
      </c>
      <c r="K96" s="2125"/>
      <c r="L96" s="2139"/>
      <c r="M96" s="2140"/>
      <c r="N96" s="2140"/>
      <c r="O96" s="2140"/>
      <c r="P96" s="2140"/>
      <c r="Q96" s="2140"/>
      <c r="R96" s="2140"/>
      <c r="S96" s="2140"/>
      <c r="T96" s="2140"/>
      <c r="U96" s="2140"/>
      <c r="V96" s="2140"/>
      <c r="W96" s="2140"/>
      <c r="X96" s="2140"/>
      <c r="Y96" s="2140"/>
      <c r="Z96" s="2141"/>
      <c r="AA96" s="2142"/>
      <c r="AB96" s="2142"/>
      <c r="AC96" s="2142"/>
      <c r="AD96" s="2142"/>
      <c r="AE96" s="1262"/>
      <c r="AF96" s="1268"/>
      <c r="AG96" s="1267"/>
      <c r="AH96" s="1267"/>
      <c r="AI96" s="1267"/>
      <c r="AJ96" s="802"/>
    </row>
    <row r="97" spans="1:47" s="801" customFormat="1">
      <c r="A97" s="802"/>
      <c r="B97" s="2133" t="s">
        <v>1299</v>
      </c>
      <c r="C97" s="2134"/>
      <c r="D97" s="2135"/>
      <c r="E97" s="2136"/>
      <c r="F97" s="1386" t="s">
        <v>55</v>
      </c>
      <c r="G97" s="2137"/>
      <c r="H97" s="2138"/>
      <c r="I97" s="1262"/>
      <c r="J97" s="2123" t="s">
        <v>188</v>
      </c>
      <c r="K97" s="2125"/>
      <c r="L97" s="2139"/>
      <c r="M97" s="2140"/>
      <c r="N97" s="2140"/>
      <c r="O97" s="2140"/>
      <c r="P97" s="2140"/>
      <c r="Q97" s="2140"/>
      <c r="R97" s="2140"/>
      <c r="S97" s="2140"/>
      <c r="T97" s="2140"/>
      <c r="U97" s="2140"/>
      <c r="V97" s="2140"/>
      <c r="W97" s="2140"/>
      <c r="X97" s="2140"/>
      <c r="Y97" s="2140"/>
      <c r="Z97" s="2141"/>
      <c r="AA97" s="2142"/>
      <c r="AB97" s="2142"/>
      <c r="AC97" s="2142"/>
      <c r="AD97" s="2142"/>
      <c r="AE97" s="1262"/>
      <c r="AF97" s="1262"/>
      <c r="AG97" s="1262"/>
      <c r="AH97" s="1262"/>
      <c r="AI97" s="1261"/>
      <c r="AJ97" s="802"/>
    </row>
    <row r="98" spans="1:47" s="801" customFormat="1">
      <c r="A98" s="802"/>
      <c r="B98" s="2133" t="s">
        <v>1300</v>
      </c>
      <c r="C98" s="2134"/>
      <c r="D98" s="2135"/>
      <c r="E98" s="2136"/>
      <c r="F98" s="1386" t="s">
        <v>55</v>
      </c>
      <c r="G98" s="2137"/>
      <c r="H98" s="2138"/>
      <c r="I98" s="1262"/>
      <c r="J98" s="2123" t="s">
        <v>189</v>
      </c>
      <c r="K98" s="2125"/>
      <c r="L98" s="2139"/>
      <c r="M98" s="2140"/>
      <c r="N98" s="2140"/>
      <c r="O98" s="2140"/>
      <c r="P98" s="2140"/>
      <c r="Q98" s="2140"/>
      <c r="R98" s="2140"/>
      <c r="S98" s="2140"/>
      <c r="T98" s="2140"/>
      <c r="U98" s="2140"/>
      <c r="V98" s="2140"/>
      <c r="W98" s="2140"/>
      <c r="X98" s="2140"/>
      <c r="Y98" s="2140"/>
      <c r="Z98" s="2141"/>
      <c r="AA98" s="2142"/>
      <c r="AB98" s="2142"/>
      <c r="AC98" s="2142"/>
      <c r="AD98" s="2142"/>
      <c r="AE98" s="1262"/>
      <c r="AF98" s="1262"/>
      <c r="AG98" s="1262"/>
      <c r="AH98" s="1262"/>
      <c r="AI98" s="1261"/>
      <c r="AJ98" s="802"/>
    </row>
    <row r="99" spans="1:47" s="801" customFormat="1">
      <c r="A99" s="802"/>
      <c r="B99" s="2133" t="s">
        <v>1301</v>
      </c>
      <c r="C99" s="2134"/>
      <c r="D99" s="2135"/>
      <c r="E99" s="2136"/>
      <c r="F99" s="1386" t="s">
        <v>55</v>
      </c>
      <c r="G99" s="2137"/>
      <c r="H99" s="2138"/>
      <c r="I99" s="1262"/>
      <c r="J99" s="2123" t="s">
        <v>190</v>
      </c>
      <c r="K99" s="2125"/>
      <c r="L99" s="2139"/>
      <c r="M99" s="2140"/>
      <c r="N99" s="2140"/>
      <c r="O99" s="2140"/>
      <c r="P99" s="2140"/>
      <c r="Q99" s="2140"/>
      <c r="R99" s="2140"/>
      <c r="S99" s="2140"/>
      <c r="T99" s="2140"/>
      <c r="U99" s="2140"/>
      <c r="V99" s="2140"/>
      <c r="W99" s="2140"/>
      <c r="X99" s="2140"/>
      <c r="Y99" s="2140"/>
      <c r="Z99" s="2141"/>
      <c r="AA99" s="2142"/>
      <c r="AB99" s="2142"/>
      <c r="AC99" s="2142"/>
      <c r="AD99" s="2142"/>
      <c r="AE99" s="1262"/>
      <c r="AF99" s="1262"/>
      <c r="AG99" s="1262"/>
      <c r="AH99" s="1262"/>
      <c r="AI99" s="1261"/>
      <c r="AJ99" s="802"/>
    </row>
    <row r="100" spans="1:47" s="801" customFormat="1">
      <c r="A100" s="802"/>
      <c r="B100" s="2133" t="s">
        <v>1302</v>
      </c>
      <c r="C100" s="2134"/>
      <c r="D100" s="2135"/>
      <c r="E100" s="2136"/>
      <c r="F100" s="1386" t="s">
        <v>55</v>
      </c>
      <c r="G100" s="2137"/>
      <c r="H100" s="2138"/>
      <c r="I100" s="1262"/>
      <c r="J100" s="1269" t="s">
        <v>436</v>
      </c>
      <c r="K100" s="1262"/>
      <c r="L100" s="1262"/>
      <c r="M100" s="1262"/>
      <c r="N100" s="1262"/>
      <c r="O100" s="1262"/>
      <c r="P100" s="1262"/>
      <c r="Q100" s="1262"/>
      <c r="R100" s="1262"/>
      <c r="S100" s="1262"/>
      <c r="T100" s="1262"/>
      <c r="U100" s="1262"/>
      <c r="V100" s="1262"/>
      <c r="W100" s="1262"/>
      <c r="X100" s="1262"/>
      <c r="Y100" s="1262"/>
      <c r="Z100" s="1262"/>
      <c r="AA100" s="1262"/>
      <c r="AB100" s="1262"/>
      <c r="AC100" s="1262"/>
      <c r="AD100" s="1262"/>
      <c r="AE100" s="1262"/>
      <c r="AF100" s="1262"/>
      <c r="AG100" s="1262"/>
      <c r="AH100" s="1262"/>
      <c r="AI100" s="1261"/>
      <c r="AJ100" s="802"/>
    </row>
    <row r="101" spans="1:47" s="801" customFormat="1">
      <c r="A101" s="802"/>
      <c r="B101" s="2133" t="s">
        <v>1303</v>
      </c>
      <c r="C101" s="2134"/>
      <c r="D101" s="2135"/>
      <c r="E101" s="2136"/>
      <c r="F101" s="1386" t="s">
        <v>55</v>
      </c>
      <c r="G101" s="2137"/>
      <c r="H101" s="2138"/>
      <c r="I101" s="1262"/>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62"/>
      <c r="AF101" s="1262"/>
      <c r="AG101" s="1262"/>
      <c r="AH101" s="1262"/>
      <c r="AI101" s="1261"/>
      <c r="AJ101" s="802"/>
    </row>
    <row r="102" spans="1:47" s="801" customFormat="1">
      <c r="A102" s="802"/>
      <c r="B102" s="2127"/>
      <c r="C102" s="2127"/>
      <c r="D102" s="2127"/>
      <c r="E102" s="2127"/>
      <c r="F102" s="2127"/>
      <c r="G102" s="2127"/>
      <c r="H102" s="2127"/>
      <c r="I102" s="1262"/>
      <c r="J102" s="1270" t="s">
        <v>1304</v>
      </c>
      <c r="K102" s="1270"/>
      <c r="L102" s="1262"/>
      <c r="M102" s="1262"/>
      <c r="N102" s="1262"/>
      <c r="O102" s="1262"/>
      <c r="P102" s="1262"/>
      <c r="Q102" s="1262"/>
      <c r="R102" s="1262"/>
      <c r="S102" s="1262"/>
      <c r="T102" s="1262"/>
      <c r="U102" s="1262"/>
      <c r="V102" s="1262"/>
      <c r="W102" s="1262"/>
      <c r="X102" s="1262"/>
      <c r="Y102" s="1262"/>
      <c r="Z102" s="1262"/>
      <c r="AA102" s="1271"/>
      <c r="AB102" s="1271"/>
      <c r="AC102" s="1271"/>
      <c r="AD102" s="1271"/>
      <c r="AE102" s="1262"/>
      <c r="AF102" s="1262"/>
      <c r="AG102" s="1262"/>
      <c r="AH102" s="1262"/>
      <c r="AI102" s="1261"/>
      <c r="AJ102" s="802"/>
    </row>
    <row r="103" spans="1:47" s="801" customFormat="1">
      <c r="A103" s="802"/>
      <c r="B103" s="2119"/>
      <c r="C103" s="2119"/>
      <c r="D103" s="2119"/>
      <c r="E103" s="2119"/>
      <c r="F103" s="2119"/>
      <c r="G103" s="2119"/>
      <c r="H103" s="2119"/>
      <c r="I103" s="1262"/>
      <c r="J103" s="2128"/>
      <c r="K103" s="2127"/>
      <c r="L103" s="2129"/>
      <c r="M103" s="2128" t="s">
        <v>1305</v>
      </c>
      <c r="N103" s="2127"/>
      <c r="O103" s="2127"/>
      <c r="P103" s="2127"/>
      <c r="Q103" s="2127"/>
      <c r="R103" s="2127"/>
      <c r="S103" s="2127"/>
      <c r="T103" s="2127"/>
      <c r="U103" s="2127"/>
      <c r="V103" s="2127"/>
      <c r="W103" s="2127"/>
      <c r="X103" s="2127"/>
      <c r="Y103" s="2127"/>
      <c r="Z103" s="2127"/>
      <c r="AA103" s="2127"/>
      <c r="AB103" s="2127"/>
      <c r="AC103" s="2127"/>
      <c r="AD103" s="2127"/>
      <c r="AE103" s="2127"/>
      <c r="AF103" s="2127"/>
      <c r="AG103" s="2127"/>
      <c r="AH103" s="2129"/>
      <c r="AI103" s="1261"/>
      <c r="AJ103" s="802"/>
    </row>
    <row r="104" spans="1:47" s="801" customFormat="1">
      <c r="A104" s="802"/>
      <c r="B104" s="2119"/>
      <c r="C104" s="2119"/>
      <c r="D104" s="2119"/>
      <c r="E104" s="2119"/>
      <c r="F104" s="2119"/>
      <c r="G104" s="2119"/>
      <c r="H104" s="2119"/>
      <c r="I104" s="1262"/>
      <c r="J104" s="2130"/>
      <c r="K104" s="2131"/>
      <c r="L104" s="2132"/>
      <c r="M104" s="2130"/>
      <c r="N104" s="2131"/>
      <c r="O104" s="2131"/>
      <c r="P104" s="2131"/>
      <c r="Q104" s="2131"/>
      <c r="R104" s="2131"/>
      <c r="S104" s="2131"/>
      <c r="T104" s="2131"/>
      <c r="U104" s="2131"/>
      <c r="V104" s="2131"/>
      <c r="W104" s="2131"/>
      <c r="X104" s="2131"/>
      <c r="Y104" s="2131"/>
      <c r="Z104" s="2131"/>
      <c r="AA104" s="2131"/>
      <c r="AB104" s="2131"/>
      <c r="AC104" s="2131"/>
      <c r="AD104" s="2131"/>
      <c r="AE104" s="2131"/>
      <c r="AF104" s="2131"/>
      <c r="AG104" s="2131"/>
      <c r="AH104" s="2132"/>
      <c r="AI104" s="1261"/>
      <c r="AJ104" s="802"/>
    </row>
    <row r="105" spans="1:47" s="801" customFormat="1">
      <c r="A105" s="802"/>
      <c r="B105" s="2119"/>
      <c r="C105" s="2119"/>
      <c r="D105" s="2119"/>
      <c r="E105" s="2119"/>
      <c r="F105" s="2119"/>
      <c r="G105" s="2119"/>
      <c r="H105" s="2119"/>
      <c r="I105" s="1262"/>
      <c r="J105" s="2126" t="s">
        <v>1306</v>
      </c>
      <c r="K105" s="2126"/>
      <c r="L105" s="2126"/>
      <c r="M105" s="2123"/>
      <c r="N105" s="2124"/>
      <c r="O105" s="2124"/>
      <c r="P105" s="2124"/>
      <c r="Q105" s="2124"/>
      <c r="R105" s="2124"/>
      <c r="S105" s="2124"/>
      <c r="T105" s="2124"/>
      <c r="U105" s="2124"/>
      <c r="V105" s="2124"/>
      <c r="W105" s="2124"/>
      <c r="X105" s="2124"/>
      <c r="Y105" s="2124"/>
      <c r="Z105" s="2124"/>
      <c r="AA105" s="2124"/>
      <c r="AB105" s="2124"/>
      <c r="AC105" s="2124"/>
      <c r="AD105" s="2124"/>
      <c r="AE105" s="2124"/>
      <c r="AF105" s="2124"/>
      <c r="AG105" s="2124"/>
      <c r="AH105" s="2125"/>
      <c r="AI105" s="1261"/>
      <c r="AJ105" s="802"/>
    </row>
    <row r="106" spans="1:47" s="801" customFormat="1">
      <c r="A106" s="802"/>
      <c r="B106" s="2119"/>
      <c r="C106" s="2119"/>
      <c r="D106" s="2119"/>
      <c r="E106" s="2119"/>
      <c r="F106" s="2119"/>
      <c r="G106" s="2119"/>
      <c r="H106" s="2119"/>
      <c r="I106" s="1262"/>
      <c r="J106" s="2126" t="s">
        <v>1307</v>
      </c>
      <c r="K106" s="2126"/>
      <c r="L106" s="2126"/>
      <c r="M106" s="2123"/>
      <c r="N106" s="2124"/>
      <c r="O106" s="2124"/>
      <c r="P106" s="2124"/>
      <c r="Q106" s="2124"/>
      <c r="R106" s="2124"/>
      <c r="S106" s="2124"/>
      <c r="T106" s="2124"/>
      <c r="U106" s="2124"/>
      <c r="V106" s="2124"/>
      <c r="W106" s="2124"/>
      <c r="X106" s="2124"/>
      <c r="Y106" s="2124"/>
      <c r="Z106" s="2124"/>
      <c r="AA106" s="2124"/>
      <c r="AB106" s="2124"/>
      <c r="AC106" s="2124"/>
      <c r="AD106" s="2124"/>
      <c r="AE106" s="2124"/>
      <c r="AF106" s="2124"/>
      <c r="AG106" s="2124"/>
      <c r="AH106" s="2125"/>
      <c r="AI106" s="1261"/>
      <c r="AJ106" s="802"/>
    </row>
    <row r="107" spans="1:47" s="801" customFormat="1">
      <c r="A107" s="802"/>
      <c r="B107" s="2119"/>
      <c r="C107" s="2119"/>
      <c r="D107" s="2119"/>
      <c r="E107" s="2119"/>
      <c r="F107" s="2119"/>
      <c r="G107" s="2119"/>
      <c r="H107" s="2119"/>
      <c r="I107" s="1262"/>
      <c r="J107" s="2126" t="s">
        <v>1308</v>
      </c>
      <c r="K107" s="2126"/>
      <c r="L107" s="2126"/>
      <c r="M107" s="2123"/>
      <c r="N107" s="2124"/>
      <c r="O107" s="2124"/>
      <c r="P107" s="2124"/>
      <c r="Q107" s="2124"/>
      <c r="R107" s="2124"/>
      <c r="S107" s="2124"/>
      <c r="T107" s="2124"/>
      <c r="U107" s="2124"/>
      <c r="V107" s="2124"/>
      <c r="W107" s="2124"/>
      <c r="X107" s="2124"/>
      <c r="Y107" s="2124"/>
      <c r="Z107" s="2124"/>
      <c r="AA107" s="2124"/>
      <c r="AB107" s="2124"/>
      <c r="AC107" s="2124"/>
      <c r="AD107" s="2124"/>
      <c r="AE107" s="2124"/>
      <c r="AF107" s="2124"/>
      <c r="AG107" s="2124"/>
      <c r="AH107" s="2125"/>
      <c r="AI107" s="1261"/>
      <c r="AJ107" s="802"/>
    </row>
    <row r="108" spans="1:47" s="801" customFormat="1" ht="13.5" customHeight="1">
      <c r="A108" s="802"/>
      <c r="B108" s="2119"/>
      <c r="C108" s="2119"/>
      <c r="D108" s="2119"/>
      <c r="E108" s="2119"/>
      <c r="F108" s="2119"/>
      <c r="G108" s="2119"/>
      <c r="H108" s="2119"/>
      <c r="I108" s="1262"/>
      <c r="J108" s="2126" t="s">
        <v>1309</v>
      </c>
      <c r="K108" s="2126"/>
      <c r="L108" s="2126"/>
      <c r="M108" s="2123"/>
      <c r="N108" s="2124"/>
      <c r="O108" s="2124"/>
      <c r="P108" s="2124"/>
      <c r="Q108" s="2124"/>
      <c r="R108" s="2124"/>
      <c r="S108" s="2124"/>
      <c r="T108" s="2124"/>
      <c r="U108" s="2124"/>
      <c r="V108" s="2124"/>
      <c r="W108" s="2124"/>
      <c r="X108" s="2124"/>
      <c r="Y108" s="2124"/>
      <c r="Z108" s="2124"/>
      <c r="AA108" s="2124"/>
      <c r="AB108" s="2124"/>
      <c r="AC108" s="2124"/>
      <c r="AD108" s="2124"/>
      <c r="AE108" s="2124"/>
      <c r="AF108" s="2124"/>
      <c r="AG108" s="2124"/>
      <c r="AH108" s="2125"/>
      <c r="AI108" s="1261"/>
      <c r="AJ108" s="802"/>
    </row>
    <row r="109" spans="1:47" s="801" customFormat="1" ht="13.5" customHeight="1">
      <c r="A109" s="802"/>
      <c r="B109" s="2119"/>
      <c r="C109" s="2119"/>
      <c r="D109" s="2119"/>
      <c r="E109" s="2119"/>
      <c r="F109" s="2119"/>
      <c r="G109" s="2119"/>
      <c r="H109" s="2119"/>
      <c r="I109" s="1262"/>
      <c r="J109" s="2122" t="s">
        <v>1310</v>
      </c>
      <c r="K109" s="2122"/>
      <c r="L109" s="2122"/>
      <c r="M109" s="2123"/>
      <c r="N109" s="2124"/>
      <c r="O109" s="2124"/>
      <c r="P109" s="2124"/>
      <c r="Q109" s="2124"/>
      <c r="R109" s="2124"/>
      <c r="S109" s="2124"/>
      <c r="T109" s="2124"/>
      <c r="U109" s="2124"/>
      <c r="V109" s="2124"/>
      <c r="W109" s="2124"/>
      <c r="X109" s="2124"/>
      <c r="Y109" s="2124"/>
      <c r="Z109" s="2124"/>
      <c r="AA109" s="2124"/>
      <c r="AB109" s="2124"/>
      <c r="AC109" s="2124"/>
      <c r="AD109" s="2124"/>
      <c r="AE109" s="2124"/>
      <c r="AF109" s="2124"/>
      <c r="AG109" s="2124"/>
      <c r="AH109" s="2125"/>
      <c r="AI109" s="1261"/>
      <c r="AJ109" s="802"/>
    </row>
    <row r="110" spans="1:47" s="801" customFormat="1">
      <c r="A110" s="802"/>
      <c r="B110" s="2119"/>
      <c r="C110" s="2119"/>
      <c r="D110" s="2119"/>
      <c r="E110" s="2119"/>
      <c r="F110" s="2119"/>
      <c r="G110" s="2119"/>
      <c r="H110" s="2119"/>
      <c r="I110" s="1262"/>
      <c r="J110" s="2122" t="s">
        <v>1311</v>
      </c>
      <c r="K110" s="2122"/>
      <c r="L110" s="2122"/>
      <c r="M110" s="2123"/>
      <c r="N110" s="2124"/>
      <c r="O110" s="2124"/>
      <c r="P110" s="2124"/>
      <c r="Q110" s="2124"/>
      <c r="R110" s="2124"/>
      <c r="S110" s="2124"/>
      <c r="T110" s="2124"/>
      <c r="U110" s="2124"/>
      <c r="V110" s="2124"/>
      <c r="W110" s="2124"/>
      <c r="X110" s="2124"/>
      <c r="Y110" s="2124"/>
      <c r="Z110" s="2124"/>
      <c r="AA110" s="2124"/>
      <c r="AB110" s="2124"/>
      <c r="AC110" s="2124"/>
      <c r="AD110" s="2124"/>
      <c r="AE110" s="2124"/>
      <c r="AF110" s="2124"/>
      <c r="AG110" s="2124"/>
      <c r="AH110" s="2125"/>
      <c r="AI110" s="1261"/>
      <c r="AJ110" s="802"/>
    </row>
    <row r="111" spans="1:47" s="801" customFormat="1">
      <c r="A111" s="802"/>
      <c r="B111" s="2119"/>
      <c r="C111" s="2119"/>
      <c r="D111" s="2119"/>
      <c r="E111" s="2119"/>
      <c r="F111" s="2119"/>
      <c r="G111" s="2119"/>
      <c r="H111" s="2119"/>
      <c r="I111" s="1262"/>
      <c r="J111" s="1269"/>
      <c r="K111" s="1262"/>
      <c r="L111" s="1262"/>
      <c r="M111" s="1262"/>
      <c r="N111" s="1262"/>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1"/>
      <c r="AJ111" s="802"/>
    </row>
    <row r="112" spans="1:47" s="801" customFormat="1">
      <c r="A112" s="802"/>
      <c r="B112" s="2120" t="s">
        <v>66</v>
      </c>
      <c r="C112" s="2120"/>
      <c r="D112" s="2120"/>
      <c r="E112" s="2120"/>
      <c r="F112" s="2120"/>
      <c r="G112" s="2120"/>
      <c r="H112" s="2120"/>
      <c r="I112" s="2120"/>
      <c r="J112" s="2120"/>
      <c r="K112" s="2120"/>
      <c r="L112" s="2120"/>
      <c r="M112" s="2120"/>
      <c r="N112" s="2120"/>
      <c r="O112" s="2120"/>
      <c r="P112" s="2120"/>
      <c r="Q112" s="2120"/>
      <c r="R112" s="2120"/>
      <c r="S112" s="2120"/>
      <c r="T112" s="2120"/>
      <c r="U112" s="2120"/>
      <c r="V112" s="2120"/>
      <c r="W112" s="803"/>
      <c r="X112" s="803"/>
      <c r="Y112" s="803"/>
      <c r="Z112" s="803"/>
      <c r="AA112" s="803"/>
      <c r="AB112" s="803"/>
      <c r="AC112" s="803"/>
      <c r="AD112" s="803"/>
      <c r="AE112" s="803"/>
      <c r="AF112" s="803"/>
      <c r="AG112" s="803"/>
      <c r="AH112" s="803"/>
      <c r="AI112" s="802"/>
      <c r="AJ112" s="802"/>
      <c r="AO112" s="822"/>
      <c r="AP112" s="822"/>
      <c r="AQ112" s="822"/>
      <c r="AR112" s="822"/>
      <c r="AS112" s="822"/>
      <c r="AT112" s="822"/>
      <c r="AU112" s="822"/>
    </row>
    <row r="113" spans="1:36" s="801" customFormat="1">
      <c r="A113" s="804"/>
      <c r="B113" s="2106"/>
      <c r="C113" s="2107"/>
      <c r="D113" s="2107"/>
      <c r="E113" s="2108"/>
      <c r="F113" s="2106" t="s">
        <v>183</v>
      </c>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8"/>
      <c r="AC113" s="2121" t="s">
        <v>170</v>
      </c>
      <c r="AD113" s="2121"/>
      <c r="AE113" s="2121"/>
      <c r="AF113" s="2121"/>
      <c r="AG113" s="2121"/>
      <c r="AH113" s="2121"/>
      <c r="AI113" s="805" t="s">
        <v>820</v>
      </c>
      <c r="AJ113" s="804"/>
    </row>
    <row r="114" spans="1:36" s="801" customFormat="1" ht="14.25">
      <c r="A114" s="804"/>
      <c r="B114" s="2117" t="s">
        <v>191</v>
      </c>
      <c r="C114" s="2117"/>
      <c r="D114" s="2117"/>
      <c r="E114" s="2117"/>
      <c r="F114" s="2109">
        <f>AM12</f>
        <v>0</v>
      </c>
      <c r="G114" s="2110"/>
      <c r="H114" s="2110"/>
      <c r="I114" s="2110"/>
      <c r="J114" s="2110"/>
      <c r="K114" s="2110"/>
      <c r="L114" s="2110"/>
      <c r="M114" s="2110"/>
      <c r="N114" s="2110"/>
      <c r="O114" s="2110"/>
      <c r="P114" s="2110"/>
      <c r="Q114" s="1140" t="s">
        <v>55</v>
      </c>
      <c r="R114" s="2110">
        <f>AM13</f>
        <v>0</v>
      </c>
      <c r="S114" s="2115"/>
      <c r="T114" s="2115"/>
      <c r="U114" s="2115"/>
      <c r="V114" s="2115"/>
      <c r="W114" s="2115"/>
      <c r="X114" s="2115"/>
      <c r="Y114" s="2115"/>
      <c r="Z114" s="2115"/>
      <c r="AA114" s="2115"/>
      <c r="AB114" s="2116"/>
      <c r="AC114" s="2118">
        <f>AM18</f>
        <v>0</v>
      </c>
      <c r="AD114" s="2118"/>
      <c r="AE114" s="2118"/>
      <c r="AF114" s="2118"/>
      <c r="AG114" s="2118"/>
      <c r="AH114" s="2118"/>
      <c r="AI114" s="804" t="e">
        <f t="shared" ref="AI114:AI119" si="6">IF(F114="","",DATEDIF(F114-1,R114,"D"))</f>
        <v>#NUM!</v>
      </c>
      <c r="AJ114" s="804"/>
    </row>
    <row r="115" spans="1:36" s="801" customFormat="1" ht="14.25">
      <c r="A115" s="804"/>
      <c r="B115" s="2106" t="s">
        <v>192</v>
      </c>
      <c r="C115" s="2107"/>
      <c r="D115" s="2107"/>
      <c r="E115" s="2108"/>
      <c r="F115" s="2109" t="str">
        <f>AN12</f>
        <v/>
      </c>
      <c r="G115" s="2110"/>
      <c r="H115" s="2110"/>
      <c r="I115" s="2110"/>
      <c r="J115" s="2110"/>
      <c r="K115" s="2110"/>
      <c r="L115" s="2110"/>
      <c r="M115" s="2110"/>
      <c r="N115" s="2110"/>
      <c r="O115" s="2110"/>
      <c r="P115" s="2110"/>
      <c r="Q115" s="1140" t="s">
        <v>55</v>
      </c>
      <c r="R115" s="2110" t="str">
        <f>AN13</f>
        <v/>
      </c>
      <c r="S115" s="2115"/>
      <c r="T115" s="2115"/>
      <c r="U115" s="2115"/>
      <c r="V115" s="2115"/>
      <c r="W115" s="2115"/>
      <c r="X115" s="2115"/>
      <c r="Y115" s="2115"/>
      <c r="Z115" s="2115"/>
      <c r="AA115" s="2115"/>
      <c r="AB115" s="2116"/>
      <c r="AC115" s="2112">
        <f>AM32</f>
        <v>0</v>
      </c>
      <c r="AD115" s="2113"/>
      <c r="AE115" s="2113"/>
      <c r="AF115" s="2113"/>
      <c r="AG115" s="2113"/>
      <c r="AH115" s="2114"/>
      <c r="AI115" s="804" t="str">
        <f t="shared" si="6"/>
        <v/>
      </c>
      <c r="AJ115" s="804"/>
    </row>
    <row r="116" spans="1:36" s="801" customFormat="1" ht="14.25">
      <c r="A116" s="804"/>
      <c r="B116" s="2106" t="s">
        <v>193</v>
      </c>
      <c r="C116" s="2107"/>
      <c r="D116" s="2107"/>
      <c r="E116" s="2108"/>
      <c r="F116" s="2109" t="str">
        <f>AO12</f>
        <v/>
      </c>
      <c r="G116" s="2110"/>
      <c r="H116" s="2110"/>
      <c r="I116" s="2110"/>
      <c r="J116" s="2110"/>
      <c r="K116" s="2110"/>
      <c r="L116" s="2110"/>
      <c r="M116" s="2110"/>
      <c r="N116" s="2110"/>
      <c r="O116" s="2110"/>
      <c r="P116" s="2110"/>
      <c r="Q116" s="1140" t="s">
        <v>55</v>
      </c>
      <c r="R116" s="2110" t="str">
        <f>AO13</f>
        <v/>
      </c>
      <c r="S116" s="2115"/>
      <c r="T116" s="2115"/>
      <c r="U116" s="2115"/>
      <c r="V116" s="2115"/>
      <c r="W116" s="2115"/>
      <c r="X116" s="2115"/>
      <c r="Y116" s="2115"/>
      <c r="Z116" s="2115"/>
      <c r="AA116" s="2115"/>
      <c r="AB116" s="2116"/>
      <c r="AC116" s="2112">
        <f>AM46</f>
        <v>0</v>
      </c>
      <c r="AD116" s="2113"/>
      <c r="AE116" s="2113"/>
      <c r="AF116" s="2113"/>
      <c r="AG116" s="2113"/>
      <c r="AH116" s="2114"/>
      <c r="AI116" s="804" t="str">
        <f t="shared" si="6"/>
        <v/>
      </c>
      <c r="AJ116" s="804"/>
    </row>
    <row r="117" spans="1:36" s="801" customFormat="1" ht="14.25">
      <c r="A117" s="804"/>
      <c r="B117" s="2106" t="s">
        <v>194</v>
      </c>
      <c r="C117" s="2107"/>
      <c r="D117" s="2107"/>
      <c r="E117" s="2108"/>
      <c r="F117" s="2109" t="str">
        <f>AP12</f>
        <v/>
      </c>
      <c r="G117" s="2110"/>
      <c r="H117" s="2110"/>
      <c r="I117" s="2110"/>
      <c r="J117" s="2110"/>
      <c r="K117" s="2110"/>
      <c r="L117" s="2110"/>
      <c r="M117" s="2110"/>
      <c r="N117" s="2110"/>
      <c r="O117" s="2110"/>
      <c r="P117" s="2110"/>
      <c r="Q117" s="1140" t="s">
        <v>55</v>
      </c>
      <c r="R117" s="2110" t="str">
        <f>AP13</f>
        <v/>
      </c>
      <c r="S117" s="2110"/>
      <c r="T117" s="2110"/>
      <c r="U117" s="2110"/>
      <c r="V117" s="2110"/>
      <c r="W117" s="2110"/>
      <c r="X117" s="2110"/>
      <c r="Y117" s="2110"/>
      <c r="Z117" s="2110"/>
      <c r="AA117" s="2110"/>
      <c r="AB117" s="2111"/>
      <c r="AC117" s="2112">
        <f>AM60</f>
        <v>0</v>
      </c>
      <c r="AD117" s="2113"/>
      <c r="AE117" s="2113"/>
      <c r="AF117" s="2113"/>
      <c r="AG117" s="2113"/>
      <c r="AH117" s="2114"/>
      <c r="AI117" s="804" t="str">
        <f t="shared" si="6"/>
        <v/>
      </c>
      <c r="AJ117" s="804"/>
    </row>
    <row r="118" spans="1:36" s="801" customFormat="1" ht="14.25">
      <c r="A118" s="804"/>
      <c r="B118" s="2106" t="s">
        <v>195</v>
      </c>
      <c r="C118" s="2107"/>
      <c r="D118" s="2107"/>
      <c r="E118" s="2108"/>
      <c r="F118" s="2109" t="str">
        <f>AQ12</f>
        <v/>
      </c>
      <c r="G118" s="2110"/>
      <c r="H118" s="2110"/>
      <c r="I118" s="2110"/>
      <c r="J118" s="2110"/>
      <c r="K118" s="2110"/>
      <c r="L118" s="2110"/>
      <c r="M118" s="2110"/>
      <c r="N118" s="2110"/>
      <c r="O118" s="2110"/>
      <c r="P118" s="2110"/>
      <c r="Q118" s="1140" t="s">
        <v>55</v>
      </c>
      <c r="R118" s="2110" t="str">
        <f>AQ13</f>
        <v/>
      </c>
      <c r="S118" s="2110"/>
      <c r="T118" s="2110"/>
      <c r="U118" s="2110"/>
      <c r="V118" s="2110"/>
      <c r="W118" s="2110"/>
      <c r="X118" s="2110"/>
      <c r="Y118" s="2110"/>
      <c r="Z118" s="2110"/>
      <c r="AA118" s="2110"/>
      <c r="AB118" s="2111"/>
      <c r="AC118" s="2112">
        <f>AM74</f>
        <v>0</v>
      </c>
      <c r="AD118" s="2113"/>
      <c r="AE118" s="2113"/>
      <c r="AF118" s="2113"/>
      <c r="AG118" s="2113"/>
      <c r="AH118" s="2114"/>
      <c r="AI118" s="804" t="str">
        <f t="shared" si="6"/>
        <v/>
      </c>
      <c r="AJ118" s="804"/>
    </row>
    <row r="119" spans="1:36" s="801" customFormat="1" ht="14.25">
      <c r="A119" s="804"/>
      <c r="B119" s="2106" t="s">
        <v>196</v>
      </c>
      <c r="C119" s="2107"/>
      <c r="D119" s="2107"/>
      <c r="E119" s="2108"/>
      <c r="F119" s="2109" t="str">
        <f>AR12</f>
        <v/>
      </c>
      <c r="G119" s="2110"/>
      <c r="H119" s="2110"/>
      <c r="I119" s="2110"/>
      <c r="J119" s="2110"/>
      <c r="K119" s="2110"/>
      <c r="L119" s="2110"/>
      <c r="M119" s="2110"/>
      <c r="N119" s="2110"/>
      <c r="O119" s="2110"/>
      <c r="P119" s="2110"/>
      <c r="Q119" s="1140" t="s">
        <v>55</v>
      </c>
      <c r="R119" s="2110" t="str">
        <f>AR13</f>
        <v/>
      </c>
      <c r="S119" s="2110"/>
      <c r="T119" s="2110"/>
      <c r="U119" s="2110"/>
      <c r="V119" s="2110"/>
      <c r="W119" s="2110"/>
      <c r="X119" s="2110"/>
      <c r="Y119" s="2110"/>
      <c r="Z119" s="2110"/>
      <c r="AA119" s="2110"/>
      <c r="AB119" s="2111"/>
      <c r="AC119" s="2112">
        <f>AM88</f>
        <v>0</v>
      </c>
      <c r="AD119" s="2113"/>
      <c r="AE119" s="2113"/>
      <c r="AF119" s="2113"/>
      <c r="AG119" s="2113"/>
      <c r="AH119" s="2114"/>
      <c r="AI119" s="804" t="str">
        <f t="shared" si="6"/>
        <v/>
      </c>
      <c r="AJ119" s="804"/>
    </row>
  </sheetData>
  <mergeCells count="133">
    <mergeCell ref="AC20:AD20"/>
    <mergeCell ref="A22:A32"/>
    <mergeCell ref="B22:B32"/>
    <mergeCell ref="AC34:AD34"/>
    <mergeCell ref="A36:A46"/>
    <mergeCell ref="B36:B46"/>
    <mergeCell ref="A2:AI2"/>
    <mergeCell ref="B4:F4"/>
    <mergeCell ref="G4:S4"/>
    <mergeCell ref="X4:AG4"/>
    <mergeCell ref="AC6:AD6"/>
    <mergeCell ref="A8:A18"/>
    <mergeCell ref="B8:B18"/>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B97:C97"/>
    <mergeCell ref="D97:E97"/>
    <mergeCell ref="G97:H97"/>
    <mergeCell ref="J97:K97"/>
    <mergeCell ref="L97:Z97"/>
    <mergeCell ref="AA97:AD97"/>
    <mergeCell ref="B96:C96"/>
    <mergeCell ref="D96:E96"/>
    <mergeCell ref="G96:H96"/>
    <mergeCell ref="J96:K96"/>
    <mergeCell ref="L96:Z96"/>
    <mergeCell ref="AA96:AD96"/>
    <mergeCell ref="J99:K99"/>
    <mergeCell ref="L99:Z99"/>
    <mergeCell ref="AA99:AD99"/>
    <mergeCell ref="B98:C98"/>
    <mergeCell ref="D98:E98"/>
    <mergeCell ref="G98:H98"/>
    <mergeCell ref="J98:K98"/>
    <mergeCell ref="L98:Z98"/>
    <mergeCell ref="AA98:AD98"/>
    <mergeCell ref="B100:C100"/>
    <mergeCell ref="D100:E100"/>
    <mergeCell ref="G100:H100"/>
    <mergeCell ref="B101:C101"/>
    <mergeCell ref="D101:E101"/>
    <mergeCell ref="G101:H101"/>
    <mergeCell ref="B99:C99"/>
    <mergeCell ref="D99:E99"/>
    <mergeCell ref="G99:H99"/>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s>
  <phoneticPr fontId="12"/>
  <conditionalFormatting sqref="AI113">
    <cfRule type="expression" dxfId="393" priority="88">
      <formula>$AI$193&lt;28</formula>
    </cfRule>
  </conditionalFormatting>
  <conditionalFormatting sqref="AI115">
    <cfRule type="expression" dxfId="392" priority="87">
      <formula>$AI$115&lt;28</formula>
    </cfRule>
  </conditionalFormatting>
  <conditionalFormatting sqref="AI114">
    <cfRule type="expression" dxfId="391" priority="86">
      <formula>$AI$114&lt;28</formula>
    </cfRule>
  </conditionalFormatting>
  <conditionalFormatting sqref="AI116">
    <cfRule type="expression" dxfId="390" priority="85">
      <formula>$AI$116&lt;28</formula>
    </cfRule>
  </conditionalFormatting>
  <conditionalFormatting sqref="AI117">
    <cfRule type="expression" dxfId="389" priority="84">
      <formula>$AI$117&lt;28</formula>
    </cfRule>
  </conditionalFormatting>
  <conditionalFormatting sqref="AI118">
    <cfRule type="expression" dxfId="388" priority="83">
      <formula>$AI$118&lt;28</formula>
    </cfRule>
  </conditionalFormatting>
  <conditionalFormatting sqref="AI119">
    <cfRule type="expression" dxfId="387" priority="82">
      <formula>$AI$119&lt;28</formula>
    </cfRule>
  </conditionalFormatting>
  <conditionalFormatting sqref="D14:T14 W14:X14 AE14:AH14">
    <cfRule type="cellIs" dxfId="386" priority="81" stopIfTrue="1" operator="equal">
      <formula>""</formula>
    </cfRule>
  </conditionalFormatting>
  <conditionalFormatting sqref="U14:V14">
    <cfRule type="cellIs" dxfId="385" priority="80" stopIfTrue="1" operator="equal">
      <formula>""</formula>
    </cfRule>
  </conditionalFormatting>
  <conditionalFormatting sqref="Y14:Z14">
    <cfRule type="cellIs" dxfId="384" priority="79" stopIfTrue="1" operator="equal">
      <formula>""</formula>
    </cfRule>
  </conditionalFormatting>
  <conditionalFormatting sqref="AA14:AB14">
    <cfRule type="cellIs" dxfId="383" priority="78" stopIfTrue="1" operator="equal">
      <formula>""</formula>
    </cfRule>
  </conditionalFormatting>
  <conditionalFormatting sqref="AC14:AD14">
    <cfRule type="cellIs" dxfId="382" priority="77" stopIfTrue="1" operator="equal">
      <formula>""</formula>
    </cfRule>
  </conditionalFormatting>
  <conditionalFormatting sqref="D28:T28 W28:X28 AE28:AH28">
    <cfRule type="cellIs" dxfId="381" priority="76" stopIfTrue="1" operator="equal">
      <formula>""</formula>
    </cfRule>
  </conditionalFormatting>
  <conditionalFormatting sqref="U28:V28">
    <cfRule type="cellIs" dxfId="380" priority="75" stopIfTrue="1" operator="equal">
      <formula>""</formula>
    </cfRule>
  </conditionalFormatting>
  <conditionalFormatting sqref="Y28:Z28">
    <cfRule type="cellIs" dxfId="379" priority="74" stopIfTrue="1" operator="equal">
      <formula>""</formula>
    </cfRule>
  </conditionalFormatting>
  <conditionalFormatting sqref="AA28:AB28">
    <cfRule type="cellIs" dxfId="378" priority="73" stopIfTrue="1" operator="equal">
      <formula>""</formula>
    </cfRule>
  </conditionalFormatting>
  <conditionalFormatting sqref="AC28:AD28">
    <cfRule type="cellIs" dxfId="377" priority="72" stopIfTrue="1" operator="equal">
      <formula>""</formula>
    </cfRule>
  </conditionalFormatting>
  <conditionalFormatting sqref="D42:T42 W42:X42 AE42:AH42">
    <cfRule type="cellIs" dxfId="376" priority="71" stopIfTrue="1" operator="equal">
      <formula>""</formula>
    </cfRule>
  </conditionalFormatting>
  <conditionalFormatting sqref="U42:V42">
    <cfRule type="cellIs" dxfId="375" priority="70" stopIfTrue="1" operator="equal">
      <formula>""</formula>
    </cfRule>
  </conditionalFormatting>
  <conditionalFormatting sqref="Y42:Z42">
    <cfRule type="cellIs" dxfId="374" priority="69" stopIfTrue="1" operator="equal">
      <formula>""</formula>
    </cfRule>
  </conditionalFormatting>
  <conditionalFormatting sqref="AA42:AB42">
    <cfRule type="cellIs" dxfId="373" priority="68" stopIfTrue="1" operator="equal">
      <formula>""</formula>
    </cfRule>
  </conditionalFormatting>
  <conditionalFormatting sqref="AC42:AD42">
    <cfRule type="cellIs" dxfId="372" priority="67" stopIfTrue="1" operator="equal">
      <formula>""</formula>
    </cfRule>
  </conditionalFormatting>
  <conditionalFormatting sqref="D56:T56 W56:X56 AE56:AH56">
    <cfRule type="cellIs" dxfId="371" priority="66" stopIfTrue="1" operator="equal">
      <formula>""</formula>
    </cfRule>
  </conditionalFormatting>
  <conditionalFormatting sqref="U56:V56">
    <cfRule type="cellIs" dxfId="370" priority="65" stopIfTrue="1" operator="equal">
      <formula>""</formula>
    </cfRule>
  </conditionalFormatting>
  <conditionalFormatting sqref="Y56:Z56">
    <cfRule type="cellIs" dxfId="369" priority="64" stopIfTrue="1" operator="equal">
      <formula>""</formula>
    </cfRule>
  </conditionalFormatting>
  <conditionalFormatting sqref="AA56:AB56">
    <cfRule type="cellIs" dxfId="368" priority="63" stopIfTrue="1" operator="equal">
      <formula>""</formula>
    </cfRule>
  </conditionalFormatting>
  <conditionalFormatting sqref="AC56:AD56">
    <cfRule type="cellIs" dxfId="367" priority="62" stopIfTrue="1" operator="equal">
      <formula>""</formula>
    </cfRule>
  </conditionalFormatting>
  <conditionalFormatting sqref="D70:T70 W70:X70 AE70:AH70">
    <cfRule type="cellIs" dxfId="366" priority="61" stopIfTrue="1" operator="equal">
      <formula>""</formula>
    </cfRule>
  </conditionalFormatting>
  <conditionalFormatting sqref="U70:V70">
    <cfRule type="cellIs" dxfId="365" priority="60" stopIfTrue="1" operator="equal">
      <formula>""</formula>
    </cfRule>
  </conditionalFormatting>
  <conditionalFormatting sqref="Y70:Z70">
    <cfRule type="cellIs" dxfId="364" priority="59" stopIfTrue="1" operator="equal">
      <formula>""</formula>
    </cfRule>
  </conditionalFormatting>
  <conditionalFormatting sqref="AA70:AB70">
    <cfRule type="cellIs" dxfId="363" priority="58" stopIfTrue="1" operator="equal">
      <formula>""</formula>
    </cfRule>
  </conditionalFormatting>
  <conditionalFormatting sqref="AC70:AD70">
    <cfRule type="cellIs" dxfId="362" priority="57" stopIfTrue="1" operator="equal">
      <formula>""</formula>
    </cfRule>
  </conditionalFormatting>
  <conditionalFormatting sqref="D84:T84 W84:X84 AE84:AH84">
    <cfRule type="cellIs" dxfId="361" priority="56" stopIfTrue="1" operator="equal">
      <formula>""</formula>
    </cfRule>
  </conditionalFormatting>
  <conditionalFormatting sqref="U84:V84">
    <cfRule type="cellIs" dxfId="360" priority="55" stopIfTrue="1" operator="equal">
      <formula>""</formula>
    </cfRule>
  </conditionalFormatting>
  <conditionalFormatting sqref="Y84:Z84">
    <cfRule type="cellIs" dxfId="359" priority="54" stopIfTrue="1" operator="equal">
      <formula>""</formula>
    </cfRule>
  </conditionalFormatting>
  <conditionalFormatting sqref="AA84:AB84">
    <cfRule type="cellIs" dxfId="358" priority="53" stopIfTrue="1" operator="equal">
      <formula>""</formula>
    </cfRule>
  </conditionalFormatting>
  <conditionalFormatting sqref="AC84:AD84">
    <cfRule type="cellIs" dxfId="357" priority="52" stopIfTrue="1" operator="equal">
      <formula>""</formula>
    </cfRule>
  </conditionalFormatting>
  <conditionalFormatting sqref="D11:AH11">
    <cfRule type="cellIs" dxfId="356" priority="51" stopIfTrue="1" operator="equal">
      <formula>""</formula>
    </cfRule>
  </conditionalFormatting>
  <conditionalFormatting sqref="D13:AH13">
    <cfRule type="cellIs" dxfId="355" priority="50" stopIfTrue="1" operator="equal">
      <formula>""</formula>
    </cfRule>
  </conditionalFormatting>
  <conditionalFormatting sqref="D12:AH12">
    <cfRule type="cellIs" dxfId="354" priority="49" stopIfTrue="1" operator="equal">
      <formula>""</formula>
    </cfRule>
  </conditionalFormatting>
  <conditionalFormatting sqref="D15:AH15">
    <cfRule type="cellIs" dxfId="353" priority="48" stopIfTrue="1" operator="equal">
      <formula>""</formula>
    </cfRule>
  </conditionalFormatting>
  <conditionalFormatting sqref="D16:AH16">
    <cfRule type="cellIs" dxfId="352" priority="47" stopIfTrue="1" operator="equal">
      <formula>""</formula>
    </cfRule>
  </conditionalFormatting>
  <conditionalFormatting sqref="D17:AH17">
    <cfRule type="cellIs" dxfId="351" priority="46" stopIfTrue="1" operator="equal">
      <formula>""</formula>
    </cfRule>
  </conditionalFormatting>
  <conditionalFormatting sqref="D18:AH18">
    <cfRule type="cellIs" dxfId="350" priority="45" stopIfTrue="1" operator="equal">
      <formula>""</formula>
    </cfRule>
  </conditionalFormatting>
  <conditionalFormatting sqref="D10:AH10">
    <cfRule type="cellIs" dxfId="349" priority="44" stopIfTrue="1" operator="equal">
      <formula>""</formula>
    </cfRule>
  </conditionalFormatting>
  <conditionalFormatting sqref="D25:AH25">
    <cfRule type="cellIs" dxfId="348" priority="43" stopIfTrue="1" operator="equal">
      <formula>""</formula>
    </cfRule>
  </conditionalFormatting>
  <conditionalFormatting sqref="D27:AH27">
    <cfRule type="cellIs" dxfId="347" priority="42" stopIfTrue="1" operator="equal">
      <formula>""</formula>
    </cfRule>
  </conditionalFormatting>
  <conditionalFormatting sqref="D26:AH26">
    <cfRule type="cellIs" dxfId="346" priority="41" stopIfTrue="1" operator="equal">
      <formula>""</formula>
    </cfRule>
  </conditionalFormatting>
  <conditionalFormatting sqref="D24:AH24">
    <cfRule type="cellIs" dxfId="345" priority="40" stopIfTrue="1" operator="equal">
      <formula>""</formula>
    </cfRule>
  </conditionalFormatting>
  <conditionalFormatting sqref="D29:AH29">
    <cfRule type="cellIs" dxfId="344" priority="39" stopIfTrue="1" operator="equal">
      <formula>""</formula>
    </cfRule>
  </conditionalFormatting>
  <conditionalFormatting sqref="D30:AH30">
    <cfRule type="cellIs" dxfId="343" priority="38" stopIfTrue="1" operator="equal">
      <formula>""</formula>
    </cfRule>
  </conditionalFormatting>
  <conditionalFormatting sqref="D31:AH31">
    <cfRule type="cellIs" dxfId="342" priority="37" stopIfTrue="1" operator="equal">
      <formula>""</formula>
    </cfRule>
  </conditionalFormatting>
  <conditionalFormatting sqref="D32:AH32">
    <cfRule type="cellIs" dxfId="341" priority="36" stopIfTrue="1" operator="equal">
      <formula>""</formula>
    </cfRule>
  </conditionalFormatting>
  <conditionalFormatting sqref="D39:AH39">
    <cfRule type="cellIs" dxfId="340" priority="35" stopIfTrue="1" operator="equal">
      <formula>""</formula>
    </cfRule>
  </conditionalFormatting>
  <conditionalFormatting sqref="D41:AH41">
    <cfRule type="cellIs" dxfId="339" priority="34" stopIfTrue="1" operator="equal">
      <formula>""</formula>
    </cfRule>
  </conditionalFormatting>
  <conditionalFormatting sqref="D40:AH40">
    <cfRule type="cellIs" dxfId="338" priority="33" stopIfTrue="1" operator="equal">
      <formula>""</formula>
    </cfRule>
  </conditionalFormatting>
  <conditionalFormatting sqref="D38:AH38">
    <cfRule type="cellIs" dxfId="337" priority="32" stopIfTrue="1" operator="equal">
      <formula>""</formula>
    </cfRule>
  </conditionalFormatting>
  <conditionalFormatting sqref="D43:AH43">
    <cfRule type="cellIs" dxfId="336" priority="31" stopIfTrue="1" operator="equal">
      <formula>""</formula>
    </cfRule>
  </conditionalFormatting>
  <conditionalFormatting sqref="D44:AH44">
    <cfRule type="cellIs" dxfId="335" priority="30" stopIfTrue="1" operator="equal">
      <formula>""</formula>
    </cfRule>
  </conditionalFormatting>
  <conditionalFormatting sqref="D45:AH45">
    <cfRule type="cellIs" dxfId="334" priority="29" stopIfTrue="1" operator="equal">
      <formula>""</formula>
    </cfRule>
  </conditionalFormatting>
  <conditionalFormatting sqref="D46:AH46">
    <cfRule type="cellIs" dxfId="333" priority="28" stopIfTrue="1" operator="equal">
      <formula>""</formula>
    </cfRule>
  </conditionalFormatting>
  <conditionalFormatting sqref="D53:AH53">
    <cfRule type="cellIs" dxfId="332" priority="27" stopIfTrue="1" operator="equal">
      <formula>""</formula>
    </cfRule>
  </conditionalFormatting>
  <conditionalFormatting sqref="D55:AH55">
    <cfRule type="cellIs" dxfId="331" priority="26" stopIfTrue="1" operator="equal">
      <formula>""</formula>
    </cfRule>
  </conditionalFormatting>
  <conditionalFormatting sqref="D54:AH54">
    <cfRule type="cellIs" dxfId="330" priority="25" stopIfTrue="1" operator="equal">
      <formula>""</formula>
    </cfRule>
  </conditionalFormatting>
  <conditionalFormatting sqref="D52:AH52">
    <cfRule type="cellIs" dxfId="329" priority="24" stopIfTrue="1" operator="equal">
      <formula>""</formula>
    </cfRule>
  </conditionalFormatting>
  <conditionalFormatting sqref="D57:AH57">
    <cfRule type="cellIs" dxfId="328" priority="23" stopIfTrue="1" operator="equal">
      <formula>""</formula>
    </cfRule>
  </conditionalFormatting>
  <conditionalFormatting sqref="D58:AH58">
    <cfRule type="cellIs" dxfId="327" priority="22" stopIfTrue="1" operator="equal">
      <formula>""</formula>
    </cfRule>
  </conditionalFormatting>
  <conditionalFormatting sqref="D59:AH59">
    <cfRule type="cellIs" dxfId="326" priority="21" stopIfTrue="1" operator="equal">
      <formula>""</formula>
    </cfRule>
  </conditionalFormatting>
  <conditionalFormatting sqref="D60:AH60">
    <cfRule type="cellIs" dxfId="325" priority="20" stopIfTrue="1" operator="equal">
      <formula>""</formula>
    </cfRule>
  </conditionalFormatting>
  <conditionalFormatting sqref="D71:AH71">
    <cfRule type="cellIs" dxfId="324" priority="19" stopIfTrue="1" operator="equal">
      <formula>""</formula>
    </cfRule>
  </conditionalFormatting>
  <conditionalFormatting sqref="D72:AH72">
    <cfRule type="cellIs" dxfId="323" priority="18" stopIfTrue="1" operator="equal">
      <formula>""</formula>
    </cfRule>
  </conditionalFormatting>
  <conditionalFormatting sqref="D73:AH73">
    <cfRule type="cellIs" dxfId="322" priority="17" stopIfTrue="1" operator="equal">
      <formula>""</formula>
    </cfRule>
  </conditionalFormatting>
  <conditionalFormatting sqref="D74:AH74">
    <cfRule type="cellIs" dxfId="321" priority="16" stopIfTrue="1" operator="equal">
      <formula>""</formula>
    </cfRule>
  </conditionalFormatting>
  <conditionalFormatting sqref="D67:AH67">
    <cfRule type="cellIs" dxfId="320" priority="15" stopIfTrue="1" operator="equal">
      <formula>""</formula>
    </cfRule>
  </conditionalFormatting>
  <conditionalFormatting sqref="D69:AH69">
    <cfRule type="cellIs" dxfId="319" priority="14" stopIfTrue="1" operator="equal">
      <formula>""</formula>
    </cfRule>
  </conditionalFormatting>
  <conditionalFormatting sqref="D68:AH68">
    <cfRule type="cellIs" dxfId="318" priority="13" stopIfTrue="1" operator="equal">
      <formula>""</formula>
    </cfRule>
  </conditionalFormatting>
  <conditionalFormatting sqref="D66:AH66">
    <cfRule type="cellIs" dxfId="317" priority="12" stopIfTrue="1" operator="equal">
      <formula>""</formula>
    </cfRule>
  </conditionalFormatting>
  <conditionalFormatting sqref="D85:AH85">
    <cfRule type="cellIs" dxfId="316" priority="11" stopIfTrue="1" operator="equal">
      <formula>""</formula>
    </cfRule>
  </conditionalFormatting>
  <conditionalFormatting sqref="D86:AH86">
    <cfRule type="cellIs" dxfId="315" priority="10" stopIfTrue="1" operator="equal">
      <formula>""</formula>
    </cfRule>
  </conditionalFormatting>
  <conditionalFormatting sqref="D87:AH87">
    <cfRule type="cellIs" dxfId="314" priority="9" stopIfTrue="1" operator="equal">
      <formula>""</formula>
    </cfRule>
  </conditionalFormatting>
  <conditionalFormatting sqref="D88:AH88">
    <cfRule type="cellIs" dxfId="313" priority="8" stopIfTrue="1" operator="equal">
      <formula>""</formula>
    </cfRule>
  </conditionalFormatting>
  <conditionalFormatting sqref="D81:AH81">
    <cfRule type="cellIs" dxfId="312" priority="7" stopIfTrue="1" operator="equal">
      <formula>""</formula>
    </cfRule>
  </conditionalFormatting>
  <conditionalFormatting sqref="D83:AH83">
    <cfRule type="cellIs" dxfId="311" priority="6" stopIfTrue="1" operator="equal">
      <formula>""</formula>
    </cfRule>
  </conditionalFormatting>
  <conditionalFormatting sqref="D82:AH82">
    <cfRule type="cellIs" dxfId="310" priority="5" stopIfTrue="1" operator="equal">
      <formula>""</formula>
    </cfRule>
  </conditionalFormatting>
  <conditionalFormatting sqref="D80:AH80">
    <cfRule type="cellIs" dxfId="309" priority="4" stopIfTrue="1" operator="equal">
      <formula>""</formula>
    </cfRule>
  </conditionalFormatting>
  <conditionalFormatting sqref="L95:Z99">
    <cfRule type="cellIs" dxfId="308" priority="3" stopIfTrue="1" operator="equal">
      <formula>""</formula>
    </cfRule>
  </conditionalFormatting>
  <conditionalFormatting sqref="D95:E101 G95:H101">
    <cfRule type="cellIs" dxfId="307" priority="2" stopIfTrue="1" operator="equal">
      <formula>""</formula>
    </cfRule>
  </conditionalFormatting>
  <conditionalFormatting sqref="M105:AH110">
    <cfRule type="cellIs" dxfId="306" priority="1"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8"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10"/>
  <sheetViews>
    <sheetView view="pageBreakPreview" topLeftCell="A3" zoomScale="70" zoomScaleNormal="100" zoomScaleSheetLayoutView="70" workbookViewId="0">
      <selection activeCell="A2" sqref="A2:AI2"/>
    </sheetView>
  </sheetViews>
  <sheetFormatPr defaultRowHeight="13.5"/>
  <cols>
    <col min="1" max="1" width="3.125" style="882" customWidth="1"/>
    <col min="2" max="2" width="4.25" style="882" customWidth="1"/>
    <col min="3" max="3" width="13.125" style="882" customWidth="1"/>
    <col min="4" max="7" width="4.5" style="777" customWidth="1"/>
    <col min="8" max="8" width="5.125" style="777" customWidth="1"/>
    <col min="9" max="34" width="4.5" style="777" customWidth="1"/>
    <col min="35" max="35" width="8.375" style="777" customWidth="1"/>
    <col min="36" max="36" width="12.5" style="777" customWidth="1"/>
    <col min="37" max="41" width="4.125" style="777" customWidth="1"/>
    <col min="42" max="16384" width="9" style="777"/>
  </cols>
  <sheetData>
    <row r="1" spans="1:37" ht="33" customHeight="1">
      <c r="AE1" s="778"/>
      <c r="AF1" s="778"/>
      <c r="AG1" s="778"/>
      <c r="AH1" s="404"/>
      <c r="AI1" s="405"/>
      <c r="AJ1" s="406" t="s">
        <v>822</v>
      </c>
    </row>
    <row r="2" spans="1:37" ht="20.25" customHeight="1">
      <c r="A2" s="2167" t="s">
        <v>813</v>
      </c>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row>
    <row r="3" spans="1:37" ht="9.75" customHeight="1">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row>
    <row r="4" spans="1:37" ht="19.5" customHeight="1">
      <c r="B4" s="2168" t="s">
        <v>814</v>
      </c>
      <c r="C4" s="2168"/>
      <c r="D4" s="2168"/>
      <c r="E4" s="2168"/>
      <c r="F4" s="2168"/>
      <c r="G4" s="2192" t="s">
        <v>1271</v>
      </c>
      <c r="H4" s="2192"/>
      <c r="I4" s="2192"/>
      <c r="J4" s="2192"/>
      <c r="K4" s="2192"/>
      <c r="L4" s="2192"/>
      <c r="M4" s="2192"/>
      <c r="N4" s="2192"/>
      <c r="O4" s="2192"/>
      <c r="P4" s="2192"/>
      <c r="Q4" s="2192"/>
      <c r="R4" s="2192"/>
      <c r="S4" s="2192"/>
      <c r="T4" s="820" t="s">
        <v>823</v>
      </c>
      <c r="U4" s="820"/>
      <c r="V4" s="820"/>
      <c r="W4" s="820"/>
      <c r="X4" s="2193" t="s">
        <v>1271</v>
      </c>
      <c r="Y4" s="2193"/>
      <c r="Z4" s="2193"/>
      <c r="AA4" s="2193"/>
      <c r="AB4" s="2193"/>
      <c r="AC4" s="2193"/>
      <c r="AD4" s="2193"/>
      <c r="AE4" s="2193"/>
      <c r="AF4" s="2193"/>
      <c r="AG4" s="2193"/>
      <c r="AH4" s="820"/>
      <c r="AI4" s="820"/>
      <c r="AJ4" s="820"/>
      <c r="AK4" s="820"/>
    </row>
    <row r="5" spans="1:37" ht="19.5" customHeight="1">
      <c r="B5" s="1138"/>
      <c r="C5" s="1138"/>
      <c r="D5" s="1138"/>
      <c r="E5" s="1138"/>
      <c r="F5" s="1138"/>
      <c r="G5" s="1139"/>
      <c r="H5" s="1139"/>
      <c r="I5" s="1139"/>
      <c r="J5" s="1139"/>
      <c r="K5" s="1139"/>
      <c r="L5" s="1139"/>
      <c r="M5" s="1139"/>
      <c r="N5" s="1139"/>
      <c r="O5" s="1139"/>
      <c r="P5" s="1139"/>
      <c r="Q5" s="1139"/>
      <c r="R5" s="1139"/>
      <c r="S5" s="1139"/>
      <c r="T5" s="820"/>
      <c r="U5" s="820"/>
      <c r="V5" s="820"/>
      <c r="W5" s="820"/>
      <c r="X5" s="859"/>
      <c r="Y5" s="859"/>
      <c r="Z5" s="859"/>
      <c r="AA5" s="859"/>
      <c r="AB5" s="859"/>
      <c r="AC5" s="859"/>
      <c r="AD5" s="859"/>
      <c r="AE5" s="859"/>
      <c r="AF5" s="859"/>
      <c r="AG5" s="859"/>
      <c r="AH5" s="820"/>
      <c r="AI5" s="820"/>
      <c r="AJ5" s="820"/>
      <c r="AK5" s="820"/>
    </row>
    <row r="6" spans="1:37" ht="19.5" customHeight="1">
      <c r="B6" s="1138"/>
      <c r="C6" s="1138"/>
      <c r="D6" s="1138"/>
      <c r="E6" s="1138"/>
      <c r="F6" s="1138"/>
      <c r="G6" s="1139"/>
      <c r="H6" s="1139"/>
      <c r="I6" s="1139"/>
      <c r="J6" s="1139"/>
      <c r="K6" s="1139"/>
      <c r="L6" s="1139"/>
      <c r="M6" s="1139"/>
      <c r="N6" s="1139"/>
      <c r="O6" s="1139"/>
      <c r="P6" s="1139"/>
      <c r="Q6" s="1139"/>
      <c r="R6" s="1139"/>
      <c r="S6" s="1139"/>
      <c r="T6" s="883" t="s">
        <v>815</v>
      </c>
      <c r="U6" s="884"/>
      <c r="V6" s="884"/>
      <c r="W6" s="884"/>
      <c r="X6" s="884"/>
      <c r="Y6" s="884"/>
      <c r="Z6" s="884"/>
      <c r="AA6" s="884"/>
      <c r="AB6" s="884"/>
      <c r="AC6" s="2151">
        <f>SUM(AI13,AI18)</f>
        <v>87</v>
      </c>
      <c r="AD6" s="2151"/>
      <c r="AE6" s="884"/>
      <c r="AF6" s="884"/>
      <c r="AG6" s="884"/>
      <c r="AH6" s="820"/>
      <c r="AI6" s="820"/>
      <c r="AJ6" s="820"/>
      <c r="AK6" s="820"/>
    </row>
    <row r="7" spans="1:37" ht="9.75" customHeight="1">
      <c r="A7" s="780"/>
      <c r="B7" s="781"/>
      <c r="C7" s="781"/>
      <c r="D7" s="781"/>
      <c r="E7" s="781"/>
      <c r="F7" s="782"/>
      <c r="G7" s="782"/>
      <c r="H7" s="782"/>
      <c r="I7" s="782"/>
      <c r="J7" s="782"/>
      <c r="K7" s="878"/>
      <c r="L7" s="878"/>
      <c r="M7" s="878"/>
      <c r="N7" s="878"/>
      <c r="O7" s="878"/>
      <c r="P7" s="878"/>
      <c r="Q7" s="878"/>
      <c r="R7" s="783"/>
      <c r="S7" s="783"/>
      <c r="T7" s="783"/>
      <c r="U7" s="783"/>
      <c r="V7" s="783"/>
      <c r="W7" s="783"/>
      <c r="X7" s="783"/>
      <c r="Y7" s="783"/>
      <c r="Z7" s="832"/>
      <c r="AA7" s="824"/>
      <c r="AB7" s="783"/>
      <c r="AC7" s="783"/>
      <c r="AD7" s="783"/>
      <c r="AE7" s="783"/>
      <c r="AF7" s="783"/>
      <c r="AG7" s="783"/>
      <c r="AH7" s="783"/>
    </row>
    <row r="8" spans="1:37" ht="15.75" customHeight="1">
      <c r="A8" s="2152" t="s">
        <v>938</v>
      </c>
      <c r="B8" s="825" t="s">
        <v>213</v>
      </c>
      <c r="C8" s="825"/>
      <c r="D8" s="784">
        <v>10</v>
      </c>
      <c r="E8" s="785"/>
      <c r="F8" s="826"/>
      <c r="G8" s="785"/>
      <c r="H8" s="826"/>
      <c r="I8" s="785"/>
      <c r="J8" s="826"/>
      <c r="K8" s="785"/>
      <c r="L8" s="826"/>
      <c r="M8" s="785"/>
      <c r="N8" s="826"/>
      <c r="O8" s="785"/>
      <c r="P8" s="826"/>
      <c r="Q8" s="785"/>
      <c r="R8" s="826"/>
      <c r="S8" s="785"/>
      <c r="T8" s="785"/>
      <c r="U8" s="785"/>
      <c r="V8" s="785"/>
      <c r="W8" s="785"/>
      <c r="X8" s="785"/>
      <c r="Y8" s="785"/>
      <c r="Z8" s="867"/>
      <c r="AA8" s="785"/>
      <c r="AB8" s="785"/>
      <c r="AC8" s="785"/>
      <c r="AD8" s="785"/>
      <c r="AE8" s="785"/>
      <c r="AF8" s="785"/>
      <c r="AG8" s="785"/>
      <c r="AH8" s="786"/>
      <c r="AI8" s="787"/>
    </row>
    <row r="9" spans="1:37" ht="15.75" customHeight="1">
      <c r="A9" s="2152"/>
      <c r="B9" s="825" t="s">
        <v>121</v>
      </c>
      <c r="C9" s="825"/>
      <c r="D9" s="784">
        <v>1</v>
      </c>
      <c r="E9" s="785">
        <v>2</v>
      </c>
      <c r="F9" s="785">
        <v>3</v>
      </c>
      <c r="G9" s="785">
        <v>4</v>
      </c>
      <c r="H9" s="785">
        <v>5</v>
      </c>
      <c r="I9" s="785">
        <v>6</v>
      </c>
      <c r="J9" s="867">
        <v>7</v>
      </c>
      <c r="K9" s="785">
        <v>8</v>
      </c>
      <c r="L9" s="785">
        <v>9</v>
      </c>
      <c r="M9" s="785">
        <v>10</v>
      </c>
      <c r="N9" s="785">
        <v>11</v>
      </c>
      <c r="O9" s="785">
        <v>12</v>
      </c>
      <c r="P9" s="785">
        <v>13</v>
      </c>
      <c r="Q9" s="785">
        <v>14</v>
      </c>
      <c r="R9" s="877">
        <v>15</v>
      </c>
      <c r="S9" s="785">
        <v>16</v>
      </c>
      <c r="T9" s="785">
        <v>17</v>
      </c>
      <c r="U9" s="785">
        <v>18</v>
      </c>
      <c r="V9" s="785">
        <v>19</v>
      </c>
      <c r="W9" s="785">
        <v>20</v>
      </c>
      <c r="X9" s="785">
        <v>21</v>
      </c>
      <c r="Y9" s="785">
        <v>22</v>
      </c>
      <c r="Z9" s="867">
        <v>23</v>
      </c>
      <c r="AA9" s="785">
        <v>24</v>
      </c>
      <c r="AB9" s="785">
        <v>25</v>
      </c>
      <c r="AC9" s="785">
        <v>26</v>
      </c>
      <c r="AD9" s="785">
        <v>27</v>
      </c>
      <c r="AE9" s="785">
        <v>28</v>
      </c>
      <c r="AF9" s="785">
        <v>29</v>
      </c>
      <c r="AG9" s="785">
        <v>30</v>
      </c>
      <c r="AH9" s="788">
        <v>31</v>
      </c>
      <c r="AI9" s="787"/>
    </row>
    <row r="10" spans="1:37" ht="15.75" customHeight="1">
      <c r="A10" s="2152"/>
      <c r="B10" s="825" t="s">
        <v>816</v>
      </c>
      <c r="C10" s="825"/>
      <c r="D10" s="784" t="s">
        <v>828</v>
      </c>
      <c r="E10" s="785" t="s">
        <v>121</v>
      </c>
      <c r="F10" s="789" t="s">
        <v>197</v>
      </c>
      <c r="G10" s="789" t="s">
        <v>830</v>
      </c>
      <c r="H10" s="789" t="s">
        <v>831</v>
      </c>
      <c r="I10" s="789" t="s">
        <v>832</v>
      </c>
      <c r="J10" s="868" t="s">
        <v>825</v>
      </c>
      <c r="K10" s="789" t="s">
        <v>827</v>
      </c>
      <c r="L10" s="789" t="s">
        <v>829</v>
      </c>
      <c r="M10" s="789" t="s">
        <v>197</v>
      </c>
      <c r="N10" s="789" t="s">
        <v>830</v>
      </c>
      <c r="O10" s="789" t="s">
        <v>831</v>
      </c>
      <c r="P10" s="789" t="s">
        <v>832</v>
      </c>
      <c r="Q10" s="789" t="s">
        <v>825</v>
      </c>
      <c r="R10" s="893" t="s">
        <v>827</v>
      </c>
      <c r="S10" s="789" t="s">
        <v>829</v>
      </c>
      <c r="T10" s="789" t="s">
        <v>197</v>
      </c>
      <c r="U10" s="789" t="s">
        <v>830</v>
      </c>
      <c r="V10" s="789" t="s">
        <v>831</v>
      </c>
      <c r="W10" s="789" t="s">
        <v>832</v>
      </c>
      <c r="X10" s="789" t="s">
        <v>825</v>
      </c>
      <c r="Y10" s="789" t="s">
        <v>827</v>
      </c>
      <c r="Z10" s="868" t="s">
        <v>829</v>
      </c>
      <c r="AA10" s="789" t="s">
        <v>197</v>
      </c>
      <c r="AB10" s="789" t="s">
        <v>830</v>
      </c>
      <c r="AC10" s="789" t="s">
        <v>831</v>
      </c>
      <c r="AD10" s="789" t="s">
        <v>832</v>
      </c>
      <c r="AE10" s="789" t="s">
        <v>825</v>
      </c>
      <c r="AF10" s="789" t="s">
        <v>827</v>
      </c>
      <c r="AG10" s="789" t="s">
        <v>829</v>
      </c>
      <c r="AH10" s="790" t="s">
        <v>197</v>
      </c>
      <c r="AI10" s="787"/>
    </row>
    <row r="11" spans="1:37" ht="23.25" customHeight="1">
      <c r="A11" s="2153"/>
      <c r="B11" s="825"/>
      <c r="C11" s="794" t="s">
        <v>756</v>
      </c>
      <c r="D11" s="795">
        <v>1</v>
      </c>
      <c r="E11" s="796">
        <v>1</v>
      </c>
      <c r="F11" s="797">
        <v>1</v>
      </c>
      <c r="G11" s="796">
        <v>1</v>
      </c>
      <c r="H11" s="797">
        <v>1</v>
      </c>
      <c r="I11" s="796">
        <v>1</v>
      </c>
      <c r="J11" s="797">
        <v>1</v>
      </c>
      <c r="K11" s="796">
        <v>2</v>
      </c>
      <c r="L11" s="796">
        <v>2</v>
      </c>
      <c r="M11" s="796">
        <v>2</v>
      </c>
      <c r="N11" s="797">
        <v>2</v>
      </c>
      <c r="O11" s="796">
        <v>2</v>
      </c>
      <c r="P11" s="797">
        <v>2</v>
      </c>
      <c r="Q11" s="796">
        <v>2</v>
      </c>
      <c r="R11" s="894">
        <v>3</v>
      </c>
      <c r="S11" s="796">
        <v>3</v>
      </c>
      <c r="T11" s="796">
        <v>3</v>
      </c>
      <c r="U11" s="796">
        <v>3</v>
      </c>
      <c r="V11" s="796">
        <v>3</v>
      </c>
      <c r="W11" s="796">
        <v>3</v>
      </c>
      <c r="X11" s="796">
        <v>3</v>
      </c>
      <c r="Y11" s="796">
        <v>3</v>
      </c>
      <c r="Z11" s="870">
        <v>3</v>
      </c>
      <c r="AA11" s="796">
        <v>4</v>
      </c>
      <c r="AB11" s="796">
        <v>4</v>
      </c>
      <c r="AC11" s="796">
        <v>4</v>
      </c>
      <c r="AD11" s="796">
        <v>4</v>
      </c>
      <c r="AE11" s="796">
        <v>4</v>
      </c>
      <c r="AF11" s="796">
        <v>4</v>
      </c>
      <c r="AG11" s="796">
        <v>4</v>
      </c>
      <c r="AH11" s="798">
        <v>4</v>
      </c>
      <c r="AI11" s="787"/>
    </row>
    <row r="12" spans="1:37" ht="240.75" customHeight="1">
      <c r="A12" s="2153"/>
      <c r="B12" s="2155" t="s">
        <v>817</v>
      </c>
      <c r="C12" s="827" t="s">
        <v>847</v>
      </c>
      <c r="D12" s="833" t="s">
        <v>852</v>
      </c>
      <c r="E12" s="834" t="s">
        <v>852</v>
      </c>
      <c r="F12" s="834" t="s">
        <v>852</v>
      </c>
      <c r="G12" s="834" t="s">
        <v>852</v>
      </c>
      <c r="H12" s="834" t="s">
        <v>852</v>
      </c>
      <c r="I12" s="834" t="s">
        <v>852</v>
      </c>
      <c r="J12" s="835" t="s">
        <v>841</v>
      </c>
      <c r="K12" s="834" t="s">
        <v>851</v>
      </c>
      <c r="L12" s="836" t="s">
        <v>851</v>
      </c>
      <c r="M12" s="834" t="s">
        <v>851</v>
      </c>
      <c r="N12" s="836" t="s">
        <v>851</v>
      </c>
      <c r="O12" s="834" t="s">
        <v>851</v>
      </c>
      <c r="P12" s="836" t="s">
        <v>851</v>
      </c>
      <c r="Q12" s="834" t="s">
        <v>841</v>
      </c>
      <c r="R12" s="895" t="s">
        <v>849</v>
      </c>
      <c r="S12" s="834" t="s">
        <v>849</v>
      </c>
      <c r="T12" s="834" t="s">
        <v>849</v>
      </c>
      <c r="U12" s="834" t="s">
        <v>849</v>
      </c>
      <c r="V12" s="834" t="s">
        <v>849</v>
      </c>
      <c r="W12" s="834" t="s">
        <v>849</v>
      </c>
      <c r="X12" s="834" t="s">
        <v>849</v>
      </c>
      <c r="Y12" s="834" t="s">
        <v>849</v>
      </c>
      <c r="Z12" s="871" t="s">
        <v>841</v>
      </c>
      <c r="AA12" s="834" t="s">
        <v>850</v>
      </c>
      <c r="AB12" s="834" t="s">
        <v>850</v>
      </c>
      <c r="AC12" s="834" t="s">
        <v>850</v>
      </c>
      <c r="AD12" s="834" t="s">
        <v>850</v>
      </c>
      <c r="AE12" s="834" t="s">
        <v>850</v>
      </c>
      <c r="AF12" s="834" t="s">
        <v>850</v>
      </c>
      <c r="AG12" s="834" t="s">
        <v>850</v>
      </c>
      <c r="AH12" s="837" t="s">
        <v>841</v>
      </c>
      <c r="AI12" s="866"/>
    </row>
    <row r="13" spans="1:37" ht="30.75" customHeight="1" thickBot="1">
      <c r="A13" s="2153"/>
      <c r="B13" s="2156"/>
      <c r="C13" s="989" t="s">
        <v>1279</v>
      </c>
      <c r="D13" s="862">
        <v>20</v>
      </c>
      <c r="E13" s="863"/>
      <c r="F13" s="864"/>
      <c r="G13" s="863"/>
      <c r="H13" s="864"/>
      <c r="I13" s="863"/>
      <c r="J13" s="864"/>
      <c r="K13" s="863">
        <v>20</v>
      </c>
      <c r="L13" s="863"/>
      <c r="M13" s="863"/>
      <c r="N13" s="864"/>
      <c r="O13" s="863"/>
      <c r="P13" s="864"/>
      <c r="Q13" s="863"/>
      <c r="R13" s="896">
        <v>20</v>
      </c>
      <c r="S13" s="863"/>
      <c r="T13" s="863"/>
      <c r="U13" s="863"/>
      <c r="V13" s="863"/>
      <c r="W13" s="863"/>
      <c r="X13" s="863"/>
      <c r="Y13" s="863"/>
      <c r="Z13" s="872"/>
      <c r="AA13" s="863">
        <v>20</v>
      </c>
      <c r="AB13" s="863"/>
      <c r="AC13" s="863"/>
      <c r="AD13" s="863"/>
      <c r="AE13" s="863"/>
      <c r="AF13" s="863"/>
      <c r="AG13" s="863"/>
      <c r="AH13" s="865"/>
      <c r="AI13" s="967">
        <f>SUM(D13:AH13)</f>
        <v>80</v>
      </c>
      <c r="AJ13" s="968" t="s">
        <v>992</v>
      </c>
    </row>
    <row r="14" spans="1:37" ht="240.75" customHeight="1">
      <c r="A14" s="2153"/>
      <c r="B14" s="2156"/>
      <c r="C14" s="851" t="s">
        <v>846</v>
      </c>
      <c r="D14" s="852" t="s">
        <v>848</v>
      </c>
      <c r="E14" s="853"/>
      <c r="F14" s="854"/>
      <c r="G14" s="855"/>
      <c r="H14" s="854"/>
      <c r="I14" s="853"/>
      <c r="J14" s="869" t="s">
        <v>818</v>
      </c>
      <c r="K14" s="840"/>
      <c r="L14" s="839"/>
      <c r="M14" s="840"/>
      <c r="N14" s="841" t="s">
        <v>818</v>
      </c>
      <c r="O14" s="840"/>
      <c r="P14" s="842"/>
      <c r="Q14" s="840"/>
      <c r="R14" s="898"/>
      <c r="S14" s="844"/>
      <c r="T14" s="844"/>
      <c r="U14" s="844"/>
      <c r="V14" s="844"/>
      <c r="W14" s="845" t="s">
        <v>818</v>
      </c>
      <c r="X14" s="845"/>
      <c r="Y14" s="840" t="s">
        <v>838</v>
      </c>
      <c r="Z14" s="873"/>
      <c r="AA14" s="840"/>
      <c r="AB14" s="840"/>
      <c r="AC14" s="846" t="s">
        <v>834</v>
      </c>
      <c r="AD14" s="840"/>
      <c r="AE14" s="840" t="s">
        <v>836</v>
      </c>
      <c r="AF14" s="844" t="s">
        <v>840</v>
      </c>
      <c r="AG14" s="844"/>
      <c r="AH14" s="847"/>
      <c r="AI14" s="793"/>
    </row>
    <row r="15" spans="1:37" ht="25.5" customHeight="1">
      <c r="A15" s="2153"/>
      <c r="B15" s="2156"/>
      <c r="C15" s="794" t="s">
        <v>845</v>
      </c>
      <c r="D15" s="856" t="s">
        <v>833</v>
      </c>
      <c r="E15" s="857"/>
      <c r="F15" s="858"/>
      <c r="G15" s="857"/>
      <c r="H15" s="858"/>
      <c r="I15" s="857"/>
      <c r="J15" s="858" t="s">
        <v>833</v>
      </c>
      <c r="K15" s="796"/>
      <c r="L15" s="796"/>
      <c r="M15" s="796"/>
      <c r="N15" s="797" t="s">
        <v>833</v>
      </c>
      <c r="O15" s="796"/>
      <c r="P15" s="797"/>
      <c r="Q15" s="796"/>
      <c r="R15" s="894"/>
      <c r="S15" s="796"/>
      <c r="T15" s="796"/>
      <c r="U15" s="796"/>
      <c r="V15" s="796"/>
      <c r="W15" s="796" t="s">
        <v>833</v>
      </c>
      <c r="X15" s="796"/>
      <c r="Y15" s="796" t="s">
        <v>833</v>
      </c>
      <c r="Z15" s="870"/>
      <c r="AA15" s="796"/>
      <c r="AB15" s="796"/>
      <c r="AC15" s="796" t="s">
        <v>833</v>
      </c>
      <c r="AD15" s="796"/>
      <c r="AE15" s="796"/>
      <c r="AF15" s="796" t="s">
        <v>833</v>
      </c>
      <c r="AG15" s="796"/>
      <c r="AH15" s="798"/>
      <c r="AI15" s="799"/>
      <c r="AJ15" s="800"/>
    </row>
    <row r="16" spans="1:37" ht="27.75" customHeight="1">
      <c r="A16" s="2153"/>
      <c r="B16" s="2156"/>
      <c r="C16" s="794" t="s">
        <v>843</v>
      </c>
      <c r="D16" s="828">
        <v>0.54166666666666663</v>
      </c>
      <c r="E16" s="796"/>
      <c r="F16" s="797"/>
      <c r="G16" s="830"/>
      <c r="H16" s="797"/>
      <c r="I16" s="796"/>
      <c r="J16" s="829">
        <v>0.375</v>
      </c>
      <c r="K16" s="796"/>
      <c r="L16" s="796"/>
      <c r="M16" s="796"/>
      <c r="N16" s="829">
        <v>0.375</v>
      </c>
      <c r="O16" s="796"/>
      <c r="P16" s="797"/>
      <c r="Q16" s="796"/>
      <c r="R16" s="894"/>
      <c r="S16" s="796"/>
      <c r="T16" s="796"/>
      <c r="U16" s="796"/>
      <c r="V16" s="796"/>
      <c r="W16" s="830">
        <v>0.375</v>
      </c>
      <c r="X16" s="796"/>
      <c r="Y16" s="830">
        <v>0.41666666666666669</v>
      </c>
      <c r="Z16" s="874"/>
      <c r="AA16" s="796"/>
      <c r="AB16" s="796"/>
      <c r="AC16" s="830">
        <v>0.41666666666666669</v>
      </c>
      <c r="AD16" s="796"/>
      <c r="AE16" s="830">
        <v>0.625</v>
      </c>
      <c r="AF16" s="830">
        <v>0.58333333333333337</v>
      </c>
      <c r="AG16" s="796"/>
      <c r="AH16" s="798"/>
      <c r="AI16" s="953"/>
      <c r="AJ16" s="800"/>
    </row>
    <row r="17" spans="1:36" ht="27.75" customHeight="1">
      <c r="A17" s="2154"/>
      <c r="B17" s="2156"/>
      <c r="C17" s="794" t="s">
        <v>844</v>
      </c>
      <c r="D17" s="828">
        <v>0.60416666666666663</v>
      </c>
      <c r="E17" s="796"/>
      <c r="F17" s="797"/>
      <c r="G17" s="830"/>
      <c r="H17" s="797"/>
      <c r="I17" s="796"/>
      <c r="J17" s="829">
        <v>0.625</v>
      </c>
      <c r="K17" s="796"/>
      <c r="L17" s="796"/>
      <c r="M17" s="796"/>
      <c r="N17" s="829">
        <v>0.625</v>
      </c>
      <c r="O17" s="796"/>
      <c r="P17" s="797"/>
      <c r="Q17" s="796"/>
      <c r="R17" s="894"/>
      <c r="S17" s="796"/>
      <c r="T17" s="796"/>
      <c r="U17" s="796"/>
      <c r="V17" s="796"/>
      <c r="W17" s="830">
        <v>0.625</v>
      </c>
      <c r="X17" s="796"/>
      <c r="Y17" s="830">
        <v>0.5</v>
      </c>
      <c r="Z17" s="874"/>
      <c r="AA17" s="796"/>
      <c r="AB17" s="796"/>
      <c r="AC17" s="830">
        <v>0.70833333333333337</v>
      </c>
      <c r="AD17" s="796"/>
      <c r="AE17" s="830">
        <v>0.75</v>
      </c>
      <c r="AF17" s="830">
        <v>0.625</v>
      </c>
      <c r="AG17" s="796"/>
      <c r="AH17" s="798"/>
      <c r="AI17" s="953"/>
      <c r="AJ17" s="831"/>
    </row>
    <row r="18" spans="1:36" ht="39.75" customHeight="1">
      <c r="A18" s="2154"/>
      <c r="B18" s="2156"/>
      <c r="C18" s="794" t="s">
        <v>990</v>
      </c>
      <c r="D18" s="795"/>
      <c r="E18" s="796"/>
      <c r="F18" s="797"/>
      <c r="G18" s="796"/>
      <c r="H18" s="797"/>
      <c r="I18" s="796"/>
      <c r="J18" s="797">
        <v>1</v>
      </c>
      <c r="K18" s="796"/>
      <c r="L18" s="796"/>
      <c r="M18" s="796"/>
      <c r="N18" s="797">
        <v>1</v>
      </c>
      <c r="O18" s="796"/>
      <c r="P18" s="797"/>
      <c r="Q18" s="796"/>
      <c r="R18" s="894"/>
      <c r="S18" s="796"/>
      <c r="T18" s="796"/>
      <c r="U18" s="796"/>
      <c r="V18" s="796"/>
      <c r="W18" s="796">
        <v>1</v>
      </c>
      <c r="X18" s="796"/>
      <c r="Y18" s="796">
        <v>2</v>
      </c>
      <c r="Z18" s="870"/>
      <c r="AA18" s="796"/>
      <c r="AB18" s="796"/>
      <c r="AC18" s="796">
        <v>1</v>
      </c>
      <c r="AD18" s="796"/>
      <c r="AE18" s="796"/>
      <c r="AF18" s="796">
        <v>1</v>
      </c>
      <c r="AG18" s="796"/>
      <c r="AH18" s="798"/>
      <c r="AI18" s="969">
        <f>SUM(D18:AH18)</f>
        <v>7</v>
      </c>
      <c r="AJ18" s="970" t="s">
        <v>993</v>
      </c>
    </row>
    <row r="19" spans="1:36" ht="39.75" customHeight="1">
      <c r="B19" s="2157"/>
      <c r="C19" s="794" t="s">
        <v>991</v>
      </c>
      <c r="D19" s="795">
        <v>1.5</v>
      </c>
      <c r="E19" s="796"/>
      <c r="F19" s="797"/>
      <c r="G19" s="796"/>
      <c r="H19" s="797"/>
      <c r="I19" s="796"/>
      <c r="J19" s="797"/>
      <c r="K19" s="796"/>
      <c r="L19" s="796"/>
      <c r="M19" s="796"/>
      <c r="N19" s="797"/>
      <c r="O19" s="796"/>
      <c r="P19" s="797"/>
      <c r="Q19" s="796"/>
      <c r="R19" s="894"/>
      <c r="S19" s="796"/>
      <c r="T19" s="796"/>
      <c r="U19" s="796"/>
      <c r="V19" s="796"/>
      <c r="W19" s="796"/>
      <c r="X19" s="796"/>
      <c r="Y19" s="796"/>
      <c r="Z19" s="870"/>
      <c r="AA19" s="796"/>
      <c r="AB19" s="796"/>
      <c r="AC19" s="796"/>
      <c r="AD19" s="796"/>
      <c r="AE19" s="796">
        <v>1</v>
      </c>
      <c r="AF19" s="796"/>
      <c r="AG19" s="796"/>
      <c r="AH19" s="798"/>
      <c r="AI19" s="792">
        <f>SUM(D19:AH19)</f>
        <v>2.5</v>
      </c>
      <c r="AJ19" s="963" t="s">
        <v>994</v>
      </c>
    </row>
    <row r="20" spans="1:36" ht="21.75" customHeight="1">
      <c r="B20" s="783"/>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row>
    <row r="21" spans="1:36" ht="25.5" customHeight="1">
      <c r="B21" s="783"/>
      <c r="C21" s="783"/>
      <c r="D21" s="783"/>
      <c r="E21" s="783"/>
      <c r="F21" s="783"/>
      <c r="G21" s="783"/>
      <c r="H21" s="783"/>
      <c r="I21" s="783"/>
      <c r="J21" s="783"/>
      <c r="K21" s="783"/>
      <c r="L21" s="783"/>
      <c r="M21" s="783"/>
      <c r="N21" s="783"/>
      <c r="O21" s="783"/>
      <c r="P21" s="783"/>
      <c r="Q21" s="783"/>
      <c r="R21" s="783"/>
      <c r="S21" s="783"/>
      <c r="T21" s="883" t="s">
        <v>815</v>
      </c>
      <c r="U21" s="884"/>
      <c r="V21" s="884"/>
      <c r="W21" s="884"/>
      <c r="X21" s="884"/>
      <c r="Y21" s="884"/>
      <c r="Z21" s="884"/>
      <c r="AA21" s="884"/>
      <c r="AB21" s="884"/>
      <c r="AC21" s="2151">
        <f>SUM(AI28,AI33)</f>
        <v>87</v>
      </c>
      <c r="AD21" s="2151"/>
      <c r="AE21" s="884"/>
      <c r="AF21" s="884"/>
      <c r="AG21" s="884"/>
      <c r="AH21" s="783"/>
    </row>
    <row r="22" spans="1:36" ht="12" customHeight="1">
      <c r="B22" s="823"/>
      <c r="C22" s="823"/>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row>
    <row r="23" spans="1:36" ht="16.5" customHeight="1">
      <c r="A23" s="2152" t="s">
        <v>939</v>
      </c>
      <c r="B23" s="825" t="s">
        <v>213</v>
      </c>
      <c r="C23" s="825"/>
      <c r="D23" s="784">
        <v>11</v>
      </c>
      <c r="E23" s="785"/>
      <c r="F23" s="826"/>
      <c r="G23" s="785"/>
      <c r="H23" s="826"/>
      <c r="I23" s="785"/>
      <c r="J23" s="826"/>
      <c r="K23" s="785"/>
      <c r="L23" s="785"/>
      <c r="M23" s="785"/>
      <c r="N23" s="785"/>
      <c r="O23" s="785"/>
      <c r="P23" s="785"/>
      <c r="Q23" s="785"/>
      <c r="R23" s="785"/>
      <c r="S23" s="785"/>
      <c r="T23" s="785"/>
      <c r="U23" s="785"/>
      <c r="V23" s="785"/>
      <c r="W23" s="785"/>
      <c r="X23" s="785"/>
      <c r="Y23" s="785"/>
      <c r="Z23" s="877"/>
      <c r="AA23" s="785"/>
      <c r="AB23" s="785"/>
      <c r="AC23" s="785"/>
      <c r="AD23" s="785"/>
      <c r="AE23" s="785"/>
      <c r="AF23" s="785"/>
      <c r="AG23" s="785"/>
      <c r="AH23" s="786"/>
    </row>
    <row r="24" spans="1:36" ht="16.5" customHeight="1">
      <c r="A24" s="2152"/>
      <c r="B24" s="825" t="s">
        <v>121</v>
      </c>
      <c r="C24" s="825"/>
      <c r="D24" s="784">
        <v>1</v>
      </c>
      <c r="E24" s="785">
        <v>2</v>
      </c>
      <c r="F24" s="785">
        <v>3</v>
      </c>
      <c r="G24" s="785">
        <v>4</v>
      </c>
      <c r="H24" s="785">
        <v>5</v>
      </c>
      <c r="I24" s="785">
        <v>6</v>
      </c>
      <c r="J24" s="867">
        <v>7</v>
      </c>
      <c r="K24" s="785">
        <v>8</v>
      </c>
      <c r="L24" s="785">
        <v>9</v>
      </c>
      <c r="M24" s="785">
        <v>10</v>
      </c>
      <c r="N24" s="785">
        <v>11</v>
      </c>
      <c r="O24" s="785">
        <v>12</v>
      </c>
      <c r="P24" s="785">
        <v>13</v>
      </c>
      <c r="Q24" s="785">
        <v>14</v>
      </c>
      <c r="R24" s="785">
        <v>15</v>
      </c>
      <c r="S24" s="785">
        <v>16</v>
      </c>
      <c r="T24" s="785">
        <v>17</v>
      </c>
      <c r="U24" s="785">
        <v>18</v>
      </c>
      <c r="V24" s="785">
        <v>19</v>
      </c>
      <c r="W24" s="785">
        <v>20</v>
      </c>
      <c r="X24" s="785">
        <v>21</v>
      </c>
      <c r="Y24" s="785">
        <v>22</v>
      </c>
      <c r="Z24" s="877">
        <v>23</v>
      </c>
      <c r="AA24" s="785">
        <v>24</v>
      </c>
      <c r="AB24" s="785">
        <v>25</v>
      </c>
      <c r="AC24" s="785">
        <v>26</v>
      </c>
      <c r="AD24" s="785">
        <v>27</v>
      </c>
      <c r="AE24" s="785">
        <v>28</v>
      </c>
      <c r="AF24" s="785">
        <v>29</v>
      </c>
      <c r="AG24" s="785">
        <v>30</v>
      </c>
      <c r="AH24" s="788"/>
    </row>
    <row r="25" spans="1:36" ht="16.5" customHeight="1">
      <c r="A25" s="2152"/>
      <c r="B25" s="825" t="s">
        <v>816</v>
      </c>
      <c r="C25" s="825"/>
      <c r="D25" s="784" t="s">
        <v>835</v>
      </c>
      <c r="E25" s="785" t="s">
        <v>1032</v>
      </c>
      <c r="F25" s="789" t="s">
        <v>832</v>
      </c>
      <c r="G25" s="789" t="s">
        <v>825</v>
      </c>
      <c r="H25" s="789" t="s">
        <v>827</v>
      </c>
      <c r="I25" s="789" t="s">
        <v>829</v>
      </c>
      <c r="J25" s="868" t="s">
        <v>197</v>
      </c>
      <c r="K25" s="789" t="s">
        <v>830</v>
      </c>
      <c r="L25" s="789" t="s">
        <v>831</v>
      </c>
      <c r="M25" s="789" t="s">
        <v>832</v>
      </c>
      <c r="N25" s="789" t="s">
        <v>825</v>
      </c>
      <c r="O25" s="789" t="s">
        <v>827</v>
      </c>
      <c r="P25" s="789" t="s">
        <v>829</v>
      </c>
      <c r="Q25" s="789" t="s">
        <v>197</v>
      </c>
      <c r="R25" s="789" t="s">
        <v>830</v>
      </c>
      <c r="S25" s="789" t="s">
        <v>831</v>
      </c>
      <c r="T25" s="789" t="s">
        <v>832</v>
      </c>
      <c r="U25" s="789" t="s">
        <v>825</v>
      </c>
      <c r="V25" s="789" t="s">
        <v>827</v>
      </c>
      <c r="W25" s="789" t="s">
        <v>829</v>
      </c>
      <c r="X25" s="789" t="s">
        <v>197</v>
      </c>
      <c r="Y25" s="789" t="s">
        <v>830</v>
      </c>
      <c r="Z25" s="893" t="s">
        <v>831</v>
      </c>
      <c r="AA25" s="789" t="s">
        <v>832</v>
      </c>
      <c r="AB25" s="789" t="s">
        <v>825</v>
      </c>
      <c r="AC25" s="789" t="s">
        <v>827</v>
      </c>
      <c r="AD25" s="789" t="s">
        <v>829</v>
      </c>
      <c r="AE25" s="789" t="s">
        <v>197</v>
      </c>
      <c r="AF25" s="789" t="s">
        <v>830</v>
      </c>
      <c r="AG25" s="789" t="s">
        <v>831</v>
      </c>
      <c r="AH25" s="790"/>
    </row>
    <row r="26" spans="1:36" ht="24.75" customHeight="1">
      <c r="A26" s="2153"/>
      <c r="B26" s="825"/>
      <c r="C26" s="794" t="s">
        <v>756</v>
      </c>
      <c r="D26" s="795">
        <v>5</v>
      </c>
      <c r="E26" s="796">
        <v>5</v>
      </c>
      <c r="F26" s="797">
        <v>5</v>
      </c>
      <c r="G26" s="796">
        <v>5</v>
      </c>
      <c r="H26" s="797">
        <v>5</v>
      </c>
      <c r="I26" s="796">
        <v>5</v>
      </c>
      <c r="J26" s="797">
        <v>5</v>
      </c>
      <c r="K26" s="796">
        <v>6</v>
      </c>
      <c r="L26" s="796">
        <v>6</v>
      </c>
      <c r="M26" s="796">
        <v>6</v>
      </c>
      <c r="N26" s="796">
        <v>6</v>
      </c>
      <c r="O26" s="796">
        <v>6</v>
      </c>
      <c r="P26" s="796">
        <v>6</v>
      </c>
      <c r="Q26" s="796">
        <v>6</v>
      </c>
      <c r="R26" s="796">
        <v>7</v>
      </c>
      <c r="S26" s="796">
        <v>7</v>
      </c>
      <c r="T26" s="796">
        <v>7</v>
      </c>
      <c r="U26" s="796">
        <v>7</v>
      </c>
      <c r="V26" s="796">
        <v>7</v>
      </c>
      <c r="W26" s="796">
        <v>7</v>
      </c>
      <c r="X26" s="796">
        <v>7</v>
      </c>
      <c r="Y26" s="796">
        <v>7</v>
      </c>
      <c r="Z26" s="894">
        <v>8</v>
      </c>
      <c r="AA26" s="796">
        <v>8</v>
      </c>
      <c r="AB26" s="796">
        <v>8</v>
      </c>
      <c r="AC26" s="796">
        <v>8</v>
      </c>
      <c r="AD26" s="796">
        <v>8</v>
      </c>
      <c r="AE26" s="796">
        <v>8</v>
      </c>
      <c r="AF26" s="796">
        <v>8</v>
      </c>
      <c r="AG26" s="796">
        <v>8</v>
      </c>
      <c r="AH26" s="861"/>
    </row>
    <row r="27" spans="1:36" ht="240.75" customHeight="1">
      <c r="A27" s="2153"/>
      <c r="B27" s="2155" t="s">
        <v>817</v>
      </c>
      <c r="C27" s="827" t="s">
        <v>847</v>
      </c>
      <c r="D27" s="833" t="s">
        <v>1033</v>
      </c>
      <c r="E27" s="834" t="s">
        <v>1033</v>
      </c>
      <c r="F27" s="834" t="s">
        <v>1033</v>
      </c>
      <c r="G27" s="834" t="s">
        <v>1033</v>
      </c>
      <c r="H27" s="834" t="s">
        <v>1033</v>
      </c>
      <c r="I27" s="834" t="s">
        <v>1033</v>
      </c>
      <c r="J27" s="835" t="s">
        <v>841</v>
      </c>
      <c r="K27" s="834" t="s">
        <v>1034</v>
      </c>
      <c r="L27" s="834" t="s">
        <v>1034</v>
      </c>
      <c r="M27" s="834" t="s">
        <v>1034</v>
      </c>
      <c r="N27" s="834" t="s">
        <v>1034</v>
      </c>
      <c r="O27" s="834" t="s">
        <v>1034</v>
      </c>
      <c r="P27" s="834" t="s">
        <v>1034</v>
      </c>
      <c r="Q27" s="834" t="s">
        <v>841</v>
      </c>
      <c r="R27" s="834" t="s">
        <v>1035</v>
      </c>
      <c r="S27" s="834" t="s">
        <v>1035</v>
      </c>
      <c r="T27" s="834" t="s">
        <v>1035</v>
      </c>
      <c r="U27" s="834" t="s">
        <v>1035</v>
      </c>
      <c r="V27" s="834" t="s">
        <v>1035</v>
      </c>
      <c r="W27" s="834" t="s">
        <v>1035</v>
      </c>
      <c r="X27" s="834" t="s">
        <v>1035</v>
      </c>
      <c r="Y27" s="834" t="s">
        <v>841</v>
      </c>
      <c r="Z27" s="895" t="s">
        <v>1036</v>
      </c>
      <c r="AA27" s="834" t="s">
        <v>1036</v>
      </c>
      <c r="AB27" s="895" t="s">
        <v>1036</v>
      </c>
      <c r="AC27" s="834" t="s">
        <v>1036</v>
      </c>
      <c r="AD27" s="895" t="s">
        <v>1036</v>
      </c>
      <c r="AE27" s="834" t="s">
        <v>1036</v>
      </c>
      <c r="AF27" s="895" t="s">
        <v>1036</v>
      </c>
      <c r="AG27" s="834" t="s">
        <v>1037</v>
      </c>
      <c r="AH27" s="837"/>
    </row>
    <row r="28" spans="1:36" ht="32.25" customHeight="1" thickBot="1">
      <c r="A28" s="2153"/>
      <c r="B28" s="2156"/>
      <c r="C28" s="989" t="s">
        <v>1279</v>
      </c>
      <c r="D28" s="954">
        <v>20</v>
      </c>
      <c r="E28" s="955"/>
      <c r="F28" s="956"/>
      <c r="G28" s="955"/>
      <c r="H28" s="956"/>
      <c r="I28" s="955"/>
      <c r="J28" s="956"/>
      <c r="K28" s="955">
        <v>20</v>
      </c>
      <c r="L28" s="955"/>
      <c r="M28" s="955"/>
      <c r="N28" s="955"/>
      <c r="O28" s="955"/>
      <c r="P28" s="955"/>
      <c r="Q28" s="955"/>
      <c r="R28" s="955">
        <v>20</v>
      </c>
      <c r="S28" s="955"/>
      <c r="T28" s="955"/>
      <c r="U28" s="955"/>
      <c r="V28" s="955"/>
      <c r="W28" s="955"/>
      <c r="X28" s="955"/>
      <c r="Y28" s="955"/>
      <c r="Z28" s="957">
        <v>20</v>
      </c>
      <c r="AA28" s="875"/>
      <c r="AB28" s="875"/>
      <c r="AC28" s="875"/>
      <c r="AD28" s="875"/>
      <c r="AE28" s="875"/>
      <c r="AF28" s="875"/>
      <c r="AG28" s="875"/>
      <c r="AH28" s="876"/>
      <c r="AI28" s="958">
        <f>SUM(D28:AH28)</f>
        <v>80</v>
      </c>
      <c r="AJ28" s="968" t="s">
        <v>992</v>
      </c>
    </row>
    <row r="29" spans="1:36" ht="240.75" customHeight="1">
      <c r="A29" s="2153"/>
      <c r="B29" s="2156"/>
      <c r="C29" s="851" t="s">
        <v>846</v>
      </c>
      <c r="D29" s="848"/>
      <c r="E29" s="845" t="s">
        <v>834</v>
      </c>
      <c r="F29" s="849"/>
      <c r="G29" s="844"/>
      <c r="H29" s="842"/>
      <c r="I29" s="840"/>
      <c r="J29" s="841"/>
      <c r="K29" s="840"/>
      <c r="L29" s="839"/>
      <c r="M29" s="840"/>
      <c r="N29" s="846" t="s">
        <v>818</v>
      </c>
      <c r="O29" s="844" t="s">
        <v>1038</v>
      </c>
      <c r="P29" s="845"/>
      <c r="Q29" s="844"/>
      <c r="R29" s="843" t="s">
        <v>839</v>
      </c>
      <c r="S29" s="845" t="s">
        <v>834</v>
      </c>
      <c r="T29" s="844"/>
      <c r="U29" s="844"/>
      <c r="V29" s="840"/>
      <c r="W29" s="846"/>
      <c r="X29" s="840"/>
      <c r="Y29" s="840"/>
      <c r="Z29" s="838"/>
      <c r="AA29" s="846" t="s">
        <v>834</v>
      </c>
      <c r="AB29" s="840"/>
      <c r="AC29" s="844" t="s">
        <v>837</v>
      </c>
      <c r="AD29" s="844"/>
      <c r="AE29" s="844"/>
      <c r="AF29" s="844"/>
      <c r="AG29" s="844"/>
      <c r="AH29" s="850"/>
      <c r="AJ29" s="966"/>
    </row>
    <row r="30" spans="1:36" ht="24.75" customHeight="1">
      <c r="A30" s="2153"/>
      <c r="B30" s="2156"/>
      <c r="C30" s="794" t="s">
        <v>845</v>
      </c>
      <c r="D30" s="795"/>
      <c r="E30" s="796" t="s">
        <v>833</v>
      </c>
      <c r="F30" s="797"/>
      <c r="G30" s="796"/>
      <c r="H30" s="797"/>
      <c r="I30" s="796"/>
      <c r="J30" s="797"/>
      <c r="K30" s="796"/>
      <c r="L30" s="796"/>
      <c r="M30" s="796"/>
      <c r="N30" s="796" t="s">
        <v>833</v>
      </c>
      <c r="O30" s="796" t="s">
        <v>833</v>
      </c>
      <c r="P30" s="796"/>
      <c r="Q30" s="796"/>
      <c r="R30" s="796"/>
      <c r="S30" s="796" t="s">
        <v>833</v>
      </c>
      <c r="T30" s="796"/>
      <c r="U30" s="796"/>
      <c r="V30" s="796"/>
      <c r="W30" s="796"/>
      <c r="X30" s="796"/>
      <c r="Y30" s="796"/>
      <c r="Z30" s="894"/>
      <c r="AA30" s="796" t="s">
        <v>833</v>
      </c>
      <c r="AB30" s="796"/>
      <c r="AC30" s="796" t="s">
        <v>833</v>
      </c>
      <c r="AD30" s="796"/>
      <c r="AE30" s="796"/>
      <c r="AF30" s="796"/>
      <c r="AG30" s="796"/>
      <c r="AH30" s="798"/>
      <c r="AJ30" s="966"/>
    </row>
    <row r="31" spans="1:36" ht="27.75" customHeight="1">
      <c r="A31" s="2153"/>
      <c r="B31" s="2156"/>
      <c r="C31" s="794" t="s">
        <v>843</v>
      </c>
      <c r="D31" s="795"/>
      <c r="E31" s="830">
        <v>0.375</v>
      </c>
      <c r="F31" s="797"/>
      <c r="G31" s="830"/>
      <c r="H31" s="797"/>
      <c r="I31" s="796"/>
      <c r="J31" s="829"/>
      <c r="K31" s="796"/>
      <c r="L31" s="796"/>
      <c r="M31" s="796"/>
      <c r="N31" s="830">
        <v>0.375</v>
      </c>
      <c r="O31" s="830">
        <v>0.54166666666666663</v>
      </c>
      <c r="P31" s="830"/>
      <c r="Q31" s="796"/>
      <c r="R31" s="796"/>
      <c r="S31" s="830">
        <v>0.375</v>
      </c>
      <c r="T31" s="796"/>
      <c r="U31" s="830"/>
      <c r="V31" s="796"/>
      <c r="W31" s="830"/>
      <c r="X31" s="796"/>
      <c r="Y31" s="796"/>
      <c r="Z31" s="894"/>
      <c r="AA31" s="830">
        <v>0.41666666666666669</v>
      </c>
      <c r="AB31" s="796"/>
      <c r="AC31" s="830">
        <v>0.375</v>
      </c>
      <c r="AD31" s="796"/>
      <c r="AE31" s="796"/>
      <c r="AF31" s="830"/>
      <c r="AG31" s="830"/>
      <c r="AH31" s="798"/>
      <c r="AI31" s="953"/>
      <c r="AJ31" s="966"/>
    </row>
    <row r="32" spans="1:36" ht="27.75" customHeight="1">
      <c r="A32" s="2154"/>
      <c r="B32" s="2156"/>
      <c r="C32" s="794" t="s">
        <v>844</v>
      </c>
      <c r="D32" s="795"/>
      <c r="E32" s="830">
        <v>0.70833333333333337</v>
      </c>
      <c r="F32" s="797"/>
      <c r="G32" s="830"/>
      <c r="H32" s="797"/>
      <c r="I32" s="796"/>
      <c r="J32" s="829"/>
      <c r="K32" s="796"/>
      <c r="L32" s="796"/>
      <c r="M32" s="796"/>
      <c r="N32" s="830">
        <v>0.70833333333333337</v>
      </c>
      <c r="O32" s="830">
        <v>0.625</v>
      </c>
      <c r="P32" s="830"/>
      <c r="Q32" s="796"/>
      <c r="R32" s="796"/>
      <c r="S32" s="830">
        <v>0.70833333333333337</v>
      </c>
      <c r="T32" s="796"/>
      <c r="U32" s="830"/>
      <c r="V32" s="796"/>
      <c r="W32" s="830"/>
      <c r="X32" s="796"/>
      <c r="Y32" s="796"/>
      <c r="Z32" s="894"/>
      <c r="AA32" s="830">
        <v>0.75</v>
      </c>
      <c r="AB32" s="796"/>
      <c r="AC32" s="830">
        <v>0.70833333333333337</v>
      </c>
      <c r="AD32" s="796"/>
      <c r="AE32" s="796"/>
      <c r="AF32" s="830"/>
      <c r="AG32" s="830"/>
      <c r="AH32" s="798"/>
      <c r="AI32" s="953"/>
      <c r="AJ32" s="965"/>
    </row>
    <row r="33" spans="1:36" ht="39.75" customHeight="1">
      <c r="A33" s="2154"/>
      <c r="B33" s="2156"/>
      <c r="C33" s="794" t="s">
        <v>990</v>
      </c>
      <c r="D33" s="795"/>
      <c r="E33" s="796">
        <v>1</v>
      </c>
      <c r="F33" s="797"/>
      <c r="G33" s="796"/>
      <c r="H33" s="797"/>
      <c r="I33" s="796"/>
      <c r="J33" s="797"/>
      <c r="K33" s="796"/>
      <c r="L33" s="796"/>
      <c r="M33" s="796"/>
      <c r="N33" s="796">
        <v>1</v>
      </c>
      <c r="O33" s="796">
        <v>2</v>
      </c>
      <c r="P33" s="796"/>
      <c r="Q33" s="796"/>
      <c r="R33" s="796"/>
      <c r="S33" s="796">
        <v>1</v>
      </c>
      <c r="T33" s="796"/>
      <c r="U33" s="796"/>
      <c r="V33" s="796"/>
      <c r="W33" s="796"/>
      <c r="X33" s="796"/>
      <c r="Y33" s="796"/>
      <c r="Z33" s="894"/>
      <c r="AA33" s="796">
        <v>1</v>
      </c>
      <c r="AB33" s="796"/>
      <c r="AC33" s="796"/>
      <c r="AD33" s="796"/>
      <c r="AE33" s="796"/>
      <c r="AF33" s="796"/>
      <c r="AG33" s="796">
        <v>1</v>
      </c>
      <c r="AH33" s="798"/>
      <c r="AI33" s="792">
        <f>SUM(D33:AH33)</f>
        <v>7</v>
      </c>
      <c r="AJ33" s="970" t="s">
        <v>993</v>
      </c>
    </row>
    <row r="34" spans="1:36" ht="39.75" customHeight="1">
      <c r="B34" s="2157"/>
      <c r="C34" s="794" t="s">
        <v>991</v>
      </c>
      <c r="D34" s="795"/>
      <c r="E34" s="796"/>
      <c r="F34" s="797"/>
      <c r="G34" s="796"/>
      <c r="H34" s="797"/>
      <c r="I34" s="796"/>
      <c r="J34" s="797"/>
      <c r="K34" s="796"/>
      <c r="L34" s="796"/>
      <c r="M34" s="796"/>
      <c r="N34" s="796"/>
      <c r="O34" s="796"/>
      <c r="P34" s="796"/>
      <c r="Q34" s="796"/>
      <c r="R34" s="796"/>
      <c r="S34" s="796"/>
      <c r="T34" s="796"/>
      <c r="U34" s="796"/>
      <c r="V34" s="796"/>
      <c r="W34" s="796"/>
      <c r="X34" s="796"/>
      <c r="Y34" s="796"/>
      <c r="Z34" s="894"/>
      <c r="AA34" s="796"/>
      <c r="AB34" s="796"/>
      <c r="AC34" s="796">
        <v>1</v>
      </c>
      <c r="AD34" s="796"/>
      <c r="AE34" s="796"/>
      <c r="AF34" s="796"/>
      <c r="AG34" s="796"/>
      <c r="AH34" s="798"/>
      <c r="AI34" s="792">
        <f>SUM(D34:AH34)</f>
        <v>1</v>
      </c>
      <c r="AJ34" s="963" t="s">
        <v>994</v>
      </c>
    </row>
    <row r="35" spans="1:36" ht="33" customHeight="1">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row>
    <row r="36" spans="1:36" ht="25.5" customHeight="1">
      <c r="B36" s="783"/>
      <c r="C36" s="783"/>
      <c r="D36" s="783"/>
      <c r="E36" s="783"/>
      <c r="F36" s="783"/>
      <c r="G36" s="783"/>
      <c r="H36" s="783"/>
      <c r="I36" s="783"/>
      <c r="J36" s="783"/>
      <c r="K36" s="783"/>
      <c r="L36" s="783"/>
      <c r="M36" s="783"/>
      <c r="N36" s="783"/>
      <c r="O36" s="783"/>
      <c r="P36" s="783"/>
      <c r="Q36" s="783"/>
      <c r="R36" s="783"/>
      <c r="S36" s="783"/>
      <c r="T36" s="883" t="s">
        <v>815</v>
      </c>
      <c r="U36" s="884"/>
      <c r="V36" s="884"/>
      <c r="W36" s="884"/>
      <c r="X36" s="884"/>
      <c r="Y36" s="884"/>
      <c r="Z36" s="884"/>
      <c r="AA36" s="884"/>
      <c r="AB36" s="884"/>
      <c r="AC36" s="2151">
        <f>SUM(AI43,AI48)</f>
        <v>87</v>
      </c>
      <c r="AD36" s="2151"/>
      <c r="AE36" s="884"/>
      <c r="AF36" s="884"/>
      <c r="AG36" s="884"/>
      <c r="AH36" s="783"/>
    </row>
    <row r="37" spans="1:36" s="801" customFormat="1" ht="12" customHeight="1">
      <c r="A37" s="882"/>
      <c r="B37" s="823"/>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777"/>
      <c r="AJ37" s="777"/>
    </row>
    <row r="38" spans="1:36" s="801" customFormat="1" ht="17.25" customHeight="1">
      <c r="A38" s="2152" t="s">
        <v>1001</v>
      </c>
      <c r="B38" s="825" t="s">
        <v>213</v>
      </c>
      <c r="C38" s="825"/>
      <c r="D38" s="784">
        <v>12</v>
      </c>
      <c r="E38" s="785"/>
      <c r="F38" s="826"/>
      <c r="G38" s="785"/>
      <c r="H38" s="826"/>
      <c r="I38" s="785"/>
      <c r="J38" s="826"/>
      <c r="K38" s="785"/>
      <c r="L38" s="785"/>
      <c r="M38" s="785"/>
      <c r="N38" s="785"/>
      <c r="O38" s="785"/>
      <c r="P38" s="785"/>
      <c r="Q38" s="785"/>
      <c r="R38" s="785"/>
      <c r="S38" s="785"/>
      <c r="T38" s="785"/>
      <c r="U38" s="785"/>
      <c r="V38" s="785"/>
      <c r="W38" s="785"/>
      <c r="X38" s="785"/>
      <c r="Y38" s="785"/>
      <c r="Z38" s="877"/>
      <c r="AA38" s="785"/>
      <c r="AB38" s="785"/>
      <c r="AC38" s="785"/>
      <c r="AD38" s="785"/>
      <c r="AE38" s="785"/>
      <c r="AF38" s="785"/>
      <c r="AG38" s="785"/>
      <c r="AH38" s="786"/>
      <c r="AI38" s="777"/>
      <c r="AJ38" s="777"/>
    </row>
    <row r="39" spans="1:36" s="801" customFormat="1" ht="17.25" customHeight="1">
      <c r="A39" s="2152"/>
      <c r="B39" s="825" t="s">
        <v>121</v>
      </c>
      <c r="C39" s="825"/>
      <c r="D39" s="784">
        <v>1</v>
      </c>
      <c r="E39" s="785">
        <v>2</v>
      </c>
      <c r="F39" s="785">
        <v>3</v>
      </c>
      <c r="G39" s="785">
        <v>4</v>
      </c>
      <c r="H39" s="785">
        <v>5</v>
      </c>
      <c r="I39" s="785">
        <v>6</v>
      </c>
      <c r="J39" s="867">
        <v>7</v>
      </c>
      <c r="K39" s="785">
        <v>8</v>
      </c>
      <c r="L39" s="785">
        <v>9</v>
      </c>
      <c r="M39" s="785">
        <v>10</v>
      </c>
      <c r="N39" s="785">
        <v>11</v>
      </c>
      <c r="O39" s="785">
        <v>12</v>
      </c>
      <c r="P39" s="785">
        <v>13</v>
      </c>
      <c r="Q39" s="785">
        <v>14</v>
      </c>
      <c r="R39" s="785">
        <v>15</v>
      </c>
      <c r="S39" s="785">
        <v>16</v>
      </c>
      <c r="T39" s="785">
        <v>17</v>
      </c>
      <c r="U39" s="785">
        <v>18</v>
      </c>
      <c r="V39" s="785">
        <v>19</v>
      </c>
      <c r="W39" s="785">
        <v>20</v>
      </c>
      <c r="X39" s="785">
        <v>21</v>
      </c>
      <c r="Y39" s="785">
        <v>22</v>
      </c>
      <c r="Z39" s="877">
        <v>23</v>
      </c>
      <c r="AA39" s="785">
        <v>24</v>
      </c>
      <c r="AB39" s="785">
        <v>25</v>
      </c>
      <c r="AC39" s="785">
        <v>26</v>
      </c>
      <c r="AD39" s="785">
        <v>27</v>
      </c>
      <c r="AE39" s="785">
        <v>28</v>
      </c>
      <c r="AF39" s="785">
        <v>29</v>
      </c>
      <c r="AG39" s="785">
        <v>30</v>
      </c>
      <c r="AH39" s="788">
        <v>31</v>
      </c>
      <c r="AI39" s="777"/>
      <c r="AJ39" s="777"/>
    </row>
    <row r="40" spans="1:36" s="801" customFormat="1" ht="17.25" customHeight="1">
      <c r="A40" s="2152"/>
      <c r="B40" s="825" t="s">
        <v>816</v>
      </c>
      <c r="C40" s="825"/>
      <c r="D40" s="784" t="s">
        <v>1039</v>
      </c>
      <c r="E40" s="785" t="s">
        <v>826</v>
      </c>
      <c r="F40" s="789" t="s">
        <v>827</v>
      </c>
      <c r="G40" s="789" t="s">
        <v>829</v>
      </c>
      <c r="H40" s="789" t="s">
        <v>197</v>
      </c>
      <c r="I40" s="789" t="s">
        <v>830</v>
      </c>
      <c r="J40" s="868" t="s">
        <v>831</v>
      </c>
      <c r="K40" s="789" t="s">
        <v>832</v>
      </c>
      <c r="L40" s="789" t="s">
        <v>825</v>
      </c>
      <c r="M40" s="789" t="s">
        <v>827</v>
      </c>
      <c r="N40" s="789" t="s">
        <v>829</v>
      </c>
      <c r="O40" s="789" t="s">
        <v>197</v>
      </c>
      <c r="P40" s="789" t="s">
        <v>830</v>
      </c>
      <c r="Q40" s="789" t="s">
        <v>831</v>
      </c>
      <c r="R40" s="789" t="s">
        <v>832</v>
      </c>
      <c r="S40" s="789" t="s">
        <v>825</v>
      </c>
      <c r="T40" s="789" t="s">
        <v>827</v>
      </c>
      <c r="U40" s="789" t="s">
        <v>829</v>
      </c>
      <c r="V40" s="789" t="s">
        <v>197</v>
      </c>
      <c r="W40" s="789" t="s">
        <v>830</v>
      </c>
      <c r="X40" s="789" t="s">
        <v>831</v>
      </c>
      <c r="Y40" s="789" t="s">
        <v>832</v>
      </c>
      <c r="Z40" s="893" t="s">
        <v>825</v>
      </c>
      <c r="AA40" s="789" t="s">
        <v>827</v>
      </c>
      <c r="AB40" s="789" t="s">
        <v>829</v>
      </c>
      <c r="AC40" s="789" t="s">
        <v>197</v>
      </c>
      <c r="AD40" s="789" t="s">
        <v>830</v>
      </c>
      <c r="AE40" s="789" t="s">
        <v>831</v>
      </c>
      <c r="AF40" s="789" t="s">
        <v>832</v>
      </c>
      <c r="AG40" s="789" t="s">
        <v>825</v>
      </c>
      <c r="AH40" s="790" t="s">
        <v>827</v>
      </c>
      <c r="AI40" s="777"/>
      <c r="AJ40" s="777"/>
    </row>
    <row r="41" spans="1:36" s="801" customFormat="1" ht="24.75" customHeight="1">
      <c r="A41" s="2153"/>
      <c r="B41" s="825"/>
      <c r="C41" s="794" t="s">
        <v>756</v>
      </c>
      <c r="D41" s="795">
        <v>9</v>
      </c>
      <c r="E41" s="796">
        <v>9</v>
      </c>
      <c r="F41" s="797">
        <v>9</v>
      </c>
      <c r="G41" s="796">
        <v>9</v>
      </c>
      <c r="H41" s="797">
        <v>9</v>
      </c>
      <c r="I41" s="796">
        <v>9</v>
      </c>
      <c r="J41" s="797">
        <v>9</v>
      </c>
      <c r="K41" s="796">
        <v>10</v>
      </c>
      <c r="L41" s="796">
        <v>10</v>
      </c>
      <c r="M41" s="796">
        <v>10</v>
      </c>
      <c r="N41" s="796">
        <v>10</v>
      </c>
      <c r="O41" s="796">
        <v>10</v>
      </c>
      <c r="P41" s="796">
        <v>10</v>
      </c>
      <c r="Q41" s="796">
        <v>10</v>
      </c>
      <c r="R41" s="796">
        <v>11</v>
      </c>
      <c r="S41" s="796">
        <v>11</v>
      </c>
      <c r="T41" s="796">
        <v>11</v>
      </c>
      <c r="U41" s="796">
        <v>11</v>
      </c>
      <c r="V41" s="796">
        <v>11</v>
      </c>
      <c r="W41" s="796">
        <v>11</v>
      </c>
      <c r="X41" s="796">
        <v>11</v>
      </c>
      <c r="Y41" s="796">
        <v>11</v>
      </c>
      <c r="Z41" s="894">
        <v>12</v>
      </c>
      <c r="AA41" s="796">
        <v>12</v>
      </c>
      <c r="AB41" s="894">
        <v>12</v>
      </c>
      <c r="AC41" s="796">
        <v>12</v>
      </c>
      <c r="AD41" s="894">
        <v>12</v>
      </c>
      <c r="AE41" s="796">
        <v>12</v>
      </c>
      <c r="AF41" s="796">
        <v>12</v>
      </c>
      <c r="AG41" s="860"/>
      <c r="AH41" s="861"/>
      <c r="AI41" s="777"/>
      <c r="AJ41" s="777"/>
    </row>
    <row r="42" spans="1:36" s="801" customFormat="1" ht="240.75" customHeight="1">
      <c r="A42" s="2153"/>
      <c r="B42" s="2155" t="s">
        <v>817</v>
      </c>
      <c r="C42" s="827" t="s">
        <v>847</v>
      </c>
      <c r="D42" s="833" t="s">
        <v>853</v>
      </c>
      <c r="E42" s="834" t="s">
        <v>853</v>
      </c>
      <c r="F42" s="835" t="s">
        <v>853</v>
      </c>
      <c r="G42" s="834" t="s">
        <v>853</v>
      </c>
      <c r="H42" s="835" t="s">
        <v>853</v>
      </c>
      <c r="I42" s="834" t="s">
        <v>853</v>
      </c>
      <c r="J42" s="835" t="s">
        <v>841</v>
      </c>
      <c r="K42" s="834" t="s">
        <v>854</v>
      </c>
      <c r="L42" s="834" t="s">
        <v>854</v>
      </c>
      <c r="M42" s="834" t="s">
        <v>854</v>
      </c>
      <c r="N42" s="834" t="s">
        <v>854</v>
      </c>
      <c r="O42" s="834" t="s">
        <v>854</v>
      </c>
      <c r="P42" s="834" t="s">
        <v>854</v>
      </c>
      <c r="Q42" s="834" t="s">
        <v>841</v>
      </c>
      <c r="R42" s="834" t="s">
        <v>855</v>
      </c>
      <c r="S42" s="834" t="s">
        <v>855</v>
      </c>
      <c r="T42" s="834" t="s">
        <v>855</v>
      </c>
      <c r="U42" s="834" t="s">
        <v>855</v>
      </c>
      <c r="V42" s="834" t="s">
        <v>855</v>
      </c>
      <c r="W42" s="834" t="s">
        <v>855</v>
      </c>
      <c r="X42" s="834" t="s">
        <v>855</v>
      </c>
      <c r="Y42" s="834" t="s">
        <v>841</v>
      </c>
      <c r="Z42" s="895" t="s">
        <v>1040</v>
      </c>
      <c r="AA42" s="834" t="s">
        <v>1040</v>
      </c>
      <c r="AB42" s="834" t="s">
        <v>1040</v>
      </c>
      <c r="AC42" s="834" t="s">
        <v>1040</v>
      </c>
      <c r="AD42" s="834" t="s">
        <v>1040</v>
      </c>
      <c r="AE42" s="834" t="s">
        <v>1040</v>
      </c>
      <c r="AF42" s="834" t="s">
        <v>1041</v>
      </c>
      <c r="AG42" s="834"/>
      <c r="AH42" s="837"/>
      <c r="AI42" s="777"/>
      <c r="AJ42" s="777"/>
    </row>
    <row r="43" spans="1:36" s="801" customFormat="1" ht="31.5" customHeight="1" thickBot="1">
      <c r="A43" s="2153"/>
      <c r="B43" s="2156"/>
      <c r="C43" s="989" t="s">
        <v>1279</v>
      </c>
      <c r="D43" s="954">
        <v>20</v>
      </c>
      <c r="E43" s="955"/>
      <c r="F43" s="956"/>
      <c r="G43" s="955"/>
      <c r="H43" s="956"/>
      <c r="I43" s="955"/>
      <c r="J43" s="956"/>
      <c r="K43" s="955">
        <v>20</v>
      </c>
      <c r="L43" s="955"/>
      <c r="M43" s="955"/>
      <c r="N43" s="955"/>
      <c r="O43" s="955"/>
      <c r="P43" s="955"/>
      <c r="Q43" s="955"/>
      <c r="R43" s="955">
        <v>20</v>
      </c>
      <c r="S43" s="955"/>
      <c r="T43" s="955"/>
      <c r="U43" s="955"/>
      <c r="V43" s="955"/>
      <c r="W43" s="955"/>
      <c r="X43" s="955"/>
      <c r="Y43" s="955"/>
      <c r="Z43" s="957">
        <v>20</v>
      </c>
      <c r="AA43" s="875"/>
      <c r="AB43" s="875"/>
      <c r="AC43" s="875"/>
      <c r="AD43" s="875"/>
      <c r="AE43" s="875"/>
      <c r="AF43" s="875"/>
      <c r="AG43" s="875"/>
      <c r="AH43" s="876"/>
      <c r="AI43" s="958">
        <f>SUM(D43:AH43)</f>
        <v>80</v>
      </c>
      <c r="AJ43" s="968" t="s">
        <v>992</v>
      </c>
    </row>
    <row r="44" spans="1:36" s="801" customFormat="1" ht="240.75" customHeight="1">
      <c r="A44" s="2153"/>
      <c r="B44" s="2156"/>
      <c r="C44" s="851" t="s">
        <v>846</v>
      </c>
      <c r="D44" s="848"/>
      <c r="E44" s="845" t="s">
        <v>834</v>
      </c>
      <c r="F44" s="842"/>
      <c r="G44" s="840"/>
      <c r="H44" s="842"/>
      <c r="I44" s="840"/>
      <c r="J44" s="841"/>
      <c r="K44" s="846" t="s">
        <v>834</v>
      </c>
      <c r="L44" s="839"/>
      <c r="M44" s="844"/>
      <c r="N44" s="845" t="s">
        <v>818</v>
      </c>
      <c r="O44" s="844"/>
      <c r="P44" s="845"/>
      <c r="Q44" s="844"/>
      <c r="R44" s="843" t="s">
        <v>1042</v>
      </c>
      <c r="S44" s="844" t="s">
        <v>838</v>
      </c>
      <c r="T44" s="840"/>
      <c r="U44" s="840" t="s">
        <v>1043</v>
      </c>
      <c r="V44" s="840"/>
      <c r="W44" s="846"/>
      <c r="X44" s="840"/>
      <c r="Y44" s="840"/>
      <c r="Z44" s="1061" t="s">
        <v>834</v>
      </c>
      <c r="AA44" s="845"/>
      <c r="AB44" s="844"/>
      <c r="AC44" s="844" t="s">
        <v>1044</v>
      </c>
      <c r="AD44" s="844"/>
      <c r="AE44" s="844"/>
      <c r="AF44" s="844" t="s">
        <v>842</v>
      </c>
      <c r="AG44" s="1062"/>
      <c r="AH44" s="850"/>
      <c r="AI44" s="777"/>
      <c r="AJ44" s="966"/>
    </row>
    <row r="45" spans="1:36" s="801" customFormat="1" ht="24" customHeight="1">
      <c r="A45" s="2153"/>
      <c r="B45" s="2156"/>
      <c r="C45" s="794" t="s">
        <v>845</v>
      </c>
      <c r="D45" s="795"/>
      <c r="E45" s="796" t="s">
        <v>833</v>
      </c>
      <c r="F45" s="797"/>
      <c r="G45" s="796"/>
      <c r="H45" s="797"/>
      <c r="I45" s="796"/>
      <c r="J45" s="797"/>
      <c r="K45" s="796" t="s">
        <v>833</v>
      </c>
      <c r="L45" s="796"/>
      <c r="M45" s="796"/>
      <c r="N45" s="796" t="s">
        <v>833</v>
      </c>
      <c r="O45" s="796"/>
      <c r="P45" s="796"/>
      <c r="Q45" s="796"/>
      <c r="R45" s="796"/>
      <c r="S45" s="796" t="s">
        <v>833</v>
      </c>
      <c r="T45" s="796"/>
      <c r="U45" s="796" t="s">
        <v>833</v>
      </c>
      <c r="V45" s="796"/>
      <c r="W45" s="796"/>
      <c r="X45" s="796"/>
      <c r="Y45" s="796"/>
      <c r="Z45" s="894" t="s">
        <v>833</v>
      </c>
      <c r="AA45" s="796"/>
      <c r="AB45" s="796"/>
      <c r="AC45" s="796" t="s">
        <v>833</v>
      </c>
      <c r="AD45" s="796"/>
      <c r="AE45" s="796"/>
      <c r="AF45" s="796" t="s">
        <v>833</v>
      </c>
      <c r="AG45" s="796"/>
      <c r="AH45" s="798"/>
      <c r="AI45" s="777"/>
      <c r="AJ45" s="966"/>
    </row>
    <row r="46" spans="1:36" s="801" customFormat="1" ht="28.5" customHeight="1">
      <c r="A46" s="2153"/>
      <c r="B46" s="2156"/>
      <c r="C46" s="794" t="s">
        <v>843</v>
      </c>
      <c r="D46" s="795"/>
      <c r="E46" s="830">
        <v>0.375</v>
      </c>
      <c r="F46" s="797"/>
      <c r="G46" s="830"/>
      <c r="H46" s="797"/>
      <c r="I46" s="796"/>
      <c r="J46" s="829"/>
      <c r="K46" s="830">
        <v>0.375</v>
      </c>
      <c r="L46" s="796"/>
      <c r="M46" s="796"/>
      <c r="N46" s="830">
        <v>0.375</v>
      </c>
      <c r="O46" s="830"/>
      <c r="P46" s="830"/>
      <c r="Q46" s="796"/>
      <c r="R46" s="796"/>
      <c r="S46" s="830">
        <v>0.41666666666666669</v>
      </c>
      <c r="T46" s="796"/>
      <c r="U46" s="830">
        <v>0.54166666666666663</v>
      </c>
      <c r="V46" s="796"/>
      <c r="W46" s="830"/>
      <c r="X46" s="796"/>
      <c r="Y46" s="796"/>
      <c r="Z46" s="1063">
        <v>0.375</v>
      </c>
      <c r="AA46" s="830"/>
      <c r="AB46" s="796"/>
      <c r="AC46" s="830">
        <v>0.375</v>
      </c>
      <c r="AD46" s="796"/>
      <c r="AE46" s="830"/>
      <c r="AF46" s="830">
        <v>0.41666666666666669</v>
      </c>
      <c r="AG46" s="830"/>
      <c r="AH46" s="798"/>
      <c r="AI46" s="953"/>
      <c r="AJ46" s="966"/>
    </row>
    <row r="47" spans="1:36" s="801" customFormat="1" ht="28.5" customHeight="1">
      <c r="A47" s="2154"/>
      <c r="B47" s="2156"/>
      <c r="C47" s="794" t="s">
        <v>844</v>
      </c>
      <c r="D47" s="795"/>
      <c r="E47" s="830">
        <v>0.70833333333333337</v>
      </c>
      <c r="F47" s="797"/>
      <c r="G47" s="830"/>
      <c r="H47" s="797"/>
      <c r="I47" s="796"/>
      <c r="J47" s="829"/>
      <c r="K47" s="830">
        <v>0.70833333333333337</v>
      </c>
      <c r="L47" s="796"/>
      <c r="M47" s="796"/>
      <c r="N47" s="830">
        <v>0.70833333333333337</v>
      </c>
      <c r="O47" s="830"/>
      <c r="P47" s="830"/>
      <c r="Q47" s="796"/>
      <c r="R47" s="796"/>
      <c r="S47" s="830">
        <v>0.5</v>
      </c>
      <c r="T47" s="796"/>
      <c r="U47" s="830">
        <v>0.58333333333333337</v>
      </c>
      <c r="V47" s="796"/>
      <c r="W47" s="830"/>
      <c r="X47" s="796"/>
      <c r="Y47" s="796"/>
      <c r="Z47" s="1063">
        <v>0.70833333333333337</v>
      </c>
      <c r="AA47" s="830"/>
      <c r="AB47" s="796"/>
      <c r="AC47" s="830">
        <v>0.70833333333333337</v>
      </c>
      <c r="AD47" s="796"/>
      <c r="AE47" s="830"/>
      <c r="AF47" s="830">
        <v>0.4375</v>
      </c>
      <c r="AG47" s="830"/>
      <c r="AH47" s="798"/>
      <c r="AI47" s="953"/>
      <c r="AJ47" s="965"/>
    </row>
    <row r="48" spans="1:36" s="801" customFormat="1" ht="39.75" customHeight="1">
      <c r="A48" s="2154"/>
      <c r="B48" s="2156"/>
      <c r="C48" s="794" t="s">
        <v>990</v>
      </c>
      <c r="D48" s="795"/>
      <c r="E48" s="796">
        <v>1</v>
      </c>
      <c r="F48" s="797"/>
      <c r="G48" s="796"/>
      <c r="H48" s="797"/>
      <c r="I48" s="796"/>
      <c r="J48" s="797"/>
      <c r="K48" s="796">
        <v>1</v>
      </c>
      <c r="L48" s="796"/>
      <c r="M48" s="796"/>
      <c r="N48" s="796">
        <v>1</v>
      </c>
      <c r="O48" s="796"/>
      <c r="P48" s="796"/>
      <c r="Q48" s="796"/>
      <c r="R48" s="796"/>
      <c r="S48" s="796">
        <v>2</v>
      </c>
      <c r="T48" s="796"/>
      <c r="U48" s="796">
        <v>1</v>
      </c>
      <c r="V48" s="796"/>
      <c r="W48" s="796"/>
      <c r="X48" s="796"/>
      <c r="Y48" s="796"/>
      <c r="Z48" s="894">
        <v>1</v>
      </c>
      <c r="AA48" s="796"/>
      <c r="AB48" s="796"/>
      <c r="AC48" s="796"/>
      <c r="AD48" s="796"/>
      <c r="AE48" s="796"/>
      <c r="AF48" s="796"/>
      <c r="AG48" s="796"/>
      <c r="AH48" s="798"/>
      <c r="AI48" s="792">
        <f>SUM(D48:AH48)</f>
        <v>7</v>
      </c>
      <c r="AJ48" s="970" t="s">
        <v>993</v>
      </c>
    </row>
    <row r="49" spans="1:36" s="801" customFormat="1" ht="39.75" customHeight="1">
      <c r="A49" s="882"/>
      <c r="B49" s="2157"/>
      <c r="C49" s="794" t="s">
        <v>991</v>
      </c>
      <c r="D49" s="795"/>
      <c r="E49" s="796"/>
      <c r="F49" s="797"/>
      <c r="G49" s="796"/>
      <c r="H49" s="797"/>
      <c r="I49" s="796"/>
      <c r="J49" s="797"/>
      <c r="K49" s="796"/>
      <c r="L49" s="796"/>
      <c r="M49" s="796"/>
      <c r="N49" s="796"/>
      <c r="O49" s="796"/>
      <c r="P49" s="796"/>
      <c r="Q49" s="796"/>
      <c r="R49" s="796"/>
      <c r="S49" s="796"/>
      <c r="T49" s="796"/>
      <c r="U49" s="796"/>
      <c r="V49" s="796"/>
      <c r="W49" s="796"/>
      <c r="X49" s="796"/>
      <c r="Y49" s="796"/>
      <c r="Z49" s="894"/>
      <c r="AA49" s="796"/>
      <c r="AB49" s="796"/>
      <c r="AC49" s="796">
        <v>1</v>
      </c>
      <c r="AD49" s="796"/>
      <c r="AE49" s="796"/>
      <c r="AF49" s="796">
        <v>0.5</v>
      </c>
      <c r="AG49" s="796"/>
      <c r="AH49" s="798"/>
      <c r="AI49" s="792">
        <f>SUM(D49:AH49)</f>
        <v>1.5</v>
      </c>
      <c r="AJ49" s="963" t="s">
        <v>994</v>
      </c>
    </row>
    <row r="50" spans="1:36" s="801" customFormat="1">
      <c r="A50" s="882"/>
      <c r="B50" s="806"/>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777"/>
      <c r="AJ50" s="777"/>
    </row>
    <row r="51" spans="1:36" s="801" customFormat="1">
      <c r="A51" s="2194"/>
      <c r="B51" s="2194"/>
      <c r="C51" s="2194"/>
      <c r="D51" s="2194"/>
      <c r="E51" s="2194"/>
      <c r="F51" s="2194"/>
      <c r="G51" s="2194"/>
      <c r="H51" s="2194"/>
      <c r="I51" s="2194"/>
      <c r="J51" s="2194"/>
      <c r="K51" s="2194"/>
      <c r="L51" s="2194"/>
      <c r="M51" s="2194"/>
      <c r="N51" s="2194"/>
      <c r="O51" s="2194"/>
      <c r="P51" s="2194"/>
      <c r="Q51" s="2194"/>
      <c r="R51" s="2194"/>
      <c r="S51" s="2194"/>
      <c r="T51" s="2194"/>
      <c r="U51" s="2194"/>
      <c r="V51" s="2194"/>
      <c r="W51" s="2194"/>
      <c r="X51" s="2194"/>
      <c r="Y51" s="2194"/>
      <c r="Z51" s="2194"/>
      <c r="AA51" s="2194"/>
      <c r="AB51" s="2194"/>
      <c r="AC51" s="2194"/>
      <c r="AD51" s="2194"/>
      <c r="AE51" s="2194"/>
      <c r="AF51" s="2194"/>
      <c r="AG51" s="2194"/>
      <c r="AH51" s="2194"/>
      <c r="AI51" s="2194"/>
      <c r="AJ51" s="2194"/>
    </row>
    <row r="52" spans="1:36" s="801" customFormat="1">
      <c r="A52" s="802"/>
      <c r="B52" s="2158" t="s">
        <v>434</v>
      </c>
      <c r="C52" s="2158"/>
      <c r="D52" s="2158"/>
      <c r="E52" s="2158"/>
      <c r="F52" s="2158"/>
      <c r="G52" s="2158"/>
      <c r="H52" s="2158"/>
      <c r="I52" s="2158"/>
      <c r="J52" s="2158"/>
      <c r="K52" s="2158"/>
      <c r="L52" s="2158"/>
      <c r="M52" s="2158"/>
      <c r="N52" s="2158"/>
      <c r="O52" s="2158"/>
      <c r="P52" s="2158"/>
      <c r="Q52" s="2158"/>
      <c r="R52" s="2158"/>
      <c r="S52" s="2158"/>
      <c r="T52" s="2158"/>
      <c r="U52" s="2158"/>
      <c r="V52" s="2158"/>
      <c r="W52" s="2158"/>
      <c r="X52" s="2158"/>
      <c r="Y52" s="2158"/>
      <c r="Z52" s="2158"/>
      <c r="AA52" s="2158"/>
      <c r="AB52" s="2158"/>
      <c r="AC52" s="2158"/>
      <c r="AD52" s="2158"/>
      <c r="AE52" s="2158"/>
      <c r="AF52" s="2158"/>
      <c r="AG52" s="2158"/>
      <c r="AH52" s="2158"/>
      <c r="AI52" s="802"/>
      <c r="AJ52" s="802"/>
    </row>
    <row r="53" spans="1:36" s="801" customFormat="1" ht="14.25" thickBot="1">
      <c r="A53" s="802"/>
      <c r="B53" s="1136"/>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7"/>
      <c r="AG53" s="1137"/>
      <c r="AH53" s="1137"/>
      <c r="AI53" s="802"/>
      <c r="AJ53" s="802"/>
    </row>
    <row r="54" spans="1:36" s="801" customFormat="1" ht="72" customHeight="1" thickBot="1">
      <c r="A54" s="802"/>
      <c r="B54" s="1257"/>
      <c r="C54" s="1258"/>
      <c r="D54" s="1258"/>
      <c r="E54" s="1258"/>
      <c r="F54" s="1258"/>
      <c r="G54" s="1258"/>
      <c r="H54" s="1258"/>
      <c r="I54" s="1258"/>
      <c r="J54" s="1258"/>
      <c r="K54" s="1258"/>
      <c r="L54" s="1258"/>
      <c r="M54" s="1258"/>
      <c r="N54" s="1258"/>
      <c r="O54" s="1258"/>
      <c r="P54" s="1258"/>
      <c r="Q54" s="1258"/>
      <c r="R54" s="1259"/>
      <c r="S54" s="1259"/>
      <c r="T54" s="1259"/>
      <c r="U54" s="1260"/>
      <c r="V54" s="2185" t="s">
        <v>1559</v>
      </c>
      <c r="W54" s="2186"/>
      <c r="X54" s="2186"/>
      <c r="Y54" s="2187"/>
      <c r="Z54" s="2188">
        <v>261</v>
      </c>
      <c r="AA54" s="2189"/>
      <c r="AB54" s="1260"/>
      <c r="AC54" s="2185" t="s">
        <v>996</v>
      </c>
      <c r="AD54" s="2186"/>
      <c r="AE54" s="2186"/>
      <c r="AF54" s="2187"/>
      <c r="AG54" s="2190">
        <v>266</v>
      </c>
      <c r="AH54" s="2191"/>
      <c r="AI54" s="1261"/>
      <c r="AJ54" s="1261"/>
    </row>
    <row r="55" spans="1:36" s="801" customFormat="1">
      <c r="A55" s="802"/>
      <c r="B55" s="2147" t="s">
        <v>1295</v>
      </c>
      <c r="C55" s="2147"/>
      <c r="D55" s="2147"/>
      <c r="E55" s="2147"/>
      <c r="F55" s="2147"/>
      <c r="G55" s="2147"/>
      <c r="H55" s="2147"/>
      <c r="I55" s="1262"/>
      <c r="J55" s="2148" t="s">
        <v>435</v>
      </c>
      <c r="K55" s="2148"/>
      <c r="L55" s="2148"/>
      <c r="M55" s="2148"/>
      <c r="N55" s="2148"/>
      <c r="O55" s="2148"/>
      <c r="P55" s="2148"/>
      <c r="Q55" s="2148"/>
      <c r="R55" s="2148"/>
      <c r="S55" s="2148"/>
      <c r="T55" s="2148"/>
      <c r="U55" s="2148"/>
      <c r="V55" s="2148"/>
      <c r="W55" s="2148"/>
      <c r="X55" s="2148"/>
      <c r="Y55" s="2148"/>
      <c r="Z55" s="2148"/>
      <c r="AA55" s="1262"/>
      <c r="AB55" s="1262"/>
      <c r="AC55" s="1262"/>
      <c r="AD55" s="1262"/>
      <c r="AE55" s="1262"/>
      <c r="AF55" s="1263"/>
      <c r="AG55" s="1264"/>
      <c r="AH55" s="1228"/>
      <c r="AI55" s="1228"/>
      <c r="AJ55" s="1261"/>
    </row>
    <row r="56" spans="1:36" s="801" customFormat="1">
      <c r="A56" s="802"/>
      <c r="B56" s="2149" t="s">
        <v>1296</v>
      </c>
      <c r="C56" s="2149"/>
      <c r="D56" s="2133" t="s">
        <v>819</v>
      </c>
      <c r="E56" s="2150"/>
      <c r="F56" s="2150"/>
      <c r="G56" s="2150"/>
      <c r="H56" s="2134"/>
      <c r="I56" s="1262"/>
      <c r="J56" s="2126"/>
      <c r="K56" s="2126"/>
      <c r="L56" s="2123" t="s">
        <v>514</v>
      </c>
      <c r="M56" s="2124"/>
      <c r="N56" s="2124"/>
      <c r="O56" s="2124"/>
      <c r="P56" s="2124"/>
      <c r="Q56" s="2124"/>
      <c r="R56" s="2124"/>
      <c r="S56" s="2124"/>
      <c r="T56" s="2124"/>
      <c r="U56" s="2124"/>
      <c r="V56" s="2124"/>
      <c r="W56" s="2124"/>
      <c r="X56" s="2124"/>
      <c r="Y56" s="2124"/>
      <c r="Z56" s="2125"/>
      <c r="AA56" s="2126" t="s">
        <v>184</v>
      </c>
      <c r="AB56" s="2126"/>
      <c r="AC56" s="2126"/>
      <c r="AD56" s="2126"/>
      <c r="AE56" s="1262"/>
      <c r="AF56" s="959"/>
      <c r="AG56" s="960"/>
      <c r="AH56" s="2143"/>
      <c r="AI56" s="2143"/>
      <c r="AJ56" s="1265"/>
    </row>
    <row r="57" spans="1:36" s="801" customFormat="1">
      <c r="A57" s="802"/>
      <c r="B57" s="2133" t="s">
        <v>1297</v>
      </c>
      <c r="C57" s="2134"/>
      <c r="D57" s="2135">
        <v>0.375</v>
      </c>
      <c r="E57" s="2136"/>
      <c r="F57" s="1266" t="s">
        <v>55</v>
      </c>
      <c r="G57" s="2137">
        <v>0.40972222222222227</v>
      </c>
      <c r="H57" s="2138"/>
      <c r="I57" s="1262"/>
      <c r="J57" s="2123" t="s">
        <v>186</v>
      </c>
      <c r="K57" s="2125"/>
      <c r="L57" s="2139"/>
      <c r="M57" s="2140"/>
      <c r="N57" s="2140"/>
      <c r="O57" s="2140"/>
      <c r="P57" s="2140"/>
      <c r="Q57" s="2140"/>
      <c r="R57" s="2140"/>
      <c r="S57" s="2140"/>
      <c r="T57" s="2140"/>
      <c r="U57" s="2140"/>
      <c r="V57" s="2140"/>
      <c r="W57" s="2140"/>
      <c r="X57" s="2140"/>
      <c r="Y57" s="2140"/>
      <c r="Z57" s="2141"/>
      <c r="AA57" s="2144"/>
      <c r="AB57" s="2145"/>
      <c r="AC57" s="2145"/>
      <c r="AD57" s="2146"/>
      <c r="AE57" s="1262"/>
      <c r="AF57" s="1267"/>
      <c r="AG57" s="1267"/>
      <c r="AH57" s="1267"/>
      <c r="AI57" s="1267"/>
      <c r="AJ57" s="1265"/>
    </row>
    <row r="58" spans="1:36" s="801" customFormat="1">
      <c r="A58" s="802"/>
      <c r="B58" s="2133" t="s">
        <v>1298</v>
      </c>
      <c r="C58" s="2134"/>
      <c r="D58" s="2135">
        <v>0.41666666666666669</v>
      </c>
      <c r="E58" s="2136"/>
      <c r="F58" s="1266" t="s">
        <v>55</v>
      </c>
      <c r="G58" s="2137">
        <v>0.4513888888888889</v>
      </c>
      <c r="H58" s="2138"/>
      <c r="I58" s="1262"/>
      <c r="J58" s="2123" t="s">
        <v>187</v>
      </c>
      <c r="K58" s="2125"/>
      <c r="L58" s="2139"/>
      <c r="M58" s="2140"/>
      <c r="N58" s="2140"/>
      <c r="O58" s="2140"/>
      <c r="P58" s="2140"/>
      <c r="Q58" s="2140"/>
      <c r="R58" s="2140"/>
      <c r="S58" s="2140"/>
      <c r="T58" s="2140"/>
      <c r="U58" s="2140"/>
      <c r="V58" s="2140"/>
      <c r="W58" s="2140"/>
      <c r="X58" s="2140"/>
      <c r="Y58" s="2140"/>
      <c r="Z58" s="2141"/>
      <c r="AA58" s="2142"/>
      <c r="AB58" s="2142"/>
      <c r="AC58" s="2142"/>
      <c r="AD58" s="2142"/>
      <c r="AE58" s="1262"/>
      <c r="AF58" s="1268"/>
      <c r="AG58" s="1267"/>
      <c r="AH58" s="1267"/>
      <c r="AI58" s="1267"/>
      <c r="AJ58" s="1261"/>
    </row>
    <row r="59" spans="1:36" s="801" customFormat="1">
      <c r="A59" s="802"/>
      <c r="B59" s="2133" t="s">
        <v>1299</v>
      </c>
      <c r="C59" s="2134"/>
      <c r="D59" s="2135">
        <v>0.45833333333333331</v>
      </c>
      <c r="E59" s="2136"/>
      <c r="F59" s="1266" t="s">
        <v>55</v>
      </c>
      <c r="G59" s="2137">
        <v>0.49305555555555558</v>
      </c>
      <c r="H59" s="2138"/>
      <c r="I59" s="1262"/>
      <c r="J59" s="2123" t="s">
        <v>188</v>
      </c>
      <c r="K59" s="2125"/>
      <c r="L59" s="2139"/>
      <c r="M59" s="2140"/>
      <c r="N59" s="2140"/>
      <c r="O59" s="2140"/>
      <c r="P59" s="2140"/>
      <c r="Q59" s="2140"/>
      <c r="R59" s="2140"/>
      <c r="S59" s="2140"/>
      <c r="T59" s="2140"/>
      <c r="U59" s="2140"/>
      <c r="V59" s="2140"/>
      <c r="W59" s="2140"/>
      <c r="X59" s="2140"/>
      <c r="Y59" s="2140"/>
      <c r="Z59" s="2141"/>
      <c r="AA59" s="2142"/>
      <c r="AB59" s="2142"/>
      <c r="AC59" s="2142"/>
      <c r="AD59" s="2142"/>
      <c r="AE59" s="1262"/>
      <c r="AF59" s="1262"/>
      <c r="AG59" s="1262"/>
      <c r="AH59" s="1262"/>
      <c r="AI59" s="1261"/>
      <c r="AJ59" s="1261"/>
    </row>
    <row r="60" spans="1:36" s="801" customFormat="1">
      <c r="A60" s="802"/>
      <c r="B60" s="2133" t="s">
        <v>1300</v>
      </c>
      <c r="C60" s="2134"/>
      <c r="D60" s="2135">
        <v>0.54166666666666663</v>
      </c>
      <c r="E60" s="2136"/>
      <c r="F60" s="1266" t="s">
        <v>55</v>
      </c>
      <c r="G60" s="2137">
        <v>0.57638888888888895</v>
      </c>
      <c r="H60" s="2138"/>
      <c r="I60" s="1262"/>
      <c r="J60" s="2123" t="s">
        <v>189</v>
      </c>
      <c r="K60" s="2125"/>
      <c r="L60" s="2139"/>
      <c r="M60" s="2140"/>
      <c r="N60" s="2140"/>
      <c r="O60" s="2140"/>
      <c r="P60" s="2140"/>
      <c r="Q60" s="2140"/>
      <c r="R60" s="2140"/>
      <c r="S60" s="2140"/>
      <c r="T60" s="2140"/>
      <c r="U60" s="2140"/>
      <c r="V60" s="2140"/>
      <c r="W60" s="2140"/>
      <c r="X60" s="2140"/>
      <c r="Y60" s="2140"/>
      <c r="Z60" s="2141"/>
      <c r="AA60" s="2142"/>
      <c r="AB60" s="2142"/>
      <c r="AC60" s="2142"/>
      <c r="AD60" s="2142"/>
      <c r="AE60" s="1262"/>
      <c r="AF60" s="1262"/>
      <c r="AG60" s="1262"/>
      <c r="AH60" s="1262"/>
      <c r="AI60" s="1261"/>
      <c r="AJ60" s="1261"/>
    </row>
    <row r="61" spans="1:36" s="801" customFormat="1">
      <c r="A61" s="802"/>
      <c r="B61" s="2133" t="s">
        <v>1301</v>
      </c>
      <c r="C61" s="2134"/>
      <c r="D61" s="2135">
        <v>0.58333333333333337</v>
      </c>
      <c r="E61" s="2136"/>
      <c r="F61" s="1266" t="s">
        <v>55</v>
      </c>
      <c r="G61" s="2137">
        <v>0.61805555555555558</v>
      </c>
      <c r="H61" s="2138"/>
      <c r="I61" s="1262"/>
      <c r="J61" s="2123" t="s">
        <v>190</v>
      </c>
      <c r="K61" s="2125"/>
      <c r="L61" s="2139"/>
      <c r="M61" s="2140"/>
      <c r="N61" s="2140"/>
      <c r="O61" s="2140"/>
      <c r="P61" s="2140"/>
      <c r="Q61" s="2140"/>
      <c r="R61" s="2140"/>
      <c r="S61" s="2140"/>
      <c r="T61" s="2140"/>
      <c r="U61" s="2140"/>
      <c r="V61" s="2140"/>
      <c r="W61" s="2140"/>
      <c r="X61" s="2140"/>
      <c r="Y61" s="2140"/>
      <c r="Z61" s="2141"/>
      <c r="AA61" s="2142"/>
      <c r="AB61" s="2142"/>
      <c r="AC61" s="2142"/>
      <c r="AD61" s="2142"/>
      <c r="AE61" s="1262"/>
      <c r="AF61" s="1262"/>
      <c r="AG61" s="1262"/>
      <c r="AH61" s="1262"/>
      <c r="AI61" s="1261"/>
      <c r="AJ61" s="1261"/>
    </row>
    <row r="62" spans="1:36" s="801" customFormat="1">
      <c r="A62" s="802"/>
      <c r="B62" s="2133" t="s">
        <v>1302</v>
      </c>
      <c r="C62" s="2134"/>
      <c r="D62" s="2135">
        <v>0.625</v>
      </c>
      <c r="E62" s="2136"/>
      <c r="F62" s="1266" t="s">
        <v>55</v>
      </c>
      <c r="G62" s="2137">
        <v>0.65972222222222221</v>
      </c>
      <c r="H62" s="2138"/>
      <c r="I62" s="1262"/>
      <c r="J62" s="1269" t="s">
        <v>436</v>
      </c>
      <c r="K62" s="1262"/>
      <c r="L62" s="1262"/>
      <c r="M62" s="1262"/>
      <c r="N62" s="1262"/>
      <c r="O62" s="1262"/>
      <c r="P62" s="1262"/>
      <c r="Q62" s="1262"/>
      <c r="R62" s="1262"/>
      <c r="S62" s="1262"/>
      <c r="T62" s="1262"/>
      <c r="U62" s="1262"/>
      <c r="V62" s="1262"/>
      <c r="W62" s="1262"/>
      <c r="X62" s="1262"/>
      <c r="Y62" s="1262"/>
      <c r="Z62" s="1262"/>
      <c r="AA62" s="1262"/>
      <c r="AB62" s="1262"/>
      <c r="AC62" s="1262"/>
      <c r="AD62" s="1262"/>
      <c r="AE62" s="1262"/>
      <c r="AF62" s="1262"/>
      <c r="AG62" s="1262"/>
      <c r="AH62" s="1262"/>
      <c r="AI62" s="1261"/>
      <c r="AJ62" s="1261"/>
    </row>
    <row r="63" spans="1:36" s="801" customFormat="1">
      <c r="A63" s="802"/>
      <c r="B63" s="2133" t="s">
        <v>1303</v>
      </c>
      <c r="C63" s="2134"/>
      <c r="D63" s="2135">
        <v>0.66666666666666663</v>
      </c>
      <c r="E63" s="2136"/>
      <c r="F63" s="1266" t="s">
        <v>55</v>
      </c>
      <c r="G63" s="2137">
        <v>0.70833333333333337</v>
      </c>
      <c r="H63" s="2138"/>
      <c r="I63" s="1262"/>
      <c r="J63" s="1270"/>
      <c r="K63" s="1270"/>
      <c r="L63" s="1270"/>
      <c r="M63" s="1270"/>
      <c r="N63" s="1270"/>
      <c r="O63" s="1270"/>
      <c r="P63" s="1270"/>
      <c r="Q63" s="1270"/>
      <c r="R63" s="1270"/>
      <c r="S63" s="1270"/>
      <c r="T63" s="1270"/>
      <c r="U63" s="1270"/>
      <c r="V63" s="1270"/>
      <c r="W63" s="1270"/>
      <c r="X63" s="1270"/>
      <c r="Y63" s="1270"/>
      <c r="Z63" s="1270"/>
      <c r="AA63" s="1270"/>
      <c r="AB63" s="1270"/>
      <c r="AC63" s="1270"/>
      <c r="AD63" s="1270"/>
      <c r="AE63" s="1262"/>
      <c r="AF63" s="1262"/>
      <c r="AG63" s="1262"/>
      <c r="AH63" s="1262"/>
      <c r="AI63" s="1261"/>
      <c r="AJ63" s="1261"/>
    </row>
    <row r="64" spans="1:36" s="801" customFormat="1">
      <c r="A64" s="802"/>
      <c r="B64" s="2127"/>
      <c r="C64" s="2127"/>
      <c r="D64" s="2127"/>
      <c r="E64" s="2127"/>
      <c r="F64" s="2127"/>
      <c r="G64" s="2127"/>
      <c r="H64" s="2127"/>
      <c r="I64" s="1262"/>
      <c r="J64" s="1270" t="s">
        <v>1304</v>
      </c>
      <c r="K64" s="1270"/>
      <c r="L64" s="1262"/>
      <c r="M64" s="1262"/>
      <c r="N64" s="1262"/>
      <c r="O64" s="1262"/>
      <c r="P64" s="1262"/>
      <c r="Q64" s="1262"/>
      <c r="R64" s="1262"/>
      <c r="S64" s="1262"/>
      <c r="T64" s="1262"/>
      <c r="U64" s="1262"/>
      <c r="V64" s="1262"/>
      <c r="W64" s="1262"/>
      <c r="X64" s="1262"/>
      <c r="Y64" s="1262"/>
      <c r="Z64" s="1262"/>
      <c r="AA64" s="1271"/>
      <c r="AB64" s="1271"/>
      <c r="AC64" s="1271"/>
      <c r="AD64" s="1271"/>
      <c r="AE64" s="1262"/>
      <c r="AF64" s="1262"/>
      <c r="AG64" s="1262"/>
      <c r="AH64" s="1262"/>
      <c r="AI64" s="1261"/>
      <c r="AJ64" s="1261"/>
    </row>
    <row r="65" spans="1:47" s="801" customFormat="1">
      <c r="A65" s="802"/>
      <c r="B65" s="2119"/>
      <c r="C65" s="2119"/>
      <c r="D65" s="2119"/>
      <c r="E65" s="2119"/>
      <c r="F65" s="2119"/>
      <c r="G65" s="2119"/>
      <c r="H65" s="2119"/>
      <c r="I65" s="1262"/>
      <c r="J65" s="2128"/>
      <c r="K65" s="2127"/>
      <c r="L65" s="2129"/>
      <c r="M65" s="2128" t="s">
        <v>1305</v>
      </c>
      <c r="N65" s="2127"/>
      <c r="O65" s="2127"/>
      <c r="P65" s="2127"/>
      <c r="Q65" s="2127"/>
      <c r="R65" s="2127"/>
      <c r="S65" s="2127"/>
      <c r="T65" s="2127"/>
      <c r="U65" s="2127"/>
      <c r="V65" s="2127"/>
      <c r="W65" s="2127"/>
      <c r="X65" s="2127"/>
      <c r="Y65" s="2127"/>
      <c r="Z65" s="2127"/>
      <c r="AA65" s="2127"/>
      <c r="AB65" s="2127"/>
      <c r="AC65" s="2127"/>
      <c r="AD65" s="2127"/>
      <c r="AE65" s="2127"/>
      <c r="AF65" s="2127"/>
      <c r="AG65" s="2127"/>
      <c r="AH65" s="2129"/>
      <c r="AI65" s="1261"/>
      <c r="AJ65" s="1261"/>
    </row>
    <row r="66" spans="1:47" s="801" customFormat="1">
      <c r="A66" s="802"/>
      <c r="B66" s="2119"/>
      <c r="C66" s="2119"/>
      <c r="D66" s="2119"/>
      <c r="E66" s="2119"/>
      <c r="F66" s="2119"/>
      <c r="G66" s="2119"/>
      <c r="H66" s="2119"/>
      <c r="I66" s="1262"/>
      <c r="J66" s="2130"/>
      <c r="K66" s="2131"/>
      <c r="L66" s="2132"/>
      <c r="M66" s="2130"/>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2"/>
      <c r="AI66" s="1261"/>
      <c r="AJ66" s="1261"/>
    </row>
    <row r="67" spans="1:47" s="801" customFormat="1">
      <c r="A67" s="802"/>
      <c r="B67" s="2119"/>
      <c r="C67" s="2119"/>
      <c r="D67" s="2119"/>
      <c r="E67" s="2119"/>
      <c r="F67" s="2119"/>
      <c r="G67" s="2119"/>
      <c r="H67" s="2119"/>
      <c r="I67" s="1262"/>
      <c r="J67" s="2126" t="s">
        <v>1306</v>
      </c>
      <c r="K67" s="2126"/>
      <c r="L67" s="2126"/>
      <c r="M67" s="2182" t="s">
        <v>1312</v>
      </c>
      <c r="N67" s="2183"/>
      <c r="O67" s="2183"/>
      <c r="P67" s="2183"/>
      <c r="Q67" s="2183"/>
      <c r="R67" s="2183"/>
      <c r="S67" s="2183"/>
      <c r="T67" s="2183"/>
      <c r="U67" s="2183"/>
      <c r="V67" s="2183"/>
      <c r="W67" s="2183"/>
      <c r="X67" s="2183"/>
      <c r="Y67" s="2183"/>
      <c r="Z67" s="2183"/>
      <c r="AA67" s="2183"/>
      <c r="AB67" s="2183"/>
      <c r="AC67" s="2183"/>
      <c r="AD67" s="2183"/>
      <c r="AE67" s="2183"/>
      <c r="AF67" s="2183"/>
      <c r="AG67" s="2183"/>
      <c r="AH67" s="2184"/>
      <c r="AI67" s="1261"/>
      <c r="AJ67" s="1261"/>
    </row>
    <row r="68" spans="1:47" s="801" customFormat="1" ht="13.5" customHeight="1">
      <c r="A68" s="802"/>
      <c r="B68" s="2119"/>
      <c r="C68" s="2119"/>
      <c r="D68" s="2119"/>
      <c r="E68" s="2119"/>
      <c r="F68" s="2119"/>
      <c r="G68" s="2119"/>
      <c r="H68" s="2119"/>
      <c r="I68" s="1262"/>
      <c r="J68" s="2126" t="s">
        <v>1307</v>
      </c>
      <c r="K68" s="2126"/>
      <c r="L68" s="2126"/>
      <c r="M68" s="2182" t="s">
        <v>1313</v>
      </c>
      <c r="N68" s="2183"/>
      <c r="O68" s="2183"/>
      <c r="P68" s="2183"/>
      <c r="Q68" s="2183"/>
      <c r="R68" s="2183"/>
      <c r="S68" s="2183"/>
      <c r="T68" s="2183"/>
      <c r="U68" s="2183"/>
      <c r="V68" s="2183"/>
      <c r="W68" s="2183"/>
      <c r="X68" s="2183"/>
      <c r="Y68" s="2183"/>
      <c r="Z68" s="2183"/>
      <c r="AA68" s="2183"/>
      <c r="AB68" s="2183"/>
      <c r="AC68" s="2183"/>
      <c r="AD68" s="2183"/>
      <c r="AE68" s="2183"/>
      <c r="AF68" s="2183"/>
      <c r="AG68" s="2183"/>
      <c r="AH68" s="2184"/>
      <c r="AI68" s="1261"/>
      <c r="AJ68" s="1261"/>
      <c r="AO68" s="822"/>
      <c r="AP68" s="822"/>
      <c r="AQ68" s="822"/>
      <c r="AR68" s="822"/>
      <c r="AS68" s="822"/>
      <c r="AT68" s="822"/>
      <c r="AU68" s="822"/>
    </row>
    <row r="69" spans="1:47" s="801" customFormat="1">
      <c r="A69" s="802"/>
      <c r="B69" s="2119"/>
      <c r="C69" s="2119"/>
      <c r="D69" s="2119"/>
      <c r="E69" s="2119"/>
      <c r="F69" s="2119"/>
      <c r="G69" s="2119"/>
      <c r="H69" s="2119"/>
      <c r="I69" s="1262"/>
      <c r="J69" s="2126" t="s">
        <v>1308</v>
      </c>
      <c r="K69" s="2126"/>
      <c r="L69" s="2126"/>
      <c r="M69" s="2182" t="s">
        <v>1314</v>
      </c>
      <c r="N69" s="2183"/>
      <c r="O69" s="2183"/>
      <c r="P69" s="2183"/>
      <c r="Q69" s="2183"/>
      <c r="R69" s="2183"/>
      <c r="S69" s="2183"/>
      <c r="T69" s="2183"/>
      <c r="U69" s="2183"/>
      <c r="V69" s="2183"/>
      <c r="W69" s="2183"/>
      <c r="X69" s="2183"/>
      <c r="Y69" s="2183"/>
      <c r="Z69" s="2183"/>
      <c r="AA69" s="2183"/>
      <c r="AB69" s="2183"/>
      <c r="AC69" s="2183"/>
      <c r="AD69" s="2183"/>
      <c r="AE69" s="2183"/>
      <c r="AF69" s="2183"/>
      <c r="AG69" s="2183"/>
      <c r="AH69" s="2184"/>
      <c r="AI69" s="1261"/>
      <c r="AJ69" s="1261"/>
      <c r="AO69" s="822"/>
      <c r="AP69" s="822"/>
      <c r="AQ69" s="822"/>
      <c r="AR69" s="822"/>
      <c r="AS69" s="822"/>
      <c r="AT69" s="822"/>
      <c r="AU69" s="822"/>
    </row>
    <row r="70" spans="1:47" s="801" customFormat="1" ht="13.5" customHeight="1">
      <c r="A70" s="802"/>
      <c r="B70" s="2119"/>
      <c r="C70" s="2119"/>
      <c r="D70" s="2119"/>
      <c r="E70" s="2119"/>
      <c r="F70" s="2119"/>
      <c r="G70" s="2119"/>
      <c r="H70" s="2119"/>
      <c r="I70" s="1262"/>
      <c r="J70" s="2126" t="s">
        <v>1309</v>
      </c>
      <c r="K70" s="2126"/>
      <c r="L70" s="2126"/>
      <c r="M70" s="2123"/>
      <c r="N70" s="2124"/>
      <c r="O70" s="2124"/>
      <c r="P70" s="2124"/>
      <c r="Q70" s="2124"/>
      <c r="R70" s="2124"/>
      <c r="S70" s="2124"/>
      <c r="T70" s="2124"/>
      <c r="U70" s="2124"/>
      <c r="V70" s="2124"/>
      <c r="W70" s="2124"/>
      <c r="X70" s="2124"/>
      <c r="Y70" s="2124"/>
      <c r="Z70" s="2124"/>
      <c r="AA70" s="2124"/>
      <c r="AB70" s="2124"/>
      <c r="AC70" s="2124"/>
      <c r="AD70" s="2124"/>
      <c r="AE70" s="2124"/>
      <c r="AF70" s="2124"/>
      <c r="AG70" s="2124"/>
      <c r="AH70" s="2125"/>
      <c r="AI70" s="1261"/>
      <c r="AJ70" s="1261"/>
    </row>
    <row r="71" spans="1:47" s="801" customFormat="1" ht="13.5" customHeight="1">
      <c r="A71" s="802"/>
      <c r="B71" s="2119"/>
      <c r="C71" s="2119"/>
      <c r="D71" s="2119"/>
      <c r="E71" s="2119"/>
      <c r="F71" s="2119"/>
      <c r="G71" s="2119"/>
      <c r="H71" s="2119"/>
      <c r="I71" s="1262"/>
      <c r="J71" s="2122" t="s">
        <v>1310</v>
      </c>
      <c r="K71" s="2122"/>
      <c r="L71" s="2122"/>
      <c r="M71" s="2123"/>
      <c r="N71" s="2124"/>
      <c r="O71" s="2124"/>
      <c r="P71" s="2124"/>
      <c r="Q71" s="2124"/>
      <c r="R71" s="2124"/>
      <c r="S71" s="2124"/>
      <c r="T71" s="2124"/>
      <c r="U71" s="2124"/>
      <c r="V71" s="2124"/>
      <c r="W71" s="2124"/>
      <c r="X71" s="2124"/>
      <c r="Y71" s="2124"/>
      <c r="Z71" s="2124"/>
      <c r="AA71" s="2124"/>
      <c r="AB71" s="2124"/>
      <c r="AC71" s="2124"/>
      <c r="AD71" s="2124"/>
      <c r="AE71" s="2124"/>
      <c r="AF71" s="2124"/>
      <c r="AG71" s="2124"/>
      <c r="AH71" s="2125"/>
      <c r="AI71" s="1261"/>
      <c r="AJ71" s="1261"/>
    </row>
    <row r="72" spans="1:47" s="801" customFormat="1" ht="13.5" customHeight="1">
      <c r="A72" s="802"/>
      <c r="B72" s="2119"/>
      <c r="C72" s="2119"/>
      <c r="D72" s="2119"/>
      <c r="E72" s="2119"/>
      <c r="F72" s="2119"/>
      <c r="G72" s="2119"/>
      <c r="H72" s="2119"/>
      <c r="I72" s="1262"/>
      <c r="J72" s="2122" t="s">
        <v>1311</v>
      </c>
      <c r="K72" s="2122"/>
      <c r="L72" s="2122"/>
      <c r="M72" s="2123"/>
      <c r="N72" s="2124"/>
      <c r="O72" s="2124"/>
      <c r="P72" s="2124"/>
      <c r="Q72" s="2124"/>
      <c r="R72" s="2124"/>
      <c r="S72" s="2124"/>
      <c r="T72" s="2124"/>
      <c r="U72" s="2124"/>
      <c r="V72" s="2124"/>
      <c r="W72" s="2124"/>
      <c r="X72" s="2124"/>
      <c r="Y72" s="2124"/>
      <c r="Z72" s="2124"/>
      <c r="AA72" s="2124"/>
      <c r="AB72" s="2124"/>
      <c r="AC72" s="2124"/>
      <c r="AD72" s="2124"/>
      <c r="AE72" s="2124"/>
      <c r="AF72" s="2124"/>
      <c r="AG72" s="2124"/>
      <c r="AH72" s="2125"/>
      <c r="AI72" s="1261"/>
      <c r="AJ72" s="1261"/>
    </row>
    <row r="73" spans="1:47">
      <c r="A73" s="802"/>
      <c r="B73" s="2119"/>
      <c r="C73" s="2119"/>
      <c r="D73" s="1272"/>
      <c r="E73" s="1273"/>
      <c r="F73" s="1273"/>
      <c r="G73" s="1273"/>
      <c r="H73" s="1273"/>
      <c r="I73" s="1262"/>
      <c r="J73" s="1269"/>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1"/>
      <c r="AJ73" s="1261"/>
    </row>
    <row r="74" spans="1:47">
      <c r="A74" s="802"/>
      <c r="B74" s="1274"/>
      <c r="C74" s="1274"/>
      <c r="D74" s="1274"/>
      <c r="E74" s="1274"/>
      <c r="F74" s="1274"/>
      <c r="G74" s="1274"/>
      <c r="H74" s="1274"/>
      <c r="I74" s="1275"/>
      <c r="J74" s="1269"/>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1"/>
      <c r="AJ74" s="1261"/>
    </row>
    <row r="75" spans="1:47">
      <c r="A75" s="802"/>
      <c r="B75" s="2177" t="s">
        <v>66</v>
      </c>
      <c r="C75" s="2177"/>
      <c r="D75" s="2177"/>
      <c r="E75" s="2177"/>
      <c r="F75" s="2177"/>
      <c r="G75" s="2177"/>
      <c r="H75" s="2177"/>
      <c r="I75" s="2177"/>
      <c r="J75" s="2177"/>
      <c r="K75" s="2177"/>
      <c r="L75" s="2177"/>
      <c r="M75" s="2177"/>
      <c r="N75" s="2177"/>
      <c r="O75" s="2177"/>
      <c r="P75" s="2177"/>
      <c r="Q75" s="2177"/>
      <c r="R75" s="2177"/>
      <c r="S75" s="2178"/>
      <c r="T75" s="2178"/>
      <c r="U75" s="2178"/>
      <c r="V75" s="2178"/>
      <c r="W75" s="1262"/>
      <c r="X75" s="1262"/>
      <c r="Y75" s="1262"/>
      <c r="Z75" s="1262"/>
      <c r="AA75" s="1262"/>
      <c r="AB75" s="1262"/>
      <c r="AC75" s="1262"/>
      <c r="AD75" s="1262"/>
      <c r="AE75" s="1262"/>
      <c r="AF75" s="1262"/>
      <c r="AG75" s="1262"/>
      <c r="AH75" s="1262"/>
      <c r="AI75" s="1261"/>
      <c r="AJ75" s="1261"/>
    </row>
    <row r="76" spans="1:47">
      <c r="A76" s="804"/>
      <c r="B76" s="2123"/>
      <c r="C76" s="2124"/>
      <c r="D76" s="2124"/>
      <c r="E76" s="2125"/>
      <c r="F76" s="2126" t="s">
        <v>183</v>
      </c>
      <c r="G76" s="2126"/>
      <c r="H76" s="2126"/>
      <c r="I76" s="2126"/>
      <c r="J76" s="2126"/>
      <c r="K76" s="2126"/>
      <c r="L76" s="2126"/>
      <c r="M76" s="2126"/>
      <c r="N76" s="2126"/>
      <c r="O76" s="2126"/>
      <c r="P76" s="2126"/>
      <c r="Q76" s="2126"/>
      <c r="R76" s="2126"/>
      <c r="S76" s="2126"/>
      <c r="T76" s="2126"/>
      <c r="U76" s="2126"/>
      <c r="V76" s="2126"/>
      <c r="W76" s="2126"/>
      <c r="X76" s="2126"/>
      <c r="Y76" s="2126"/>
      <c r="Z76" s="2126"/>
      <c r="AA76" s="2126"/>
      <c r="AB76" s="2126"/>
      <c r="AC76" s="2126" t="s">
        <v>170</v>
      </c>
      <c r="AD76" s="2126"/>
      <c r="AE76" s="2126"/>
      <c r="AF76" s="2126"/>
      <c r="AG76" s="2126"/>
      <c r="AH76" s="2126"/>
      <c r="AI76" s="1276" t="s">
        <v>820</v>
      </c>
      <c r="AJ76" s="1277"/>
    </row>
    <row r="77" spans="1:47" ht="14.25">
      <c r="A77" s="804"/>
      <c r="B77" s="2126" t="s">
        <v>191</v>
      </c>
      <c r="C77" s="2126"/>
      <c r="D77" s="2126"/>
      <c r="E77" s="2126"/>
      <c r="F77" s="2171"/>
      <c r="G77" s="2179"/>
      <c r="H77" s="2179"/>
      <c r="I77" s="2179"/>
      <c r="J77" s="2179"/>
      <c r="K77" s="2179"/>
      <c r="L77" s="2179"/>
      <c r="M77" s="2179"/>
      <c r="N77" s="2179"/>
      <c r="O77" s="2179"/>
      <c r="P77" s="2179"/>
      <c r="Q77" s="1278" t="s">
        <v>55</v>
      </c>
      <c r="R77" s="2172"/>
      <c r="S77" s="2179"/>
      <c r="T77" s="2179"/>
      <c r="U77" s="2179"/>
      <c r="V77" s="2179"/>
      <c r="W77" s="2179"/>
      <c r="X77" s="2179"/>
      <c r="Y77" s="2179"/>
      <c r="Z77" s="2179"/>
      <c r="AA77" s="2179"/>
      <c r="AB77" s="2180"/>
      <c r="AC77" s="2181"/>
      <c r="AD77" s="2181"/>
      <c r="AE77" s="2181"/>
      <c r="AF77" s="2181"/>
      <c r="AG77" s="2181"/>
      <c r="AH77" s="2181"/>
      <c r="AI77" s="1277" t="str">
        <f>IF(F77="","",DATEDIF(F77-1,R77,"D"))</f>
        <v/>
      </c>
      <c r="AJ77" s="1277"/>
    </row>
    <row r="78" spans="1:47" ht="14.25">
      <c r="A78" s="804"/>
      <c r="B78" s="2123" t="s">
        <v>192</v>
      </c>
      <c r="C78" s="2124"/>
      <c r="D78" s="2124"/>
      <c r="E78" s="2125"/>
      <c r="F78" s="2171"/>
      <c r="G78" s="2172"/>
      <c r="H78" s="2172"/>
      <c r="I78" s="2172"/>
      <c r="J78" s="2172"/>
      <c r="K78" s="2172"/>
      <c r="L78" s="2172"/>
      <c r="M78" s="2172"/>
      <c r="N78" s="2172"/>
      <c r="O78" s="2172"/>
      <c r="P78" s="2172"/>
      <c r="Q78" s="1278" t="s">
        <v>55</v>
      </c>
      <c r="R78" s="2172"/>
      <c r="S78" s="2172"/>
      <c r="T78" s="2172"/>
      <c r="U78" s="2172"/>
      <c r="V78" s="2172"/>
      <c r="W78" s="2172"/>
      <c r="X78" s="2172"/>
      <c r="Y78" s="2172"/>
      <c r="Z78" s="2172"/>
      <c r="AA78" s="2172"/>
      <c r="AB78" s="2173"/>
      <c r="AC78" s="2174"/>
      <c r="AD78" s="2175"/>
      <c r="AE78" s="2175"/>
      <c r="AF78" s="2175"/>
      <c r="AG78" s="2175"/>
      <c r="AH78" s="2176"/>
      <c r="AI78" s="1277" t="str">
        <f>IF(F78="","",DATEDIF(F78-1,R78,"D"))</f>
        <v/>
      </c>
      <c r="AJ78" s="1277"/>
    </row>
    <row r="79" spans="1:47" ht="14.25">
      <c r="A79" s="804"/>
      <c r="B79" s="2123" t="s">
        <v>193</v>
      </c>
      <c r="C79" s="2124"/>
      <c r="D79" s="2124"/>
      <c r="E79" s="2125"/>
      <c r="F79" s="2171"/>
      <c r="G79" s="2172"/>
      <c r="H79" s="2172"/>
      <c r="I79" s="2172"/>
      <c r="J79" s="2172"/>
      <c r="K79" s="2172"/>
      <c r="L79" s="2172"/>
      <c r="M79" s="2172"/>
      <c r="N79" s="2172"/>
      <c r="O79" s="2172"/>
      <c r="P79" s="2172"/>
      <c r="Q79" s="1278" t="s">
        <v>55</v>
      </c>
      <c r="R79" s="2172"/>
      <c r="S79" s="2172"/>
      <c r="T79" s="2172"/>
      <c r="U79" s="2172"/>
      <c r="V79" s="2172"/>
      <c r="W79" s="2172"/>
      <c r="X79" s="2172"/>
      <c r="Y79" s="2172"/>
      <c r="Z79" s="2172"/>
      <c r="AA79" s="2172"/>
      <c r="AB79" s="2173"/>
      <c r="AC79" s="2174"/>
      <c r="AD79" s="2175"/>
      <c r="AE79" s="2175"/>
      <c r="AF79" s="2175"/>
      <c r="AG79" s="2175"/>
      <c r="AH79" s="2176"/>
      <c r="AI79" s="1277" t="str">
        <f>IF(F79="","",DATEDIF(F79-1,R79,"D"))</f>
        <v/>
      </c>
      <c r="AJ79" s="1277"/>
    </row>
    <row r="80" spans="1:47" ht="14.25">
      <c r="A80" s="804"/>
      <c r="B80" s="2123" t="s">
        <v>194</v>
      </c>
      <c r="C80" s="2124"/>
      <c r="D80" s="2124"/>
      <c r="E80" s="2125"/>
      <c r="F80" s="2171"/>
      <c r="G80" s="2172"/>
      <c r="H80" s="2172"/>
      <c r="I80" s="2172"/>
      <c r="J80" s="2172"/>
      <c r="K80" s="2172"/>
      <c r="L80" s="2172"/>
      <c r="M80" s="2172"/>
      <c r="N80" s="2172"/>
      <c r="O80" s="2172"/>
      <c r="P80" s="2172"/>
      <c r="Q80" s="1278" t="s">
        <v>55</v>
      </c>
      <c r="R80" s="2172"/>
      <c r="S80" s="2172"/>
      <c r="T80" s="2172"/>
      <c r="U80" s="2172"/>
      <c r="V80" s="2172"/>
      <c r="W80" s="2172"/>
      <c r="X80" s="2172"/>
      <c r="Y80" s="2172"/>
      <c r="Z80" s="2172"/>
      <c r="AA80" s="2172"/>
      <c r="AB80" s="2173"/>
      <c r="AC80" s="2174"/>
      <c r="AD80" s="2175"/>
      <c r="AE80" s="2175"/>
      <c r="AF80" s="2175"/>
      <c r="AG80" s="2175"/>
      <c r="AH80" s="2176"/>
      <c r="AI80" s="1277" t="str">
        <f t="shared" ref="AI80:AI82" si="0">IF(F80="","",DATEDIF(F80-1,R80,"D"))</f>
        <v/>
      </c>
      <c r="AJ80" s="1277"/>
    </row>
    <row r="81" spans="1:36" ht="14.25">
      <c r="A81" s="804"/>
      <c r="B81" s="2123" t="s">
        <v>195</v>
      </c>
      <c r="C81" s="2124"/>
      <c r="D81" s="2124"/>
      <c r="E81" s="2125"/>
      <c r="F81" s="2171"/>
      <c r="G81" s="2172"/>
      <c r="H81" s="2172"/>
      <c r="I81" s="2172"/>
      <c r="J81" s="2172"/>
      <c r="K81" s="2172"/>
      <c r="L81" s="2172"/>
      <c r="M81" s="2172"/>
      <c r="N81" s="2172"/>
      <c r="O81" s="2172"/>
      <c r="P81" s="2172"/>
      <c r="Q81" s="1278" t="s">
        <v>55</v>
      </c>
      <c r="R81" s="2172"/>
      <c r="S81" s="2172"/>
      <c r="T81" s="2172"/>
      <c r="U81" s="2172"/>
      <c r="V81" s="2172"/>
      <c r="W81" s="2172"/>
      <c r="X81" s="2172"/>
      <c r="Y81" s="2172"/>
      <c r="Z81" s="2172"/>
      <c r="AA81" s="2172"/>
      <c r="AB81" s="2173"/>
      <c r="AC81" s="2174"/>
      <c r="AD81" s="2175"/>
      <c r="AE81" s="2175"/>
      <c r="AF81" s="2175"/>
      <c r="AG81" s="2175"/>
      <c r="AH81" s="2176"/>
      <c r="AI81" s="1277" t="str">
        <f t="shared" si="0"/>
        <v/>
      </c>
      <c r="AJ81" s="1277"/>
    </row>
    <row r="82" spans="1:36" ht="14.25">
      <c r="A82" s="804"/>
      <c r="B82" s="2123" t="s">
        <v>196</v>
      </c>
      <c r="C82" s="2124"/>
      <c r="D82" s="2124"/>
      <c r="E82" s="2125"/>
      <c r="F82" s="2171"/>
      <c r="G82" s="2172"/>
      <c r="H82" s="2172"/>
      <c r="I82" s="2172"/>
      <c r="J82" s="2172"/>
      <c r="K82" s="2172"/>
      <c r="L82" s="2172"/>
      <c r="M82" s="2172"/>
      <c r="N82" s="2172"/>
      <c r="O82" s="2172"/>
      <c r="P82" s="2172"/>
      <c r="Q82" s="1278" t="s">
        <v>55</v>
      </c>
      <c r="R82" s="2172"/>
      <c r="S82" s="2172"/>
      <c r="T82" s="2172"/>
      <c r="U82" s="2172"/>
      <c r="V82" s="2172"/>
      <c r="W82" s="2172"/>
      <c r="X82" s="2172"/>
      <c r="Y82" s="2172"/>
      <c r="Z82" s="2172"/>
      <c r="AA82" s="2172"/>
      <c r="AB82" s="2173"/>
      <c r="AC82" s="2174"/>
      <c r="AD82" s="2175"/>
      <c r="AE82" s="2175"/>
      <c r="AF82" s="2175"/>
      <c r="AG82" s="2175"/>
      <c r="AH82" s="2176"/>
      <c r="AI82" s="1277" t="str">
        <f t="shared" si="0"/>
        <v/>
      </c>
      <c r="AJ82" s="1277"/>
    </row>
    <row r="83" spans="1:36">
      <c r="B83" s="1279"/>
      <c r="C83" s="1279"/>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row>
    <row r="84" spans="1:36">
      <c r="B84" s="1279"/>
      <c r="C84" s="1279"/>
      <c r="D84" s="1280"/>
      <c r="E84" s="1280"/>
      <c r="F84" s="1280"/>
      <c r="G84" s="1280"/>
      <c r="H84" s="1280"/>
      <c r="I84" s="1280"/>
      <c r="J84" s="1280"/>
      <c r="K84" s="1280"/>
      <c r="L84" s="1280"/>
      <c r="M84" s="1280"/>
      <c r="N84" s="1280"/>
      <c r="O84" s="1280"/>
      <c r="P84" s="1280"/>
      <c r="Q84" s="1280"/>
      <c r="R84" s="1280"/>
      <c r="S84" s="1280"/>
      <c r="T84" s="1280"/>
      <c r="U84" s="1280"/>
      <c r="V84" s="1280"/>
      <c r="W84" s="1280"/>
      <c r="X84" s="1280"/>
      <c r="Y84" s="1280"/>
      <c r="Z84" s="1280"/>
      <c r="AA84" s="1280"/>
      <c r="AB84" s="1280"/>
      <c r="AC84" s="1280"/>
      <c r="AD84" s="1280"/>
      <c r="AE84" s="1280"/>
      <c r="AF84" s="1280"/>
      <c r="AG84" s="1280"/>
      <c r="AH84" s="1280"/>
      <c r="AI84" s="1280"/>
      <c r="AJ84" s="1280"/>
    </row>
    <row r="85" spans="1:36">
      <c r="B85" s="1279"/>
      <c r="C85" s="1279"/>
      <c r="D85" s="1280"/>
      <c r="E85" s="1280"/>
      <c r="F85" s="1280"/>
      <c r="G85" s="1280"/>
      <c r="H85" s="1280"/>
      <c r="I85" s="1280"/>
      <c r="J85" s="1280"/>
      <c r="K85" s="1280"/>
      <c r="L85" s="1280"/>
      <c r="M85" s="1280"/>
      <c r="N85" s="1280"/>
      <c r="O85" s="1280"/>
      <c r="P85" s="1280"/>
      <c r="Q85" s="1280"/>
      <c r="R85" s="1280"/>
      <c r="S85" s="1280"/>
      <c r="T85" s="1280"/>
      <c r="U85" s="1280"/>
      <c r="V85" s="1280"/>
      <c r="W85" s="1280"/>
      <c r="X85" s="1280"/>
      <c r="Y85" s="1280"/>
      <c r="Z85" s="1280"/>
      <c r="AA85" s="1280"/>
      <c r="AB85" s="1280"/>
      <c r="AC85" s="1280"/>
      <c r="AD85" s="1280"/>
      <c r="AE85" s="1280"/>
      <c r="AF85" s="1280"/>
      <c r="AG85" s="1280"/>
      <c r="AH85" s="1280"/>
      <c r="AI85" s="1280"/>
      <c r="AJ85" s="1280"/>
    </row>
    <row r="86" spans="1:36">
      <c r="B86" s="1279"/>
      <c r="C86" s="1279"/>
      <c r="D86" s="1280"/>
      <c r="E86" s="1280"/>
      <c r="F86" s="1280"/>
      <c r="G86" s="1280"/>
      <c r="H86" s="1280"/>
      <c r="I86" s="1280"/>
      <c r="J86" s="1280"/>
      <c r="K86" s="1280"/>
      <c r="L86" s="1280"/>
      <c r="M86" s="1280"/>
      <c r="N86" s="1280"/>
      <c r="O86" s="1280"/>
      <c r="P86" s="1280"/>
      <c r="Q86" s="1280"/>
      <c r="R86" s="1280"/>
      <c r="S86" s="1280"/>
      <c r="T86" s="1280"/>
      <c r="U86" s="1280"/>
      <c r="V86" s="1280"/>
      <c r="W86" s="1280"/>
      <c r="X86" s="1280"/>
      <c r="Y86" s="1280"/>
      <c r="Z86" s="1280"/>
      <c r="AA86" s="1280"/>
      <c r="AB86" s="1280"/>
      <c r="AC86" s="1280"/>
      <c r="AD86" s="1280"/>
      <c r="AE86" s="1280"/>
      <c r="AF86" s="1280"/>
      <c r="AG86" s="1280"/>
      <c r="AH86" s="1280"/>
      <c r="AI86" s="1280"/>
      <c r="AJ86" s="1280"/>
    </row>
    <row r="87" spans="1:36">
      <c r="B87" s="1279"/>
      <c r="C87" s="1279"/>
      <c r="D87" s="1280"/>
      <c r="E87" s="1280"/>
      <c r="F87" s="1280"/>
      <c r="G87" s="1280"/>
      <c r="H87" s="1280"/>
      <c r="I87" s="1280"/>
      <c r="J87" s="1280"/>
      <c r="K87" s="1280"/>
      <c r="L87" s="1280"/>
      <c r="M87" s="1280"/>
      <c r="N87" s="1280"/>
      <c r="O87" s="1280"/>
      <c r="P87" s="1280"/>
      <c r="Q87" s="1280"/>
      <c r="R87" s="1280"/>
      <c r="S87" s="1280"/>
      <c r="T87" s="1280"/>
      <c r="U87" s="1280"/>
      <c r="V87" s="1280"/>
      <c r="W87" s="1280"/>
      <c r="X87" s="1280"/>
      <c r="Y87" s="1280"/>
      <c r="Z87" s="1280"/>
      <c r="AA87" s="1280"/>
      <c r="AB87" s="1280"/>
      <c r="AC87" s="1280"/>
      <c r="AD87" s="1280"/>
      <c r="AE87" s="1280"/>
      <c r="AF87" s="1280"/>
      <c r="AG87" s="1280"/>
      <c r="AH87" s="1280"/>
      <c r="AI87" s="1280"/>
      <c r="AJ87" s="1280"/>
    </row>
    <row r="88" spans="1:36">
      <c r="B88" s="1279"/>
      <c r="C88" s="1279"/>
      <c r="D88" s="1280"/>
      <c r="E88" s="1280"/>
      <c r="F88" s="1280"/>
      <c r="G88" s="1280"/>
      <c r="H88" s="1280"/>
      <c r="I88" s="1280"/>
      <c r="J88" s="1280"/>
      <c r="K88" s="1280"/>
      <c r="L88" s="1280"/>
      <c r="M88" s="1280"/>
      <c r="N88" s="1280"/>
      <c r="O88" s="1280"/>
      <c r="P88" s="1280"/>
      <c r="Q88" s="1280"/>
      <c r="R88" s="1280"/>
      <c r="S88" s="1280"/>
      <c r="T88" s="1280"/>
      <c r="U88" s="1280"/>
      <c r="V88" s="1280"/>
      <c r="W88" s="1280"/>
      <c r="X88" s="1280"/>
      <c r="Y88" s="1280"/>
      <c r="Z88" s="1280"/>
      <c r="AA88" s="1280"/>
      <c r="AB88" s="1280"/>
      <c r="AC88" s="1280"/>
      <c r="AD88" s="1280"/>
      <c r="AE88" s="1280"/>
      <c r="AF88" s="1280"/>
      <c r="AG88" s="1280"/>
      <c r="AH88" s="1280"/>
      <c r="AI88" s="1280"/>
      <c r="AJ88" s="1280"/>
    </row>
    <row r="89" spans="1:36">
      <c r="B89" s="1279"/>
      <c r="C89" s="1279"/>
      <c r="D89" s="1280"/>
      <c r="E89" s="1280"/>
      <c r="F89" s="1280"/>
      <c r="G89" s="1280"/>
      <c r="H89" s="1280"/>
      <c r="I89" s="1280"/>
      <c r="J89" s="1280"/>
      <c r="K89" s="1280"/>
      <c r="L89" s="1280"/>
      <c r="M89" s="1280"/>
      <c r="N89" s="1280"/>
      <c r="O89" s="1280"/>
      <c r="P89" s="1280"/>
      <c r="Q89" s="1280"/>
      <c r="R89" s="1280"/>
      <c r="S89" s="1280"/>
      <c r="T89" s="1280"/>
      <c r="U89" s="1280"/>
      <c r="V89" s="1280"/>
      <c r="W89" s="1280"/>
      <c r="X89" s="1280"/>
      <c r="Y89" s="1280"/>
      <c r="Z89" s="1280"/>
      <c r="AA89" s="1280"/>
      <c r="AB89" s="1280"/>
      <c r="AC89" s="1280"/>
      <c r="AD89" s="1280"/>
      <c r="AE89" s="1280"/>
      <c r="AF89" s="1280"/>
      <c r="AG89" s="1280"/>
      <c r="AH89" s="1280"/>
      <c r="AI89" s="1280"/>
      <c r="AJ89" s="1280"/>
    </row>
    <row r="90" spans="1:36">
      <c r="B90" s="1279"/>
      <c r="C90" s="1279"/>
      <c r="D90" s="1280"/>
      <c r="E90" s="1280"/>
      <c r="F90" s="1280"/>
      <c r="G90" s="1280"/>
      <c r="H90" s="1280"/>
      <c r="I90" s="1280"/>
      <c r="J90" s="1280"/>
      <c r="K90" s="1280"/>
      <c r="L90" s="1280"/>
      <c r="M90" s="1280"/>
      <c r="N90" s="1280"/>
      <c r="O90" s="1280"/>
      <c r="P90" s="1280"/>
      <c r="Q90" s="1280"/>
      <c r="R90" s="1280"/>
      <c r="S90" s="1280"/>
      <c r="T90" s="1280"/>
      <c r="U90" s="1280"/>
      <c r="V90" s="1280"/>
      <c r="W90" s="1280"/>
      <c r="X90" s="1280"/>
      <c r="Y90" s="1280"/>
      <c r="Z90" s="1280"/>
      <c r="AA90" s="1280"/>
      <c r="AB90" s="1280"/>
      <c r="AC90" s="1280"/>
      <c r="AD90" s="1280"/>
      <c r="AE90" s="1280"/>
      <c r="AF90" s="1280"/>
      <c r="AG90" s="1280"/>
      <c r="AH90" s="1280"/>
      <c r="AI90" s="1280"/>
      <c r="AJ90" s="1280"/>
    </row>
    <row r="91" spans="1:36">
      <c r="B91" s="1279"/>
      <c r="C91" s="1279"/>
      <c r="D91" s="1280"/>
      <c r="E91" s="1280"/>
      <c r="F91" s="1280"/>
      <c r="G91" s="1280"/>
      <c r="H91" s="1280"/>
      <c r="I91" s="1280"/>
      <c r="J91" s="1280"/>
      <c r="K91" s="1280"/>
      <c r="L91" s="1280"/>
      <c r="M91" s="1280"/>
      <c r="N91" s="1280"/>
      <c r="O91" s="1280"/>
      <c r="P91" s="1280"/>
      <c r="Q91" s="1280"/>
      <c r="R91" s="1280"/>
      <c r="S91" s="1280"/>
      <c r="T91" s="1280"/>
      <c r="U91" s="1280"/>
      <c r="V91" s="1280"/>
      <c r="W91" s="1280"/>
      <c r="X91" s="1280"/>
      <c r="Y91" s="1280"/>
      <c r="Z91" s="1280"/>
      <c r="AA91" s="1280"/>
      <c r="AB91" s="1280"/>
      <c r="AC91" s="1280"/>
      <c r="AD91" s="1280"/>
      <c r="AE91" s="1280"/>
      <c r="AF91" s="1280"/>
      <c r="AG91" s="1280"/>
      <c r="AH91" s="1280"/>
      <c r="AI91" s="1280"/>
      <c r="AJ91" s="1280"/>
    </row>
    <row r="92" spans="1:36">
      <c r="B92" s="1279"/>
      <c r="C92" s="1279"/>
      <c r="D92" s="1280"/>
      <c r="E92" s="1280"/>
      <c r="F92" s="1280"/>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c r="AH92" s="1280"/>
      <c r="AI92" s="1280"/>
      <c r="AJ92" s="1280"/>
    </row>
    <row r="93" spans="1:36">
      <c r="B93" s="1279"/>
      <c r="C93" s="1279"/>
      <c r="D93" s="1280"/>
      <c r="E93" s="1280"/>
      <c r="F93" s="1280"/>
      <c r="G93" s="1280"/>
      <c r="H93" s="1280"/>
      <c r="I93" s="1280"/>
      <c r="J93" s="1280"/>
      <c r="K93" s="1280"/>
      <c r="L93" s="1280"/>
      <c r="M93" s="1280"/>
      <c r="N93" s="1280"/>
      <c r="O93" s="1280"/>
      <c r="P93" s="1280"/>
      <c r="Q93" s="1280"/>
      <c r="R93" s="1280"/>
      <c r="S93" s="1280"/>
      <c r="T93" s="1280"/>
      <c r="U93" s="1280"/>
      <c r="V93" s="1280"/>
      <c r="W93" s="1280"/>
      <c r="X93" s="1280"/>
      <c r="Y93" s="1280"/>
      <c r="Z93" s="1280"/>
      <c r="AA93" s="1280"/>
      <c r="AB93" s="1280"/>
      <c r="AC93" s="1280"/>
      <c r="AD93" s="1280"/>
      <c r="AE93" s="1280"/>
      <c r="AF93" s="1280"/>
      <c r="AG93" s="1280"/>
      <c r="AH93" s="1280"/>
      <c r="AI93" s="1280"/>
      <c r="AJ93" s="1280"/>
    </row>
    <row r="94" spans="1:36">
      <c r="B94" s="1279"/>
      <c r="C94" s="1279"/>
      <c r="D94" s="1280"/>
      <c r="E94" s="1280"/>
      <c r="F94" s="1280"/>
      <c r="G94" s="1280"/>
      <c r="H94" s="1280"/>
      <c r="I94" s="1280"/>
      <c r="J94" s="1280"/>
      <c r="K94" s="1280"/>
      <c r="L94" s="1280"/>
      <c r="M94" s="1280"/>
      <c r="N94" s="1280"/>
      <c r="O94" s="1280"/>
      <c r="P94" s="1280"/>
      <c r="Q94" s="1280"/>
      <c r="R94" s="1280"/>
      <c r="S94" s="1280"/>
      <c r="T94" s="1280"/>
      <c r="U94" s="1280"/>
      <c r="V94" s="1280"/>
      <c r="W94" s="1280"/>
      <c r="X94" s="1280"/>
      <c r="Y94" s="1280"/>
      <c r="Z94" s="1280"/>
      <c r="AA94" s="1280"/>
      <c r="AB94" s="1280"/>
      <c r="AC94" s="1280"/>
      <c r="AD94" s="1280"/>
      <c r="AE94" s="1280"/>
      <c r="AF94" s="1280"/>
      <c r="AG94" s="1280"/>
      <c r="AH94" s="1280"/>
      <c r="AI94" s="1280"/>
      <c r="AJ94" s="1280"/>
    </row>
    <row r="95" spans="1:36">
      <c r="B95" s="1279"/>
      <c r="C95" s="1279"/>
      <c r="D95" s="1280"/>
      <c r="E95" s="1280"/>
      <c r="F95" s="1280"/>
      <c r="G95" s="1280"/>
      <c r="H95" s="1280"/>
      <c r="I95" s="1280"/>
      <c r="J95" s="1280"/>
      <c r="K95" s="1280"/>
      <c r="L95" s="1280"/>
      <c r="M95" s="1280"/>
      <c r="N95" s="1280"/>
      <c r="O95" s="1280"/>
      <c r="P95" s="1280"/>
      <c r="Q95" s="1280"/>
      <c r="R95" s="1280"/>
      <c r="S95" s="1280"/>
      <c r="T95" s="1280"/>
      <c r="U95" s="1280"/>
      <c r="V95" s="1280"/>
      <c r="W95" s="1280"/>
      <c r="X95" s="1280"/>
      <c r="Y95" s="1280"/>
      <c r="Z95" s="1280"/>
      <c r="AA95" s="1280"/>
      <c r="AB95" s="1280"/>
      <c r="AC95" s="1280"/>
      <c r="AD95" s="1280"/>
      <c r="AE95" s="1280"/>
      <c r="AF95" s="1280"/>
      <c r="AG95" s="1280"/>
      <c r="AH95" s="1280"/>
      <c r="AI95" s="1280"/>
      <c r="AJ95" s="1280"/>
    </row>
    <row r="96" spans="1:36">
      <c r="B96" s="1279"/>
      <c r="C96" s="1279"/>
      <c r="D96" s="1280"/>
      <c r="E96" s="1280"/>
      <c r="F96" s="1280"/>
      <c r="G96" s="1280"/>
      <c r="H96" s="1280"/>
      <c r="I96" s="1280"/>
      <c r="J96" s="1280"/>
      <c r="K96" s="1280"/>
      <c r="L96" s="1280"/>
      <c r="M96" s="1280"/>
      <c r="N96" s="1280"/>
      <c r="O96" s="1280"/>
      <c r="P96" s="1280"/>
      <c r="Q96" s="1280"/>
      <c r="R96" s="1280"/>
      <c r="S96" s="1280"/>
      <c r="T96" s="1280"/>
      <c r="U96" s="1280"/>
      <c r="V96" s="1280"/>
      <c r="W96" s="1280"/>
      <c r="X96" s="1280"/>
      <c r="Y96" s="1280"/>
      <c r="Z96" s="1280"/>
      <c r="AA96" s="1280"/>
      <c r="AB96" s="1280"/>
      <c r="AC96" s="1280"/>
      <c r="AD96" s="1280"/>
      <c r="AE96" s="1280"/>
      <c r="AF96" s="1280"/>
      <c r="AG96" s="1280"/>
      <c r="AH96" s="1280"/>
      <c r="AI96" s="1280"/>
      <c r="AJ96" s="1280"/>
    </row>
    <row r="97" spans="2:36">
      <c r="B97" s="1279"/>
      <c r="C97" s="1279"/>
      <c r="D97" s="1280"/>
      <c r="E97" s="1280"/>
      <c r="F97" s="1280"/>
      <c r="G97" s="1280"/>
      <c r="H97" s="1280"/>
      <c r="I97" s="1280"/>
      <c r="J97" s="1280"/>
      <c r="K97" s="1280"/>
      <c r="L97" s="1280"/>
      <c r="M97" s="1280"/>
      <c r="N97" s="1280"/>
      <c r="O97" s="1280"/>
      <c r="P97" s="1280"/>
      <c r="Q97" s="1280"/>
      <c r="R97" s="1280"/>
      <c r="S97" s="1280"/>
      <c r="T97" s="1280"/>
      <c r="U97" s="1280"/>
      <c r="V97" s="1280"/>
      <c r="W97" s="1280"/>
      <c r="X97" s="1280"/>
      <c r="Y97" s="1280"/>
      <c r="Z97" s="1280"/>
      <c r="AA97" s="1280"/>
      <c r="AB97" s="1280"/>
      <c r="AC97" s="1280"/>
      <c r="AD97" s="1280"/>
      <c r="AE97" s="1280"/>
      <c r="AF97" s="1280"/>
      <c r="AG97" s="1280"/>
      <c r="AH97" s="1280"/>
      <c r="AI97" s="1280"/>
      <c r="AJ97" s="1280"/>
    </row>
    <row r="98" spans="2:36">
      <c r="B98" s="1279"/>
      <c r="C98" s="1279"/>
      <c r="D98" s="1280"/>
      <c r="E98" s="1280"/>
      <c r="F98" s="1280"/>
      <c r="G98" s="1280"/>
      <c r="H98" s="1280"/>
      <c r="I98" s="1280"/>
      <c r="J98" s="1280"/>
      <c r="K98" s="1280"/>
      <c r="L98" s="1280"/>
      <c r="M98" s="1280"/>
      <c r="N98" s="1280"/>
      <c r="O98" s="1280"/>
      <c r="P98" s="1280"/>
      <c r="Q98" s="1280"/>
      <c r="R98" s="1280"/>
      <c r="S98" s="1280"/>
      <c r="T98" s="1280"/>
      <c r="U98" s="1280"/>
      <c r="V98" s="1280"/>
      <c r="W98" s="1280"/>
      <c r="X98" s="1280"/>
      <c r="Y98" s="1280"/>
      <c r="Z98" s="1280"/>
      <c r="AA98" s="1280"/>
      <c r="AB98" s="1280"/>
      <c r="AC98" s="1280"/>
      <c r="AD98" s="1280"/>
      <c r="AE98" s="1280"/>
      <c r="AF98" s="1280"/>
      <c r="AG98" s="1280"/>
      <c r="AH98" s="1280"/>
      <c r="AI98" s="1280"/>
      <c r="AJ98" s="1280"/>
    </row>
    <row r="99" spans="2:36">
      <c r="B99" s="1279"/>
      <c r="C99" s="1279"/>
      <c r="D99" s="1280"/>
      <c r="E99" s="1280"/>
      <c r="F99" s="1280"/>
      <c r="G99" s="1280"/>
      <c r="H99" s="1280"/>
      <c r="I99" s="1280"/>
      <c r="J99" s="1280"/>
      <c r="K99" s="1280"/>
      <c r="L99" s="1280"/>
      <c r="M99" s="1280"/>
      <c r="N99" s="1280"/>
      <c r="O99" s="1280"/>
      <c r="P99" s="1280"/>
      <c r="Q99" s="1280"/>
      <c r="R99" s="1280"/>
      <c r="S99" s="1280"/>
      <c r="T99" s="1280"/>
      <c r="U99" s="1280"/>
      <c r="V99" s="1280"/>
      <c r="W99" s="1280"/>
      <c r="X99" s="1280"/>
      <c r="Y99" s="1280"/>
      <c r="Z99" s="1280"/>
      <c r="AA99" s="1280"/>
      <c r="AB99" s="1280"/>
      <c r="AC99" s="1280"/>
      <c r="AD99" s="1280"/>
      <c r="AE99" s="1280"/>
      <c r="AF99" s="1280"/>
      <c r="AG99" s="1280"/>
      <c r="AH99" s="1280"/>
      <c r="AI99" s="1280"/>
      <c r="AJ99" s="1280"/>
    </row>
    <row r="100" spans="2:36">
      <c r="B100" s="1279"/>
      <c r="C100" s="1279"/>
      <c r="D100" s="1280"/>
      <c r="E100" s="1280"/>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row>
    <row r="101" spans="2:36">
      <c r="B101" s="1279"/>
      <c r="C101" s="1279"/>
      <c r="D101" s="1280"/>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row>
    <row r="102" spans="2:36">
      <c r="B102" s="1279"/>
      <c r="C102" s="1279"/>
      <c r="D102" s="1280"/>
      <c r="E102" s="1280"/>
      <c r="F102" s="1280"/>
      <c r="G102" s="1280"/>
      <c r="H102" s="1280"/>
      <c r="I102" s="1280"/>
      <c r="J102" s="1280"/>
      <c r="K102" s="1280"/>
      <c r="L102" s="1280"/>
      <c r="M102" s="1280"/>
      <c r="N102" s="1280"/>
      <c r="O102" s="1280"/>
      <c r="P102" s="1280"/>
      <c r="Q102" s="1280"/>
      <c r="R102" s="1280"/>
      <c r="S102" s="1280"/>
      <c r="T102" s="1280"/>
      <c r="U102" s="1280"/>
      <c r="V102" s="1280"/>
      <c r="W102" s="1280"/>
      <c r="X102" s="1280"/>
      <c r="Y102" s="1280"/>
      <c r="Z102" s="1280"/>
      <c r="AA102" s="1280"/>
      <c r="AB102" s="1280"/>
      <c r="AC102" s="1280"/>
      <c r="AD102" s="1280"/>
      <c r="AE102" s="1280"/>
      <c r="AF102" s="1280"/>
      <c r="AG102" s="1280"/>
      <c r="AH102" s="1280"/>
      <c r="AI102" s="1280"/>
      <c r="AJ102" s="1280"/>
    </row>
    <row r="103" spans="2:36">
      <c r="B103" s="1279"/>
      <c r="C103" s="1279"/>
      <c r="D103" s="1280"/>
      <c r="E103" s="1280"/>
      <c r="F103" s="1280"/>
      <c r="G103" s="1280"/>
      <c r="H103" s="1280"/>
      <c r="I103" s="1280"/>
      <c r="J103" s="1280"/>
      <c r="K103" s="1280"/>
      <c r="L103" s="1280"/>
      <c r="M103" s="1280"/>
      <c r="N103" s="1280"/>
      <c r="O103" s="1280"/>
      <c r="P103" s="1280"/>
      <c r="Q103" s="1280"/>
      <c r="R103" s="1280"/>
      <c r="S103" s="1280"/>
      <c r="T103" s="1280"/>
      <c r="U103" s="1280"/>
      <c r="V103" s="1280"/>
      <c r="W103" s="1280"/>
      <c r="X103" s="1280"/>
      <c r="Y103" s="1280"/>
      <c r="Z103" s="1280"/>
      <c r="AA103" s="1280"/>
      <c r="AB103" s="1280"/>
      <c r="AC103" s="1280"/>
      <c r="AD103" s="1280"/>
      <c r="AE103" s="1280"/>
      <c r="AF103" s="1280"/>
      <c r="AG103" s="1280"/>
      <c r="AH103" s="1280"/>
      <c r="AI103" s="1280"/>
      <c r="AJ103" s="1280"/>
    </row>
    <row r="104" spans="2:36">
      <c r="B104" s="1279"/>
      <c r="C104" s="1279"/>
      <c r="D104" s="1280"/>
      <c r="E104" s="1280"/>
      <c r="F104" s="1280"/>
      <c r="G104" s="1280"/>
      <c r="H104" s="1280"/>
      <c r="I104" s="1280"/>
      <c r="J104" s="1280"/>
      <c r="K104" s="1280"/>
      <c r="L104" s="1280"/>
      <c r="M104" s="1280"/>
      <c r="N104" s="1280"/>
      <c r="O104" s="1280"/>
      <c r="P104" s="1280"/>
      <c r="Q104" s="1280"/>
      <c r="R104" s="1280"/>
      <c r="S104" s="1280"/>
      <c r="T104" s="1280"/>
      <c r="U104" s="1280"/>
      <c r="V104" s="1280"/>
      <c r="W104" s="1280"/>
      <c r="X104" s="1280"/>
      <c r="Y104" s="1280"/>
      <c r="Z104" s="1280"/>
      <c r="AA104" s="1280"/>
      <c r="AB104" s="1280"/>
      <c r="AC104" s="1280"/>
      <c r="AD104" s="1280"/>
      <c r="AE104" s="1280"/>
      <c r="AF104" s="1280"/>
      <c r="AG104" s="1280"/>
      <c r="AH104" s="1280"/>
      <c r="AI104" s="1280"/>
      <c r="AJ104" s="1280"/>
    </row>
    <row r="105" spans="2:36">
      <c r="B105" s="1279"/>
      <c r="C105" s="1279"/>
      <c r="D105" s="1280"/>
      <c r="E105" s="1280"/>
      <c r="F105" s="1280"/>
      <c r="G105" s="1280"/>
      <c r="H105" s="1280"/>
      <c r="I105" s="1280"/>
      <c r="J105" s="1280"/>
      <c r="K105" s="1280"/>
      <c r="L105" s="1280"/>
      <c r="M105" s="1280"/>
      <c r="N105" s="1280"/>
      <c r="O105" s="1280"/>
      <c r="P105" s="1280"/>
      <c r="Q105" s="1280"/>
      <c r="R105" s="1280"/>
      <c r="S105" s="1280"/>
      <c r="T105" s="1280"/>
      <c r="U105" s="1280"/>
      <c r="V105" s="1280"/>
      <c r="W105" s="1280"/>
      <c r="X105" s="1280"/>
      <c r="Y105" s="1280"/>
      <c r="Z105" s="1280"/>
      <c r="AA105" s="1280"/>
      <c r="AB105" s="1280"/>
      <c r="AC105" s="1280"/>
      <c r="AD105" s="1280"/>
      <c r="AE105" s="1280"/>
      <c r="AF105" s="1280"/>
      <c r="AG105" s="1280"/>
      <c r="AH105" s="1280"/>
      <c r="AI105" s="1280"/>
      <c r="AJ105" s="1280"/>
    </row>
    <row r="106" spans="2:36">
      <c r="B106" s="1279"/>
      <c r="C106" s="1279"/>
      <c r="D106" s="1280"/>
      <c r="E106" s="1280"/>
      <c r="F106" s="1280"/>
      <c r="G106" s="1280"/>
      <c r="H106" s="1280"/>
      <c r="I106" s="1280"/>
      <c r="J106" s="1280"/>
      <c r="K106" s="1280"/>
      <c r="L106" s="1280"/>
      <c r="M106" s="1280"/>
      <c r="N106" s="1280"/>
      <c r="O106" s="1280"/>
      <c r="P106" s="1280"/>
      <c r="Q106" s="1280"/>
      <c r="R106" s="1280"/>
      <c r="S106" s="1280"/>
      <c r="T106" s="1280"/>
      <c r="U106" s="1280"/>
      <c r="V106" s="1280"/>
      <c r="W106" s="1280"/>
      <c r="X106" s="1280"/>
      <c r="Y106" s="1280"/>
      <c r="Z106" s="1280"/>
      <c r="AA106" s="1280"/>
      <c r="AB106" s="1280"/>
      <c r="AC106" s="1280"/>
      <c r="AD106" s="1280"/>
      <c r="AE106" s="1280"/>
      <c r="AF106" s="1280"/>
      <c r="AG106" s="1280"/>
      <c r="AH106" s="1280"/>
      <c r="AI106" s="1280"/>
      <c r="AJ106" s="1280"/>
    </row>
    <row r="107" spans="2:36">
      <c r="B107" s="1279"/>
      <c r="C107" s="1279"/>
      <c r="D107" s="1280"/>
      <c r="E107" s="1280"/>
      <c r="F107" s="1280"/>
      <c r="G107" s="1280"/>
      <c r="H107" s="1280"/>
      <c r="I107" s="1280"/>
      <c r="J107" s="1280"/>
      <c r="K107" s="1280"/>
      <c r="L107" s="1280"/>
      <c r="M107" s="1280"/>
      <c r="N107" s="1280"/>
      <c r="O107" s="1280"/>
      <c r="P107" s="1280"/>
      <c r="Q107" s="1280"/>
      <c r="R107" s="1280"/>
      <c r="S107" s="1280"/>
      <c r="T107" s="1280"/>
      <c r="U107" s="1280"/>
      <c r="V107" s="1280"/>
      <c r="W107" s="1280"/>
      <c r="X107" s="1280"/>
      <c r="Y107" s="1280"/>
      <c r="Z107" s="1280"/>
      <c r="AA107" s="1280"/>
      <c r="AB107" s="1280"/>
      <c r="AC107" s="1280"/>
      <c r="AD107" s="1280"/>
      <c r="AE107" s="1280"/>
      <c r="AF107" s="1280"/>
      <c r="AG107" s="1280"/>
      <c r="AH107" s="1280"/>
      <c r="AI107" s="1280"/>
      <c r="AJ107" s="1280"/>
    </row>
    <row r="108" spans="2:36">
      <c r="B108" s="1279"/>
      <c r="C108" s="1279"/>
      <c r="D108" s="1280"/>
      <c r="E108" s="1280"/>
      <c r="F108" s="1280"/>
      <c r="G108" s="1280"/>
      <c r="H108" s="1280"/>
      <c r="I108" s="1280"/>
      <c r="J108" s="1280"/>
      <c r="K108" s="1280"/>
      <c r="L108" s="1280"/>
      <c r="M108" s="1280"/>
      <c r="N108" s="1280"/>
      <c r="O108" s="1280"/>
      <c r="P108" s="1280"/>
      <c r="Q108" s="1280"/>
      <c r="R108" s="1280"/>
      <c r="S108" s="1280"/>
      <c r="T108" s="1280"/>
      <c r="U108" s="1280"/>
      <c r="V108" s="1280"/>
      <c r="W108" s="1280"/>
      <c r="X108" s="1280"/>
      <c r="Y108" s="1280"/>
      <c r="Z108" s="1280"/>
      <c r="AA108" s="1280"/>
      <c r="AB108" s="1280"/>
      <c r="AC108" s="1280"/>
      <c r="AD108" s="1280"/>
      <c r="AE108" s="1280"/>
      <c r="AF108" s="1280"/>
      <c r="AG108" s="1280"/>
      <c r="AH108" s="1280"/>
      <c r="AI108" s="1280"/>
      <c r="AJ108" s="1280"/>
    </row>
    <row r="109" spans="2:36">
      <c r="B109" s="1279"/>
      <c r="C109" s="1279"/>
      <c r="D109" s="1280"/>
      <c r="E109" s="1280"/>
      <c r="F109" s="1280"/>
      <c r="G109" s="1280"/>
      <c r="H109" s="1280"/>
      <c r="I109" s="1280"/>
      <c r="J109" s="1280"/>
      <c r="K109" s="1280"/>
      <c r="L109" s="1280"/>
      <c r="M109" s="1280"/>
      <c r="N109" s="1280"/>
      <c r="O109" s="1280"/>
      <c r="P109" s="1280"/>
      <c r="Q109" s="1280"/>
      <c r="R109" s="1280"/>
      <c r="S109" s="1280"/>
      <c r="T109" s="1280"/>
      <c r="U109" s="1280"/>
      <c r="V109" s="1280"/>
      <c r="W109" s="1280"/>
      <c r="X109" s="1280"/>
      <c r="Y109" s="1280"/>
      <c r="Z109" s="1280"/>
      <c r="AA109" s="1280"/>
      <c r="AB109" s="1280"/>
      <c r="AC109" s="1280"/>
      <c r="AD109" s="1280"/>
      <c r="AE109" s="1280"/>
      <c r="AF109" s="1280"/>
      <c r="AG109" s="1280"/>
      <c r="AH109" s="1280"/>
      <c r="AI109" s="1280"/>
      <c r="AJ109" s="1280"/>
    </row>
    <row r="110" spans="2:36">
      <c r="B110" s="1279"/>
      <c r="C110" s="1279"/>
      <c r="D110" s="1280"/>
      <c r="E110" s="1280"/>
      <c r="F110" s="1280"/>
      <c r="G110" s="1280"/>
      <c r="H110" s="1280"/>
      <c r="I110" s="1280"/>
      <c r="J110" s="1280"/>
      <c r="K110" s="1280"/>
      <c r="L110" s="1280"/>
      <c r="M110" s="1280"/>
      <c r="N110" s="1280"/>
      <c r="O110" s="1280"/>
      <c r="P110" s="1280"/>
      <c r="Q110" s="1280"/>
      <c r="R110" s="1280"/>
      <c r="S110" s="1280"/>
      <c r="T110" s="1280"/>
      <c r="U110" s="1280"/>
      <c r="V110" s="1280"/>
      <c r="W110" s="1280"/>
      <c r="X110" s="1280"/>
      <c r="Y110" s="1280"/>
      <c r="Z110" s="1280"/>
      <c r="AA110" s="1280"/>
      <c r="AB110" s="1280"/>
      <c r="AC110" s="1280"/>
      <c r="AD110" s="1280"/>
      <c r="AE110" s="1280"/>
      <c r="AF110" s="1280"/>
      <c r="AG110" s="1280"/>
      <c r="AH110" s="1280"/>
      <c r="AI110" s="1280"/>
      <c r="AJ110" s="1280"/>
    </row>
  </sheetData>
  <mergeCells count="124">
    <mergeCell ref="A2:AI2"/>
    <mergeCell ref="B4:F4"/>
    <mergeCell ref="G4:S4"/>
    <mergeCell ref="X4:AG4"/>
    <mergeCell ref="AC6:AD6"/>
    <mergeCell ref="A8:A18"/>
    <mergeCell ref="B12:B19"/>
    <mergeCell ref="A51:AJ51"/>
    <mergeCell ref="B52:AH52"/>
    <mergeCell ref="V54:Y54"/>
    <mergeCell ref="Z54:AA54"/>
    <mergeCell ref="AC54:AF54"/>
    <mergeCell ref="AG54:AH54"/>
    <mergeCell ref="AC21:AD21"/>
    <mergeCell ref="A23:A33"/>
    <mergeCell ref="B27:B34"/>
    <mergeCell ref="AC36:AD36"/>
    <mergeCell ref="A38:A48"/>
    <mergeCell ref="B42:B49"/>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B59:C59"/>
    <mergeCell ref="D59:E59"/>
    <mergeCell ref="G59:H59"/>
    <mergeCell ref="J59:K59"/>
    <mergeCell ref="L59:Z59"/>
    <mergeCell ref="AA59:AD59"/>
    <mergeCell ref="B58:C58"/>
    <mergeCell ref="D58:E58"/>
    <mergeCell ref="G58:H58"/>
    <mergeCell ref="J58:K58"/>
    <mergeCell ref="L58:Z58"/>
    <mergeCell ref="AA58:AD58"/>
    <mergeCell ref="J61:K61"/>
    <mergeCell ref="L61:Z61"/>
    <mergeCell ref="AA61:AD61"/>
    <mergeCell ref="B60:C60"/>
    <mergeCell ref="D60:E60"/>
    <mergeCell ref="G60:H60"/>
    <mergeCell ref="J60:K60"/>
    <mergeCell ref="L60:Z60"/>
    <mergeCell ref="AA60:AD60"/>
    <mergeCell ref="B62:C62"/>
    <mergeCell ref="D62:E62"/>
    <mergeCell ref="G62:H62"/>
    <mergeCell ref="B63:C63"/>
    <mergeCell ref="D63:E63"/>
    <mergeCell ref="G63:H63"/>
    <mergeCell ref="B61:C61"/>
    <mergeCell ref="D61:E61"/>
    <mergeCell ref="G61:H61"/>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78:E78"/>
    <mergeCell ref="F78:P78"/>
    <mergeCell ref="R78:AB78"/>
    <mergeCell ref="AC78:AH78"/>
    <mergeCell ref="B79:E79"/>
    <mergeCell ref="F79:P79"/>
    <mergeCell ref="R79:AB79"/>
    <mergeCell ref="AC79:AH79"/>
    <mergeCell ref="B73:C73"/>
    <mergeCell ref="B75:V75"/>
    <mergeCell ref="B76:E76"/>
    <mergeCell ref="F76:AB76"/>
    <mergeCell ref="AC76:AH76"/>
    <mergeCell ref="B77:E77"/>
    <mergeCell ref="F77:P77"/>
    <mergeCell ref="R77:AB77"/>
    <mergeCell ref="AC77:AH77"/>
    <mergeCell ref="B82:E82"/>
    <mergeCell ref="F82:P82"/>
    <mergeCell ref="R82:AB82"/>
    <mergeCell ref="AC82:AH82"/>
    <mergeCell ref="B80:E80"/>
    <mergeCell ref="F80:P80"/>
    <mergeCell ref="R80:AB80"/>
    <mergeCell ref="AC80:AH80"/>
    <mergeCell ref="B81:E81"/>
    <mergeCell ref="F81:P81"/>
    <mergeCell ref="R81:AB81"/>
    <mergeCell ref="AC81:AH81"/>
  </mergeCells>
  <phoneticPr fontId="12"/>
  <conditionalFormatting sqref="AI76">
    <cfRule type="expression" dxfId="305" priority="7">
      <formula>$AI$156&lt;28</formula>
    </cfRule>
  </conditionalFormatting>
  <conditionalFormatting sqref="AI78">
    <cfRule type="expression" dxfId="304" priority="6">
      <formula>$AI$157&lt;28</formula>
    </cfRule>
  </conditionalFormatting>
  <conditionalFormatting sqref="AI77">
    <cfRule type="expression" dxfId="303" priority="5">
      <formula>$AI$157&lt;28</formula>
    </cfRule>
  </conditionalFormatting>
  <conditionalFormatting sqref="AI79:AI82">
    <cfRule type="expression" dxfId="302" priority="4">
      <formula>$AI$157&lt;28</formula>
    </cfRule>
  </conditionalFormatting>
  <conditionalFormatting sqref="M67:AH72">
    <cfRule type="cellIs" dxfId="301" priority="1" operator="equal">
      <formula>""</formula>
    </cfRule>
  </conditionalFormatting>
  <conditionalFormatting sqref="L57:Z61">
    <cfRule type="cellIs" dxfId="300" priority="3" stopIfTrue="1" operator="equal">
      <formula>""</formula>
    </cfRule>
  </conditionalFormatting>
  <conditionalFormatting sqref="D57:E63 G57:H63">
    <cfRule type="cellIs" dxfId="299" priority="2"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oddFooter>&amp;R令和６年４月１日以降に申請する訓練科から適用</oddFooter>
  </headerFooter>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09"/>
  <sheetViews>
    <sheetView topLeftCell="A13" zoomScale="40" zoomScaleNormal="40" workbookViewId="0"/>
  </sheetViews>
  <sheetFormatPr defaultRowHeight="13.5"/>
  <cols>
    <col min="1" max="1" width="15.25" style="1105" customWidth="1"/>
    <col min="2" max="11" width="7.625" style="1105" customWidth="1"/>
    <col min="12" max="16384" width="9" style="1105"/>
  </cols>
  <sheetData>
    <row r="1" spans="1:31" ht="30" customHeight="1">
      <c r="A1" s="1104" t="s">
        <v>1270</v>
      </c>
    </row>
    <row r="2" spans="1:31" ht="9" customHeight="1"/>
    <row r="3" spans="1:31" ht="41.25" customHeight="1">
      <c r="A3" s="1106" t="s">
        <v>1159</v>
      </c>
      <c r="B3" s="1106">
        <v>1</v>
      </c>
      <c r="C3" s="1106">
        <v>2</v>
      </c>
      <c r="D3" s="1106">
        <v>3</v>
      </c>
      <c r="E3" s="1106">
        <v>4</v>
      </c>
      <c r="F3" s="1106">
        <v>5</v>
      </c>
      <c r="G3" s="1106">
        <v>6</v>
      </c>
      <c r="H3" s="1106">
        <v>7</v>
      </c>
      <c r="I3" s="1106">
        <v>8</v>
      </c>
      <c r="J3" s="1106">
        <v>9</v>
      </c>
      <c r="K3" s="1106">
        <v>10</v>
      </c>
      <c r="L3" s="1106">
        <v>11</v>
      </c>
      <c r="M3" s="1106">
        <v>12</v>
      </c>
      <c r="N3" s="1106">
        <v>13</v>
      </c>
      <c r="O3" s="1106">
        <v>14</v>
      </c>
      <c r="P3" s="1106">
        <v>15</v>
      </c>
      <c r="Q3" s="1106">
        <v>16</v>
      </c>
      <c r="R3" s="1106">
        <v>17</v>
      </c>
      <c r="S3" s="1106">
        <v>18</v>
      </c>
      <c r="T3" s="1106">
        <v>19</v>
      </c>
      <c r="U3" s="1106">
        <v>20</v>
      </c>
      <c r="V3" s="1106">
        <v>21</v>
      </c>
      <c r="W3" s="1106">
        <v>22</v>
      </c>
      <c r="X3" s="1106">
        <v>23</v>
      </c>
      <c r="Y3" s="1106">
        <v>24</v>
      </c>
      <c r="Z3" s="1106">
        <v>25</v>
      </c>
      <c r="AA3" s="1106">
        <v>26</v>
      </c>
      <c r="AB3" s="1106">
        <v>27</v>
      </c>
      <c r="AC3" s="1106">
        <v>28</v>
      </c>
      <c r="AD3" s="1106">
        <v>29</v>
      </c>
      <c r="AE3" s="1106">
        <v>30</v>
      </c>
    </row>
    <row r="4" spans="1:31" s="1109" customFormat="1" ht="61.5" customHeight="1">
      <c r="A4" s="1107" t="s">
        <v>1160</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row>
    <row r="5" spans="1:31" ht="40.5" customHeight="1">
      <c r="A5" s="1110" t="s">
        <v>1161</v>
      </c>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row>
    <row r="6" spans="1:31" ht="40.5" customHeight="1">
      <c r="A6" s="1110" t="s">
        <v>1162</v>
      </c>
      <c r="B6" s="1019"/>
      <c r="C6" s="1019"/>
      <c r="D6" s="1019"/>
      <c r="E6" s="1019"/>
      <c r="F6" s="1019"/>
      <c r="G6" s="1019"/>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c r="AE6" s="1019"/>
    </row>
    <row r="7" spans="1:31" ht="40.5" customHeight="1">
      <c r="A7" s="1110" t="s">
        <v>1163</v>
      </c>
      <c r="B7" s="1019"/>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row>
    <row r="8" spans="1:31" ht="40.5" customHeight="1">
      <c r="A8" s="1110" t="s">
        <v>1164</v>
      </c>
      <c r="B8" s="1019"/>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row>
    <row r="9" spans="1:31" ht="40.5" customHeight="1">
      <c r="A9" s="1110" t="s">
        <v>1165</v>
      </c>
      <c r="B9" s="1019"/>
      <c r="C9" s="1019"/>
      <c r="D9" s="1019"/>
      <c r="E9" s="1019"/>
      <c r="F9" s="1019"/>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row>
    <row r="10" spans="1:31" ht="40.5" customHeight="1">
      <c r="A10" s="1110" t="s">
        <v>1166</v>
      </c>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row>
    <row r="11" spans="1:31" ht="40.5" customHeight="1">
      <c r="A11" s="1110" t="s">
        <v>1167</v>
      </c>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row>
    <row r="12" spans="1:31" ht="40.5" customHeight="1">
      <c r="A12" s="1110" t="s">
        <v>1168</v>
      </c>
      <c r="B12" s="1019"/>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row>
    <row r="13" spans="1:31" ht="40.5" customHeight="1">
      <c r="A13" s="1110" t="s">
        <v>1169</v>
      </c>
      <c r="B13" s="1019"/>
      <c r="C13" s="1019"/>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row>
    <row r="14" spans="1:31" ht="40.5" customHeight="1">
      <c r="A14" s="1110" t="s">
        <v>1170</v>
      </c>
      <c r="B14" s="1019"/>
      <c r="C14" s="1019"/>
      <c r="D14" s="1019"/>
      <c r="E14" s="1019"/>
      <c r="F14" s="1019"/>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row>
    <row r="15" spans="1:31" ht="27" hidden="1">
      <c r="A15" s="1110" t="s">
        <v>1171</v>
      </c>
      <c r="B15" s="1019"/>
      <c r="C15" s="1019"/>
      <c r="D15" s="1019"/>
      <c r="E15" s="1019"/>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row>
    <row r="16" spans="1:31" ht="27" hidden="1">
      <c r="A16" s="1110" t="s">
        <v>1172</v>
      </c>
      <c r="B16" s="1019"/>
      <c r="C16" s="1019"/>
      <c r="D16" s="1019"/>
      <c r="E16" s="1019"/>
      <c r="F16" s="1019"/>
      <c r="G16" s="1019"/>
      <c r="H16" s="1019"/>
      <c r="I16" s="1019"/>
      <c r="J16" s="1019"/>
      <c r="K16" s="1019"/>
      <c r="L16" s="1019"/>
      <c r="M16" s="1019"/>
      <c r="N16" s="1019"/>
      <c r="O16" s="1019"/>
      <c r="P16" s="1019"/>
      <c r="Q16" s="1019"/>
      <c r="R16" s="1019"/>
      <c r="S16" s="1019"/>
      <c r="T16" s="1019"/>
      <c r="U16" s="1019"/>
      <c r="V16" s="1019"/>
      <c r="W16" s="1019"/>
      <c r="X16" s="1019"/>
      <c r="Y16" s="1019"/>
      <c r="Z16" s="1019"/>
      <c r="AA16" s="1019"/>
      <c r="AB16" s="1019"/>
      <c r="AC16" s="1019"/>
      <c r="AD16" s="1019"/>
      <c r="AE16" s="1019"/>
    </row>
    <row r="17" spans="1:31" ht="27" hidden="1">
      <c r="A17" s="1110" t="s">
        <v>1173</v>
      </c>
      <c r="B17" s="1019"/>
      <c r="C17" s="1019"/>
      <c r="D17" s="1019"/>
      <c r="E17" s="1019"/>
      <c r="F17" s="1019"/>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c r="AE17" s="1019"/>
    </row>
    <row r="18" spans="1:31" ht="27" hidden="1">
      <c r="A18" s="1110" t="s">
        <v>1174</v>
      </c>
      <c r="B18" s="1019"/>
      <c r="C18" s="1019"/>
      <c r="D18" s="1019"/>
      <c r="E18" s="1019"/>
      <c r="F18" s="1019"/>
      <c r="G18" s="1019"/>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019"/>
    </row>
    <row r="19" spans="1:31" ht="27" hidden="1">
      <c r="A19" s="1110" t="s">
        <v>1175</v>
      </c>
      <c r="B19" s="1019"/>
      <c r="C19" s="1019"/>
      <c r="D19" s="1019"/>
      <c r="E19" s="1019"/>
      <c r="F19" s="1019"/>
      <c r="G19" s="1019"/>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row>
    <row r="20" spans="1:31" ht="27" hidden="1">
      <c r="A20" s="1110" t="s">
        <v>1176</v>
      </c>
      <c r="B20" s="1019"/>
      <c r="C20" s="1019"/>
      <c r="D20" s="1019"/>
      <c r="E20" s="1019"/>
      <c r="F20" s="1019"/>
      <c r="G20" s="1019"/>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row>
    <row r="21" spans="1:31" ht="27" hidden="1">
      <c r="A21" s="1110" t="s">
        <v>1177</v>
      </c>
      <c r="B21" s="1019"/>
      <c r="C21" s="1019"/>
      <c r="D21" s="1019"/>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row>
    <row r="22" spans="1:31" ht="27" hidden="1">
      <c r="A22" s="1110" t="s">
        <v>1178</v>
      </c>
      <c r="B22" s="1019"/>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row>
    <row r="23" spans="1:31" ht="27" hidden="1">
      <c r="A23" s="1110" t="s">
        <v>1179</v>
      </c>
      <c r="B23" s="1019"/>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019"/>
      <c r="AE23" s="1019"/>
    </row>
    <row r="24" spans="1:31" ht="27" hidden="1">
      <c r="A24" s="1110" t="s">
        <v>1180</v>
      </c>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row>
    <row r="25" spans="1:31" ht="27" hidden="1">
      <c r="A25" s="1110" t="s">
        <v>1181</v>
      </c>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row>
    <row r="26" spans="1:31" ht="27" hidden="1">
      <c r="A26" s="1110" t="s">
        <v>1182</v>
      </c>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row>
    <row r="27" spans="1:31" ht="27" hidden="1">
      <c r="A27" s="1110" t="s">
        <v>1183</v>
      </c>
      <c r="B27" s="1019"/>
      <c r="C27" s="1019"/>
      <c r="D27" s="1019"/>
      <c r="E27" s="1019"/>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row>
    <row r="28" spans="1:31" ht="27" hidden="1">
      <c r="A28" s="1110" t="s">
        <v>1184</v>
      </c>
      <c r="B28" s="1019"/>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row>
    <row r="29" spans="1:31" ht="27" hidden="1">
      <c r="A29" s="1110" t="s">
        <v>1185</v>
      </c>
      <c r="B29" s="1019"/>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row>
    <row r="30" spans="1:31" ht="27" hidden="1">
      <c r="A30" s="1110" t="s">
        <v>1186</v>
      </c>
      <c r="B30" s="1019"/>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row>
    <row r="31" spans="1:31" ht="27" hidden="1">
      <c r="A31" s="1110" t="s">
        <v>1187</v>
      </c>
      <c r="B31" s="1019"/>
      <c r="C31" s="1019"/>
      <c r="D31" s="1019"/>
      <c r="E31" s="1019"/>
      <c r="F31" s="1019"/>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row>
    <row r="32" spans="1:31" ht="27" hidden="1">
      <c r="A32" s="1110" t="s">
        <v>1188</v>
      </c>
      <c r="B32" s="1019"/>
      <c r="C32" s="1019"/>
      <c r="D32" s="1019"/>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row>
    <row r="33" spans="1:31" ht="27" hidden="1">
      <c r="A33" s="1110" t="s">
        <v>1189</v>
      </c>
      <c r="B33" s="1019"/>
      <c r="C33" s="1019"/>
      <c r="D33" s="1019"/>
      <c r="E33" s="1019"/>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row>
    <row r="34" spans="1:31" ht="27" hidden="1">
      <c r="A34" s="1110" t="s">
        <v>1190</v>
      </c>
      <c r="B34" s="1019"/>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019"/>
      <c r="AA34" s="1019"/>
      <c r="AB34" s="1019"/>
      <c r="AC34" s="1019"/>
      <c r="AD34" s="1019"/>
      <c r="AE34" s="1019"/>
    </row>
    <row r="35" spans="1:31" ht="27" hidden="1">
      <c r="A35" s="1110" t="s">
        <v>1191</v>
      </c>
      <c r="B35" s="1019"/>
      <c r="C35" s="1019"/>
      <c r="D35" s="1019"/>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row>
    <row r="36" spans="1:31" ht="27" hidden="1">
      <c r="A36" s="1110" t="s">
        <v>1192</v>
      </c>
      <c r="B36" s="1019"/>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1019"/>
      <c r="AB36" s="1019"/>
      <c r="AC36" s="1019"/>
      <c r="AD36" s="1019"/>
      <c r="AE36" s="1019"/>
    </row>
    <row r="37" spans="1:31" ht="27" hidden="1">
      <c r="A37" s="1110" t="s">
        <v>1193</v>
      </c>
      <c r="B37" s="1019"/>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row>
    <row r="38" spans="1:31" ht="27" hidden="1">
      <c r="A38" s="1110" t="s">
        <v>1194</v>
      </c>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row>
    <row r="39" spans="1:31" ht="27" hidden="1">
      <c r="A39" s="1110" t="s">
        <v>1195</v>
      </c>
      <c r="B39" s="1019"/>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row>
    <row r="40" spans="1:31" ht="27" hidden="1">
      <c r="A40" s="1110" t="s">
        <v>1196</v>
      </c>
      <c r="B40" s="1019"/>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row>
    <row r="41" spans="1:31" ht="27" hidden="1">
      <c r="A41" s="1110" t="s">
        <v>1197</v>
      </c>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row>
    <row r="42" spans="1:31" ht="27" hidden="1">
      <c r="A42" s="1110" t="s">
        <v>1198</v>
      </c>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row>
    <row r="43" spans="1:31" ht="27" hidden="1">
      <c r="A43" s="1110" t="s">
        <v>1199</v>
      </c>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row>
    <row r="44" spans="1:31" ht="27" hidden="1">
      <c r="A44" s="1110" t="s">
        <v>1200</v>
      </c>
      <c r="B44" s="1019"/>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row>
    <row r="45" spans="1:31" ht="27" hidden="1">
      <c r="A45" s="1110" t="s">
        <v>1201</v>
      </c>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row>
    <row r="46" spans="1:31" ht="27" hidden="1">
      <c r="A46" s="1110" t="s">
        <v>1202</v>
      </c>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row>
    <row r="47" spans="1:31" ht="27" hidden="1">
      <c r="A47" s="1110" t="s">
        <v>1203</v>
      </c>
      <c r="B47" s="1019"/>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row>
    <row r="48" spans="1:31" ht="27" hidden="1">
      <c r="A48" s="1110" t="s">
        <v>1204</v>
      </c>
      <c r="B48" s="1019"/>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row>
    <row r="49" spans="1:31" ht="27" hidden="1">
      <c r="A49" s="1110" t="s">
        <v>1205</v>
      </c>
      <c r="B49" s="1019"/>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row>
    <row r="50" spans="1:31" ht="27" hidden="1">
      <c r="A50" s="1110" t="s">
        <v>1206</v>
      </c>
      <c r="B50" s="1019"/>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row>
    <row r="51" spans="1:31" ht="27" hidden="1">
      <c r="A51" s="1110" t="s">
        <v>1207</v>
      </c>
      <c r="B51" s="1019"/>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row>
    <row r="52" spans="1:31" ht="27" hidden="1">
      <c r="A52" s="1110" t="s">
        <v>1208</v>
      </c>
      <c r="B52" s="1019"/>
      <c r="C52" s="1019"/>
      <c r="D52" s="1019"/>
      <c r="E52" s="1019"/>
      <c r="F52" s="1019"/>
      <c r="G52" s="1019"/>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19"/>
      <c r="AE52" s="1019"/>
    </row>
    <row r="53" spans="1:31" ht="27" hidden="1">
      <c r="A53" s="1110" t="s">
        <v>1209</v>
      </c>
      <c r="B53" s="1019"/>
      <c r="C53" s="1019"/>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row>
    <row r="54" spans="1:31" ht="27" hidden="1">
      <c r="A54" s="1110" t="s">
        <v>1210</v>
      </c>
      <c r="B54" s="1019"/>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row>
    <row r="55" spans="1:31" ht="27" hidden="1">
      <c r="A55" s="1110" t="s">
        <v>1211</v>
      </c>
      <c r="B55" s="1019"/>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row>
    <row r="56" spans="1:31" ht="27" hidden="1">
      <c r="A56" s="1110" t="s">
        <v>1212</v>
      </c>
      <c r="B56" s="1019"/>
      <c r="C56" s="1019"/>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row>
    <row r="57" spans="1:31" ht="27" hidden="1">
      <c r="A57" s="1110" t="s">
        <v>1213</v>
      </c>
      <c r="B57" s="1019"/>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row>
    <row r="58" spans="1:31" ht="27" hidden="1">
      <c r="A58" s="1110" t="s">
        <v>1214</v>
      </c>
      <c r="B58" s="1019"/>
      <c r="C58" s="1019"/>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row>
    <row r="59" spans="1:31" ht="27" hidden="1">
      <c r="A59" s="1110" t="s">
        <v>1215</v>
      </c>
      <c r="B59" s="1019"/>
      <c r="C59" s="1019"/>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019"/>
      <c r="AA59" s="1019"/>
      <c r="AB59" s="1019"/>
      <c r="AC59" s="1019"/>
      <c r="AD59" s="1019"/>
      <c r="AE59" s="1019"/>
    </row>
    <row r="60" spans="1:31" ht="27" hidden="1">
      <c r="A60" s="1110" t="s">
        <v>1216</v>
      </c>
      <c r="B60" s="1019"/>
      <c r="C60" s="1019"/>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row>
    <row r="61" spans="1:31" ht="27" hidden="1">
      <c r="A61" s="1110" t="s">
        <v>1217</v>
      </c>
      <c r="B61" s="1019"/>
      <c r="C61" s="1019"/>
      <c r="D61" s="1019"/>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019"/>
      <c r="AA61" s="1019"/>
      <c r="AB61" s="1019"/>
      <c r="AC61" s="1019"/>
      <c r="AD61" s="1019"/>
      <c r="AE61" s="1019"/>
    </row>
    <row r="62" spans="1:31" ht="27" hidden="1">
      <c r="A62" s="1110" t="s">
        <v>1218</v>
      </c>
      <c r="B62" s="1019"/>
      <c r="C62" s="1019"/>
      <c r="D62" s="1019"/>
      <c r="E62" s="1019"/>
      <c r="F62" s="1019"/>
      <c r="G62" s="1019"/>
      <c r="H62" s="1019"/>
      <c r="I62" s="1019"/>
      <c r="J62" s="1019"/>
      <c r="K62" s="1019"/>
      <c r="L62" s="1019"/>
      <c r="M62" s="1019"/>
      <c r="N62" s="1019"/>
      <c r="O62" s="1019"/>
      <c r="P62" s="1019"/>
      <c r="Q62" s="1019"/>
      <c r="R62" s="1019"/>
      <c r="S62" s="1019"/>
      <c r="T62" s="1019"/>
      <c r="U62" s="1019"/>
      <c r="V62" s="1019"/>
      <c r="W62" s="1019"/>
      <c r="X62" s="1019"/>
      <c r="Y62" s="1019"/>
      <c r="Z62" s="1019"/>
      <c r="AA62" s="1019"/>
      <c r="AB62" s="1019"/>
      <c r="AC62" s="1019"/>
      <c r="AD62" s="1019"/>
      <c r="AE62" s="1019"/>
    </row>
    <row r="63" spans="1:31" ht="27" hidden="1">
      <c r="A63" s="1110" t="s">
        <v>1219</v>
      </c>
      <c r="B63" s="1019"/>
      <c r="C63" s="1019"/>
      <c r="D63" s="1019"/>
      <c r="E63" s="1019"/>
      <c r="F63" s="1019"/>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row>
    <row r="64" spans="1:31" ht="27" hidden="1">
      <c r="A64" s="1110" t="s">
        <v>1220</v>
      </c>
      <c r="B64" s="1019"/>
      <c r="C64" s="1019"/>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row>
    <row r="65" spans="1:31" ht="27" hidden="1">
      <c r="A65" s="1110" t="s">
        <v>1221</v>
      </c>
      <c r="B65" s="1019"/>
      <c r="C65" s="1019"/>
      <c r="D65" s="1019"/>
      <c r="E65" s="1019"/>
      <c r="F65" s="1019"/>
      <c r="G65" s="1019"/>
      <c r="H65" s="1019"/>
      <c r="I65" s="1019"/>
      <c r="J65" s="1019"/>
      <c r="K65" s="1019"/>
      <c r="L65" s="1019"/>
      <c r="M65" s="1019"/>
      <c r="N65" s="1019"/>
      <c r="O65" s="1019"/>
      <c r="P65" s="1019"/>
      <c r="Q65" s="1019"/>
      <c r="R65" s="1019"/>
      <c r="S65" s="1019"/>
      <c r="T65" s="1019"/>
      <c r="U65" s="1019"/>
      <c r="V65" s="1019"/>
      <c r="W65" s="1019"/>
      <c r="X65" s="1019"/>
      <c r="Y65" s="1019"/>
      <c r="Z65" s="1019"/>
      <c r="AA65" s="1019"/>
      <c r="AB65" s="1019"/>
      <c r="AC65" s="1019"/>
      <c r="AD65" s="1019"/>
      <c r="AE65" s="1019"/>
    </row>
    <row r="66" spans="1:31" ht="27" hidden="1">
      <c r="A66" s="1110" t="s">
        <v>1222</v>
      </c>
      <c r="B66" s="1019"/>
      <c r="C66" s="1019"/>
      <c r="D66" s="1019"/>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row>
    <row r="67" spans="1:31" ht="27" hidden="1">
      <c r="A67" s="1110" t="s">
        <v>1223</v>
      </c>
      <c r="B67" s="1019"/>
      <c r="C67" s="1019"/>
      <c r="D67" s="1019"/>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row>
    <row r="68" spans="1:31" ht="27" hidden="1">
      <c r="A68" s="1110" t="s">
        <v>1224</v>
      </c>
      <c r="B68" s="1019"/>
      <c r="C68" s="1019"/>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row>
    <row r="69" spans="1:31" ht="27" hidden="1">
      <c r="A69" s="1110" t="s">
        <v>1225</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row>
    <row r="70" spans="1:31" ht="27" hidden="1">
      <c r="A70" s="1110" t="s">
        <v>1226</v>
      </c>
      <c r="B70" s="1019"/>
      <c r="C70" s="1019"/>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row>
    <row r="71" spans="1:31" ht="27" hidden="1">
      <c r="A71" s="1110" t="s">
        <v>1227</v>
      </c>
      <c r="B71" s="1019"/>
      <c r="C71" s="1019"/>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row>
    <row r="72" spans="1:31" ht="27" hidden="1">
      <c r="A72" s="1110" t="s">
        <v>1228</v>
      </c>
      <c r="B72" s="1019"/>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row>
    <row r="73" spans="1:31" ht="27" hidden="1">
      <c r="A73" s="1110" t="s">
        <v>1229</v>
      </c>
      <c r="B73" s="1019"/>
      <c r="C73" s="1019"/>
      <c r="D73" s="1019"/>
      <c r="E73" s="1019"/>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row>
    <row r="74" spans="1:31" ht="27" hidden="1">
      <c r="A74" s="1110" t="s">
        <v>1230</v>
      </c>
      <c r="B74" s="1019"/>
      <c r="C74" s="1019"/>
      <c r="D74" s="1019"/>
      <c r="E74" s="1019"/>
      <c r="F74" s="1019"/>
      <c r="G74" s="1019"/>
      <c r="H74" s="1019"/>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row>
    <row r="75" spans="1:31" ht="27" hidden="1">
      <c r="A75" s="1110" t="s">
        <v>1231</v>
      </c>
      <c r="B75" s="1019"/>
      <c r="C75" s="1019"/>
      <c r="D75" s="1019"/>
      <c r="E75" s="1019"/>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row>
    <row r="76" spans="1:31" ht="27" hidden="1">
      <c r="A76" s="1110" t="s">
        <v>1232</v>
      </c>
      <c r="B76" s="1019"/>
      <c r="C76" s="1019"/>
      <c r="D76" s="1019"/>
      <c r="E76" s="1019"/>
      <c r="F76" s="1019"/>
      <c r="G76" s="1019"/>
      <c r="H76" s="1019"/>
      <c r="I76" s="1019"/>
      <c r="J76" s="1019"/>
      <c r="K76" s="1019"/>
      <c r="L76" s="1019"/>
      <c r="M76" s="1019"/>
      <c r="N76" s="1019"/>
      <c r="O76" s="1019"/>
      <c r="P76" s="1019"/>
      <c r="Q76" s="1019"/>
      <c r="R76" s="1019"/>
      <c r="S76" s="1019"/>
      <c r="T76" s="1019"/>
      <c r="U76" s="1019"/>
      <c r="V76" s="1019"/>
      <c r="W76" s="1019"/>
      <c r="X76" s="1019"/>
      <c r="Y76" s="1019"/>
      <c r="Z76" s="1019"/>
      <c r="AA76" s="1019"/>
      <c r="AB76" s="1019"/>
      <c r="AC76" s="1019"/>
      <c r="AD76" s="1019"/>
      <c r="AE76" s="1019"/>
    </row>
    <row r="77" spans="1:31" ht="27" hidden="1">
      <c r="A77" s="1110" t="s">
        <v>1233</v>
      </c>
      <c r="B77" s="1019"/>
      <c r="C77" s="1019"/>
      <c r="D77" s="1019"/>
      <c r="E77" s="1019"/>
      <c r="F77" s="1019"/>
      <c r="G77" s="1019"/>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row>
    <row r="78" spans="1:31" ht="27" hidden="1">
      <c r="A78" s="1110" t="s">
        <v>1234</v>
      </c>
      <c r="B78" s="1019"/>
      <c r="C78" s="1019"/>
      <c r="D78" s="1019"/>
      <c r="E78" s="1019"/>
      <c r="F78" s="1019"/>
      <c r="G78" s="1019"/>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C78" s="1019"/>
      <c r="AD78" s="1019"/>
      <c r="AE78" s="1019"/>
    </row>
    <row r="79" spans="1:31" ht="27" hidden="1">
      <c r="A79" s="1110" t="s">
        <v>1235</v>
      </c>
      <c r="B79" s="1019"/>
      <c r="C79" s="1019"/>
      <c r="D79" s="1019"/>
      <c r="E79" s="1019"/>
      <c r="F79" s="1019"/>
      <c r="G79" s="1019"/>
      <c r="H79" s="1019"/>
      <c r="I79" s="1019"/>
      <c r="J79" s="1019"/>
      <c r="K79" s="1019"/>
      <c r="L79" s="1019"/>
      <c r="M79" s="1019"/>
      <c r="N79" s="1019"/>
      <c r="O79" s="1019"/>
      <c r="P79" s="1019"/>
      <c r="Q79" s="1019"/>
      <c r="R79" s="1019"/>
      <c r="S79" s="1019"/>
      <c r="T79" s="1019"/>
      <c r="U79" s="1019"/>
      <c r="V79" s="1019"/>
      <c r="W79" s="1019"/>
      <c r="X79" s="1019"/>
      <c r="Y79" s="1019"/>
      <c r="Z79" s="1019"/>
      <c r="AA79" s="1019"/>
      <c r="AB79" s="1019"/>
      <c r="AC79" s="1019"/>
      <c r="AD79" s="1019"/>
      <c r="AE79" s="1019"/>
    </row>
    <row r="80" spans="1:31" ht="27" hidden="1">
      <c r="A80" s="1110" t="s">
        <v>1236</v>
      </c>
      <c r="B80" s="1019"/>
      <c r="C80" s="1019"/>
      <c r="D80" s="1019"/>
      <c r="E80" s="1019"/>
      <c r="F80" s="1019"/>
      <c r="G80" s="1019"/>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row>
    <row r="81" spans="1:31" ht="27" hidden="1">
      <c r="A81" s="1110" t="s">
        <v>1237</v>
      </c>
      <c r="B81" s="1019"/>
      <c r="C81" s="1019"/>
      <c r="D81" s="1019"/>
      <c r="E81" s="1019"/>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row>
    <row r="82" spans="1:31" ht="27" hidden="1">
      <c r="A82" s="1110" t="s">
        <v>1238</v>
      </c>
      <c r="B82" s="1019"/>
      <c r="C82" s="1019"/>
      <c r="D82" s="1019"/>
      <c r="E82" s="1019"/>
      <c r="F82" s="1019"/>
      <c r="G82" s="1019"/>
      <c r="H82" s="1019"/>
      <c r="I82" s="1019"/>
      <c r="J82" s="1019"/>
      <c r="K82" s="1019"/>
      <c r="L82" s="1019"/>
      <c r="M82" s="1019"/>
      <c r="N82" s="1019"/>
      <c r="O82" s="1019"/>
      <c r="P82" s="1019"/>
      <c r="Q82" s="1019"/>
      <c r="R82" s="1019"/>
      <c r="S82" s="1019"/>
      <c r="T82" s="1019"/>
      <c r="U82" s="1019"/>
      <c r="V82" s="1019"/>
      <c r="W82" s="1019"/>
      <c r="X82" s="1019"/>
      <c r="Y82" s="1019"/>
      <c r="Z82" s="1019"/>
      <c r="AA82" s="1019"/>
      <c r="AB82" s="1019"/>
      <c r="AC82" s="1019"/>
      <c r="AD82" s="1019"/>
      <c r="AE82" s="1019"/>
    </row>
    <row r="83" spans="1:31" ht="27" hidden="1">
      <c r="A83" s="1110" t="s">
        <v>1239</v>
      </c>
      <c r="B83" s="1019"/>
      <c r="C83" s="1019"/>
      <c r="D83" s="1019"/>
      <c r="E83" s="1019"/>
      <c r="F83" s="1019"/>
      <c r="G83" s="1019"/>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row>
    <row r="84" spans="1:31" ht="27" hidden="1">
      <c r="A84" s="1110" t="s">
        <v>1240</v>
      </c>
      <c r="B84" s="1019"/>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row>
    <row r="85" spans="1:31" ht="27" hidden="1">
      <c r="A85" s="1110" t="s">
        <v>1241</v>
      </c>
      <c r="B85" s="1019"/>
      <c r="C85" s="1019"/>
      <c r="D85" s="1019"/>
      <c r="E85" s="1019"/>
      <c r="F85" s="1019"/>
      <c r="G85" s="1019"/>
      <c r="H85" s="1019"/>
      <c r="I85" s="1019"/>
      <c r="J85" s="1019"/>
      <c r="K85" s="1019"/>
      <c r="L85" s="1019"/>
      <c r="M85" s="1019"/>
      <c r="N85" s="1019"/>
      <c r="O85" s="1019"/>
      <c r="P85" s="1019"/>
      <c r="Q85" s="1019"/>
      <c r="R85" s="1019"/>
      <c r="S85" s="1019"/>
      <c r="T85" s="1019"/>
      <c r="U85" s="1019"/>
      <c r="V85" s="1019"/>
      <c r="W85" s="1019"/>
      <c r="X85" s="1019"/>
      <c r="Y85" s="1019"/>
      <c r="Z85" s="1019"/>
      <c r="AA85" s="1019"/>
      <c r="AB85" s="1019"/>
      <c r="AC85" s="1019"/>
      <c r="AD85" s="1019"/>
      <c r="AE85" s="1019"/>
    </row>
    <row r="86" spans="1:31" ht="27" hidden="1">
      <c r="A86" s="1110" t="s">
        <v>1242</v>
      </c>
      <c r="B86" s="1019"/>
      <c r="C86" s="1019"/>
      <c r="D86" s="1019"/>
      <c r="E86" s="1019"/>
      <c r="F86" s="1019"/>
      <c r="G86" s="1019"/>
      <c r="H86" s="1019"/>
      <c r="I86" s="1019"/>
      <c r="J86" s="1019"/>
      <c r="K86" s="1019"/>
      <c r="L86" s="1019"/>
      <c r="M86" s="1019"/>
      <c r="N86" s="1019"/>
      <c r="O86" s="1019"/>
      <c r="P86" s="1019"/>
      <c r="Q86" s="1019"/>
      <c r="R86" s="1019"/>
      <c r="S86" s="1019"/>
      <c r="T86" s="1019"/>
      <c r="U86" s="1019"/>
      <c r="V86" s="1019"/>
      <c r="W86" s="1019"/>
      <c r="X86" s="1019"/>
      <c r="Y86" s="1019"/>
      <c r="Z86" s="1019"/>
      <c r="AA86" s="1019"/>
      <c r="AB86" s="1019"/>
      <c r="AC86" s="1019"/>
      <c r="AD86" s="1019"/>
      <c r="AE86" s="1019"/>
    </row>
    <row r="87" spans="1:31" ht="27" hidden="1">
      <c r="A87" s="1110" t="s">
        <v>1243</v>
      </c>
      <c r="B87" s="1019"/>
      <c r="C87" s="1019"/>
      <c r="D87" s="1019"/>
      <c r="E87" s="1019"/>
      <c r="F87" s="1019"/>
      <c r="G87" s="1019"/>
      <c r="H87" s="1019"/>
      <c r="I87" s="1019"/>
      <c r="J87" s="1019"/>
      <c r="K87" s="1019"/>
      <c r="L87" s="1019"/>
      <c r="M87" s="1019"/>
      <c r="N87" s="1019"/>
      <c r="O87" s="1019"/>
      <c r="P87" s="1019"/>
      <c r="Q87" s="1019"/>
      <c r="R87" s="1019"/>
      <c r="S87" s="1019"/>
      <c r="T87" s="1019"/>
      <c r="U87" s="1019"/>
      <c r="V87" s="1019"/>
      <c r="W87" s="1019"/>
      <c r="X87" s="1019"/>
      <c r="Y87" s="1019"/>
      <c r="Z87" s="1019"/>
      <c r="AA87" s="1019"/>
      <c r="AB87" s="1019"/>
      <c r="AC87" s="1019"/>
      <c r="AD87" s="1019"/>
      <c r="AE87" s="1019"/>
    </row>
    <row r="88" spans="1:31" ht="27" hidden="1">
      <c r="A88" s="1110" t="s">
        <v>1244</v>
      </c>
      <c r="B88" s="1019"/>
      <c r="C88" s="1019"/>
      <c r="D88" s="1019"/>
      <c r="E88" s="1019"/>
      <c r="F88" s="1019"/>
      <c r="G88" s="1019"/>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row>
    <row r="89" spans="1:31" ht="27" hidden="1">
      <c r="A89" s="1110" t="s">
        <v>1245</v>
      </c>
      <c r="B89" s="1019"/>
      <c r="C89" s="1019"/>
      <c r="D89" s="1019"/>
      <c r="E89" s="1019"/>
      <c r="F89" s="1019"/>
      <c r="G89" s="1019"/>
      <c r="H89" s="1019"/>
      <c r="I89" s="1019"/>
      <c r="J89" s="1019"/>
      <c r="K89" s="1019"/>
      <c r="L89" s="1019"/>
      <c r="M89" s="1019"/>
      <c r="N89" s="1019"/>
      <c r="O89" s="1019"/>
      <c r="P89" s="1019"/>
      <c r="Q89" s="1019"/>
      <c r="R89" s="1019"/>
      <c r="S89" s="1019"/>
      <c r="T89" s="1019"/>
      <c r="U89" s="1019"/>
      <c r="V89" s="1019"/>
      <c r="W89" s="1019"/>
      <c r="X89" s="1019"/>
      <c r="Y89" s="1019"/>
      <c r="Z89" s="1019"/>
      <c r="AA89" s="1019"/>
      <c r="AB89" s="1019"/>
      <c r="AC89" s="1019"/>
      <c r="AD89" s="1019"/>
      <c r="AE89" s="1019"/>
    </row>
    <row r="90" spans="1:31" ht="27" hidden="1">
      <c r="A90" s="1110" t="s">
        <v>1246</v>
      </c>
      <c r="B90" s="1019"/>
      <c r="C90" s="1019"/>
      <c r="D90" s="1019"/>
      <c r="E90" s="1019"/>
      <c r="F90" s="1019"/>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019"/>
      <c r="AD90" s="1019"/>
      <c r="AE90" s="1019"/>
    </row>
    <row r="91" spans="1:31" ht="27" hidden="1">
      <c r="A91" s="1110" t="s">
        <v>1247</v>
      </c>
      <c r="B91" s="1019"/>
      <c r="C91" s="1019"/>
      <c r="D91" s="1019"/>
      <c r="E91" s="1019"/>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row>
    <row r="92" spans="1:31" ht="27" hidden="1">
      <c r="A92" s="1110" t="s">
        <v>1248</v>
      </c>
      <c r="B92" s="1019"/>
      <c r="C92" s="1019"/>
      <c r="D92" s="1019"/>
      <c r="E92" s="1019"/>
      <c r="F92" s="1019"/>
      <c r="G92" s="1019"/>
      <c r="H92" s="1019"/>
      <c r="I92" s="1019"/>
      <c r="J92" s="1019"/>
      <c r="K92" s="1019"/>
      <c r="L92" s="1019"/>
      <c r="M92" s="1019"/>
      <c r="N92" s="1019"/>
      <c r="O92" s="1019"/>
      <c r="P92" s="1019"/>
      <c r="Q92" s="1019"/>
      <c r="R92" s="1019"/>
      <c r="S92" s="1019"/>
      <c r="T92" s="1019"/>
      <c r="U92" s="1019"/>
      <c r="V92" s="1019"/>
      <c r="W92" s="1019"/>
      <c r="X92" s="1019"/>
      <c r="Y92" s="1019"/>
      <c r="Z92" s="1019"/>
      <c r="AA92" s="1019"/>
      <c r="AB92" s="1019"/>
      <c r="AC92" s="1019"/>
      <c r="AD92" s="1019"/>
      <c r="AE92" s="1019"/>
    </row>
    <row r="93" spans="1:31" ht="27" hidden="1">
      <c r="A93" s="1110" t="s">
        <v>1249</v>
      </c>
      <c r="B93" s="1019"/>
      <c r="C93" s="1019"/>
      <c r="D93" s="1019"/>
      <c r="E93" s="1019"/>
      <c r="F93" s="1019"/>
      <c r="G93" s="1019"/>
      <c r="H93" s="1019"/>
      <c r="I93" s="1019"/>
      <c r="J93" s="1019"/>
      <c r="K93" s="1019"/>
      <c r="L93" s="1019"/>
      <c r="M93" s="1019"/>
      <c r="N93" s="1019"/>
      <c r="O93" s="1019"/>
      <c r="P93" s="1019"/>
      <c r="Q93" s="1019"/>
      <c r="R93" s="1019"/>
      <c r="S93" s="1019"/>
      <c r="T93" s="1019"/>
      <c r="U93" s="1019"/>
      <c r="V93" s="1019"/>
      <c r="W93" s="1019"/>
      <c r="X93" s="1019"/>
      <c r="Y93" s="1019"/>
      <c r="Z93" s="1019"/>
      <c r="AA93" s="1019"/>
      <c r="AB93" s="1019"/>
      <c r="AC93" s="1019"/>
      <c r="AD93" s="1019"/>
      <c r="AE93" s="1019"/>
    </row>
    <row r="94" spans="1:31" ht="27" hidden="1">
      <c r="A94" s="1110" t="s">
        <v>1250</v>
      </c>
      <c r="B94" s="1019"/>
      <c r="C94" s="1019"/>
      <c r="D94" s="1019"/>
      <c r="E94" s="1019"/>
      <c r="F94" s="1019"/>
      <c r="G94" s="1019"/>
      <c r="H94" s="1019"/>
      <c r="I94" s="1019"/>
      <c r="J94" s="1019"/>
      <c r="K94" s="1019"/>
      <c r="L94" s="1019"/>
      <c r="M94" s="1019"/>
      <c r="N94" s="1019"/>
      <c r="O94" s="1019"/>
      <c r="P94" s="1019"/>
      <c r="Q94" s="1019"/>
      <c r="R94" s="1019"/>
      <c r="S94" s="1019"/>
      <c r="T94" s="1019"/>
      <c r="U94" s="1019"/>
      <c r="V94" s="1019"/>
      <c r="W94" s="1019"/>
      <c r="X94" s="1019"/>
      <c r="Y94" s="1019"/>
      <c r="Z94" s="1019"/>
      <c r="AA94" s="1019"/>
      <c r="AB94" s="1019"/>
      <c r="AC94" s="1019"/>
      <c r="AD94" s="1019"/>
      <c r="AE94" s="1019"/>
    </row>
    <row r="95" spans="1:31" ht="27" hidden="1">
      <c r="A95" s="1110" t="s">
        <v>1251</v>
      </c>
      <c r="B95" s="1019"/>
      <c r="C95" s="1019"/>
      <c r="D95" s="1019"/>
      <c r="E95" s="1019"/>
      <c r="F95" s="1019"/>
      <c r="G95" s="1019"/>
      <c r="H95" s="101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19"/>
      <c r="AE95" s="1019"/>
    </row>
    <row r="96" spans="1:31" ht="27" hidden="1">
      <c r="A96" s="1110" t="s">
        <v>1252</v>
      </c>
      <c r="B96" s="1019"/>
      <c r="C96" s="1019"/>
      <c r="D96" s="1019"/>
      <c r="E96" s="1019"/>
      <c r="F96" s="1019"/>
      <c r="G96" s="1019"/>
      <c r="H96" s="1019"/>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row>
    <row r="97" spans="1:31" ht="27" hidden="1">
      <c r="A97" s="1110" t="s">
        <v>1253</v>
      </c>
      <c r="B97" s="1019"/>
      <c r="C97" s="1019"/>
      <c r="D97" s="1019"/>
      <c r="E97" s="1019"/>
      <c r="F97" s="1019"/>
      <c r="G97" s="1019"/>
      <c r="H97" s="1019"/>
      <c r="I97" s="1019"/>
      <c r="J97" s="1019"/>
      <c r="K97" s="1019"/>
      <c r="L97" s="1019"/>
      <c r="M97" s="1019"/>
      <c r="N97" s="1019"/>
      <c r="O97" s="1019"/>
      <c r="P97" s="1019"/>
      <c r="Q97" s="1019"/>
      <c r="R97" s="1019"/>
      <c r="S97" s="1019"/>
      <c r="T97" s="1019"/>
      <c r="U97" s="1019"/>
      <c r="V97" s="1019"/>
      <c r="W97" s="1019"/>
      <c r="X97" s="1019"/>
      <c r="Y97" s="1019"/>
      <c r="Z97" s="1019"/>
      <c r="AA97" s="1019"/>
      <c r="AB97" s="1019"/>
      <c r="AC97" s="1019"/>
      <c r="AD97" s="1019"/>
      <c r="AE97" s="1019"/>
    </row>
    <row r="98" spans="1:31" ht="27" hidden="1">
      <c r="A98" s="1110" t="s">
        <v>1254</v>
      </c>
      <c r="B98" s="1019"/>
      <c r="C98" s="1019"/>
      <c r="D98" s="1019"/>
      <c r="E98" s="1019"/>
      <c r="F98" s="1019"/>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row>
    <row r="99" spans="1:31" ht="27" hidden="1">
      <c r="A99" s="1110" t="s">
        <v>1255</v>
      </c>
      <c r="B99" s="1019"/>
      <c r="C99" s="1019"/>
      <c r="D99" s="1019"/>
      <c r="E99" s="1019"/>
      <c r="F99" s="1019"/>
      <c r="G99" s="1019"/>
      <c r="H99" s="1019"/>
      <c r="I99" s="1019"/>
      <c r="J99" s="1019"/>
      <c r="K99" s="1019"/>
      <c r="L99" s="1019"/>
      <c r="M99" s="1019"/>
      <c r="N99" s="1019"/>
      <c r="O99" s="1019"/>
      <c r="P99" s="1019"/>
      <c r="Q99" s="1019"/>
      <c r="R99" s="1019"/>
      <c r="S99" s="1019"/>
      <c r="T99" s="1019"/>
      <c r="U99" s="1019"/>
      <c r="V99" s="1019"/>
      <c r="W99" s="1019"/>
      <c r="X99" s="1019"/>
      <c r="Y99" s="1019"/>
      <c r="Z99" s="1019"/>
      <c r="AA99" s="1019"/>
      <c r="AB99" s="1019"/>
      <c r="AC99" s="1019"/>
      <c r="AD99" s="1019"/>
      <c r="AE99" s="1019"/>
    </row>
    <row r="100" spans="1:31" ht="27" hidden="1">
      <c r="A100" s="1110" t="s">
        <v>1256</v>
      </c>
      <c r="B100" s="1019"/>
      <c r="C100" s="1019"/>
      <c r="D100" s="1019"/>
      <c r="E100" s="1019"/>
      <c r="F100" s="1019"/>
      <c r="G100" s="1019"/>
      <c r="H100" s="1019"/>
      <c r="I100" s="1019"/>
      <c r="J100" s="1019"/>
      <c r="K100" s="1019"/>
      <c r="L100" s="1019"/>
      <c r="M100" s="1019"/>
      <c r="N100" s="1019"/>
      <c r="O100" s="1019"/>
      <c r="P100" s="1019"/>
      <c r="Q100" s="1019"/>
      <c r="R100" s="1019"/>
      <c r="S100" s="1019"/>
      <c r="T100" s="1019"/>
      <c r="U100" s="1019"/>
      <c r="V100" s="1019"/>
      <c r="W100" s="1019"/>
      <c r="X100" s="1019"/>
      <c r="Y100" s="1019"/>
      <c r="Z100" s="1019"/>
      <c r="AA100" s="1019"/>
      <c r="AB100" s="1019"/>
      <c r="AC100" s="1019"/>
      <c r="AD100" s="1019"/>
      <c r="AE100" s="1019"/>
    </row>
    <row r="101" spans="1:31" ht="27" hidden="1">
      <c r="A101" s="1110" t="s">
        <v>1257</v>
      </c>
      <c r="B101" s="1019"/>
      <c r="C101" s="1019"/>
      <c r="D101" s="1019"/>
      <c r="E101" s="1019"/>
      <c r="F101" s="1019"/>
      <c r="G101" s="1019"/>
      <c r="H101" s="1019"/>
      <c r="I101" s="1019"/>
      <c r="J101" s="1019"/>
      <c r="K101" s="1019"/>
      <c r="L101" s="1019"/>
      <c r="M101" s="1019"/>
      <c r="N101" s="1019"/>
      <c r="O101" s="1019"/>
      <c r="P101" s="1019"/>
      <c r="Q101" s="1019"/>
      <c r="R101" s="1019"/>
      <c r="S101" s="1019"/>
      <c r="T101" s="1019"/>
      <c r="U101" s="1019"/>
      <c r="V101" s="1019"/>
      <c r="W101" s="1019"/>
      <c r="X101" s="1019"/>
      <c r="Y101" s="1019"/>
      <c r="Z101" s="1019"/>
      <c r="AA101" s="1019"/>
      <c r="AB101" s="1019"/>
      <c r="AC101" s="1019"/>
      <c r="AD101" s="1019"/>
      <c r="AE101" s="1019"/>
    </row>
    <row r="102" spans="1:31" ht="27" hidden="1">
      <c r="A102" s="1110" t="s">
        <v>1258</v>
      </c>
      <c r="B102" s="1019"/>
      <c r="C102" s="1019"/>
      <c r="D102" s="1019"/>
      <c r="E102" s="1019"/>
      <c r="F102" s="1019"/>
      <c r="G102" s="1019"/>
      <c r="H102" s="1019"/>
      <c r="I102" s="1019"/>
      <c r="J102" s="1019"/>
      <c r="K102" s="1019"/>
      <c r="L102" s="1019"/>
      <c r="M102" s="1019"/>
      <c r="N102" s="1019"/>
      <c r="O102" s="1019"/>
      <c r="P102" s="1019"/>
      <c r="Q102" s="1019"/>
      <c r="R102" s="1019"/>
      <c r="S102" s="1019"/>
      <c r="T102" s="1019"/>
      <c r="U102" s="1019"/>
      <c r="V102" s="1019"/>
      <c r="W102" s="1019"/>
      <c r="X102" s="1019"/>
      <c r="Y102" s="1019"/>
      <c r="Z102" s="1019"/>
      <c r="AA102" s="1019"/>
      <c r="AB102" s="1019"/>
      <c r="AC102" s="1019"/>
      <c r="AD102" s="1019"/>
      <c r="AE102" s="1019"/>
    </row>
    <row r="103" spans="1:31" ht="27" hidden="1">
      <c r="A103" s="1110" t="s">
        <v>1259</v>
      </c>
      <c r="B103" s="1019"/>
      <c r="C103" s="1019"/>
      <c r="D103" s="1019"/>
      <c r="E103" s="1019"/>
      <c r="F103" s="1019"/>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019"/>
      <c r="AD103" s="1019"/>
      <c r="AE103" s="1019"/>
    </row>
    <row r="104" spans="1:31" ht="27" hidden="1">
      <c r="A104" s="1110" t="s">
        <v>1260</v>
      </c>
      <c r="B104" s="1019"/>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row>
    <row r="105" spans="1:31" s="1109" customFormat="1" ht="27.75" thickBot="1">
      <c r="A105" s="1111" t="s">
        <v>1261</v>
      </c>
      <c r="B105" s="1112">
        <f>SUM(B5:B104)</f>
        <v>0</v>
      </c>
      <c r="C105" s="1112">
        <f t="shared" ref="C105:AE105" si="0">SUM(C5:C104)</f>
        <v>0</v>
      </c>
      <c r="D105" s="1112">
        <f t="shared" si="0"/>
        <v>0</v>
      </c>
      <c r="E105" s="1112">
        <f t="shared" si="0"/>
        <v>0</v>
      </c>
      <c r="F105" s="1112">
        <f t="shared" si="0"/>
        <v>0</v>
      </c>
      <c r="G105" s="1112">
        <f t="shared" si="0"/>
        <v>0</v>
      </c>
      <c r="H105" s="1112">
        <f t="shared" si="0"/>
        <v>0</v>
      </c>
      <c r="I105" s="1112">
        <f t="shared" si="0"/>
        <v>0</v>
      </c>
      <c r="J105" s="1112">
        <f t="shared" si="0"/>
        <v>0</v>
      </c>
      <c r="K105" s="1112">
        <f t="shared" si="0"/>
        <v>0</v>
      </c>
      <c r="L105" s="1112">
        <f t="shared" si="0"/>
        <v>0</v>
      </c>
      <c r="M105" s="1112">
        <f t="shared" si="0"/>
        <v>0</v>
      </c>
      <c r="N105" s="1112">
        <f t="shared" si="0"/>
        <v>0</v>
      </c>
      <c r="O105" s="1112">
        <f t="shared" si="0"/>
        <v>0</v>
      </c>
      <c r="P105" s="1112">
        <f t="shared" si="0"/>
        <v>0</v>
      </c>
      <c r="Q105" s="1112">
        <f t="shared" si="0"/>
        <v>0</v>
      </c>
      <c r="R105" s="1112">
        <f t="shared" si="0"/>
        <v>0</v>
      </c>
      <c r="S105" s="1112">
        <f t="shared" si="0"/>
        <v>0</v>
      </c>
      <c r="T105" s="1112">
        <f t="shared" si="0"/>
        <v>0</v>
      </c>
      <c r="U105" s="1112">
        <f t="shared" si="0"/>
        <v>0</v>
      </c>
      <c r="V105" s="1112">
        <f t="shared" si="0"/>
        <v>0</v>
      </c>
      <c r="W105" s="1112">
        <f t="shared" si="0"/>
        <v>0</v>
      </c>
      <c r="X105" s="1112">
        <f t="shared" si="0"/>
        <v>0</v>
      </c>
      <c r="Y105" s="1112">
        <f t="shared" si="0"/>
        <v>0</v>
      </c>
      <c r="Z105" s="1112">
        <f t="shared" si="0"/>
        <v>0</v>
      </c>
      <c r="AA105" s="1112">
        <f t="shared" si="0"/>
        <v>0</v>
      </c>
      <c r="AB105" s="1112">
        <f t="shared" si="0"/>
        <v>0</v>
      </c>
      <c r="AC105" s="1112">
        <f t="shared" si="0"/>
        <v>0</v>
      </c>
      <c r="AD105" s="1112">
        <f t="shared" si="0"/>
        <v>0</v>
      </c>
      <c r="AE105" s="1112">
        <f t="shared" si="0"/>
        <v>0</v>
      </c>
    </row>
    <row r="106" spans="1:31" ht="40.5" customHeight="1" thickBot="1">
      <c r="A106" s="1113" t="s">
        <v>1262</v>
      </c>
      <c r="B106" s="1114" t="str">
        <f>IF(B105&gt;=B4,"-","NO")</f>
        <v>-</v>
      </c>
      <c r="C106" s="1114" t="str">
        <f t="shared" ref="C106:AE106" si="1">IF(C105&gt;=C4,"-","NO")</f>
        <v>-</v>
      </c>
      <c r="D106" s="1114" t="str">
        <f t="shared" si="1"/>
        <v>-</v>
      </c>
      <c r="E106" s="1114" t="str">
        <f t="shared" si="1"/>
        <v>-</v>
      </c>
      <c r="F106" s="1114" t="str">
        <f t="shared" si="1"/>
        <v>-</v>
      </c>
      <c r="G106" s="1114" t="str">
        <f t="shared" si="1"/>
        <v>-</v>
      </c>
      <c r="H106" s="1114" t="str">
        <f t="shared" si="1"/>
        <v>-</v>
      </c>
      <c r="I106" s="1114" t="str">
        <f t="shared" si="1"/>
        <v>-</v>
      </c>
      <c r="J106" s="1114" t="str">
        <f t="shared" si="1"/>
        <v>-</v>
      </c>
      <c r="K106" s="1114" t="str">
        <f t="shared" si="1"/>
        <v>-</v>
      </c>
      <c r="L106" s="1114" t="str">
        <f t="shared" si="1"/>
        <v>-</v>
      </c>
      <c r="M106" s="1114" t="str">
        <f t="shared" si="1"/>
        <v>-</v>
      </c>
      <c r="N106" s="1114" t="str">
        <f t="shared" si="1"/>
        <v>-</v>
      </c>
      <c r="O106" s="1114" t="str">
        <f t="shared" si="1"/>
        <v>-</v>
      </c>
      <c r="P106" s="1114" t="str">
        <f t="shared" si="1"/>
        <v>-</v>
      </c>
      <c r="Q106" s="1114" t="str">
        <f t="shared" si="1"/>
        <v>-</v>
      </c>
      <c r="R106" s="1114" t="str">
        <f t="shared" si="1"/>
        <v>-</v>
      </c>
      <c r="S106" s="1114" t="str">
        <f t="shared" si="1"/>
        <v>-</v>
      </c>
      <c r="T106" s="1114" t="str">
        <f t="shared" si="1"/>
        <v>-</v>
      </c>
      <c r="U106" s="1114" t="str">
        <f t="shared" si="1"/>
        <v>-</v>
      </c>
      <c r="V106" s="1114" t="str">
        <f t="shared" si="1"/>
        <v>-</v>
      </c>
      <c r="W106" s="1114" t="str">
        <f t="shared" si="1"/>
        <v>-</v>
      </c>
      <c r="X106" s="1114" t="str">
        <f t="shared" si="1"/>
        <v>-</v>
      </c>
      <c r="Y106" s="1114" t="str">
        <f t="shared" si="1"/>
        <v>-</v>
      </c>
      <c r="Z106" s="1114" t="str">
        <f t="shared" si="1"/>
        <v>-</v>
      </c>
      <c r="AA106" s="1114" t="str">
        <f t="shared" si="1"/>
        <v>-</v>
      </c>
      <c r="AB106" s="1114" t="str">
        <f t="shared" si="1"/>
        <v>-</v>
      </c>
      <c r="AC106" s="1114" t="str">
        <f t="shared" si="1"/>
        <v>-</v>
      </c>
      <c r="AD106" s="1114" t="str">
        <f t="shared" si="1"/>
        <v>-</v>
      </c>
      <c r="AE106" s="1115" t="str">
        <f t="shared" si="1"/>
        <v>-</v>
      </c>
    </row>
    <row r="107" spans="1:31" ht="6" customHeight="1"/>
    <row r="108" spans="1:31" ht="21" customHeight="1">
      <c r="A108" s="1133" t="s">
        <v>1290</v>
      </c>
    </row>
    <row r="109" spans="1:31" ht="21" customHeight="1">
      <c r="A109" s="1154" t="s">
        <v>1293</v>
      </c>
    </row>
  </sheetData>
  <phoneticPr fontId="12"/>
  <conditionalFormatting sqref="B106:AE106">
    <cfRule type="cellIs" dxfId="298" priority="4" operator="equal">
      <formula>"NO"</formula>
    </cfRule>
  </conditionalFormatting>
  <conditionalFormatting sqref="B106:AE106">
    <cfRule type="cellIs" dxfId="297" priority="3" operator="equal">
      <formula>"NO"</formula>
    </cfRule>
  </conditionalFormatting>
  <conditionalFormatting sqref="B4:AE104">
    <cfRule type="cellIs" dxfId="296" priority="1" stopIfTrue="1" operator="equal">
      <formula>""</formula>
    </cfRule>
  </conditionalFormatting>
  <printOptions horizontalCentered="1"/>
  <pageMargins left="0.62992125984251968" right="0.62992125984251968" top="0.39370078740157483" bottom="0.39370078740157483" header="0" footer="0.19685039370078741"/>
  <pageSetup paperSize="9" scale="33" orientation="portrait" r:id="rId1"/>
  <headerFooter scaleWithDoc="0">
    <oddFooter>&amp;R令和６年４月１日以降に申請する訓練科から適用</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109"/>
  <sheetViews>
    <sheetView topLeftCell="A11" workbookViewId="0"/>
  </sheetViews>
  <sheetFormatPr defaultRowHeight="13.5"/>
  <cols>
    <col min="1" max="1" width="15.25" style="1105" customWidth="1"/>
    <col min="2" max="11" width="7.625" style="1105" customWidth="1"/>
    <col min="12" max="16384" width="9" style="1105"/>
  </cols>
  <sheetData>
    <row r="1" spans="1:12" ht="30" customHeight="1">
      <c r="A1" s="1104" t="s">
        <v>1263</v>
      </c>
    </row>
    <row r="2" spans="1:12" ht="9" customHeight="1"/>
    <row r="3" spans="1:12" ht="41.25" customHeight="1">
      <c r="A3" s="1106" t="s">
        <v>1159</v>
      </c>
      <c r="B3" s="1106">
        <v>1</v>
      </c>
      <c r="C3" s="1106">
        <v>2</v>
      </c>
      <c r="D3" s="1106">
        <v>3</v>
      </c>
      <c r="E3" s="1106">
        <v>4</v>
      </c>
      <c r="F3" s="1106">
        <v>5</v>
      </c>
      <c r="G3" s="1106">
        <v>6</v>
      </c>
      <c r="H3" s="1106">
        <v>7</v>
      </c>
      <c r="I3" s="1106">
        <v>8</v>
      </c>
      <c r="J3" s="1106">
        <v>9</v>
      </c>
      <c r="K3" s="1106">
        <v>10</v>
      </c>
      <c r="L3" s="1105" t="s">
        <v>1264</v>
      </c>
    </row>
    <row r="4" spans="1:12" s="1109" customFormat="1" ht="61.5" customHeight="1">
      <c r="A4" s="1107" t="s">
        <v>1160</v>
      </c>
      <c r="B4" s="1108">
        <v>1200</v>
      </c>
      <c r="C4" s="1108">
        <v>1200</v>
      </c>
      <c r="D4" s="1108">
        <v>1200</v>
      </c>
      <c r="E4" s="1108">
        <v>1200</v>
      </c>
      <c r="F4" s="1108">
        <v>1200</v>
      </c>
      <c r="G4" s="1108">
        <v>1200</v>
      </c>
      <c r="H4" s="1108">
        <v>1200</v>
      </c>
      <c r="I4" s="1108">
        <v>1200</v>
      </c>
      <c r="J4" s="1019"/>
      <c r="K4" s="1116"/>
      <c r="L4" s="1109" t="s">
        <v>1264</v>
      </c>
    </row>
    <row r="5" spans="1:12" ht="40.5" customHeight="1">
      <c r="A5" s="1110" t="s">
        <v>1161</v>
      </c>
      <c r="B5" s="1106">
        <v>180</v>
      </c>
      <c r="C5" s="1106">
        <v>150</v>
      </c>
      <c r="D5" s="1106">
        <v>100</v>
      </c>
      <c r="E5" s="1106">
        <v>120</v>
      </c>
      <c r="F5" s="1106">
        <v>180</v>
      </c>
      <c r="G5" s="1106">
        <v>150</v>
      </c>
      <c r="H5" s="1106">
        <v>100</v>
      </c>
      <c r="I5" s="1106">
        <v>120</v>
      </c>
      <c r="J5" s="1019"/>
      <c r="K5" s="1116"/>
    </row>
    <row r="6" spans="1:12" ht="40.5" customHeight="1">
      <c r="A6" s="1110" t="s">
        <v>1162</v>
      </c>
      <c r="B6" s="1110">
        <v>90</v>
      </c>
      <c r="C6" s="1106">
        <v>180</v>
      </c>
      <c r="D6" s="1106">
        <v>50</v>
      </c>
      <c r="E6" s="1106">
        <v>150</v>
      </c>
      <c r="F6" s="1110">
        <v>90</v>
      </c>
      <c r="G6" s="1106">
        <v>180</v>
      </c>
      <c r="H6" s="1106">
        <v>50</v>
      </c>
      <c r="I6" s="1106">
        <v>150</v>
      </c>
      <c r="J6" s="1019"/>
      <c r="K6" s="1116"/>
    </row>
    <row r="7" spans="1:12" ht="40.5" customHeight="1">
      <c r="A7" s="1110" t="s">
        <v>1163</v>
      </c>
      <c r="B7" s="1106">
        <v>180</v>
      </c>
      <c r="C7" s="1106">
        <v>30</v>
      </c>
      <c r="D7" s="1106">
        <v>80</v>
      </c>
      <c r="E7" s="1106">
        <v>90</v>
      </c>
      <c r="F7" s="1106">
        <v>180</v>
      </c>
      <c r="G7" s="1106">
        <v>30</v>
      </c>
      <c r="H7" s="1106">
        <v>80</v>
      </c>
      <c r="I7" s="1106">
        <v>90</v>
      </c>
      <c r="J7" s="1019"/>
      <c r="K7" s="1116"/>
    </row>
    <row r="8" spans="1:12" ht="40.5" customHeight="1">
      <c r="A8" s="1110" t="s">
        <v>1164</v>
      </c>
      <c r="B8" s="1106">
        <v>100</v>
      </c>
      <c r="C8" s="1106">
        <v>90</v>
      </c>
      <c r="D8" s="1106">
        <v>150</v>
      </c>
      <c r="E8" s="1106">
        <v>150</v>
      </c>
      <c r="F8" s="1106">
        <v>100</v>
      </c>
      <c r="G8" s="1106">
        <v>90</v>
      </c>
      <c r="H8" s="1106">
        <v>150</v>
      </c>
      <c r="I8" s="1106">
        <v>150</v>
      </c>
      <c r="J8" s="1019"/>
      <c r="K8" s="1116"/>
    </row>
    <row r="9" spans="1:12" ht="40.5" customHeight="1">
      <c r="A9" s="1110" t="s">
        <v>1165</v>
      </c>
      <c r="B9" s="1106">
        <v>50</v>
      </c>
      <c r="C9" s="1106">
        <v>180</v>
      </c>
      <c r="D9" s="1106">
        <v>120</v>
      </c>
      <c r="E9" s="1106">
        <v>150</v>
      </c>
      <c r="F9" s="1106">
        <v>50</v>
      </c>
      <c r="G9" s="1106">
        <v>180</v>
      </c>
      <c r="H9" s="1106">
        <v>120</v>
      </c>
      <c r="I9" s="1106">
        <v>150</v>
      </c>
      <c r="J9" s="1019"/>
      <c r="K9" s="1116"/>
    </row>
    <row r="10" spans="1:12" ht="40.5" customHeight="1">
      <c r="A10" s="1110" t="s">
        <v>1166</v>
      </c>
      <c r="B10" s="1106">
        <v>50</v>
      </c>
      <c r="C10" s="1106">
        <v>150</v>
      </c>
      <c r="D10" s="1106">
        <v>180</v>
      </c>
      <c r="E10" s="1106">
        <v>150</v>
      </c>
      <c r="F10" s="1106">
        <v>50</v>
      </c>
      <c r="G10" s="1106">
        <v>150</v>
      </c>
      <c r="H10" s="1106">
        <v>180</v>
      </c>
      <c r="I10" s="1106">
        <v>150</v>
      </c>
      <c r="J10" s="1019"/>
      <c r="K10" s="1116"/>
    </row>
    <row r="11" spans="1:12" ht="40.5" customHeight="1">
      <c r="A11" s="1110" t="s">
        <v>1167</v>
      </c>
      <c r="B11" s="1106">
        <v>70</v>
      </c>
      <c r="C11" s="1106">
        <v>180</v>
      </c>
      <c r="D11" s="1106">
        <v>180</v>
      </c>
      <c r="E11" s="1106">
        <v>120</v>
      </c>
      <c r="F11" s="1106">
        <v>70</v>
      </c>
      <c r="G11" s="1106">
        <v>180</v>
      </c>
      <c r="H11" s="1106">
        <v>180</v>
      </c>
      <c r="I11" s="1106">
        <v>120</v>
      </c>
      <c r="J11" s="1019"/>
      <c r="K11" s="1116"/>
    </row>
    <row r="12" spans="1:12" ht="40.5" customHeight="1">
      <c r="A12" s="1110" t="s">
        <v>1168</v>
      </c>
      <c r="B12" s="1106">
        <v>180</v>
      </c>
      <c r="C12" s="1106">
        <v>55</v>
      </c>
      <c r="D12" s="1106">
        <v>150</v>
      </c>
      <c r="E12" s="1106">
        <v>90</v>
      </c>
      <c r="F12" s="1106">
        <v>180</v>
      </c>
      <c r="G12" s="1106">
        <v>55</v>
      </c>
      <c r="H12" s="1106">
        <v>150</v>
      </c>
      <c r="I12" s="1106">
        <v>90</v>
      </c>
      <c r="J12" s="1019"/>
      <c r="K12" s="1116"/>
    </row>
    <row r="13" spans="1:12" ht="40.5" customHeight="1">
      <c r="A13" s="1110" t="s">
        <v>1169</v>
      </c>
      <c r="B13" s="1106">
        <v>180</v>
      </c>
      <c r="C13" s="1106">
        <v>85</v>
      </c>
      <c r="D13" s="1106">
        <v>80</v>
      </c>
      <c r="E13" s="1106">
        <v>90</v>
      </c>
      <c r="F13" s="1106">
        <v>180</v>
      </c>
      <c r="G13" s="1106">
        <v>85</v>
      </c>
      <c r="H13" s="1106">
        <v>80</v>
      </c>
      <c r="I13" s="1106">
        <v>90</v>
      </c>
      <c r="J13" s="1019"/>
      <c r="K13" s="1116"/>
    </row>
    <row r="14" spans="1:12" ht="40.5" customHeight="1">
      <c r="A14" s="1110" t="s">
        <v>1170</v>
      </c>
      <c r="B14" s="1106">
        <v>120</v>
      </c>
      <c r="C14" s="1106">
        <v>105</v>
      </c>
      <c r="D14" s="1106">
        <v>60</v>
      </c>
      <c r="E14" s="1106">
        <v>90</v>
      </c>
      <c r="F14" s="1106">
        <v>120</v>
      </c>
      <c r="G14" s="1106">
        <v>105</v>
      </c>
      <c r="H14" s="1106">
        <v>60</v>
      </c>
      <c r="I14" s="1106">
        <v>90</v>
      </c>
      <c r="J14" s="1019"/>
      <c r="K14" s="1116"/>
    </row>
    <row r="15" spans="1:12" ht="27" hidden="1">
      <c r="A15" s="1110" t="s">
        <v>1171</v>
      </c>
      <c r="B15" s="1106"/>
      <c r="C15" s="1106"/>
      <c r="D15" s="1106"/>
      <c r="E15" s="1106"/>
      <c r="F15" s="1106"/>
      <c r="G15" s="1106"/>
      <c r="H15" s="1106"/>
      <c r="I15" s="1106"/>
      <c r="J15" s="1106"/>
      <c r="K15" s="1106"/>
    </row>
    <row r="16" spans="1:12" ht="27" hidden="1">
      <c r="A16" s="1110" t="s">
        <v>1172</v>
      </c>
      <c r="B16" s="1106"/>
      <c r="C16" s="1106"/>
      <c r="D16" s="1106"/>
      <c r="E16" s="1106"/>
      <c r="F16" s="1106"/>
      <c r="G16" s="1106"/>
      <c r="H16" s="1106"/>
      <c r="I16" s="1106"/>
      <c r="J16" s="1106"/>
      <c r="K16" s="1106"/>
    </row>
    <row r="17" spans="1:11" ht="27" hidden="1">
      <c r="A17" s="1110" t="s">
        <v>1173</v>
      </c>
      <c r="B17" s="1106"/>
      <c r="C17" s="1106"/>
      <c r="D17" s="1106"/>
      <c r="E17" s="1106"/>
      <c r="F17" s="1106"/>
      <c r="G17" s="1106"/>
      <c r="H17" s="1106"/>
      <c r="I17" s="1106"/>
      <c r="J17" s="1106"/>
      <c r="K17" s="1106"/>
    </row>
    <row r="18" spans="1:11" ht="27" hidden="1">
      <c r="A18" s="1110" t="s">
        <v>1174</v>
      </c>
      <c r="B18" s="1106"/>
      <c r="C18" s="1106"/>
      <c r="D18" s="1106"/>
      <c r="E18" s="1106"/>
      <c r="F18" s="1106"/>
      <c r="G18" s="1106"/>
      <c r="H18" s="1106"/>
      <c r="I18" s="1106"/>
      <c r="J18" s="1106"/>
      <c r="K18" s="1106"/>
    </row>
    <row r="19" spans="1:11" ht="27" hidden="1">
      <c r="A19" s="1110" t="s">
        <v>1175</v>
      </c>
      <c r="B19" s="1106"/>
      <c r="C19" s="1106"/>
      <c r="D19" s="1106"/>
      <c r="E19" s="1106"/>
      <c r="F19" s="1106"/>
      <c r="G19" s="1106"/>
      <c r="H19" s="1106"/>
      <c r="I19" s="1106"/>
      <c r="J19" s="1106"/>
      <c r="K19" s="1106"/>
    </row>
    <row r="20" spans="1:11" ht="27" hidden="1">
      <c r="A20" s="1110" t="s">
        <v>1176</v>
      </c>
      <c r="B20" s="1106"/>
      <c r="C20" s="1106"/>
      <c r="D20" s="1106"/>
      <c r="E20" s="1106"/>
      <c r="F20" s="1106"/>
      <c r="G20" s="1106"/>
      <c r="H20" s="1106"/>
      <c r="I20" s="1106"/>
      <c r="J20" s="1106"/>
      <c r="K20" s="1106"/>
    </row>
    <row r="21" spans="1:11" ht="27" hidden="1">
      <c r="A21" s="1110" t="s">
        <v>1177</v>
      </c>
      <c r="B21" s="1106"/>
      <c r="C21" s="1106"/>
      <c r="D21" s="1106"/>
      <c r="E21" s="1106"/>
      <c r="F21" s="1106"/>
      <c r="G21" s="1106"/>
      <c r="H21" s="1106"/>
      <c r="I21" s="1106"/>
      <c r="J21" s="1106"/>
      <c r="K21" s="1106"/>
    </row>
    <row r="22" spans="1:11" ht="27" hidden="1">
      <c r="A22" s="1110" t="s">
        <v>1178</v>
      </c>
      <c r="B22" s="1106"/>
      <c r="C22" s="1106"/>
      <c r="D22" s="1106"/>
      <c r="E22" s="1106"/>
      <c r="F22" s="1106"/>
      <c r="G22" s="1106"/>
      <c r="H22" s="1106"/>
      <c r="I22" s="1106"/>
      <c r="J22" s="1106"/>
      <c r="K22" s="1106"/>
    </row>
    <row r="23" spans="1:11" ht="27" hidden="1">
      <c r="A23" s="1110" t="s">
        <v>1179</v>
      </c>
      <c r="B23" s="1106"/>
      <c r="C23" s="1106"/>
      <c r="D23" s="1106"/>
      <c r="E23" s="1106"/>
      <c r="F23" s="1106"/>
      <c r="G23" s="1106"/>
      <c r="H23" s="1106"/>
      <c r="I23" s="1106"/>
      <c r="J23" s="1106"/>
      <c r="K23" s="1106"/>
    </row>
    <row r="24" spans="1:11" ht="27" hidden="1">
      <c r="A24" s="1110" t="s">
        <v>1180</v>
      </c>
      <c r="B24" s="1106"/>
      <c r="C24" s="1106"/>
      <c r="D24" s="1106"/>
      <c r="E24" s="1106"/>
      <c r="F24" s="1106"/>
      <c r="G24" s="1106"/>
      <c r="H24" s="1106"/>
      <c r="I24" s="1106"/>
      <c r="J24" s="1106"/>
      <c r="K24" s="1106"/>
    </row>
    <row r="25" spans="1:11" ht="27" hidden="1">
      <c r="A25" s="1110" t="s">
        <v>1181</v>
      </c>
      <c r="B25" s="1106"/>
      <c r="C25" s="1106"/>
      <c r="D25" s="1106"/>
      <c r="E25" s="1106"/>
      <c r="F25" s="1106"/>
      <c r="G25" s="1106"/>
      <c r="H25" s="1106"/>
      <c r="I25" s="1106"/>
      <c r="J25" s="1106"/>
      <c r="K25" s="1106"/>
    </row>
    <row r="26" spans="1:11" ht="27" hidden="1">
      <c r="A26" s="1110" t="s">
        <v>1182</v>
      </c>
      <c r="B26" s="1106"/>
      <c r="C26" s="1106"/>
      <c r="D26" s="1106"/>
      <c r="E26" s="1106"/>
      <c r="F26" s="1106"/>
      <c r="G26" s="1106"/>
      <c r="H26" s="1106"/>
      <c r="I26" s="1106"/>
      <c r="J26" s="1106"/>
      <c r="K26" s="1106"/>
    </row>
    <row r="27" spans="1:11" ht="27" hidden="1">
      <c r="A27" s="1110" t="s">
        <v>1183</v>
      </c>
      <c r="B27" s="1106"/>
      <c r="C27" s="1106"/>
      <c r="D27" s="1106"/>
      <c r="E27" s="1106"/>
      <c r="F27" s="1106"/>
      <c r="G27" s="1106"/>
      <c r="H27" s="1106"/>
      <c r="I27" s="1106"/>
      <c r="J27" s="1106"/>
      <c r="K27" s="1106"/>
    </row>
    <row r="28" spans="1:11" ht="27" hidden="1">
      <c r="A28" s="1110" t="s">
        <v>1184</v>
      </c>
      <c r="B28" s="1106"/>
      <c r="C28" s="1106"/>
      <c r="D28" s="1106"/>
      <c r="E28" s="1106"/>
      <c r="F28" s="1106"/>
      <c r="G28" s="1106"/>
      <c r="H28" s="1106"/>
      <c r="I28" s="1106"/>
      <c r="J28" s="1106"/>
      <c r="K28" s="1106"/>
    </row>
    <row r="29" spans="1:11" ht="27" hidden="1">
      <c r="A29" s="1110" t="s">
        <v>1185</v>
      </c>
      <c r="B29" s="1106"/>
      <c r="C29" s="1106"/>
      <c r="D29" s="1106"/>
      <c r="E29" s="1106"/>
      <c r="F29" s="1106"/>
      <c r="G29" s="1106"/>
      <c r="H29" s="1106"/>
      <c r="I29" s="1106"/>
      <c r="J29" s="1106"/>
      <c r="K29" s="1106"/>
    </row>
    <row r="30" spans="1:11" ht="27" hidden="1">
      <c r="A30" s="1110" t="s">
        <v>1186</v>
      </c>
      <c r="B30" s="1106"/>
      <c r="C30" s="1106"/>
      <c r="D30" s="1106"/>
      <c r="E30" s="1106"/>
      <c r="F30" s="1106"/>
      <c r="G30" s="1106"/>
      <c r="H30" s="1106"/>
      <c r="I30" s="1106"/>
      <c r="J30" s="1106"/>
      <c r="K30" s="1106"/>
    </row>
    <row r="31" spans="1:11" ht="27" hidden="1">
      <c r="A31" s="1110" t="s">
        <v>1187</v>
      </c>
      <c r="B31" s="1106"/>
      <c r="C31" s="1106"/>
      <c r="D31" s="1106"/>
      <c r="E31" s="1106"/>
      <c r="F31" s="1106"/>
      <c r="G31" s="1106"/>
      <c r="H31" s="1106"/>
      <c r="I31" s="1106"/>
      <c r="J31" s="1106"/>
      <c r="K31" s="1106"/>
    </row>
    <row r="32" spans="1:11" ht="27" hidden="1">
      <c r="A32" s="1110" t="s">
        <v>1188</v>
      </c>
      <c r="B32" s="1106"/>
      <c r="C32" s="1106"/>
      <c r="D32" s="1106"/>
      <c r="E32" s="1106"/>
      <c r="F32" s="1106"/>
      <c r="G32" s="1106"/>
      <c r="H32" s="1106"/>
      <c r="I32" s="1106"/>
      <c r="J32" s="1106"/>
      <c r="K32" s="1106"/>
    </row>
    <row r="33" spans="1:11" ht="27" hidden="1">
      <c r="A33" s="1110" t="s">
        <v>1189</v>
      </c>
      <c r="B33" s="1106"/>
      <c r="C33" s="1106"/>
      <c r="D33" s="1106"/>
      <c r="E33" s="1106"/>
      <c r="F33" s="1106"/>
      <c r="G33" s="1106"/>
      <c r="H33" s="1106"/>
      <c r="I33" s="1106"/>
      <c r="J33" s="1106"/>
      <c r="K33" s="1106"/>
    </row>
    <row r="34" spans="1:11" ht="27" hidden="1">
      <c r="A34" s="1110" t="s">
        <v>1190</v>
      </c>
      <c r="B34" s="1106"/>
      <c r="C34" s="1106"/>
      <c r="D34" s="1106"/>
      <c r="E34" s="1106"/>
      <c r="F34" s="1106"/>
      <c r="G34" s="1106"/>
      <c r="H34" s="1106"/>
      <c r="I34" s="1106"/>
      <c r="J34" s="1106"/>
      <c r="K34" s="1106"/>
    </row>
    <row r="35" spans="1:11" ht="27" hidden="1">
      <c r="A35" s="1110" t="s">
        <v>1191</v>
      </c>
      <c r="B35" s="1106"/>
      <c r="C35" s="1106"/>
      <c r="D35" s="1106"/>
      <c r="E35" s="1106"/>
      <c r="F35" s="1106"/>
      <c r="G35" s="1106"/>
      <c r="H35" s="1106"/>
      <c r="I35" s="1106"/>
      <c r="J35" s="1106"/>
      <c r="K35" s="1106"/>
    </row>
    <row r="36" spans="1:11" ht="27" hidden="1">
      <c r="A36" s="1110" t="s">
        <v>1192</v>
      </c>
      <c r="B36" s="1106"/>
      <c r="C36" s="1106"/>
      <c r="D36" s="1106"/>
      <c r="E36" s="1106"/>
      <c r="F36" s="1106"/>
      <c r="G36" s="1106"/>
      <c r="H36" s="1106"/>
      <c r="I36" s="1106"/>
      <c r="J36" s="1106"/>
      <c r="K36" s="1106"/>
    </row>
    <row r="37" spans="1:11" ht="27" hidden="1">
      <c r="A37" s="1110" t="s">
        <v>1193</v>
      </c>
      <c r="B37" s="1106"/>
      <c r="C37" s="1106"/>
      <c r="D37" s="1106"/>
      <c r="E37" s="1106"/>
      <c r="F37" s="1106"/>
      <c r="G37" s="1106"/>
      <c r="H37" s="1106"/>
      <c r="I37" s="1106"/>
      <c r="J37" s="1106"/>
      <c r="K37" s="1106"/>
    </row>
    <row r="38" spans="1:11" ht="27" hidden="1">
      <c r="A38" s="1110" t="s">
        <v>1194</v>
      </c>
      <c r="B38" s="1106"/>
      <c r="C38" s="1106"/>
      <c r="D38" s="1106"/>
      <c r="E38" s="1106"/>
      <c r="F38" s="1106"/>
      <c r="G38" s="1106"/>
      <c r="H38" s="1106"/>
      <c r="I38" s="1106"/>
      <c r="J38" s="1106"/>
      <c r="K38" s="1106"/>
    </row>
    <row r="39" spans="1:11" ht="27" hidden="1">
      <c r="A39" s="1110" t="s">
        <v>1195</v>
      </c>
      <c r="B39" s="1106"/>
      <c r="C39" s="1106"/>
      <c r="D39" s="1106"/>
      <c r="E39" s="1106"/>
      <c r="F39" s="1106"/>
      <c r="G39" s="1106"/>
      <c r="H39" s="1106"/>
      <c r="I39" s="1106"/>
      <c r="J39" s="1106"/>
      <c r="K39" s="1106"/>
    </row>
    <row r="40" spans="1:11" ht="27" hidden="1">
      <c r="A40" s="1110" t="s">
        <v>1196</v>
      </c>
      <c r="B40" s="1106"/>
      <c r="C40" s="1106"/>
      <c r="D40" s="1106"/>
      <c r="E40" s="1106"/>
      <c r="F40" s="1106"/>
      <c r="G40" s="1106"/>
      <c r="H40" s="1106"/>
      <c r="I40" s="1106"/>
      <c r="J40" s="1106"/>
      <c r="K40" s="1106"/>
    </row>
    <row r="41" spans="1:11" ht="27" hidden="1">
      <c r="A41" s="1110" t="s">
        <v>1197</v>
      </c>
      <c r="B41" s="1106"/>
      <c r="C41" s="1106"/>
      <c r="D41" s="1106"/>
      <c r="E41" s="1106"/>
      <c r="F41" s="1106"/>
      <c r="G41" s="1106"/>
      <c r="H41" s="1106"/>
      <c r="I41" s="1106"/>
      <c r="J41" s="1106"/>
      <c r="K41" s="1106"/>
    </row>
    <row r="42" spans="1:11" ht="27" hidden="1">
      <c r="A42" s="1110" t="s">
        <v>1198</v>
      </c>
      <c r="B42" s="1106"/>
      <c r="C42" s="1106"/>
      <c r="D42" s="1106"/>
      <c r="E42" s="1106"/>
      <c r="F42" s="1106"/>
      <c r="G42" s="1106"/>
      <c r="H42" s="1106"/>
      <c r="I42" s="1106"/>
      <c r="J42" s="1106"/>
      <c r="K42" s="1106"/>
    </row>
    <row r="43" spans="1:11" ht="27" hidden="1">
      <c r="A43" s="1110" t="s">
        <v>1199</v>
      </c>
      <c r="B43" s="1106"/>
      <c r="C43" s="1106"/>
      <c r="D43" s="1106"/>
      <c r="E43" s="1106"/>
      <c r="F43" s="1106"/>
      <c r="G43" s="1106"/>
      <c r="H43" s="1106"/>
      <c r="I43" s="1106"/>
      <c r="J43" s="1106"/>
      <c r="K43" s="1106"/>
    </row>
    <row r="44" spans="1:11" ht="27" hidden="1">
      <c r="A44" s="1110" t="s">
        <v>1200</v>
      </c>
      <c r="B44" s="1106"/>
      <c r="C44" s="1106"/>
      <c r="D44" s="1106"/>
      <c r="E44" s="1106"/>
      <c r="F44" s="1106"/>
      <c r="G44" s="1106"/>
      <c r="H44" s="1106"/>
      <c r="I44" s="1106"/>
      <c r="J44" s="1106"/>
      <c r="K44" s="1106"/>
    </row>
    <row r="45" spans="1:11" ht="27" hidden="1">
      <c r="A45" s="1110" t="s">
        <v>1201</v>
      </c>
      <c r="B45" s="1106"/>
      <c r="C45" s="1106"/>
      <c r="D45" s="1106"/>
      <c r="E45" s="1106"/>
      <c r="F45" s="1106"/>
      <c r="G45" s="1106"/>
      <c r="H45" s="1106"/>
      <c r="I45" s="1106"/>
      <c r="J45" s="1106"/>
      <c r="K45" s="1106"/>
    </row>
    <row r="46" spans="1:11" ht="27" hidden="1">
      <c r="A46" s="1110" t="s">
        <v>1202</v>
      </c>
      <c r="B46" s="1106"/>
      <c r="C46" s="1106"/>
      <c r="D46" s="1106"/>
      <c r="E46" s="1106"/>
      <c r="F46" s="1106"/>
      <c r="G46" s="1106"/>
      <c r="H46" s="1106"/>
      <c r="I46" s="1106"/>
      <c r="J46" s="1106"/>
      <c r="K46" s="1106"/>
    </row>
    <row r="47" spans="1:11" ht="27" hidden="1">
      <c r="A47" s="1110" t="s">
        <v>1203</v>
      </c>
      <c r="B47" s="1106"/>
      <c r="C47" s="1106"/>
      <c r="D47" s="1106"/>
      <c r="E47" s="1106"/>
      <c r="F47" s="1106"/>
      <c r="G47" s="1106"/>
      <c r="H47" s="1106"/>
      <c r="I47" s="1106"/>
      <c r="J47" s="1106"/>
      <c r="K47" s="1106"/>
    </row>
    <row r="48" spans="1:11" ht="27" hidden="1">
      <c r="A48" s="1110" t="s">
        <v>1204</v>
      </c>
      <c r="B48" s="1106"/>
      <c r="C48" s="1106"/>
      <c r="D48" s="1106"/>
      <c r="E48" s="1106"/>
      <c r="F48" s="1106"/>
      <c r="G48" s="1106"/>
      <c r="H48" s="1106"/>
      <c r="I48" s="1106"/>
      <c r="J48" s="1106"/>
      <c r="K48" s="1106"/>
    </row>
    <row r="49" spans="1:11" ht="27" hidden="1">
      <c r="A49" s="1110" t="s">
        <v>1205</v>
      </c>
      <c r="B49" s="1106"/>
      <c r="C49" s="1106"/>
      <c r="D49" s="1106"/>
      <c r="E49" s="1106"/>
      <c r="F49" s="1106"/>
      <c r="G49" s="1106"/>
      <c r="H49" s="1106"/>
      <c r="I49" s="1106"/>
      <c r="J49" s="1106"/>
      <c r="K49" s="1106"/>
    </row>
    <row r="50" spans="1:11" ht="27" hidden="1">
      <c r="A50" s="1110" t="s">
        <v>1206</v>
      </c>
      <c r="B50" s="1106"/>
      <c r="C50" s="1106"/>
      <c r="D50" s="1106"/>
      <c r="E50" s="1106"/>
      <c r="F50" s="1106"/>
      <c r="G50" s="1106"/>
      <c r="H50" s="1106"/>
      <c r="I50" s="1106"/>
      <c r="J50" s="1106"/>
      <c r="K50" s="1106"/>
    </row>
    <row r="51" spans="1:11" ht="27" hidden="1">
      <c r="A51" s="1110" t="s">
        <v>1207</v>
      </c>
      <c r="B51" s="1106"/>
      <c r="C51" s="1106"/>
      <c r="D51" s="1106"/>
      <c r="E51" s="1106"/>
      <c r="F51" s="1106"/>
      <c r="G51" s="1106"/>
      <c r="H51" s="1106"/>
      <c r="I51" s="1106"/>
      <c r="J51" s="1106"/>
      <c r="K51" s="1106"/>
    </row>
    <row r="52" spans="1:11" ht="27" hidden="1">
      <c r="A52" s="1110" t="s">
        <v>1208</v>
      </c>
      <c r="B52" s="1106"/>
      <c r="C52" s="1106"/>
      <c r="D52" s="1106"/>
      <c r="E52" s="1106"/>
      <c r="F52" s="1106"/>
      <c r="G52" s="1106"/>
      <c r="H52" s="1106"/>
      <c r="I52" s="1106"/>
      <c r="J52" s="1106"/>
      <c r="K52" s="1106"/>
    </row>
    <row r="53" spans="1:11" ht="27" hidden="1">
      <c r="A53" s="1110" t="s">
        <v>1209</v>
      </c>
      <c r="B53" s="1106"/>
      <c r="C53" s="1106"/>
      <c r="D53" s="1106"/>
      <c r="E53" s="1106"/>
      <c r="F53" s="1106"/>
      <c r="G53" s="1106"/>
      <c r="H53" s="1106"/>
      <c r="I53" s="1106"/>
      <c r="J53" s="1106"/>
      <c r="K53" s="1106"/>
    </row>
    <row r="54" spans="1:11" ht="27" hidden="1">
      <c r="A54" s="1110" t="s">
        <v>1210</v>
      </c>
      <c r="B54" s="1106"/>
      <c r="C54" s="1106"/>
      <c r="D54" s="1106"/>
      <c r="E54" s="1106"/>
      <c r="F54" s="1106"/>
      <c r="G54" s="1106"/>
      <c r="H54" s="1106"/>
      <c r="I54" s="1106"/>
      <c r="J54" s="1106"/>
      <c r="K54" s="1106"/>
    </row>
    <row r="55" spans="1:11" ht="27" hidden="1">
      <c r="A55" s="1110" t="s">
        <v>1211</v>
      </c>
      <c r="B55" s="1106"/>
      <c r="C55" s="1106"/>
      <c r="D55" s="1106"/>
      <c r="E55" s="1106"/>
      <c r="F55" s="1106"/>
      <c r="G55" s="1106"/>
      <c r="H55" s="1106"/>
      <c r="I55" s="1106"/>
      <c r="J55" s="1106"/>
      <c r="K55" s="1106"/>
    </row>
    <row r="56" spans="1:11" ht="27" hidden="1">
      <c r="A56" s="1110" t="s">
        <v>1212</v>
      </c>
      <c r="B56" s="1106"/>
      <c r="C56" s="1106"/>
      <c r="D56" s="1106"/>
      <c r="E56" s="1106"/>
      <c r="F56" s="1106"/>
      <c r="G56" s="1106"/>
      <c r="H56" s="1106"/>
      <c r="I56" s="1106"/>
      <c r="J56" s="1106"/>
      <c r="K56" s="1106"/>
    </row>
    <row r="57" spans="1:11" ht="27" hidden="1">
      <c r="A57" s="1110" t="s">
        <v>1213</v>
      </c>
      <c r="B57" s="1106"/>
      <c r="C57" s="1106"/>
      <c r="D57" s="1106"/>
      <c r="E57" s="1106"/>
      <c r="F57" s="1106"/>
      <c r="G57" s="1106"/>
      <c r="H57" s="1106"/>
      <c r="I57" s="1106"/>
      <c r="J57" s="1106"/>
      <c r="K57" s="1106"/>
    </row>
    <row r="58" spans="1:11" ht="27" hidden="1">
      <c r="A58" s="1110" t="s">
        <v>1214</v>
      </c>
      <c r="B58" s="1106"/>
      <c r="C58" s="1106"/>
      <c r="D58" s="1106"/>
      <c r="E58" s="1106"/>
      <c r="F58" s="1106"/>
      <c r="G58" s="1106"/>
      <c r="H58" s="1106"/>
      <c r="I58" s="1106"/>
      <c r="J58" s="1106"/>
      <c r="K58" s="1106"/>
    </row>
    <row r="59" spans="1:11" ht="27" hidden="1">
      <c r="A59" s="1110" t="s">
        <v>1215</v>
      </c>
      <c r="B59" s="1106"/>
      <c r="C59" s="1106"/>
      <c r="D59" s="1106"/>
      <c r="E59" s="1106"/>
      <c r="F59" s="1106"/>
      <c r="G59" s="1106"/>
      <c r="H59" s="1106"/>
      <c r="I59" s="1106"/>
      <c r="J59" s="1106"/>
      <c r="K59" s="1106"/>
    </row>
    <row r="60" spans="1:11" ht="27" hidden="1">
      <c r="A60" s="1110" t="s">
        <v>1216</v>
      </c>
      <c r="B60" s="1106"/>
      <c r="C60" s="1106"/>
      <c r="D60" s="1106"/>
      <c r="E60" s="1106"/>
      <c r="F60" s="1106"/>
      <c r="G60" s="1106"/>
      <c r="H60" s="1106"/>
      <c r="I60" s="1106"/>
      <c r="J60" s="1106"/>
      <c r="K60" s="1106"/>
    </row>
    <row r="61" spans="1:11" ht="27" hidden="1">
      <c r="A61" s="1110" t="s">
        <v>1217</v>
      </c>
      <c r="B61" s="1106"/>
      <c r="C61" s="1106"/>
      <c r="D61" s="1106"/>
      <c r="E61" s="1106"/>
      <c r="F61" s="1106"/>
      <c r="G61" s="1106"/>
      <c r="H61" s="1106"/>
      <c r="I61" s="1106"/>
      <c r="J61" s="1106"/>
      <c r="K61" s="1106"/>
    </row>
    <row r="62" spans="1:11" ht="27" hidden="1">
      <c r="A62" s="1110" t="s">
        <v>1218</v>
      </c>
      <c r="B62" s="1106"/>
      <c r="C62" s="1106"/>
      <c r="D62" s="1106"/>
      <c r="E62" s="1106"/>
      <c r="F62" s="1106"/>
      <c r="G62" s="1106"/>
      <c r="H62" s="1106"/>
      <c r="I62" s="1106"/>
      <c r="J62" s="1106"/>
      <c r="K62" s="1106"/>
    </row>
    <row r="63" spans="1:11" ht="27" hidden="1">
      <c r="A63" s="1110" t="s">
        <v>1219</v>
      </c>
      <c r="B63" s="1106"/>
      <c r="C63" s="1106"/>
      <c r="D63" s="1106"/>
      <c r="E63" s="1106"/>
      <c r="F63" s="1106"/>
      <c r="G63" s="1106"/>
      <c r="H63" s="1106"/>
      <c r="I63" s="1106"/>
      <c r="J63" s="1106"/>
      <c r="K63" s="1106"/>
    </row>
    <row r="64" spans="1:11" ht="27" hidden="1">
      <c r="A64" s="1110" t="s">
        <v>1220</v>
      </c>
      <c r="B64" s="1106"/>
      <c r="C64" s="1106"/>
      <c r="D64" s="1106"/>
      <c r="E64" s="1106"/>
      <c r="F64" s="1106"/>
      <c r="G64" s="1106"/>
      <c r="H64" s="1106"/>
      <c r="I64" s="1106"/>
      <c r="J64" s="1106"/>
      <c r="K64" s="1106"/>
    </row>
    <row r="65" spans="1:11" ht="27" hidden="1">
      <c r="A65" s="1110" t="s">
        <v>1221</v>
      </c>
      <c r="B65" s="1106"/>
      <c r="C65" s="1106"/>
      <c r="D65" s="1106"/>
      <c r="E65" s="1106"/>
      <c r="F65" s="1106"/>
      <c r="G65" s="1106"/>
      <c r="H65" s="1106"/>
      <c r="I65" s="1106"/>
      <c r="J65" s="1106"/>
      <c r="K65" s="1106"/>
    </row>
    <row r="66" spans="1:11" ht="27" hidden="1">
      <c r="A66" s="1110" t="s">
        <v>1222</v>
      </c>
      <c r="B66" s="1106"/>
      <c r="C66" s="1106"/>
      <c r="D66" s="1106"/>
      <c r="E66" s="1106"/>
      <c r="F66" s="1106"/>
      <c r="G66" s="1106"/>
      <c r="H66" s="1106"/>
      <c r="I66" s="1106"/>
      <c r="J66" s="1106"/>
      <c r="K66" s="1106"/>
    </row>
    <row r="67" spans="1:11" ht="27" hidden="1">
      <c r="A67" s="1110" t="s">
        <v>1223</v>
      </c>
      <c r="B67" s="1106"/>
      <c r="C67" s="1106"/>
      <c r="D67" s="1106"/>
      <c r="E67" s="1106"/>
      <c r="F67" s="1106"/>
      <c r="G67" s="1106"/>
      <c r="H67" s="1106"/>
      <c r="I67" s="1106"/>
      <c r="J67" s="1106"/>
      <c r="K67" s="1106"/>
    </row>
    <row r="68" spans="1:11" ht="27" hidden="1">
      <c r="A68" s="1110" t="s">
        <v>1224</v>
      </c>
      <c r="B68" s="1106"/>
      <c r="C68" s="1106"/>
      <c r="D68" s="1106"/>
      <c r="E68" s="1106"/>
      <c r="F68" s="1106"/>
      <c r="G68" s="1106"/>
      <c r="H68" s="1106"/>
      <c r="I68" s="1106"/>
      <c r="J68" s="1106"/>
      <c r="K68" s="1106"/>
    </row>
    <row r="69" spans="1:11" ht="27" hidden="1">
      <c r="A69" s="1110" t="s">
        <v>1225</v>
      </c>
      <c r="B69" s="1106"/>
      <c r="C69" s="1106"/>
      <c r="D69" s="1106"/>
      <c r="E69" s="1106"/>
      <c r="F69" s="1106"/>
      <c r="G69" s="1106"/>
      <c r="H69" s="1106"/>
      <c r="I69" s="1106"/>
      <c r="J69" s="1106"/>
      <c r="K69" s="1106"/>
    </row>
    <row r="70" spans="1:11" ht="27" hidden="1">
      <c r="A70" s="1110" t="s">
        <v>1226</v>
      </c>
      <c r="B70" s="1106"/>
      <c r="C70" s="1106"/>
      <c r="D70" s="1106"/>
      <c r="E70" s="1106"/>
      <c r="F70" s="1106"/>
      <c r="G70" s="1106"/>
      <c r="H70" s="1106"/>
      <c r="I70" s="1106"/>
      <c r="J70" s="1106"/>
      <c r="K70" s="1106"/>
    </row>
    <row r="71" spans="1:11" ht="27" hidden="1">
      <c r="A71" s="1110" t="s">
        <v>1227</v>
      </c>
      <c r="B71" s="1106"/>
      <c r="C71" s="1106"/>
      <c r="D71" s="1106"/>
      <c r="E71" s="1106"/>
      <c r="F71" s="1106"/>
      <c r="G71" s="1106"/>
      <c r="H71" s="1106"/>
      <c r="I71" s="1106"/>
      <c r="J71" s="1106"/>
      <c r="K71" s="1106"/>
    </row>
    <row r="72" spans="1:11" ht="27" hidden="1">
      <c r="A72" s="1110" t="s">
        <v>1228</v>
      </c>
      <c r="B72" s="1106"/>
      <c r="C72" s="1106"/>
      <c r="D72" s="1106"/>
      <c r="E72" s="1106"/>
      <c r="F72" s="1106"/>
      <c r="G72" s="1106"/>
      <c r="H72" s="1106"/>
      <c r="I72" s="1106"/>
      <c r="J72" s="1106"/>
      <c r="K72" s="1106"/>
    </row>
    <row r="73" spans="1:11" ht="27" hidden="1">
      <c r="A73" s="1110" t="s">
        <v>1229</v>
      </c>
      <c r="B73" s="1106"/>
      <c r="C73" s="1106"/>
      <c r="D73" s="1106"/>
      <c r="E73" s="1106"/>
      <c r="F73" s="1106"/>
      <c r="G73" s="1106"/>
      <c r="H73" s="1106"/>
      <c r="I73" s="1106"/>
      <c r="J73" s="1106"/>
      <c r="K73" s="1106"/>
    </row>
    <row r="74" spans="1:11" ht="27" hidden="1">
      <c r="A74" s="1110" t="s">
        <v>1230</v>
      </c>
      <c r="B74" s="1106"/>
      <c r="C74" s="1106"/>
      <c r="D74" s="1106"/>
      <c r="E74" s="1106"/>
      <c r="F74" s="1106"/>
      <c r="G74" s="1106"/>
      <c r="H74" s="1106"/>
      <c r="I74" s="1106"/>
      <c r="J74" s="1106"/>
      <c r="K74" s="1106"/>
    </row>
    <row r="75" spans="1:11" ht="27" hidden="1">
      <c r="A75" s="1110" t="s">
        <v>1231</v>
      </c>
      <c r="B75" s="1106"/>
      <c r="C75" s="1106"/>
      <c r="D75" s="1106"/>
      <c r="E75" s="1106"/>
      <c r="F75" s="1106"/>
      <c r="G75" s="1106"/>
      <c r="H75" s="1106"/>
      <c r="I75" s="1106"/>
      <c r="J75" s="1106"/>
      <c r="K75" s="1106"/>
    </row>
    <row r="76" spans="1:11" ht="27" hidden="1">
      <c r="A76" s="1110" t="s">
        <v>1232</v>
      </c>
      <c r="B76" s="1106"/>
      <c r="C76" s="1106"/>
      <c r="D76" s="1106"/>
      <c r="E76" s="1106"/>
      <c r="F76" s="1106"/>
      <c r="G76" s="1106"/>
      <c r="H76" s="1106"/>
      <c r="I76" s="1106"/>
      <c r="J76" s="1106"/>
      <c r="K76" s="1106"/>
    </row>
    <row r="77" spans="1:11" ht="27" hidden="1">
      <c r="A77" s="1110" t="s">
        <v>1233</v>
      </c>
      <c r="B77" s="1106"/>
      <c r="C77" s="1106"/>
      <c r="D77" s="1106"/>
      <c r="E77" s="1106"/>
      <c r="F77" s="1106"/>
      <c r="G77" s="1106"/>
      <c r="H77" s="1106"/>
      <c r="I77" s="1106"/>
      <c r="J77" s="1106"/>
      <c r="K77" s="1106"/>
    </row>
    <row r="78" spans="1:11" ht="27" hidden="1">
      <c r="A78" s="1110" t="s">
        <v>1234</v>
      </c>
      <c r="B78" s="1106"/>
      <c r="C78" s="1106"/>
      <c r="D78" s="1106"/>
      <c r="E78" s="1106"/>
      <c r="F78" s="1106"/>
      <c r="G78" s="1106"/>
      <c r="H78" s="1106"/>
      <c r="I78" s="1106"/>
      <c r="J78" s="1106"/>
      <c r="K78" s="1106"/>
    </row>
    <row r="79" spans="1:11" ht="27" hidden="1">
      <c r="A79" s="1110" t="s">
        <v>1235</v>
      </c>
      <c r="B79" s="1106"/>
      <c r="C79" s="1106"/>
      <c r="D79" s="1106"/>
      <c r="E79" s="1106"/>
      <c r="F79" s="1106"/>
      <c r="G79" s="1106"/>
      <c r="H79" s="1106"/>
      <c r="I79" s="1106"/>
      <c r="J79" s="1106"/>
      <c r="K79" s="1106"/>
    </row>
    <row r="80" spans="1:11" ht="27" hidden="1">
      <c r="A80" s="1110" t="s">
        <v>1236</v>
      </c>
      <c r="B80" s="1106"/>
      <c r="C80" s="1106"/>
      <c r="D80" s="1106"/>
      <c r="E80" s="1106"/>
      <c r="F80" s="1106"/>
      <c r="G80" s="1106"/>
      <c r="H80" s="1106"/>
      <c r="I80" s="1106"/>
      <c r="J80" s="1106"/>
      <c r="K80" s="1106"/>
    </row>
    <row r="81" spans="1:11" ht="27" hidden="1">
      <c r="A81" s="1110" t="s">
        <v>1237</v>
      </c>
      <c r="B81" s="1106"/>
      <c r="C81" s="1106"/>
      <c r="D81" s="1106"/>
      <c r="E81" s="1106"/>
      <c r="F81" s="1106"/>
      <c r="G81" s="1106"/>
      <c r="H81" s="1106"/>
      <c r="I81" s="1106"/>
      <c r="J81" s="1106"/>
      <c r="K81" s="1106"/>
    </row>
    <row r="82" spans="1:11" ht="27" hidden="1">
      <c r="A82" s="1110" t="s">
        <v>1238</v>
      </c>
      <c r="B82" s="1106"/>
      <c r="C82" s="1106"/>
      <c r="D82" s="1106"/>
      <c r="E82" s="1106"/>
      <c r="F82" s="1106"/>
      <c r="G82" s="1106"/>
      <c r="H82" s="1106"/>
      <c r="I82" s="1106"/>
      <c r="J82" s="1106"/>
      <c r="K82" s="1106"/>
    </row>
    <row r="83" spans="1:11" ht="27" hidden="1">
      <c r="A83" s="1110" t="s">
        <v>1239</v>
      </c>
      <c r="B83" s="1106"/>
      <c r="C83" s="1106"/>
      <c r="D83" s="1106"/>
      <c r="E83" s="1106"/>
      <c r="F83" s="1106"/>
      <c r="G83" s="1106"/>
      <c r="H83" s="1106"/>
      <c r="I83" s="1106"/>
      <c r="J83" s="1106"/>
      <c r="K83" s="1106"/>
    </row>
    <row r="84" spans="1:11" ht="27" hidden="1">
      <c r="A84" s="1110" t="s">
        <v>1240</v>
      </c>
      <c r="B84" s="1106"/>
      <c r="C84" s="1106"/>
      <c r="D84" s="1106"/>
      <c r="E84" s="1106"/>
      <c r="F84" s="1106"/>
      <c r="G84" s="1106"/>
      <c r="H84" s="1106"/>
      <c r="I84" s="1106"/>
      <c r="J84" s="1106"/>
      <c r="K84" s="1106"/>
    </row>
    <row r="85" spans="1:11" ht="27" hidden="1">
      <c r="A85" s="1110" t="s">
        <v>1241</v>
      </c>
      <c r="B85" s="1106"/>
      <c r="C85" s="1106"/>
      <c r="D85" s="1106"/>
      <c r="E85" s="1106"/>
      <c r="F85" s="1106"/>
      <c r="G85" s="1106"/>
      <c r="H85" s="1106"/>
      <c r="I85" s="1106"/>
      <c r="J85" s="1106"/>
      <c r="K85" s="1106"/>
    </row>
    <row r="86" spans="1:11" ht="27" hidden="1">
      <c r="A86" s="1110" t="s">
        <v>1242</v>
      </c>
      <c r="B86" s="1106"/>
      <c r="C86" s="1106"/>
      <c r="D86" s="1106"/>
      <c r="E86" s="1106"/>
      <c r="F86" s="1106"/>
      <c r="G86" s="1106"/>
      <c r="H86" s="1106"/>
      <c r="I86" s="1106"/>
      <c r="J86" s="1106"/>
      <c r="K86" s="1106"/>
    </row>
    <row r="87" spans="1:11" ht="27" hidden="1">
      <c r="A87" s="1110" t="s">
        <v>1243</v>
      </c>
      <c r="B87" s="1106"/>
      <c r="C87" s="1106"/>
      <c r="D87" s="1106"/>
      <c r="E87" s="1106"/>
      <c r="F87" s="1106"/>
      <c r="G87" s="1106"/>
      <c r="H87" s="1106"/>
      <c r="I87" s="1106"/>
      <c r="J87" s="1106"/>
      <c r="K87" s="1106"/>
    </row>
    <row r="88" spans="1:11" ht="27" hidden="1">
      <c r="A88" s="1110" t="s">
        <v>1244</v>
      </c>
      <c r="B88" s="1106"/>
      <c r="C88" s="1106"/>
      <c r="D88" s="1106"/>
      <c r="E88" s="1106"/>
      <c r="F88" s="1106"/>
      <c r="G88" s="1106"/>
      <c r="H88" s="1106"/>
      <c r="I88" s="1106"/>
      <c r="J88" s="1106"/>
      <c r="K88" s="1106"/>
    </row>
    <row r="89" spans="1:11" ht="27" hidden="1">
      <c r="A89" s="1110" t="s">
        <v>1245</v>
      </c>
      <c r="B89" s="1106"/>
      <c r="C89" s="1106"/>
      <c r="D89" s="1106"/>
      <c r="E89" s="1106"/>
      <c r="F89" s="1106"/>
      <c r="G89" s="1106"/>
      <c r="H89" s="1106"/>
      <c r="I89" s="1106"/>
      <c r="J89" s="1106"/>
      <c r="K89" s="1106"/>
    </row>
    <row r="90" spans="1:11" ht="27" hidden="1">
      <c r="A90" s="1110" t="s">
        <v>1246</v>
      </c>
      <c r="B90" s="1106"/>
      <c r="C90" s="1106"/>
      <c r="D90" s="1106"/>
      <c r="E90" s="1106"/>
      <c r="F90" s="1106"/>
      <c r="G90" s="1106"/>
      <c r="H90" s="1106"/>
      <c r="I90" s="1106"/>
      <c r="J90" s="1106"/>
      <c r="K90" s="1106"/>
    </row>
    <row r="91" spans="1:11" ht="27" hidden="1">
      <c r="A91" s="1110" t="s">
        <v>1247</v>
      </c>
      <c r="B91" s="1106"/>
      <c r="C91" s="1106"/>
      <c r="D91" s="1106"/>
      <c r="E91" s="1106"/>
      <c r="F91" s="1106"/>
      <c r="G91" s="1106"/>
      <c r="H91" s="1106"/>
      <c r="I91" s="1106"/>
      <c r="J91" s="1106"/>
      <c r="K91" s="1106"/>
    </row>
    <row r="92" spans="1:11" ht="27" hidden="1">
      <c r="A92" s="1110" t="s">
        <v>1248</v>
      </c>
      <c r="B92" s="1106"/>
      <c r="C92" s="1106"/>
      <c r="D92" s="1106"/>
      <c r="E92" s="1106"/>
      <c r="F92" s="1106"/>
      <c r="G92" s="1106"/>
      <c r="H92" s="1106"/>
      <c r="I92" s="1106"/>
      <c r="J92" s="1106"/>
      <c r="K92" s="1106"/>
    </row>
    <row r="93" spans="1:11" ht="27" hidden="1">
      <c r="A93" s="1110" t="s">
        <v>1249</v>
      </c>
      <c r="B93" s="1106"/>
      <c r="C93" s="1106"/>
      <c r="D93" s="1106"/>
      <c r="E93" s="1106"/>
      <c r="F93" s="1106"/>
      <c r="G93" s="1106"/>
      <c r="H93" s="1106"/>
      <c r="I93" s="1106"/>
      <c r="J93" s="1106"/>
      <c r="K93" s="1106"/>
    </row>
    <row r="94" spans="1:11" ht="27" hidden="1">
      <c r="A94" s="1110" t="s">
        <v>1250</v>
      </c>
      <c r="B94" s="1106"/>
      <c r="C94" s="1106"/>
      <c r="D94" s="1106"/>
      <c r="E94" s="1106"/>
      <c r="F94" s="1106"/>
      <c r="G94" s="1106"/>
      <c r="H94" s="1106"/>
      <c r="I94" s="1106"/>
      <c r="J94" s="1106"/>
      <c r="K94" s="1106"/>
    </row>
    <row r="95" spans="1:11" ht="27" hidden="1">
      <c r="A95" s="1110" t="s">
        <v>1251</v>
      </c>
      <c r="B95" s="1106"/>
      <c r="C95" s="1106"/>
      <c r="D95" s="1106"/>
      <c r="E95" s="1106"/>
      <c r="F95" s="1106"/>
      <c r="G95" s="1106"/>
      <c r="H95" s="1106"/>
      <c r="I95" s="1106"/>
      <c r="J95" s="1106"/>
      <c r="K95" s="1106"/>
    </row>
    <row r="96" spans="1:11" ht="27" hidden="1">
      <c r="A96" s="1110" t="s">
        <v>1252</v>
      </c>
      <c r="B96" s="1106"/>
      <c r="C96" s="1106"/>
      <c r="D96" s="1106"/>
      <c r="E96" s="1106"/>
      <c r="F96" s="1106"/>
      <c r="G96" s="1106"/>
      <c r="H96" s="1106"/>
      <c r="I96" s="1106"/>
      <c r="J96" s="1106"/>
      <c r="K96" s="1106"/>
    </row>
    <row r="97" spans="1:11" ht="27" hidden="1">
      <c r="A97" s="1110" t="s">
        <v>1253</v>
      </c>
      <c r="B97" s="1106"/>
      <c r="C97" s="1106"/>
      <c r="D97" s="1106"/>
      <c r="E97" s="1106"/>
      <c r="F97" s="1106"/>
      <c r="G97" s="1106"/>
      <c r="H97" s="1106"/>
      <c r="I97" s="1106"/>
      <c r="J97" s="1106"/>
      <c r="K97" s="1106"/>
    </row>
    <row r="98" spans="1:11" ht="27" hidden="1">
      <c r="A98" s="1110" t="s">
        <v>1254</v>
      </c>
      <c r="B98" s="1106"/>
      <c r="C98" s="1106"/>
      <c r="D98" s="1106"/>
      <c r="E98" s="1106"/>
      <c r="F98" s="1106"/>
      <c r="G98" s="1106"/>
      <c r="H98" s="1106"/>
      <c r="I98" s="1106"/>
      <c r="J98" s="1106"/>
      <c r="K98" s="1106"/>
    </row>
    <row r="99" spans="1:11" ht="27" hidden="1">
      <c r="A99" s="1110" t="s">
        <v>1255</v>
      </c>
      <c r="B99" s="1106"/>
      <c r="C99" s="1106"/>
      <c r="D99" s="1106"/>
      <c r="E99" s="1106"/>
      <c r="F99" s="1106"/>
      <c r="G99" s="1106"/>
      <c r="H99" s="1106"/>
      <c r="I99" s="1106"/>
      <c r="J99" s="1106"/>
      <c r="K99" s="1106"/>
    </row>
    <row r="100" spans="1:11" ht="27" hidden="1">
      <c r="A100" s="1110" t="s">
        <v>1256</v>
      </c>
      <c r="B100" s="1106"/>
      <c r="C100" s="1106"/>
      <c r="D100" s="1106"/>
      <c r="E100" s="1106"/>
      <c r="F100" s="1106"/>
      <c r="G100" s="1106"/>
      <c r="H100" s="1106"/>
      <c r="I100" s="1106"/>
      <c r="J100" s="1106"/>
      <c r="K100" s="1106"/>
    </row>
    <row r="101" spans="1:11" ht="27" hidden="1">
      <c r="A101" s="1110" t="s">
        <v>1257</v>
      </c>
      <c r="B101" s="1106"/>
      <c r="C101" s="1106"/>
      <c r="D101" s="1106"/>
      <c r="E101" s="1106"/>
      <c r="F101" s="1106"/>
      <c r="G101" s="1106"/>
      <c r="H101" s="1106"/>
      <c r="I101" s="1106"/>
      <c r="J101" s="1106"/>
      <c r="K101" s="1106"/>
    </row>
    <row r="102" spans="1:11" ht="27" hidden="1">
      <c r="A102" s="1110" t="s">
        <v>1258</v>
      </c>
      <c r="B102" s="1106"/>
      <c r="C102" s="1106"/>
      <c r="D102" s="1106"/>
      <c r="E102" s="1106"/>
      <c r="F102" s="1106"/>
      <c r="G102" s="1106"/>
      <c r="H102" s="1106"/>
      <c r="I102" s="1106"/>
      <c r="J102" s="1106"/>
      <c r="K102" s="1106"/>
    </row>
    <row r="103" spans="1:11" ht="27" hidden="1">
      <c r="A103" s="1110" t="s">
        <v>1259</v>
      </c>
      <c r="B103" s="1106"/>
      <c r="C103" s="1106"/>
      <c r="D103" s="1106"/>
      <c r="E103" s="1106"/>
      <c r="F103" s="1106"/>
      <c r="G103" s="1106"/>
      <c r="H103" s="1106"/>
      <c r="I103" s="1106"/>
      <c r="J103" s="1106"/>
      <c r="K103" s="1106"/>
    </row>
    <row r="104" spans="1:11" ht="27" hidden="1">
      <c r="A104" s="1110" t="s">
        <v>1260</v>
      </c>
      <c r="B104" s="1106"/>
      <c r="C104" s="1106"/>
      <c r="D104" s="1106"/>
      <c r="E104" s="1106"/>
      <c r="F104" s="1106"/>
      <c r="G104" s="1106"/>
      <c r="H104" s="1106"/>
      <c r="I104" s="1106"/>
      <c r="J104" s="1106"/>
      <c r="K104" s="1106"/>
    </row>
    <row r="105" spans="1:11" s="1109" customFormat="1" ht="27">
      <c r="A105" s="1107" t="s">
        <v>1261</v>
      </c>
      <c r="B105" s="1108">
        <f>SUM(B5:B104)</f>
        <v>1200</v>
      </c>
      <c r="C105" s="1108">
        <f t="shared" ref="C105:K105" si="0">SUM(C5:C104)</f>
        <v>1205</v>
      </c>
      <c r="D105" s="1108">
        <f t="shared" si="0"/>
        <v>1150</v>
      </c>
      <c r="E105" s="1108">
        <f t="shared" si="0"/>
        <v>1200</v>
      </c>
      <c r="F105" s="1108">
        <f t="shared" si="0"/>
        <v>1200</v>
      </c>
      <c r="G105" s="1108">
        <f t="shared" si="0"/>
        <v>1205</v>
      </c>
      <c r="H105" s="1108">
        <f t="shared" si="0"/>
        <v>1150</v>
      </c>
      <c r="I105" s="1108">
        <f t="shared" si="0"/>
        <v>1200</v>
      </c>
      <c r="J105" s="1108">
        <f t="shared" si="0"/>
        <v>0</v>
      </c>
      <c r="K105" s="1108">
        <f t="shared" si="0"/>
        <v>0</v>
      </c>
    </row>
    <row r="106" spans="1:11" ht="40.5" customHeight="1">
      <c r="A106" s="1107" t="s">
        <v>1262</v>
      </c>
      <c r="B106" s="1106" t="str">
        <f>IF(B105&gt;=B4,"-","NO")</f>
        <v>-</v>
      </c>
      <c r="C106" s="1106" t="str">
        <f t="shared" ref="C106:K106" si="1">IF(C105&gt;=C4,"-","NO")</f>
        <v>-</v>
      </c>
      <c r="D106" s="1106" t="str">
        <f t="shared" si="1"/>
        <v>NO</v>
      </c>
      <c r="E106" s="1106" t="str">
        <f t="shared" si="1"/>
        <v>-</v>
      </c>
      <c r="F106" s="1106" t="str">
        <f t="shared" si="1"/>
        <v>-</v>
      </c>
      <c r="G106" s="1106" t="str">
        <f t="shared" si="1"/>
        <v>-</v>
      </c>
      <c r="H106" s="1106" t="str">
        <f t="shared" si="1"/>
        <v>NO</v>
      </c>
      <c r="I106" s="1106" t="str">
        <f t="shared" si="1"/>
        <v>-</v>
      </c>
      <c r="J106" s="1106" t="str">
        <f t="shared" si="1"/>
        <v>-</v>
      </c>
      <c r="K106" s="1106" t="str">
        <f t="shared" si="1"/>
        <v>-</v>
      </c>
    </row>
    <row r="107" spans="1:11" ht="6" customHeight="1"/>
    <row r="108" spans="1:11">
      <c r="A108" s="1133" t="s">
        <v>1290</v>
      </c>
    </row>
    <row r="109" spans="1:11">
      <c r="A109" s="1154" t="s">
        <v>1294</v>
      </c>
    </row>
  </sheetData>
  <phoneticPr fontId="12"/>
  <conditionalFormatting sqref="B106:K106">
    <cfRule type="cellIs" dxfId="295" priority="5" operator="equal">
      <formula>"NO"</formula>
    </cfRule>
  </conditionalFormatting>
  <conditionalFormatting sqref="B106:K106">
    <cfRule type="cellIs" dxfId="294" priority="4" operator="equal">
      <formula>"NO"</formula>
    </cfRule>
  </conditionalFormatting>
  <conditionalFormatting sqref="J5:J14">
    <cfRule type="cellIs" dxfId="293" priority="3" stopIfTrue="1" operator="equal">
      <formula>""</formula>
    </cfRule>
  </conditionalFormatting>
  <conditionalFormatting sqref="K5:K14">
    <cfRule type="cellIs" dxfId="292" priority="2" stopIfTrue="1" operator="equal">
      <formula>""</formula>
    </cfRule>
  </conditionalFormatting>
  <conditionalFormatting sqref="J4:K4">
    <cfRule type="cellIs" dxfId="291" priority="1" stopIfTrue="1" operator="equal">
      <formula>""</formula>
    </cfRule>
  </conditionalFormatting>
  <printOptions horizontalCentered="1"/>
  <pageMargins left="0.62992125984251968" right="0.62992125984251968" top="0.39370078740157483" bottom="0.39370078740157483" header="0" footer="0.19685039370078741"/>
  <pageSetup paperSize="9" scale="62" orientation="portrait" r:id="rId1"/>
  <headerFooter scaleWithDoc="0">
    <oddFooter>&amp;R令和６年４月１日以降に申請する訓練科から適用</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72"/>
  <sheetViews>
    <sheetView view="pageBreakPreview" zoomScale="55" zoomScaleNormal="100" zoomScaleSheetLayoutView="55" workbookViewId="0">
      <selection activeCell="A2" sqref="A2:L2"/>
    </sheetView>
  </sheetViews>
  <sheetFormatPr defaultColWidth="9" defaultRowHeight="13.5"/>
  <cols>
    <col min="1" max="1" width="5.5" style="626" customWidth="1"/>
    <col min="2" max="3" width="12.625" style="626" customWidth="1"/>
    <col min="4" max="4" width="7.875" style="626" customWidth="1"/>
    <col min="5" max="7" width="19.625" style="626" customWidth="1"/>
    <col min="8" max="8" width="8" style="626" customWidth="1"/>
    <col min="9" max="9" width="8.5" style="626" customWidth="1"/>
    <col min="10" max="10" width="23.625" style="626" customWidth="1"/>
    <col min="11" max="11" width="5.75" style="626" customWidth="1"/>
    <col min="12" max="12" width="27.375" style="626" customWidth="1"/>
    <col min="13" max="13" width="13" style="626" customWidth="1"/>
    <col min="14" max="16384" width="9" style="626"/>
  </cols>
  <sheetData>
    <row r="1" spans="1:12" ht="20.100000000000001" customHeight="1">
      <c r="A1" s="126"/>
      <c r="B1" s="127"/>
      <c r="C1" s="127"/>
      <c r="D1" s="127"/>
      <c r="E1" s="127"/>
      <c r="F1" s="127"/>
      <c r="G1" s="127"/>
      <c r="H1" s="127"/>
      <c r="I1" s="127"/>
      <c r="J1" s="127"/>
      <c r="K1" s="128"/>
      <c r="L1" s="128" t="s">
        <v>626</v>
      </c>
    </row>
    <row r="2" spans="1:12" ht="20.100000000000001" customHeight="1">
      <c r="A2" s="2239" t="s">
        <v>668</v>
      </c>
      <c r="B2" s="2239"/>
      <c r="C2" s="2239"/>
      <c r="D2" s="2239"/>
      <c r="E2" s="2239"/>
      <c r="F2" s="2239"/>
      <c r="G2" s="2239"/>
      <c r="H2" s="2239"/>
      <c r="I2" s="2239"/>
      <c r="J2" s="2239"/>
      <c r="K2" s="2239"/>
      <c r="L2" s="2239"/>
    </row>
    <row r="3" spans="1:12" ht="20.100000000000001" customHeight="1">
      <c r="A3" s="126"/>
      <c r="B3" s="126"/>
      <c r="C3" s="126"/>
      <c r="D3" s="126"/>
      <c r="E3" s="126"/>
      <c r="F3" s="126"/>
      <c r="G3" s="126"/>
      <c r="H3" s="678"/>
      <c r="I3" s="678"/>
      <c r="J3" s="678"/>
      <c r="K3" s="678"/>
      <c r="L3" s="977"/>
    </row>
    <row r="4" spans="1:12" ht="21" customHeight="1">
      <c r="A4" s="679"/>
      <c r="B4" s="129" t="s">
        <v>164</v>
      </c>
      <c r="C4" s="2240" t="str">
        <f>IF(様式1!L11="","",様式1!L11)</f>
        <v/>
      </c>
      <c r="D4" s="2240"/>
      <c r="E4" s="2240"/>
      <c r="F4" s="129" t="s">
        <v>198</v>
      </c>
      <c r="G4" s="2241" t="str">
        <f>IF(様式1!G36="","",様式1!G36)</f>
        <v/>
      </c>
      <c r="H4" s="2241"/>
      <c r="I4" s="2241"/>
      <c r="J4" s="2241"/>
      <c r="K4" s="2241"/>
      <c r="L4" s="2241"/>
    </row>
    <row r="5" spans="1:12" ht="13.5" customHeight="1" thickBot="1">
      <c r="A5" s="126"/>
      <c r="B5" s="130"/>
      <c r="C5" s="130"/>
      <c r="D5" s="130"/>
      <c r="E5" s="130"/>
      <c r="F5" s="130"/>
      <c r="G5" s="130"/>
      <c r="H5" s="130"/>
      <c r="I5" s="130"/>
      <c r="J5" s="130"/>
      <c r="K5" s="130"/>
      <c r="L5" s="130"/>
    </row>
    <row r="6" spans="1:12" ht="32.25" customHeight="1">
      <c r="A6" s="2242" t="s">
        <v>669</v>
      </c>
      <c r="B6" s="2243" t="s">
        <v>199</v>
      </c>
      <c r="C6" s="2244"/>
      <c r="D6" s="2247" t="s">
        <v>633</v>
      </c>
      <c r="E6" s="2249" t="s">
        <v>200</v>
      </c>
      <c r="F6" s="2250"/>
      <c r="G6" s="2251"/>
      <c r="H6" s="2255" t="s">
        <v>201</v>
      </c>
      <c r="I6" s="2249" t="s">
        <v>629</v>
      </c>
      <c r="J6" s="2251"/>
      <c r="K6" s="2256" t="s">
        <v>1476</v>
      </c>
      <c r="L6" s="633" t="s">
        <v>569</v>
      </c>
    </row>
    <row r="7" spans="1:12" ht="32.25" customHeight="1">
      <c r="A7" s="2199"/>
      <c r="B7" s="2245"/>
      <c r="C7" s="2246"/>
      <c r="D7" s="2248"/>
      <c r="E7" s="2252"/>
      <c r="F7" s="2253"/>
      <c r="G7" s="2254"/>
      <c r="H7" s="1687"/>
      <c r="I7" s="2252"/>
      <c r="J7" s="2254"/>
      <c r="K7" s="2257"/>
      <c r="L7" s="634" t="s">
        <v>670</v>
      </c>
    </row>
    <row r="8" spans="1:12" ht="31.7" customHeight="1">
      <c r="A8" s="2199">
        <v>1</v>
      </c>
      <c r="B8" s="2200"/>
      <c r="C8" s="2201"/>
      <c r="D8" s="2206"/>
      <c r="E8" s="2209"/>
      <c r="F8" s="2210"/>
      <c r="G8" s="2211"/>
      <c r="H8" s="2218"/>
      <c r="I8" s="680"/>
      <c r="J8" s="628" t="s">
        <v>630</v>
      </c>
      <c r="K8" s="2221"/>
      <c r="L8" s="635"/>
    </row>
    <row r="9" spans="1:12" ht="31.7" customHeight="1">
      <c r="A9" s="2199"/>
      <c r="B9" s="2202"/>
      <c r="C9" s="2203"/>
      <c r="D9" s="2207"/>
      <c r="E9" s="2212"/>
      <c r="F9" s="2213"/>
      <c r="G9" s="2214"/>
      <c r="H9" s="2219"/>
      <c r="I9" s="627"/>
      <c r="J9" s="629" t="s">
        <v>631</v>
      </c>
      <c r="K9" s="2222"/>
      <c r="L9" s="2238"/>
    </row>
    <row r="10" spans="1:12" ht="31.7" customHeight="1">
      <c r="A10" s="2199"/>
      <c r="B10" s="2204"/>
      <c r="C10" s="2205"/>
      <c r="D10" s="2208"/>
      <c r="E10" s="2215"/>
      <c r="F10" s="2216"/>
      <c r="G10" s="2217"/>
      <c r="H10" s="2220"/>
      <c r="I10" s="681"/>
      <c r="J10" s="630" t="s">
        <v>632</v>
      </c>
      <c r="K10" s="2223"/>
      <c r="L10" s="2228"/>
    </row>
    <row r="11" spans="1:12" ht="31.7" customHeight="1">
      <c r="A11" s="2199">
        <v>2</v>
      </c>
      <c r="B11" s="2200"/>
      <c r="C11" s="2201"/>
      <c r="D11" s="2206"/>
      <c r="E11" s="2209"/>
      <c r="F11" s="2210"/>
      <c r="G11" s="2211"/>
      <c r="H11" s="2218"/>
      <c r="I11" s="680"/>
      <c r="J11" s="628" t="s">
        <v>630</v>
      </c>
      <c r="K11" s="2221"/>
      <c r="L11" s="635"/>
    </row>
    <row r="12" spans="1:12" ht="31.7" customHeight="1">
      <c r="A12" s="2199"/>
      <c r="B12" s="2202"/>
      <c r="C12" s="2203"/>
      <c r="D12" s="2207"/>
      <c r="E12" s="2212"/>
      <c r="F12" s="2213"/>
      <c r="G12" s="2214"/>
      <c r="H12" s="2219"/>
      <c r="I12" s="627"/>
      <c r="J12" s="629" t="s">
        <v>631</v>
      </c>
      <c r="K12" s="2222"/>
      <c r="L12" s="2238"/>
    </row>
    <row r="13" spans="1:12" ht="31.7" customHeight="1">
      <c r="A13" s="2199"/>
      <c r="B13" s="2204"/>
      <c r="C13" s="2205"/>
      <c r="D13" s="2208"/>
      <c r="E13" s="2215"/>
      <c r="F13" s="2216"/>
      <c r="G13" s="2217"/>
      <c r="H13" s="2220"/>
      <c r="I13" s="681"/>
      <c r="J13" s="630" t="s">
        <v>632</v>
      </c>
      <c r="K13" s="2223"/>
      <c r="L13" s="2228"/>
    </row>
    <row r="14" spans="1:12" ht="31.7" customHeight="1">
      <c r="A14" s="2199">
        <v>3</v>
      </c>
      <c r="B14" s="2200"/>
      <c r="C14" s="2201"/>
      <c r="D14" s="2206"/>
      <c r="E14" s="2209"/>
      <c r="F14" s="2210"/>
      <c r="G14" s="2211"/>
      <c r="H14" s="2218"/>
      <c r="I14" s="680"/>
      <c r="J14" s="628" t="s">
        <v>630</v>
      </c>
      <c r="K14" s="2221"/>
      <c r="L14" s="635"/>
    </row>
    <row r="15" spans="1:12" ht="31.7" customHeight="1">
      <c r="A15" s="2199"/>
      <c r="B15" s="2202"/>
      <c r="C15" s="2203"/>
      <c r="D15" s="2207"/>
      <c r="E15" s="2212"/>
      <c r="F15" s="2213"/>
      <c r="G15" s="2214"/>
      <c r="H15" s="2219"/>
      <c r="I15" s="627"/>
      <c r="J15" s="629" t="s">
        <v>631</v>
      </c>
      <c r="K15" s="2222"/>
      <c r="L15" s="2238"/>
    </row>
    <row r="16" spans="1:12" ht="31.7" customHeight="1">
      <c r="A16" s="2199"/>
      <c r="B16" s="2204"/>
      <c r="C16" s="2205"/>
      <c r="D16" s="2208"/>
      <c r="E16" s="2215"/>
      <c r="F16" s="2216"/>
      <c r="G16" s="2217"/>
      <c r="H16" s="2220"/>
      <c r="I16" s="681"/>
      <c r="J16" s="630" t="s">
        <v>632</v>
      </c>
      <c r="K16" s="2223"/>
      <c r="L16" s="2228"/>
    </row>
    <row r="17" spans="1:12" ht="31.7" customHeight="1">
      <c r="A17" s="2199">
        <v>4</v>
      </c>
      <c r="B17" s="2200"/>
      <c r="C17" s="2201"/>
      <c r="D17" s="2206"/>
      <c r="E17" s="2209"/>
      <c r="F17" s="2210"/>
      <c r="G17" s="2211"/>
      <c r="H17" s="2218"/>
      <c r="I17" s="680"/>
      <c r="J17" s="628" t="s">
        <v>630</v>
      </c>
      <c r="K17" s="2221"/>
      <c r="L17" s="635"/>
    </row>
    <row r="18" spans="1:12" ht="31.7" customHeight="1">
      <c r="A18" s="2199"/>
      <c r="B18" s="2202"/>
      <c r="C18" s="2203"/>
      <c r="D18" s="2207"/>
      <c r="E18" s="2212"/>
      <c r="F18" s="2213"/>
      <c r="G18" s="2214"/>
      <c r="H18" s="2219"/>
      <c r="I18" s="627"/>
      <c r="J18" s="629" t="s">
        <v>631</v>
      </c>
      <c r="K18" s="2222"/>
      <c r="L18" s="2238"/>
    </row>
    <row r="19" spans="1:12" ht="31.7" customHeight="1">
      <c r="A19" s="2199"/>
      <c r="B19" s="2204"/>
      <c r="C19" s="2205"/>
      <c r="D19" s="2208"/>
      <c r="E19" s="2215"/>
      <c r="F19" s="2216"/>
      <c r="G19" s="2217"/>
      <c r="H19" s="2220"/>
      <c r="I19" s="681"/>
      <c r="J19" s="630" t="s">
        <v>632</v>
      </c>
      <c r="K19" s="2223"/>
      <c r="L19" s="2228"/>
    </row>
    <row r="20" spans="1:12" ht="31.7" customHeight="1">
      <c r="A20" s="2199">
        <v>5</v>
      </c>
      <c r="B20" s="2200"/>
      <c r="C20" s="2201"/>
      <c r="D20" s="2206"/>
      <c r="E20" s="2209"/>
      <c r="F20" s="2210"/>
      <c r="G20" s="2211"/>
      <c r="H20" s="2218"/>
      <c r="I20" s="680"/>
      <c r="J20" s="628" t="s">
        <v>630</v>
      </c>
      <c r="K20" s="2221"/>
      <c r="L20" s="635"/>
    </row>
    <row r="21" spans="1:12" ht="31.7" customHeight="1">
      <c r="A21" s="2199"/>
      <c r="B21" s="2202"/>
      <c r="C21" s="2203"/>
      <c r="D21" s="2207"/>
      <c r="E21" s="2212"/>
      <c r="F21" s="2213"/>
      <c r="G21" s="2214"/>
      <c r="H21" s="2219"/>
      <c r="I21" s="627"/>
      <c r="J21" s="629" t="s">
        <v>631</v>
      </c>
      <c r="K21" s="2222"/>
      <c r="L21" s="2238"/>
    </row>
    <row r="22" spans="1:12" ht="31.7" customHeight="1">
      <c r="A22" s="2199"/>
      <c r="B22" s="2204"/>
      <c r="C22" s="2205"/>
      <c r="D22" s="2208"/>
      <c r="E22" s="2215"/>
      <c r="F22" s="2216"/>
      <c r="G22" s="2217"/>
      <c r="H22" s="2220"/>
      <c r="I22" s="681"/>
      <c r="J22" s="630" t="s">
        <v>632</v>
      </c>
      <c r="K22" s="2223"/>
      <c r="L22" s="2228"/>
    </row>
    <row r="23" spans="1:12" ht="31.7" customHeight="1">
      <c r="A23" s="2199">
        <v>6</v>
      </c>
      <c r="B23" s="2200"/>
      <c r="C23" s="2201"/>
      <c r="D23" s="2206"/>
      <c r="E23" s="2209"/>
      <c r="F23" s="2210"/>
      <c r="G23" s="2211"/>
      <c r="H23" s="2218"/>
      <c r="I23" s="680"/>
      <c r="J23" s="628" t="s">
        <v>630</v>
      </c>
      <c r="K23" s="2221"/>
      <c r="L23" s="632"/>
    </row>
    <row r="24" spans="1:12" ht="31.7" customHeight="1">
      <c r="A24" s="2199"/>
      <c r="B24" s="2202"/>
      <c r="C24" s="2203"/>
      <c r="D24" s="2207"/>
      <c r="E24" s="2212"/>
      <c r="F24" s="2213"/>
      <c r="G24" s="2214"/>
      <c r="H24" s="2219"/>
      <c r="I24" s="627"/>
      <c r="J24" s="629" t="s">
        <v>631</v>
      </c>
      <c r="K24" s="2222"/>
      <c r="L24" s="2197"/>
    </row>
    <row r="25" spans="1:12" ht="31.7" customHeight="1">
      <c r="A25" s="2199"/>
      <c r="B25" s="2204"/>
      <c r="C25" s="2205"/>
      <c r="D25" s="2208"/>
      <c r="E25" s="2215"/>
      <c r="F25" s="2216"/>
      <c r="G25" s="2217"/>
      <c r="H25" s="2220"/>
      <c r="I25" s="681"/>
      <c r="J25" s="630" t="s">
        <v>632</v>
      </c>
      <c r="K25" s="2223"/>
      <c r="L25" s="2228"/>
    </row>
    <row r="26" spans="1:12" ht="31.7" customHeight="1">
      <c r="A26" s="2199">
        <v>7</v>
      </c>
      <c r="B26" s="2200"/>
      <c r="C26" s="2201"/>
      <c r="D26" s="2206"/>
      <c r="E26" s="2209"/>
      <c r="F26" s="2210"/>
      <c r="G26" s="2211"/>
      <c r="H26" s="2218"/>
      <c r="I26" s="680"/>
      <c r="J26" s="628" t="s">
        <v>630</v>
      </c>
      <c r="K26" s="2221"/>
      <c r="L26" s="632"/>
    </row>
    <row r="27" spans="1:12" ht="31.7" customHeight="1">
      <c r="A27" s="2199"/>
      <c r="B27" s="2202"/>
      <c r="C27" s="2203"/>
      <c r="D27" s="2207"/>
      <c r="E27" s="2212"/>
      <c r="F27" s="2213"/>
      <c r="G27" s="2214"/>
      <c r="H27" s="2219"/>
      <c r="I27" s="627"/>
      <c r="J27" s="629" t="s">
        <v>631</v>
      </c>
      <c r="K27" s="2222"/>
      <c r="L27" s="2197"/>
    </row>
    <row r="28" spans="1:12" ht="31.7" customHeight="1">
      <c r="A28" s="2199"/>
      <c r="B28" s="2204"/>
      <c r="C28" s="2205"/>
      <c r="D28" s="2208"/>
      <c r="E28" s="2215"/>
      <c r="F28" s="2216"/>
      <c r="G28" s="2217"/>
      <c r="H28" s="2220"/>
      <c r="I28" s="681"/>
      <c r="J28" s="630" t="s">
        <v>632</v>
      </c>
      <c r="K28" s="2223"/>
      <c r="L28" s="2228"/>
    </row>
    <row r="29" spans="1:12" ht="31.7" customHeight="1">
      <c r="A29" s="2199">
        <v>8</v>
      </c>
      <c r="B29" s="2200"/>
      <c r="C29" s="2201"/>
      <c r="D29" s="2206"/>
      <c r="E29" s="2209"/>
      <c r="F29" s="2210"/>
      <c r="G29" s="2211"/>
      <c r="H29" s="2218"/>
      <c r="I29" s="680"/>
      <c r="J29" s="628" t="s">
        <v>630</v>
      </c>
      <c r="K29" s="2221"/>
      <c r="L29" s="632"/>
    </row>
    <row r="30" spans="1:12" ht="31.7" customHeight="1">
      <c r="A30" s="2199"/>
      <c r="B30" s="2202"/>
      <c r="C30" s="2203"/>
      <c r="D30" s="2207"/>
      <c r="E30" s="2212"/>
      <c r="F30" s="2213"/>
      <c r="G30" s="2214"/>
      <c r="H30" s="2219"/>
      <c r="I30" s="627"/>
      <c r="J30" s="629" t="s">
        <v>631</v>
      </c>
      <c r="K30" s="2222"/>
      <c r="L30" s="2197"/>
    </row>
    <row r="31" spans="1:12" ht="31.7" customHeight="1">
      <c r="A31" s="2199"/>
      <c r="B31" s="2204"/>
      <c r="C31" s="2205"/>
      <c r="D31" s="2208"/>
      <c r="E31" s="2215"/>
      <c r="F31" s="2216"/>
      <c r="G31" s="2217"/>
      <c r="H31" s="2220"/>
      <c r="I31" s="681"/>
      <c r="J31" s="630" t="s">
        <v>632</v>
      </c>
      <c r="K31" s="2223"/>
      <c r="L31" s="2228"/>
    </row>
    <row r="32" spans="1:12" ht="31.7" customHeight="1">
      <c r="A32" s="2199">
        <v>9</v>
      </c>
      <c r="B32" s="2200"/>
      <c r="C32" s="2201"/>
      <c r="D32" s="2206"/>
      <c r="E32" s="2209"/>
      <c r="F32" s="2210"/>
      <c r="G32" s="2211"/>
      <c r="H32" s="2218"/>
      <c r="I32" s="680"/>
      <c r="J32" s="628" t="s">
        <v>630</v>
      </c>
      <c r="K32" s="2221"/>
      <c r="L32" s="632"/>
    </row>
    <row r="33" spans="1:12" ht="31.7" customHeight="1">
      <c r="A33" s="2199"/>
      <c r="B33" s="2202"/>
      <c r="C33" s="2203"/>
      <c r="D33" s="2207"/>
      <c r="E33" s="2212"/>
      <c r="F33" s="2213"/>
      <c r="G33" s="2214"/>
      <c r="H33" s="2219"/>
      <c r="I33" s="627"/>
      <c r="J33" s="629" t="s">
        <v>631</v>
      </c>
      <c r="K33" s="2222"/>
      <c r="L33" s="2197"/>
    </row>
    <row r="34" spans="1:12" ht="31.7" customHeight="1">
      <c r="A34" s="2199"/>
      <c r="B34" s="2204"/>
      <c r="C34" s="2205"/>
      <c r="D34" s="2208"/>
      <c r="E34" s="2215"/>
      <c r="F34" s="2216"/>
      <c r="G34" s="2217"/>
      <c r="H34" s="2220"/>
      <c r="I34" s="681"/>
      <c r="J34" s="630" t="s">
        <v>632</v>
      </c>
      <c r="K34" s="2223"/>
      <c r="L34" s="2228"/>
    </row>
    <row r="35" spans="1:12" ht="31.7" customHeight="1">
      <c r="A35" s="2199">
        <v>10</v>
      </c>
      <c r="B35" s="2200"/>
      <c r="C35" s="2201"/>
      <c r="D35" s="2206"/>
      <c r="E35" s="2209"/>
      <c r="F35" s="2210"/>
      <c r="G35" s="2211"/>
      <c r="H35" s="2218"/>
      <c r="I35" s="680"/>
      <c r="J35" s="628" t="s">
        <v>630</v>
      </c>
      <c r="K35" s="2224"/>
      <c r="L35" s="632"/>
    </row>
    <row r="36" spans="1:12" ht="31.7" customHeight="1">
      <c r="A36" s="2229"/>
      <c r="B36" s="2202"/>
      <c r="C36" s="2203"/>
      <c r="D36" s="2207"/>
      <c r="E36" s="2212"/>
      <c r="F36" s="2213"/>
      <c r="G36" s="2214"/>
      <c r="H36" s="2219"/>
      <c r="I36" s="627"/>
      <c r="J36" s="629" t="s">
        <v>631</v>
      </c>
      <c r="K36" s="2225"/>
      <c r="L36" s="2197"/>
    </row>
    <row r="37" spans="1:12" ht="31.7" customHeight="1" thickBot="1">
      <c r="A37" s="2230"/>
      <c r="B37" s="2231"/>
      <c r="C37" s="2232"/>
      <c r="D37" s="2233"/>
      <c r="E37" s="2234"/>
      <c r="F37" s="2235"/>
      <c r="G37" s="2236"/>
      <c r="H37" s="2237"/>
      <c r="I37" s="682"/>
      <c r="J37" s="631" t="s">
        <v>632</v>
      </c>
      <c r="K37" s="2226"/>
      <c r="L37" s="2198"/>
    </row>
    <row r="38" spans="1:12" ht="6.75" customHeight="1">
      <c r="A38" s="126"/>
      <c r="B38" s="346"/>
      <c r="C38" s="346"/>
      <c r="D38" s="132"/>
      <c r="E38" s="636" t="s">
        <v>636</v>
      </c>
      <c r="F38" s="132"/>
      <c r="G38" s="132"/>
      <c r="H38" s="132"/>
      <c r="I38" s="132"/>
      <c r="J38" s="132"/>
      <c r="K38" s="346"/>
      <c r="L38" s="346"/>
    </row>
    <row r="39" spans="1:12" ht="18" customHeight="1">
      <c r="A39" s="2227" t="s">
        <v>671</v>
      </c>
      <c r="B39" s="2227"/>
      <c r="C39" s="2227"/>
      <c r="D39" s="2227"/>
      <c r="E39" s="2227"/>
      <c r="F39" s="2227"/>
      <c r="G39" s="2227"/>
      <c r="H39" s="2227"/>
      <c r="I39" s="2227"/>
      <c r="J39" s="2227"/>
      <c r="K39" s="2227"/>
      <c r="L39" s="2227"/>
    </row>
    <row r="40" spans="1:12" ht="18" customHeight="1">
      <c r="A40" s="2196" t="s">
        <v>672</v>
      </c>
      <c r="B40" s="2196"/>
      <c r="C40" s="2196"/>
      <c r="D40" s="2196"/>
      <c r="E40" s="2196"/>
      <c r="F40" s="2196"/>
      <c r="G40" s="2196"/>
      <c r="H40" s="2196"/>
      <c r="I40" s="2196"/>
      <c r="J40" s="2196"/>
      <c r="K40" s="2196"/>
      <c r="L40" s="2196"/>
    </row>
    <row r="41" spans="1:12" ht="18" customHeight="1">
      <c r="A41" s="2196" t="s">
        <v>673</v>
      </c>
      <c r="B41" s="2196"/>
      <c r="C41" s="2196"/>
      <c r="D41" s="2196"/>
      <c r="E41" s="2196"/>
      <c r="F41" s="2196"/>
      <c r="G41" s="2196"/>
      <c r="H41" s="2196"/>
      <c r="I41" s="2196"/>
      <c r="J41" s="2196"/>
      <c r="K41" s="2196"/>
      <c r="L41" s="2196"/>
    </row>
    <row r="42" spans="1:12" s="683" customFormat="1" ht="18" customHeight="1">
      <c r="A42" s="2195" t="s">
        <v>674</v>
      </c>
      <c r="B42" s="2195"/>
      <c r="C42" s="2195"/>
      <c r="D42" s="2195"/>
      <c r="E42" s="2195"/>
      <c r="F42" s="2195"/>
      <c r="G42" s="2195"/>
      <c r="H42" s="2195"/>
      <c r="I42" s="2195"/>
      <c r="J42" s="2195"/>
      <c r="K42" s="2195"/>
      <c r="L42" s="2195"/>
    </row>
    <row r="43" spans="1:12" s="683" customFormat="1" ht="18" customHeight="1">
      <c r="A43" s="2195" t="s">
        <v>978</v>
      </c>
      <c r="B43" s="2195"/>
      <c r="C43" s="2195"/>
      <c r="D43" s="2195"/>
      <c r="E43" s="2195"/>
      <c r="F43" s="2195"/>
      <c r="G43" s="2195"/>
      <c r="H43" s="2195"/>
      <c r="I43" s="2195"/>
      <c r="J43" s="2195"/>
      <c r="K43" s="2195"/>
      <c r="L43" s="2195"/>
    </row>
    <row r="44" spans="1:12" s="683" customFormat="1" ht="18" customHeight="1">
      <c r="A44" s="2195" t="s">
        <v>675</v>
      </c>
      <c r="B44" s="2195"/>
      <c r="C44" s="2195"/>
      <c r="D44" s="2195"/>
      <c r="E44" s="2195"/>
      <c r="F44" s="2195"/>
      <c r="G44" s="2195"/>
      <c r="H44" s="2195"/>
      <c r="I44" s="2195"/>
      <c r="J44" s="2195"/>
      <c r="K44" s="2195"/>
      <c r="L44" s="2195"/>
    </row>
    <row r="45" spans="1:12" s="683" customFormat="1" ht="18" customHeight="1">
      <c r="A45" s="2195" t="s">
        <v>676</v>
      </c>
      <c r="B45" s="2195"/>
      <c r="C45" s="2195"/>
      <c r="D45" s="2195"/>
      <c r="E45" s="2195"/>
      <c r="F45" s="2195"/>
      <c r="G45" s="2195"/>
      <c r="H45" s="2195"/>
      <c r="I45" s="2195"/>
      <c r="J45" s="2195"/>
      <c r="K45" s="2195"/>
      <c r="L45" s="2195"/>
    </row>
    <row r="46" spans="1:12" s="683" customFormat="1" ht="18" customHeight="1">
      <c r="A46" s="2195" t="s">
        <v>677</v>
      </c>
      <c r="B46" s="2195"/>
      <c r="C46" s="2195"/>
      <c r="D46" s="2195"/>
      <c r="E46" s="2195"/>
      <c r="F46" s="2195"/>
      <c r="G46" s="2195"/>
      <c r="H46" s="2195"/>
      <c r="I46" s="2195"/>
      <c r="J46" s="2195"/>
      <c r="K46" s="2195"/>
      <c r="L46" s="2195"/>
    </row>
    <row r="47" spans="1:12" s="683" customFormat="1" ht="18" customHeight="1">
      <c r="A47" s="2195" t="s">
        <v>678</v>
      </c>
      <c r="B47" s="2195"/>
      <c r="C47" s="2195"/>
      <c r="D47" s="2195"/>
      <c r="E47" s="2195"/>
      <c r="F47" s="2195"/>
      <c r="G47" s="2195"/>
      <c r="H47" s="2195"/>
      <c r="I47" s="2195"/>
      <c r="J47" s="2195"/>
      <c r="K47" s="2195"/>
      <c r="L47" s="2195"/>
    </row>
    <row r="48" spans="1:12" s="683" customFormat="1" ht="18" customHeight="1">
      <c r="A48" s="2195" t="s">
        <v>679</v>
      </c>
      <c r="B48" s="2195"/>
      <c r="C48" s="2195"/>
      <c r="D48" s="2195"/>
      <c r="E48" s="2195"/>
      <c r="F48" s="2195"/>
      <c r="G48" s="2195"/>
      <c r="H48" s="2195"/>
      <c r="I48" s="2195"/>
      <c r="J48" s="2195"/>
      <c r="K48" s="2195"/>
      <c r="L48" s="2195"/>
    </row>
    <row r="49" spans="1:12" ht="18" customHeight="1">
      <c r="A49" s="2195" t="s">
        <v>1575</v>
      </c>
      <c r="B49" s="2195"/>
      <c r="C49" s="2195"/>
      <c r="D49" s="2195"/>
      <c r="E49" s="2195"/>
      <c r="F49" s="2195"/>
      <c r="G49" s="2195"/>
      <c r="H49" s="2195"/>
      <c r="I49" s="2195"/>
      <c r="J49" s="2195"/>
      <c r="K49" s="2195"/>
      <c r="L49" s="2195"/>
    </row>
    <row r="50" spans="1:12" ht="18" customHeight="1">
      <c r="A50" s="2195" t="s">
        <v>1491</v>
      </c>
      <c r="B50" s="2195"/>
      <c r="C50" s="2195"/>
      <c r="D50" s="2195"/>
      <c r="E50" s="2195"/>
      <c r="F50" s="2195"/>
      <c r="G50" s="2195"/>
      <c r="H50" s="2195"/>
      <c r="I50" s="2195"/>
      <c r="J50" s="2195"/>
      <c r="K50" s="2195"/>
      <c r="L50" s="2195"/>
    </row>
    <row r="51" spans="1:12" ht="18" customHeight="1">
      <c r="A51" s="2195" t="s">
        <v>1492</v>
      </c>
      <c r="B51" s="2195"/>
      <c r="C51" s="2195"/>
      <c r="D51" s="2195"/>
      <c r="E51" s="2195"/>
      <c r="F51" s="2195"/>
      <c r="G51" s="2195"/>
      <c r="H51" s="2195"/>
      <c r="I51" s="2195"/>
      <c r="J51" s="2195"/>
      <c r="K51" s="2195"/>
      <c r="L51" s="2195"/>
    </row>
    <row r="52" spans="1:12" ht="18" customHeight="1">
      <c r="A52" s="2195" t="s">
        <v>1576</v>
      </c>
      <c r="B52" s="2195"/>
      <c r="C52" s="2195"/>
      <c r="D52" s="2195"/>
      <c r="E52" s="2195"/>
      <c r="F52" s="2195"/>
      <c r="G52" s="2195"/>
      <c r="H52" s="2195"/>
      <c r="I52" s="2195"/>
      <c r="J52" s="2195"/>
      <c r="K52" s="2195"/>
      <c r="L52" s="2195"/>
    </row>
    <row r="53" spans="1:12" ht="18" customHeight="1">
      <c r="A53" s="2195" t="s">
        <v>1577</v>
      </c>
      <c r="B53" s="2195"/>
      <c r="C53" s="2195"/>
      <c r="D53" s="2195"/>
      <c r="E53" s="2195"/>
      <c r="F53" s="2195"/>
      <c r="G53" s="2195"/>
      <c r="H53" s="2195"/>
      <c r="I53" s="2195"/>
      <c r="J53" s="2195"/>
      <c r="K53" s="2195"/>
      <c r="L53" s="2195"/>
    </row>
    <row r="54" spans="1:12" ht="18" customHeight="1">
      <c r="A54" s="2195"/>
      <c r="B54" s="2195"/>
      <c r="C54" s="2195"/>
      <c r="D54" s="2195"/>
      <c r="E54" s="2195"/>
      <c r="F54" s="2195"/>
      <c r="G54" s="2195"/>
      <c r="H54" s="2195"/>
      <c r="I54" s="2195"/>
      <c r="J54" s="2195"/>
      <c r="K54" s="2195"/>
      <c r="L54" s="2195"/>
    </row>
    <row r="55" spans="1:12" ht="18" customHeight="1">
      <c r="A55" s="2195" t="s">
        <v>224</v>
      </c>
      <c r="B55" s="2195"/>
      <c r="C55" s="2195"/>
      <c r="D55" s="2195"/>
      <c r="E55" s="2195"/>
      <c r="F55" s="2195"/>
      <c r="G55" s="2195"/>
      <c r="H55" s="2195"/>
      <c r="I55" s="2195"/>
      <c r="J55" s="2195"/>
      <c r="K55" s="2195"/>
      <c r="L55" s="2195"/>
    </row>
    <row r="56" spans="1:12" ht="18" customHeight="1">
      <c r="A56" s="2196"/>
      <c r="B56" s="2196"/>
      <c r="C56" s="2196"/>
      <c r="D56" s="2196"/>
      <c r="E56" s="2196"/>
      <c r="F56" s="2196"/>
      <c r="G56" s="2196"/>
      <c r="H56" s="2196"/>
      <c r="I56" s="2196"/>
      <c r="J56" s="2196"/>
      <c r="K56" s="2196"/>
      <c r="L56" s="2196"/>
    </row>
    <row r="57" spans="1:12" ht="18.75" customHeight="1">
      <c r="A57" s="2196"/>
      <c r="B57" s="2196"/>
      <c r="C57" s="2196"/>
      <c r="D57" s="2196"/>
      <c r="E57" s="2196"/>
      <c r="F57" s="2196"/>
      <c r="G57" s="2196"/>
      <c r="H57" s="2196"/>
      <c r="I57" s="2196"/>
      <c r="J57" s="2196"/>
      <c r="K57" s="2196"/>
      <c r="L57" s="2196"/>
    </row>
    <row r="58" spans="1:12" ht="15" customHeight="1">
      <c r="A58" s="2196" t="s">
        <v>680</v>
      </c>
      <c r="B58" s="2196"/>
      <c r="C58" s="2196"/>
      <c r="D58" s="2196"/>
      <c r="E58" s="2196"/>
      <c r="F58" s="2196"/>
      <c r="G58" s="2196"/>
      <c r="H58" s="2196"/>
      <c r="I58" s="2196"/>
      <c r="J58" s="2196"/>
      <c r="K58" s="2196"/>
      <c r="L58" s="2196"/>
    </row>
    <row r="59" spans="1:12" ht="15" customHeight="1">
      <c r="A59" s="2196" t="s">
        <v>681</v>
      </c>
      <c r="B59" s="2196"/>
      <c r="C59" s="2196"/>
      <c r="D59" s="2196"/>
      <c r="E59" s="2196"/>
      <c r="F59" s="2196"/>
      <c r="G59" s="2196"/>
      <c r="H59" s="2196"/>
      <c r="I59" s="2196"/>
      <c r="J59" s="2196"/>
      <c r="K59" s="2196"/>
      <c r="L59" s="2196"/>
    </row>
    <row r="60" spans="1:12" ht="15" customHeight="1">
      <c r="A60" s="2196" t="s">
        <v>682</v>
      </c>
      <c r="B60" s="2196"/>
      <c r="C60" s="2196"/>
      <c r="D60" s="2196"/>
      <c r="E60" s="2196"/>
      <c r="F60" s="2196"/>
      <c r="G60" s="2196"/>
      <c r="H60" s="2196"/>
      <c r="I60" s="2196"/>
      <c r="J60" s="2196"/>
      <c r="K60" s="2196"/>
      <c r="L60" s="2196"/>
    </row>
    <row r="61" spans="1:12" ht="15" customHeight="1">
      <c r="A61" s="2196" t="s">
        <v>683</v>
      </c>
      <c r="B61" s="2196"/>
      <c r="C61" s="2196"/>
      <c r="D61" s="2196"/>
      <c r="E61" s="2196"/>
      <c r="F61" s="2196"/>
      <c r="G61" s="2196"/>
      <c r="H61" s="2196"/>
      <c r="I61" s="2196"/>
      <c r="J61" s="2196"/>
      <c r="K61" s="2196"/>
      <c r="L61" s="2196"/>
    </row>
    <row r="62" spans="1:12" ht="15" customHeight="1">
      <c r="A62" s="2196"/>
      <c r="B62" s="2196"/>
      <c r="C62" s="2196"/>
      <c r="D62" s="2196"/>
      <c r="E62" s="2196"/>
      <c r="F62" s="2196"/>
      <c r="G62" s="2196"/>
      <c r="H62" s="2196"/>
      <c r="I62" s="2196"/>
      <c r="J62" s="2196"/>
      <c r="K62" s="2196"/>
      <c r="L62" s="2196"/>
    </row>
    <row r="63" spans="1:12" ht="15" customHeight="1">
      <c r="A63" s="684"/>
      <c r="B63" s="684"/>
      <c r="C63" s="684"/>
      <c r="D63" s="684"/>
      <c r="E63" s="684"/>
      <c r="F63" s="684"/>
      <c r="G63" s="684"/>
      <c r="H63" s="684"/>
      <c r="I63" s="684"/>
      <c r="J63" s="684"/>
      <c r="K63" s="684"/>
      <c r="L63" s="684"/>
    </row>
    <row r="64" spans="1:12" ht="14.25">
      <c r="A64" s="684"/>
      <c r="B64" s="684"/>
      <c r="C64" s="684"/>
      <c r="D64" s="684"/>
      <c r="E64" s="684"/>
      <c r="F64" s="684"/>
      <c r="G64" s="684"/>
      <c r="H64" s="684"/>
      <c r="I64" s="684"/>
      <c r="J64" s="684"/>
      <c r="K64" s="618"/>
      <c r="L64" s="685"/>
    </row>
    <row r="65" spans="1:19" ht="17.25">
      <c r="A65" s="771" t="s">
        <v>811</v>
      </c>
      <c r="B65" s="618"/>
      <c r="C65" s="618"/>
      <c r="D65" s="618"/>
      <c r="E65" s="618"/>
      <c r="F65" s="618"/>
      <c r="G65" s="618"/>
      <c r="H65" s="618"/>
      <c r="I65" s="618"/>
      <c r="J65" s="618"/>
      <c r="K65" s="618"/>
      <c r="L65" s="618"/>
    </row>
    <row r="66" spans="1:19">
      <c r="A66" s="618"/>
      <c r="B66" s="618"/>
      <c r="C66" s="618"/>
      <c r="D66" s="618"/>
      <c r="E66" s="618"/>
      <c r="F66" s="618"/>
      <c r="G66" s="618"/>
      <c r="H66" s="618"/>
      <c r="I66" s="618"/>
      <c r="J66" s="618"/>
      <c r="K66" s="618"/>
      <c r="L66" s="618"/>
    </row>
    <row r="67" spans="1:19" ht="25.5" customHeight="1">
      <c r="A67" s="618"/>
      <c r="B67" s="1196"/>
      <c r="C67" s="1196"/>
      <c r="D67" s="1196"/>
      <c r="E67" s="1196"/>
      <c r="F67" s="1196"/>
      <c r="G67" s="1196"/>
      <c r="H67" s="1196"/>
      <c r="I67" s="1196"/>
      <c r="J67" s="1196"/>
      <c r="K67" s="618"/>
      <c r="L67" s="1196"/>
      <c r="M67" s="1196"/>
      <c r="N67" s="1196"/>
      <c r="O67" s="1196"/>
      <c r="P67" s="1196"/>
      <c r="Q67" s="1196"/>
      <c r="R67" s="1196"/>
    </row>
    <row r="68" spans="1:19" ht="21.75" customHeight="1">
      <c r="A68" s="618"/>
      <c r="B68" s="1196"/>
      <c r="C68" s="1196"/>
      <c r="D68" s="1196"/>
      <c r="E68" s="1196"/>
      <c r="F68" s="1196"/>
      <c r="G68" s="1196"/>
      <c r="H68" s="1196"/>
      <c r="I68" s="1196"/>
      <c r="J68" s="1196"/>
      <c r="K68" s="618"/>
      <c r="L68" s="1196"/>
      <c r="M68" s="1196"/>
      <c r="N68" s="1196"/>
      <c r="O68" s="1196"/>
      <c r="P68" s="1196"/>
      <c r="Q68" s="1196"/>
      <c r="R68" s="1196"/>
    </row>
    <row r="69" spans="1:19" s="134" customFormat="1" ht="21.75" customHeight="1">
      <c r="A69" s="125"/>
      <c r="B69" s="1196"/>
      <c r="C69" s="1196"/>
      <c r="D69" s="1196"/>
      <c r="E69" s="1196"/>
      <c r="F69" s="1196"/>
      <c r="G69" s="1196"/>
      <c r="H69" s="1196"/>
      <c r="I69" s="1196"/>
      <c r="J69" s="1196"/>
      <c r="K69" s="618"/>
      <c r="L69" s="1196"/>
      <c r="M69" s="1196"/>
      <c r="N69" s="1196"/>
      <c r="O69" s="1196"/>
      <c r="P69" s="1196"/>
      <c r="Q69" s="1196"/>
      <c r="R69" s="1196"/>
      <c r="S69" s="772"/>
    </row>
    <row r="70" spans="1:19" s="134" customFormat="1" ht="21.75" customHeight="1">
      <c r="A70" s="773"/>
      <c r="B70" s="1196"/>
      <c r="C70" s="1196"/>
      <c r="D70" s="1196"/>
      <c r="E70" s="1196"/>
      <c r="F70" s="1196"/>
      <c r="G70" s="1196"/>
      <c r="H70" s="1196"/>
      <c r="I70" s="1196"/>
      <c r="J70" s="1196"/>
      <c r="K70" s="618"/>
      <c r="L70" s="1196"/>
      <c r="M70" s="1196"/>
      <c r="N70" s="1196"/>
      <c r="O70" s="1196"/>
      <c r="P70" s="1196"/>
      <c r="Q70" s="1196"/>
      <c r="R70" s="1196"/>
      <c r="S70" s="773"/>
    </row>
    <row r="71" spans="1:19" s="134" customFormat="1" ht="21.75" customHeight="1">
      <c r="A71" s="125"/>
      <c r="B71" s="1196"/>
      <c r="C71" s="1196"/>
      <c r="D71" s="1196"/>
      <c r="E71" s="1196"/>
      <c r="F71" s="1196"/>
      <c r="G71" s="1196"/>
      <c r="H71" s="1196"/>
      <c r="I71" s="1196"/>
      <c r="J71" s="1196"/>
      <c r="K71" s="618"/>
      <c r="L71" s="1196"/>
      <c r="M71" s="1196"/>
      <c r="N71" s="1196"/>
      <c r="O71" s="1196"/>
      <c r="P71" s="1196"/>
      <c r="Q71" s="1196"/>
      <c r="R71" s="1196"/>
      <c r="S71" s="125"/>
    </row>
    <row r="72" spans="1:19" ht="84.95" customHeight="1">
      <c r="A72" s="618"/>
      <c r="B72" s="1196"/>
      <c r="C72" s="1196"/>
      <c r="D72" s="1196"/>
      <c r="E72" s="1196"/>
      <c r="F72" s="1196"/>
      <c r="G72" s="1196"/>
      <c r="H72" s="1196"/>
      <c r="I72" s="1196"/>
      <c r="J72" s="1196"/>
      <c r="K72" s="618"/>
      <c r="L72" s="1196"/>
      <c r="M72" s="1196"/>
      <c r="N72" s="1196"/>
      <c r="O72" s="1196"/>
      <c r="P72" s="1196"/>
      <c r="Q72" s="1196"/>
      <c r="R72" s="1196"/>
    </row>
    <row r="73" spans="1:19" ht="84.95" customHeight="1">
      <c r="A73" s="618"/>
      <c r="B73" s="1196"/>
      <c r="C73" s="1196"/>
      <c r="D73" s="1196"/>
      <c r="E73" s="1196"/>
      <c r="F73" s="1196"/>
      <c r="G73" s="1196"/>
      <c r="H73" s="1196"/>
      <c r="I73" s="1196"/>
      <c r="J73" s="1196"/>
      <c r="K73" s="618"/>
      <c r="L73" s="1196"/>
      <c r="M73" s="1196"/>
      <c r="N73" s="1196"/>
      <c r="O73" s="1196"/>
      <c r="P73" s="1196"/>
      <c r="Q73" s="1196"/>
      <c r="R73" s="1196"/>
    </row>
    <row r="74" spans="1:19" ht="84.95" customHeight="1">
      <c r="A74" s="618"/>
      <c r="B74" s="1196"/>
      <c r="C74" s="1196"/>
      <c r="D74" s="1196"/>
      <c r="E74" s="1196"/>
      <c r="F74" s="1196"/>
      <c r="G74" s="1196"/>
      <c r="H74" s="1196"/>
      <c r="I74" s="1196"/>
      <c r="J74" s="1196"/>
      <c r="K74" s="618"/>
      <c r="L74" s="1196"/>
      <c r="M74" s="1196"/>
      <c r="N74" s="1196"/>
      <c r="O74" s="1196"/>
      <c r="P74" s="1196"/>
      <c r="Q74" s="1196"/>
      <c r="R74" s="1196"/>
    </row>
    <row r="75" spans="1:19" ht="74.25" customHeight="1">
      <c r="A75" s="618"/>
      <c r="B75" s="1196"/>
      <c r="C75" s="1196"/>
      <c r="D75" s="1196"/>
      <c r="E75" s="1196"/>
      <c r="F75" s="1196"/>
      <c r="G75" s="1196"/>
      <c r="H75" s="1196"/>
      <c r="I75" s="1196"/>
      <c r="J75" s="1196"/>
      <c r="K75" s="618"/>
      <c r="L75" s="1196"/>
      <c r="M75" s="1196"/>
      <c r="N75" s="1196"/>
      <c r="O75" s="1196"/>
      <c r="P75" s="1196"/>
      <c r="Q75" s="1196"/>
      <c r="R75" s="1196"/>
    </row>
    <row r="76" spans="1:19" ht="63.75" customHeight="1">
      <c r="A76" s="618"/>
      <c r="B76" s="1196"/>
      <c r="C76" s="1196"/>
      <c r="D76" s="1196"/>
      <c r="E76" s="1196"/>
      <c r="F76" s="1196"/>
      <c r="G76" s="1196"/>
      <c r="H76" s="1196"/>
      <c r="I76" s="1196"/>
      <c r="J76" s="1196"/>
      <c r="K76" s="618"/>
      <c r="L76" s="1196"/>
      <c r="M76" s="1196"/>
      <c r="N76" s="1196"/>
      <c r="O76" s="1196"/>
      <c r="P76" s="1196"/>
      <c r="Q76" s="1196"/>
      <c r="R76" s="1196"/>
    </row>
    <row r="77" spans="1:19" ht="15" customHeight="1">
      <c r="A77" s="618"/>
      <c r="B77" s="1196"/>
      <c r="C77" s="1196"/>
      <c r="D77" s="1196"/>
      <c r="E77" s="1196"/>
      <c r="F77" s="1196"/>
      <c r="G77" s="1196"/>
      <c r="H77" s="1196"/>
      <c r="I77" s="1196"/>
      <c r="J77" s="1196"/>
      <c r="K77" s="618"/>
      <c r="L77" s="1196"/>
      <c r="M77" s="1196"/>
      <c r="N77" s="1196"/>
      <c r="O77" s="1196"/>
      <c r="P77" s="1196"/>
      <c r="Q77" s="1196"/>
      <c r="R77" s="1196"/>
    </row>
    <row r="78" spans="1:19" ht="21.75" customHeight="1">
      <c r="A78" s="618"/>
      <c r="B78" s="1196"/>
      <c r="C78" s="1196"/>
      <c r="D78" s="1196"/>
      <c r="E78" s="1196"/>
      <c r="F78" s="1196"/>
      <c r="G78" s="1196"/>
      <c r="H78" s="1196"/>
      <c r="I78" s="1196"/>
      <c r="J78" s="1196"/>
      <c r="K78" s="618"/>
      <c r="L78" s="1196"/>
      <c r="M78" s="1196"/>
      <c r="N78" s="1196"/>
      <c r="O78" s="1196"/>
      <c r="P78" s="1196"/>
      <c r="Q78" s="1196"/>
      <c r="R78" s="1196"/>
    </row>
    <row r="79" spans="1:19" ht="21.75" customHeight="1">
      <c r="A79" s="618"/>
      <c r="B79" s="1196"/>
      <c r="C79" s="1196"/>
      <c r="D79" s="1196"/>
      <c r="E79" s="1196"/>
      <c r="F79" s="1196"/>
      <c r="G79" s="1196"/>
      <c r="H79" s="1196"/>
      <c r="I79" s="1196"/>
      <c r="J79" s="1196"/>
      <c r="K79" s="618"/>
      <c r="L79" s="1196"/>
      <c r="M79" s="1196"/>
      <c r="N79" s="1196"/>
      <c r="O79" s="1196"/>
      <c r="P79" s="1196"/>
      <c r="Q79" s="1196"/>
      <c r="R79" s="1196"/>
    </row>
    <row r="80" spans="1:19" ht="21.75" customHeight="1">
      <c r="A80" s="618"/>
      <c r="B80" s="1196"/>
      <c r="C80" s="1196"/>
      <c r="D80" s="1196"/>
      <c r="E80" s="1196"/>
      <c r="F80" s="1196"/>
      <c r="G80" s="1196"/>
      <c r="H80" s="1196"/>
      <c r="I80" s="1196"/>
      <c r="J80" s="1196"/>
      <c r="K80" s="618"/>
      <c r="L80" s="1196"/>
      <c r="M80" s="1196"/>
      <c r="N80" s="1196"/>
      <c r="O80" s="1196"/>
      <c r="P80" s="1196"/>
      <c r="Q80" s="1196"/>
      <c r="R80" s="1196"/>
    </row>
    <row r="81" spans="1:18" ht="21.75" customHeight="1">
      <c r="A81" s="618"/>
      <c r="B81" s="1196"/>
      <c r="C81" s="1196"/>
      <c r="D81" s="1196"/>
      <c r="E81" s="1196"/>
      <c r="F81" s="1196"/>
      <c r="G81" s="1196"/>
      <c r="H81" s="1196"/>
      <c r="I81" s="1196"/>
      <c r="J81" s="1196"/>
      <c r="K81" s="618"/>
      <c r="L81" s="1196"/>
      <c r="M81" s="1196"/>
      <c r="N81" s="1196"/>
      <c r="O81" s="1196"/>
      <c r="P81" s="1196"/>
      <c r="Q81" s="1196"/>
      <c r="R81" s="1196"/>
    </row>
    <row r="82" spans="1:18" ht="21.75" customHeight="1">
      <c r="A82" s="618"/>
      <c r="B82" s="1196"/>
      <c r="C82" s="1196"/>
      <c r="D82" s="1196"/>
      <c r="E82" s="1196"/>
      <c r="F82" s="1196"/>
      <c r="G82" s="1196"/>
      <c r="H82" s="1196"/>
      <c r="I82" s="1196"/>
      <c r="J82" s="1196"/>
      <c r="K82" s="618"/>
      <c r="L82" s="1196"/>
      <c r="M82" s="1196"/>
      <c r="N82" s="1196"/>
      <c r="O82" s="1196"/>
      <c r="P82" s="1196"/>
      <c r="Q82" s="1196"/>
      <c r="R82" s="1196"/>
    </row>
    <row r="83" spans="1:18" ht="21.75" customHeight="1">
      <c r="A83" s="618"/>
      <c r="B83" s="1196"/>
      <c r="C83" s="1196"/>
      <c r="D83" s="1196"/>
      <c r="E83" s="1196"/>
      <c r="F83" s="1196"/>
      <c r="G83" s="1196"/>
      <c r="H83" s="1196"/>
      <c r="I83" s="1196"/>
      <c r="J83" s="1196"/>
      <c r="K83" s="618"/>
      <c r="L83" s="1196"/>
      <c r="M83" s="1196"/>
      <c r="N83" s="1196"/>
      <c r="O83" s="1196"/>
      <c r="P83" s="1196"/>
      <c r="Q83" s="1196"/>
      <c r="R83" s="1196"/>
    </row>
    <row r="84" spans="1:18" ht="22.5" customHeight="1">
      <c r="A84" s="618"/>
      <c r="B84" s="1196"/>
      <c r="C84" s="1196"/>
      <c r="D84" s="1196"/>
      <c r="E84" s="1196"/>
      <c r="F84" s="1196"/>
      <c r="G84" s="1196"/>
      <c r="H84" s="1196"/>
      <c r="I84" s="1196"/>
      <c r="J84" s="1196"/>
      <c r="K84" s="618"/>
      <c r="L84" s="1196"/>
      <c r="M84" s="1196"/>
      <c r="N84" s="1196"/>
      <c r="O84" s="1196"/>
      <c r="P84" s="1196"/>
      <c r="Q84" s="1196"/>
      <c r="R84" s="1196"/>
    </row>
    <row r="85" spans="1:18" ht="3.75" customHeight="1">
      <c r="A85" s="618"/>
      <c r="B85" s="1196"/>
      <c r="C85" s="1196"/>
      <c r="D85" s="1196"/>
      <c r="E85" s="1196"/>
      <c r="F85" s="1196"/>
      <c r="G85" s="1196"/>
      <c r="H85" s="1196"/>
      <c r="I85" s="1196"/>
      <c r="J85" s="1196"/>
      <c r="K85" s="618"/>
      <c r="L85" s="1196"/>
      <c r="M85" s="1196"/>
      <c r="N85" s="1196"/>
      <c r="O85" s="1196"/>
      <c r="P85" s="1196"/>
      <c r="Q85" s="1196"/>
      <c r="R85" s="1196"/>
    </row>
    <row r="86" spans="1:18" ht="21.75" customHeight="1">
      <c r="A86" s="618"/>
      <c r="B86" s="1196"/>
      <c r="C86" s="1196"/>
      <c r="D86" s="1196"/>
      <c r="E86" s="1196"/>
      <c r="F86" s="1196"/>
      <c r="G86" s="1196"/>
      <c r="H86" s="1196"/>
      <c r="I86" s="1196"/>
      <c r="J86" s="1196"/>
      <c r="K86" s="618"/>
      <c r="L86" s="1196"/>
      <c r="M86" s="1196"/>
      <c r="N86" s="1196"/>
      <c r="O86" s="1196"/>
      <c r="P86" s="1196"/>
      <c r="Q86" s="1196"/>
      <c r="R86" s="1196"/>
    </row>
    <row r="87" spans="1:18" ht="21.75" customHeight="1">
      <c r="A87" s="618"/>
      <c r="B87" s="1196"/>
      <c r="C87" s="1196"/>
      <c r="D87" s="1196"/>
      <c r="E87" s="1196"/>
      <c r="F87" s="1196"/>
      <c r="G87" s="1196"/>
      <c r="H87" s="1196"/>
      <c r="I87" s="1196"/>
      <c r="J87" s="1196"/>
      <c r="K87" s="618"/>
      <c r="L87" s="1196"/>
      <c r="M87" s="1196"/>
      <c r="N87" s="1196"/>
      <c r="O87" s="1196"/>
      <c r="P87" s="1196"/>
      <c r="Q87" s="1196"/>
      <c r="R87" s="1196"/>
    </row>
    <row r="88" spans="1:18" ht="3.75" customHeight="1">
      <c r="A88" s="618"/>
      <c r="B88" s="1196"/>
      <c r="C88" s="1196"/>
      <c r="D88" s="1196"/>
      <c r="E88" s="1196"/>
      <c r="F88" s="1196"/>
      <c r="G88" s="1196"/>
      <c r="H88" s="1196"/>
      <c r="I88" s="1196"/>
      <c r="J88" s="1196"/>
      <c r="K88" s="618"/>
      <c r="L88" s="1196"/>
      <c r="M88" s="1196"/>
      <c r="N88" s="1196"/>
      <c r="O88" s="1196"/>
      <c r="P88" s="1196"/>
      <c r="Q88" s="1196"/>
      <c r="R88" s="1196"/>
    </row>
    <row r="89" spans="1:18" ht="21.75" customHeight="1">
      <c r="A89" s="618"/>
      <c r="B89" s="1196"/>
      <c r="C89" s="1196"/>
      <c r="D89" s="1196"/>
      <c r="E89" s="1196"/>
      <c r="F89" s="1196"/>
      <c r="G89" s="1196"/>
      <c r="H89" s="1196"/>
      <c r="I89" s="1196"/>
      <c r="J89" s="1196"/>
      <c r="K89" s="618"/>
      <c r="L89" s="1196"/>
      <c r="M89" s="1196"/>
      <c r="N89" s="1196"/>
      <c r="O89" s="1196"/>
      <c r="P89" s="1196"/>
      <c r="Q89" s="1196"/>
      <c r="R89" s="1196"/>
    </row>
    <row r="90" spans="1:18" ht="3.75" customHeight="1">
      <c r="A90" s="618"/>
      <c r="B90" s="1196"/>
      <c r="C90" s="1196"/>
      <c r="D90" s="1196"/>
      <c r="E90" s="1196"/>
      <c r="F90" s="1196"/>
      <c r="G90" s="1196"/>
      <c r="H90" s="1196"/>
      <c r="I90" s="1196"/>
      <c r="J90" s="1196"/>
      <c r="K90" s="618"/>
      <c r="L90" s="1196"/>
      <c r="M90" s="1196"/>
      <c r="N90" s="1196"/>
      <c r="O90" s="1196"/>
      <c r="P90" s="1196"/>
      <c r="Q90" s="1196"/>
      <c r="R90" s="1196"/>
    </row>
    <row r="91" spans="1:18" ht="21.75" customHeight="1">
      <c r="A91" s="618"/>
      <c r="B91" s="1196"/>
      <c r="C91" s="1196"/>
      <c r="D91" s="1196"/>
      <c r="E91" s="1196"/>
      <c r="F91" s="1196"/>
      <c r="G91" s="1196"/>
      <c r="H91" s="1196"/>
      <c r="I91" s="1196"/>
      <c r="J91" s="1196"/>
      <c r="K91" s="618"/>
      <c r="L91" s="1196"/>
      <c r="M91" s="1196"/>
      <c r="N91" s="1196"/>
      <c r="O91" s="1196"/>
      <c r="P91" s="1196"/>
      <c r="Q91" s="1196"/>
      <c r="R91" s="1196"/>
    </row>
    <row r="92" spans="1:18" ht="21" customHeight="1">
      <c r="A92" s="618"/>
      <c r="B92" s="1196"/>
      <c r="C92" s="1196"/>
      <c r="D92" s="1196"/>
      <c r="E92" s="1196"/>
      <c r="F92" s="1196"/>
      <c r="G92" s="1196"/>
      <c r="H92" s="1196"/>
      <c r="I92" s="1196"/>
      <c r="J92" s="1196"/>
      <c r="K92" s="618"/>
      <c r="L92" s="1196"/>
      <c r="M92" s="1196"/>
      <c r="N92" s="1196"/>
      <c r="O92" s="1196"/>
      <c r="P92" s="1196"/>
      <c r="Q92" s="1196"/>
      <c r="R92" s="1196"/>
    </row>
    <row r="93" spans="1:18" ht="21" customHeight="1">
      <c r="A93" s="616"/>
      <c r="B93" s="1196"/>
      <c r="C93" s="1196"/>
      <c r="D93" s="1196"/>
      <c r="E93" s="1196"/>
      <c r="F93" s="1196"/>
      <c r="G93" s="1196"/>
      <c r="H93" s="1196"/>
      <c r="I93" s="1196"/>
      <c r="J93" s="1196"/>
      <c r="K93" s="618"/>
      <c r="L93" s="1196"/>
      <c r="M93" s="1196"/>
      <c r="N93" s="1196"/>
      <c r="O93" s="1196"/>
      <c r="P93" s="1196"/>
      <c r="Q93" s="1196"/>
      <c r="R93" s="1196"/>
    </row>
    <row r="94" spans="1:18" ht="21.75" customHeight="1">
      <c r="A94" s="616"/>
      <c r="B94" s="1196"/>
      <c r="C94" s="1196"/>
      <c r="D94" s="1196"/>
      <c r="E94" s="1196"/>
      <c r="F94" s="1196"/>
      <c r="G94" s="1196"/>
      <c r="H94" s="1196"/>
      <c r="I94" s="1196"/>
      <c r="J94" s="1196"/>
      <c r="K94" s="618"/>
      <c r="L94" s="1196"/>
      <c r="M94" s="1196"/>
      <c r="N94" s="1196"/>
      <c r="O94" s="1196"/>
      <c r="P94" s="1196"/>
      <c r="Q94" s="1196"/>
      <c r="R94" s="1196"/>
    </row>
    <row r="95" spans="1:18" ht="21.75" customHeight="1">
      <c r="A95" s="616"/>
      <c r="B95" s="1196"/>
      <c r="C95" s="1196"/>
      <c r="D95" s="1196"/>
      <c r="E95" s="1196"/>
      <c r="F95" s="1196"/>
      <c r="G95" s="1196"/>
      <c r="H95" s="1196"/>
      <c r="I95" s="1196"/>
      <c r="J95" s="1196"/>
      <c r="K95" s="618"/>
      <c r="L95" s="1196"/>
      <c r="M95" s="1196"/>
      <c r="N95" s="1196"/>
      <c r="O95" s="1196"/>
      <c r="P95" s="1196"/>
      <c r="Q95" s="1196"/>
      <c r="R95" s="1196"/>
    </row>
    <row r="96" spans="1:18" ht="21.75" customHeight="1">
      <c r="A96" s="616"/>
      <c r="B96" s="772"/>
      <c r="C96" s="616"/>
      <c r="D96" s="616"/>
      <c r="E96" s="616"/>
      <c r="F96" s="616"/>
      <c r="G96" s="616"/>
      <c r="H96" s="616"/>
      <c r="I96" s="616"/>
      <c r="J96" s="616"/>
      <c r="K96" s="618"/>
      <c r="L96" s="616"/>
    </row>
    <row r="97" spans="1:12">
      <c r="A97" s="616"/>
      <c r="B97" s="616"/>
      <c r="C97" s="616"/>
      <c r="D97" s="616"/>
      <c r="E97" s="616"/>
      <c r="F97" s="616"/>
      <c r="G97" s="616"/>
      <c r="H97" s="616"/>
      <c r="I97" s="616"/>
      <c r="J97" s="616"/>
      <c r="K97" s="618"/>
      <c r="L97" s="616"/>
    </row>
    <row r="98" spans="1:12">
      <c r="A98" s="616"/>
      <c r="B98" s="616"/>
      <c r="C98" s="616"/>
      <c r="D98" s="616"/>
      <c r="E98" s="616"/>
      <c r="F98" s="616"/>
      <c r="G98" s="616"/>
      <c r="H98" s="616"/>
      <c r="I98" s="616"/>
      <c r="J98" s="616"/>
      <c r="K98" s="618"/>
      <c r="L98" s="616"/>
    </row>
    <row r="99" spans="1:12">
      <c r="A99" s="616"/>
      <c r="B99" s="616"/>
      <c r="C99" s="616"/>
      <c r="D99" s="616"/>
      <c r="E99" s="616"/>
      <c r="F99" s="616"/>
      <c r="G99" s="616"/>
      <c r="H99" s="616"/>
      <c r="I99" s="616"/>
      <c r="J99" s="616"/>
      <c r="K99" s="618"/>
      <c r="L99" s="616"/>
    </row>
    <row r="100" spans="1:12">
      <c r="A100" s="616"/>
      <c r="B100" s="616"/>
      <c r="C100" s="616"/>
      <c r="D100" s="616"/>
      <c r="E100" s="616"/>
      <c r="F100" s="616"/>
      <c r="G100" s="616"/>
      <c r="H100" s="616"/>
      <c r="I100" s="616"/>
      <c r="J100" s="616"/>
      <c r="K100" s="618"/>
      <c r="L100" s="616"/>
    </row>
    <row r="101" spans="1:12">
      <c r="A101" s="616"/>
      <c r="B101" s="616"/>
      <c r="C101" s="616"/>
      <c r="D101" s="616"/>
      <c r="E101" s="616"/>
      <c r="F101" s="616"/>
      <c r="G101" s="616"/>
      <c r="H101" s="616"/>
      <c r="I101" s="616"/>
      <c r="J101" s="616"/>
      <c r="K101" s="618"/>
      <c r="L101" s="616"/>
    </row>
    <row r="102" spans="1:12">
      <c r="A102" s="616"/>
      <c r="B102" s="616"/>
      <c r="C102" s="616"/>
      <c r="D102" s="616"/>
      <c r="E102" s="616"/>
      <c r="F102" s="616"/>
      <c r="G102" s="616"/>
      <c r="H102" s="616"/>
      <c r="I102" s="616"/>
      <c r="J102" s="616"/>
      <c r="K102" s="618"/>
      <c r="L102" s="616"/>
    </row>
    <row r="103" spans="1:12">
      <c r="A103" s="616"/>
      <c r="B103" s="616"/>
      <c r="C103" s="616"/>
      <c r="D103" s="616"/>
      <c r="E103" s="616"/>
      <c r="F103" s="616"/>
      <c r="G103" s="616"/>
      <c r="H103" s="616"/>
      <c r="I103" s="616"/>
      <c r="J103" s="616"/>
      <c r="K103" s="618"/>
      <c r="L103" s="616"/>
    </row>
    <row r="104" spans="1:12">
      <c r="A104" s="616"/>
      <c r="B104" s="616"/>
      <c r="C104" s="616"/>
      <c r="D104" s="616"/>
      <c r="E104" s="616"/>
      <c r="F104" s="616"/>
      <c r="G104" s="616"/>
      <c r="H104" s="616"/>
      <c r="I104" s="616"/>
      <c r="J104" s="616"/>
      <c r="K104" s="618"/>
      <c r="L104" s="616"/>
    </row>
    <row r="105" spans="1:12">
      <c r="A105" s="616"/>
      <c r="B105" s="616"/>
      <c r="C105" s="616"/>
      <c r="D105" s="616"/>
      <c r="E105" s="616"/>
      <c r="F105" s="616"/>
      <c r="G105" s="616"/>
      <c r="H105" s="616"/>
      <c r="I105" s="616"/>
      <c r="J105" s="616"/>
      <c r="K105" s="618"/>
      <c r="L105" s="616"/>
    </row>
    <row r="106" spans="1:12">
      <c r="A106" s="616"/>
      <c r="B106" s="616"/>
      <c r="C106" s="616"/>
      <c r="D106" s="616"/>
      <c r="E106" s="616"/>
      <c r="F106" s="616"/>
      <c r="G106" s="616"/>
      <c r="H106" s="616"/>
      <c r="I106" s="616"/>
      <c r="J106" s="616"/>
      <c r="K106" s="618"/>
      <c r="L106" s="616"/>
    </row>
    <row r="107" spans="1:12">
      <c r="A107" s="616"/>
      <c r="B107" s="616"/>
      <c r="C107" s="616"/>
      <c r="D107" s="616"/>
      <c r="E107" s="616"/>
      <c r="F107" s="616"/>
      <c r="G107" s="616"/>
      <c r="H107" s="616"/>
      <c r="I107" s="616"/>
      <c r="J107" s="616"/>
      <c r="K107" s="618"/>
      <c r="L107" s="616"/>
    </row>
    <row r="108" spans="1:12">
      <c r="K108" s="618"/>
    </row>
    <row r="109" spans="1:12">
      <c r="K109" s="618"/>
    </row>
    <row r="110" spans="1:12">
      <c r="K110" s="618"/>
    </row>
    <row r="111" spans="1:12">
      <c r="K111" s="618"/>
    </row>
    <row r="112" spans="1:12">
      <c r="K112" s="618"/>
    </row>
    <row r="113" spans="11:11">
      <c r="K113" s="618"/>
    </row>
    <row r="114" spans="11:11">
      <c r="K114" s="618"/>
    </row>
    <row r="115" spans="11:11">
      <c r="K115" s="618"/>
    </row>
    <row r="116" spans="11:11">
      <c r="K116" s="618"/>
    </row>
    <row r="117" spans="11:11">
      <c r="K117" s="618"/>
    </row>
    <row r="118" spans="11:11">
      <c r="K118" s="618"/>
    </row>
    <row r="119" spans="11:11">
      <c r="K119" s="618"/>
    </row>
    <row r="120" spans="11:11">
      <c r="K120" s="618"/>
    </row>
    <row r="121" spans="11:11">
      <c r="K121" s="618"/>
    </row>
    <row r="122" spans="11:11">
      <c r="K122" s="618"/>
    </row>
    <row r="123" spans="11:11">
      <c r="K123" s="618"/>
    </row>
    <row r="124" spans="11:11">
      <c r="K124" s="618"/>
    </row>
    <row r="125" spans="11:11">
      <c r="K125" s="618"/>
    </row>
    <row r="126" spans="11:11">
      <c r="K126" s="618"/>
    </row>
    <row r="127" spans="11:11">
      <c r="K127" s="618"/>
    </row>
    <row r="128" spans="11:11">
      <c r="K128" s="618"/>
    </row>
    <row r="129" spans="11:11">
      <c r="K129" s="618"/>
    </row>
    <row r="130" spans="11:11">
      <c r="K130" s="618"/>
    </row>
    <row r="131" spans="11:11">
      <c r="K131" s="618"/>
    </row>
    <row r="132" spans="11:11">
      <c r="K132" s="618"/>
    </row>
    <row r="133" spans="11:11">
      <c r="K133" s="618"/>
    </row>
    <row r="134" spans="11:11">
      <c r="K134" s="618"/>
    </row>
    <row r="135" spans="11:11">
      <c r="K135" s="618"/>
    </row>
    <row r="136" spans="11:11">
      <c r="K136" s="618"/>
    </row>
    <row r="137" spans="11:11">
      <c r="K137" s="618"/>
    </row>
    <row r="138" spans="11:11">
      <c r="K138" s="618"/>
    </row>
    <row r="139" spans="11:11">
      <c r="K139" s="618"/>
    </row>
    <row r="140" spans="11:11">
      <c r="K140" s="618"/>
    </row>
    <row r="141" spans="11:11">
      <c r="K141" s="618"/>
    </row>
    <row r="142" spans="11:11">
      <c r="K142" s="618"/>
    </row>
    <row r="143" spans="11:11">
      <c r="K143" s="618"/>
    </row>
    <row r="144" spans="11:11">
      <c r="K144" s="618"/>
    </row>
    <row r="145" spans="11:11">
      <c r="K145" s="618"/>
    </row>
    <row r="146" spans="11:11">
      <c r="K146" s="618"/>
    </row>
    <row r="147" spans="11:11">
      <c r="K147" s="618"/>
    </row>
    <row r="148" spans="11:11">
      <c r="K148" s="618"/>
    </row>
    <row r="149" spans="11:11">
      <c r="K149" s="618"/>
    </row>
    <row r="150" spans="11:11">
      <c r="K150" s="618"/>
    </row>
    <row r="151" spans="11:11">
      <c r="K151" s="618"/>
    </row>
    <row r="152" spans="11:11">
      <c r="K152" s="616"/>
    </row>
    <row r="153" spans="11:11">
      <c r="K153" s="616"/>
    </row>
    <row r="154" spans="11:11">
      <c r="K154" s="616"/>
    </row>
    <row r="155" spans="11:11">
      <c r="K155" s="616"/>
    </row>
    <row r="156" spans="11:11">
      <c r="K156" s="616"/>
    </row>
    <row r="157" spans="11:11">
      <c r="K157" s="616"/>
    </row>
    <row r="158" spans="11:11">
      <c r="K158" s="616"/>
    </row>
    <row r="159" spans="11:11">
      <c r="K159" s="616"/>
    </row>
    <row r="160" spans="11:11">
      <c r="K160" s="616"/>
    </row>
    <row r="161" spans="11:11">
      <c r="K161" s="616"/>
    </row>
    <row r="162" spans="11:11">
      <c r="K162" s="616"/>
    </row>
    <row r="163" spans="11:11">
      <c r="K163" s="616"/>
    </row>
    <row r="164" spans="11:11">
      <c r="K164" s="616"/>
    </row>
    <row r="165" spans="11:11">
      <c r="K165" s="616"/>
    </row>
    <row r="166" spans="11:11">
      <c r="K166" s="616"/>
    </row>
    <row r="167" spans="11:11">
      <c r="K167" s="616"/>
    </row>
    <row r="168" spans="11:11">
      <c r="K168" s="616"/>
    </row>
    <row r="169" spans="11:11">
      <c r="K169" s="616"/>
    </row>
    <row r="170" spans="11:11">
      <c r="K170" s="616"/>
    </row>
    <row r="171" spans="11:11">
      <c r="K171" s="616"/>
    </row>
    <row r="172" spans="11:11">
      <c r="K172" s="616"/>
    </row>
  </sheetData>
  <mergeCells count="104">
    <mergeCell ref="E11:G13"/>
    <mergeCell ref="H11:H13"/>
    <mergeCell ref="H8:H10"/>
    <mergeCell ref="L9:L10"/>
    <mergeCell ref="A11:A13"/>
    <mergeCell ref="B11:C13"/>
    <mergeCell ref="L12:L13"/>
    <mergeCell ref="D11:D13"/>
    <mergeCell ref="A8:A10"/>
    <mergeCell ref="B8:C10"/>
    <mergeCell ref="D8:D10"/>
    <mergeCell ref="E8:G10"/>
    <mergeCell ref="K8:K10"/>
    <mergeCell ref="K11:K13"/>
    <mergeCell ref="A2:L2"/>
    <mergeCell ref="C4:E4"/>
    <mergeCell ref="G4:L4"/>
    <mergeCell ref="A6:A7"/>
    <mergeCell ref="B6:C7"/>
    <mergeCell ref="D6:D7"/>
    <mergeCell ref="E6:G7"/>
    <mergeCell ref="H6:H7"/>
    <mergeCell ref="I6:J7"/>
    <mergeCell ref="K6:K7"/>
    <mergeCell ref="L18:L19"/>
    <mergeCell ref="A14:A16"/>
    <mergeCell ref="B14:C16"/>
    <mergeCell ref="A17:A19"/>
    <mergeCell ref="B17:C19"/>
    <mergeCell ref="D17:D19"/>
    <mergeCell ref="E17:G19"/>
    <mergeCell ref="H17:H19"/>
    <mergeCell ref="L15:L16"/>
    <mergeCell ref="D14:D16"/>
    <mergeCell ref="E14:G16"/>
    <mergeCell ref="H14:H16"/>
    <mergeCell ref="K14:K16"/>
    <mergeCell ref="K17:K19"/>
    <mergeCell ref="L21:L22"/>
    <mergeCell ref="A23:A25"/>
    <mergeCell ref="B23:C25"/>
    <mergeCell ref="D23:D25"/>
    <mergeCell ref="E23:G25"/>
    <mergeCell ref="H23:H25"/>
    <mergeCell ref="L24:L25"/>
    <mergeCell ref="A20:A22"/>
    <mergeCell ref="B20:C22"/>
    <mergeCell ref="D20:D22"/>
    <mergeCell ref="E20:G22"/>
    <mergeCell ref="H20:H22"/>
    <mergeCell ref="K20:K22"/>
    <mergeCell ref="K23:K25"/>
    <mergeCell ref="L30:L31"/>
    <mergeCell ref="A26:A28"/>
    <mergeCell ref="B26:C28"/>
    <mergeCell ref="D26:D28"/>
    <mergeCell ref="E26:G28"/>
    <mergeCell ref="H26:H28"/>
    <mergeCell ref="A29:A31"/>
    <mergeCell ref="B29:C31"/>
    <mergeCell ref="D29:D31"/>
    <mergeCell ref="E29:G31"/>
    <mergeCell ref="H29:H31"/>
    <mergeCell ref="L27:L28"/>
    <mergeCell ref="K26:K28"/>
    <mergeCell ref="K29:K31"/>
    <mergeCell ref="L36:L37"/>
    <mergeCell ref="A32:A34"/>
    <mergeCell ref="B32:C34"/>
    <mergeCell ref="D32:D34"/>
    <mergeCell ref="E32:G34"/>
    <mergeCell ref="H32:H34"/>
    <mergeCell ref="K32:K34"/>
    <mergeCell ref="K35:K37"/>
    <mergeCell ref="A43:L43"/>
    <mergeCell ref="A39:L39"/>
    <mergeCell ref="A40:L40"/>
    <mergeCell ref="A41:L41"/>
    <mergeCell ref="A42:L42"/>
    <mergeCell ref="L33:L34"/>
    <mergeCell ref="A35:A37"/>
    <mergeCell ref="B35:C37"/>
    <mergeCell ref="D35:D37"/>
    <mergeCell ref="E35:G37"/>
    <mergeCell ref="H35:H37"/>
    <mergeCell ref="A44:L44"/>
    <mergeCell ref="A45:L45"/>
    <mergeCell ref="A46:L46"/>
    <mergeCell ref="A47:L47"/>
    <mergeCell ref="A55:L55"/>
    <mergeCell ref="A61:L61"/>
    <mergeCell ref="A62:L62"/>
    <mergeCell ref="A56:L56"/>
    <mergeCell ref="A57:L57"/>
    <mergeCell ref="A58:L58"/>
    <mergeCell ref="A59:L59"/>
    <mergeCell ref="A60:L60"/>
    <mergeCell ref="A54:L54"/>
    <mergeCell ref="A48:L48"/>
    <mergeCell ref="A53:L53"/>
    <mergeCell ref="A49:L49"/>
    <mergeCell ref="A50:L50"/>
    <mergeCell ref="A51:L51"/>
    <mergeCell ref="A52:L52"/>
  </mergeCells>
  <phoneticPr fontId="12"/>
  <conditionalFormatting sqref="H8:H37 L14 L17 L20 L23 L26 L29 L32 L35 L11 L8:L9">
    <cfRule type="cellIs" dxfId="290" priority="29" stopIfTrue="1" operator="notEqual">
      <formula>0</formula>
    </cfRule>
  </conditionalFormatting>
  <conditionalFormatting sqref="E8:H37 B8:C37">
    <cfRule type="cellIs" dxfId="289" priority="28" stopIfTrue="1" operator="equal">
      <formula>""</formula>
    </cfRule>
  </conditionalFormatting>
  <conditionalFormatting sqref="L14 L17 L20 L23 L26 L29 L32 L35 L11 L8:L9">
    <cfRule type="cellIs" dxfId="288" priority="27" stopIfTrue="1" operator="equal">
      <formula>""</formula>
    </cfRule>
  </conditionalFormatting>
  <conditionalFormatting sqref="I8:I37">
    <cfRule type="cellIs" dxfId="287" priority="25" stopIfTrue="1" operator="equal">
      <formula>""</formula>
    </cfRule>
  </conditionalFormatting>
  <conditionalFormatting sqref="D8:D10">
    <cfRule type="cellIs" dxfId="286" priority="26" operator="equal">
      <formula>""</formula>
    </cfRule>
  </conditionalFormatting>
  <conditionalFormatting sqref="D11:D37">
    <cfRule type="cellIs" dxfId="285" priority="23" operator="equal">
      <formula>""</formula>
    </cfRule>
  </conditionalFormatting>
  <conditionalFormatting sqref="L12">
    <cfRule type="cellIs" dxfId="284" priority="21" stopIfTrue="1" operator="equal">
      <formula>""</formula>
    </cfRule>
  </conditionalFormatting>
  <conditionalFormatting sqref="L15">
    <cfRule type="cellIs" dxfId="283" priority="19" stopIfTrue="1" operator="equal">
      <formula>""</formula>
    </cfRule>
  </conditionalFormatting>
  <conditionalFormatting sqref="L18">
    <cfRule type="cellIs" dxfId="282" priority="17" stopIfTrue="1" operator="equal">
      <formula>""</formula>
    </cfRule>
  </conditionalFormatting>
  <conditionalFormatting sqref="L21">
    <cfRule type="cellIs" dxfId="281" priority="15" stopIfTrue="1" operator="equal">
      <formula>""</formula>
    </cfRule>
  </conditionalFormatting>
  <conditionalFormatting sqref="L24">
    <cfRule type="cellIs" dxfId="280" priority="13" stopIfTrue="1" operator="equal">
      <formula>""</formula>
    </cfRule>
  </conditionalFormatting>
  <conditionalFormatting sqref="L27">
    <cfRule type="cellIs" dxfId="279" priority="11" stopIfTrue="1" operator="equal">
      <formula>""</formula>
    </cfRule>
  </conditionalFormatting>
  <conditionalFormatting sqref="L30">
    <cfRule type="cellIs" dxfId="278" priority="9" stopIfTrue="1" operator="equal">
      <formula>""</formula>
    </cfRule>
  </conditionalFormatting>
  <conditionalFormatting sqref="L33">
    <cfRule type="cellIs" dxfId="277" priority="7" stopIfTrue="1" operator="equal">
      <formula>""</formula>
    </cfRule>
  </conditionalFormatting>
  <conditionalFormatting sqref="L36">
    <cfRule type="cellIs" dxfId="276" priority="5" stopIfTrue="1" operator="equal">
      <formula>""</formula>
    </cfRule>
  </conditionalFormatting>
  <conditionalFormatting sqref="I8:J10">
    <cfRule type="expression" dxfId="275" priority="238">
      <formula>IF($L$8="《省》",COUNTA($A$8:$L$10),)</formula>
    </cfRule>
  </conditionalFormatting>
  <conditionalFormatting sqref="I11:J13">
    <cfRule type="expression" dxfId="274" priority="239">
      <formula>IF($L$11="《省》",COUNTA($A$8:$L$10),)</formula>
    </cfRule>
    <cfRule type="expression" dxfId="273" priority="240">
      <formula>IF($L$11="《省》",COUNTA($A$8:$L$10),)</formula>
    </cfRule>
  </conditionalFormatting>
  <conditionalFormatting sqref="I14:J16">
    <cfRule type="expression" dxfId="272" priority="241">
      <formula>IF($L$14="《省》",COUNTA($A$8:$L$10),)</formula>
    </cfRule>
  </conditionalFormatting>
  <conditionalFormatting sqref="I17:J19">
    <cfRule type="expression" dxfId="271" priority="242">
      <formula>IF($L$17="《省》",COUNTA($A$8:$L$10),)</formula>
    </cfRule>
  </conditionalFormatting>
  <conditionalFormatting sqref="I20:J22">
    <cfRule type="expression" dxfId="270" priority="243">
      <formula>IF($L$20="《省》",COUNTA($A$8:$L$10),)</formula>
    </cfRule>
  </conditionalFormatting>
  <conditionalFormatting sqref="I23:J25">
    <cfRule type="expression" dxfId="269" priority="244">
      <formula>IF($L$23="《省》",COUNTA($A$8:$L$10),)</formula>
    </cfRule>
  </conditionalFormatting>
  <conditionalFormatting sqref="I26:J28">
    <cfRule type="expression" dxfId="268" priority="245">
      <formula>IF($L$26="《省》",COUNTA($A$8:$L$10),)</formula>
    </cfRule>
  </conditionalFormatting>
  <conditionalFormatting sqref="I29:J31">
    <cfRule type="expression" dxfId="267" priority="246">
      <formula>IF($L$29="《省》",COUNTA($A$8:$L$10),)</formula>
    </cfRule>
  </conditionalFormatting>
  <conditionalFormatting sqref="I32:J34">
    <cfRule type="expression" dxfId="266" priority="247">
      <formula>IF($L$32="《省》",COUNTA($A$8:$L$10),)</formula>
    </cfRule>
  </conditionalFormatting>
  <conditionalFormatting sqref="I35:J37">
    <cfRule type="expression" dxfId="265" priority="248">
      <formula>IF($L$35="《省》",COUNTA($A$8:$L$10),)</formula>
    </cfRule>
  </conditionalFormatting>
  <conditionalFormatting sqref="K8:K37">
    <cfRule type="cellIs" dxfId="264" priority="3" stopIfTrue="1" operator="notEqual">
      <formula>0</formula>
    </cfRule>
  </conditionalFormatting>
  <conditionalFormatting sqref="K8:K37">
    <cfRule type="cellIs" dxfId="263" priority="2" stopIfTrue="1" operator="equal">
      <formula>""</formula>
    </cfRule>
  </conditionalFormatting>
  <conditionalFormatting sqref="K8:K37">
    <cfRule type="cellIs" dxfId="262" priority="1" stopIfTrue="1" operator="equal">
      <formula>""</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rintOptions horizontalCentered="1"/>
  <pageMargins left="0.62992125984251968" right="0.62992125984251968" top="0.39370078740157483" bottom="0.39370078740157483" header="0" footer="0.19685039370078741"/>
  <pageSetup paperSize="9" scale="53" fitToHeight="0" orientation="portrait" r:id="rId1"/>
  <headerFooter scaleWithDoc="0">
    <oddFooter>&amp;R令和６年４月１日以降に申請する訓練科から適用</oddFooter>
  </headerFooter>
  <rowBreaks count="1" manualBreakCount="1">
    <brk id="63" max="10"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23"/>
  <sheetViews>
    <sheetView view="pageBreakPreview" topLeftCell="A21" zoomScale="85" zoomScaleNormal="40" zoomScaleSheetLayoutView="85" workbookViewId="0">
      <selection activeCell="A2" sqref="A2:X2"/>
    </sheetView>
  </sheetViews>
  <sheetFormatPr defaultColWidth="9" defaultRowHeight="13.5"/>
  <cols>
    <col min="1" max="1" width="4.5" style="137" customWidth="1"/>
    <col min="2" max="2" width="15.625" style="137" customWidth="1"/>
    <col min="3" max="3" width="7.625" style="137" customWidth="1"/>
    <col min="4" max="5" width="34.875" style="137" customWidth="1"/>
    <col min="6" max="6" width="7.625" style="137" customWidth="1"/>
    <col min="7" max="7" width="5.5" style="137" customWidth="1"/>
    <col min="8" max="8" width="4.625" style="137" customWidth="1"/>
    <col min="9" max="9" width="5.5" style="137" customWidth="1"/>
    <col min="10" max="10" width="4.625" style="137" customWidth="1"/>
    <col min="11" max="11" width="5.625" style="137" customWidth="1"/>
    <col min="12" max="12" width="7.625" style="137" customWidth="1"/>
    <col min="13" max="13" width="5.5" style="137" customWidth="1"/>
    <col min="14" max="14" width="4.625" style="137" customWidth="1"/>
    <col min="15" max="15" width="5.5" style="137" customWidth="1"/>
    <col min="16" max="16" width="4.625" style="137" customWidth="1"/>
    <col min="17" max="17" width="5.5" style="137" customWidth="1"/>
    <col min="18" max="18" width="4.625" style="137" customWidth="1"/>
    <col min="19" max="19" width="5.5" style="137" customWidth="1"/>
    <col min="20" max="20" width="4.625" style="137" customWidth="1"/>
    <col min="21" max="21" width="5.5" style="137" customWidth="1"/>
    <col min="22" max="22" width="4.625" style="137" customWidth="1"/>
    <col min="23" max="23" width="5.5" style="137" customWidth="1"/>
    <col min="24" max="24" width="4.625" style="137" customWidth="1"/>
    <col min="25" max="16384" width="9" style="137"/>
  </cols>
  <sheetData>
    <row r="1" spans="1:26" ht="24.95" customHeight="1">
      <c r="A1" s="136"/>
      <c r="B1" s="136"/>
      <c r="C1" s="136"/>
      <c r="D1" s="136"/>
      <c r="E1" s="136"/>
      <c r="F1" s="136"/>
      <c r="G1" s="136"/>
      <c r="H1" s="136"/>
      <c r="I1" s="136"/>
      <c r="J1" s="136"/>
      <c r="K1" s="136"/>
      <c r="L1" s="136"/>
      <c r="M1" s="136"/>
      <c r="N1" s="136"/>
      <c r="O1" s="136"/>
      <c r="P1" s="136"/>
      <c r="Q1" s="136"/>
      <c r="R1" s="136"/>
      <c r="S1" s="136"/>
      <c r="T1" s="136"/>
      <c r="U1" s="136"/>
      <c r="V1" s="136"/>
      <c r="W1" s="136"/>
      <c r="X1" s="133" t="s">
        <v>1315</v>
      </c>
    </row>
    <row r="2" spans="1:26" ht="36" customHeight="1">
      <c r="A2" s="2281" t="s">
        <v>202</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row>
    <row r="3" spans="1:26">
      <c r="A3" s="136"/>
      <c r="B3" s="136"/>
      <c r="C3" s="136"/>
      <c r="D3" s="136"/>
      <c r="E3" s="136"/>
      <c r="F3" s="2282"/>
      <c r="G3" s="2282"/>
      <c r="H3" s="2282"/>
      <c r="I3" s="2282"/>
      <c r="J3" s="2282"/>
      <c r="K3" s="2282"/>
      <c r="L3" s="2282"/>
      <c r="M3" s="2282"/>
      <c r="N3" s="2282"/>
      <c r="O3" s="2282"/>
      <c r="P3" s="2282"/>
      <c r="Q3" s="138"/>
      <c r="R3" s="138"/>
      <c r="S3" s="138"/>
      <c r="T3" s="138"/>
      <c r="U3" s="138"/>
      <c r="V3" s="138"/>
      <c r="W3" s="138"/>
      <c r="X3" s="1143" t="s">
        <v>666</v>
      </c>
    </row>
    <row r="4" spans="1:26" ht="22.5" customHeight="1">
      <c r="A4" s="2273" t="s">
        <v>203</v>
      </c>
      <c r="B4" s="2274"/>
      <c r="C4" s="2283"/>
      <c r="D4" s="2284"/>
      <c r="E4" s="2284"/>
      <c r="F4" s="2284"/>
      <c r="G4" s="2284"/>
      <c r="H4" s="2284"/>
      <c r="I4" s="2285"/>
      <c r="J4" s="139"/>
      <c r="K4" s="140"/>
      <c r="L4" s="140"/>
      <c r="M4" s="141"/>
      <c r="N4" s="140"/>
      <c r="O4" s="140"/>
      <c r="P4" s="140"/>
      <c r="Q4" s="142"/>
      <c r="R4" s="143"/>
      <c r="S4" s="144"/>
      <c r="T4" s="144"/>
      <c r="U4" s="144"/>
      <c r="V4" s="144"/>
      <c r="W4" s="144"/>
      <c r="X4" s="142"/>
    </row>
    <row r="5" spans="1:26" ht="15.75" customHeight="1">
      <c r="A5" s="2275" t="s">
        <v>204</v>
      </c>
      <c r="B5" s="2276"/>
      <c r="C5" s="2286"/>
      <c r="D5" s="2287"/>
      <c r="E5" s="2287"/>
      <c r="F5" s="2287"/>
      <c r="G5" s="2287"/>
      <c r="H5" s="2287"/>
      <c r="I5" s="2288"/>
      <c r="J5" s="2277" t="s">
        <v>205</v>
      </c>
      <c r="K5" s="2295"/>
      <c r="L5" s="2295"/>
      <c r="M5" s="2296"/>
      <c r="N5" s="2297"/>
      <c r="O5" s="2298"/>
      <c r="P5" s="2295" t="s">
        <v>206</v>
      </c>
      <c r="Q5" s="2278"/>
      <c r="R5" s="145"/>
      <c r="S5" s="146"/>
      <c r="T5" s="146"/>
      <c r="U5" s="146"/>
      <c r="V5" s="146"/>
      <c r="W5" s="146"/>
      <c r="X5" s="147"/>
    </row>
    <row r="6" spans="1:26" ht="18" customHeight="1">
      <c r="A6" s="2277"/>
      <c r="B6" s="2278"/>
      <c r="C6" s="2289"/>
      <c r="D6" s="2290"/>
      <c r="E6" s="2290"/>
      <c r="F6" s="2290"/>
      <c r="G6" s="2290"/>
      <c r="H6" s="2290"/>
      <c r="I6" s="2291"/>
      <c r="J6" s="2277"/>
      <c r="K6" s="2295"/>
      <c r="L6" s="2295"/>
      <c r="M6" s="2296"/>
      <c r="N6" s="2297"/>
      <c r="O6" s="2298"/>
      <c r="P6" s="2295"/>
      <c r="Q6" s="2278"/>
      <c r="R6" s="145"/>
      <c r="S6" s="146"/>
      <c r="T6" s="146"/>
      <c r="U6" s="146"/>
      <c r="V6" s="146"/>
      <c r="W6" s="146"/>
      <c r="X6" s="147"/>
    </row>
    <row r="7" spans="1:26" ht="18" customHeight="1">
      <c r="A7" s="2279"/>
      <c r="B7" s="2280"/>
      <c r="C7" s="2292"/>
      <c r="D7" s="2293"/>
      <c r="E7" s="2293"/>
      <c r="F7" s="2293"/>
      <c r="G7" s="2293"/>
      <c r="H7" s="2293"/>
      <c r="I7" s="2294"/>
      <c r="J7" s="148"/>
      <c r="K7" s="149"/>
      <c r="L7" s="149"/>
      <c r="M7" s="150"/>
      <c r="N7" s="149"/>
      <c r="O7" s="149"/>
      <c r="P7" s="149"/>
      <c r="Q7" s="151"/>
      <c r="R7" s="152"/>
      <c r="S7" s="153"/>
      <c r="T7" s="153"/>
      <c r="U7" s="153"/>
      <c r="V7" s="153"/>
      <c r="W7" s="153"/>
      <c r="X7" s="151"/>
    </row>
    <row r="8" spans="1:26" ht="34.5" customHeight="1">
      <c r="A8" s="1281" t="s">
        <v>1560</v>
      </c>
      <c r="B8" s="1212"/>
      <c r="C8" s="155"/>
      <c r="D8" s="155"/>
      <c r="E8" s="155"/>
      <c r="F8" s="155"/>
      <c r="G8" s="156"/>
      <c r="H8" s="156"/>
      <c r="I8" s="156"/>
      <c r="J8" s="156"/>
      <c r="K8" s="156"/>
      <c r="L8" s="156"/>
      <c r="M8" s="156"/>
      <c r="N8" s="156"/>
      <c r="O8" s="156"/>
      <c r="P8" s="156"/>
      <c r="Q8" s="156"/>
      <c r="R8" s="156"/>
      <c r="S8" s="156"/>
      <c r="T8" s="156"/>
      <c r="U8" s="156"/>
      <c r="V8" s="156"/>
      <c r="W8" s="156"/>
      <c r="X8" s="157"/>
    </row>
    <row r="9" spans="1:26" ht="34.5" customHeight="1">
      <c r="A9" s="1215"/>
      <c r="B9" s="2264" t="s">
        <v>1316</v>
      </c>
      <c r="C9" s="2265"/>
      <c r="D9" s="2265"/>
      <c r="E9" s="2265"/>
      <c r="F9" s="2266"/>
      <c r="G9" s="2264" t="s">
        <v>1317</v>
      </c>
      <c r="H9" s="2265"/>
      <c r="I9" s="2265"/>
      <c r="J9" s="2265"/>
      <c r="K9" s="2265"/>
      <c r="L9" s="2265"/>
      <c r="M9" s="2265"/>
      <c r="N9" s="2265"/>
      <c r="O9" s="2265"/>
      <c r="P9" s="2265"/>
      <c r="Q9" s="2265"/>
      <c r="R9" s="2265"/>
      <c r="S9" s="2265"/>
      <c r="T9" s="2265"/>
      <c r="U9" s="2265"/>
      <c r="V9" s="2265"/>
      <c r="W9" s="2265"/>
      <c r="X9" s="2266"/>
    </row>
    <row r="10" spans="1:26" ht="49.5" customHeight="1">
      <c r="A10" s="1215"/>
      <c r="B10" s="2267"/>
      <c r="C10" s="2268"/>
      <c r="D10" s="2268"/>
      <c r="E10" s="2268"/>
      <c r="F10" s="2269"/>
      <c r="G10" s="2270"/>
      <c r="H10" s="2271"/>
      <c r="I10" s="2271"/>
      <c r="J10" s="2271"/>
      <c r="K10" s="2271"/>
      <c r="L10" s="2271"/>
      <c r="M10" s="2271"/>
      <c r="N10" s="2271"/>
      <c r="O10" s="2271"/>
      <c r="P10" s="2271"/>
      <c r="Q10" s="2271"/>
      <c r="R10" s="2271"/>
      <c r="S10" s="2271"/>
      <c r="T10" s="2271"/>
      <c r="U10" s="2271"/>
      <c r="V10" s="2271"/>
      <c r="W10" s="2271"/>
      <c r="X10" s="2272"/>
    </row>
    <row r="11" spans="1:26" ht="34.5" customHeight="1">
      <c r="A11" s="1215"/>
      <c r="B11" s="2267"/>
      <c r="C11" s="2268"/>
      <c r="D11" s="2268"/>
      <c r="E11" s="2268"/>
      <c r="F11" s="2269"/>
      <c r="G11" s="2270"/>
      <c r="H11" s="2271"/>
      <c r="I11" s="2271"/>
      <c r="J11" s="2271"/>
      <c r="K11" s="2271"/>
      <c r="L11" s="2271"/>
      <c r="M11" s="2271"/>
      <c r="N11" s="2271"/>
      <c r="O11" s="2271"/>
      <c r="P11" s="2271"/>
      <c r="Q11" s="2271"/>
      <c r="R11" s="2271"/>
      <c r="S11" s="2271"/>
      <c r="T11" s="2271"/>
      <c r="U11" s="2271"/>
      <c r="V11" s="2271"/>
      <c r="W11" s="2271"/>
      <c r="X11" s="2272"/>
    </row>
    <row r="12" spans="1:26" ht="40.5" customHeight="1">
      <c r="A12" s="154" t="s">
        <v>207</v>
      </c>
      <c r="B12" s="1212"/>
      <c r="C12" s="155"/>
      <c r="D12" s="155"/>
      <c r="E12" s="155"/>
      <c r="F12" s="155"/>
      <c r="G12" s="156"/>
      <c r="H12" s="156"/>
      <c r="I12" s="156"/>
      <c r="J12" s="156"/>
      <c r="K12" s="156"/>
      <c r="L12" s="156"/>
      <c r="M12" s="156"/>
      <c r="N12" s="156"/>
      <c r="O12" s="156"/>
      <c r="P12" s="156"/>
      <c r="Q12" s="156"/>
      <c r="R12" s="156"/>
      <c r="S12" s="156"/>
      <c r="T12" s="156"/>
      <c r="U12" s="156"/>
      <c r="V12" s="156"/>
      <c r="W12" s="156"/>
      <c r="X12" s="157"/>
      <c r="Z12" s="146"/>
    </row>
    <row r="13" spans="1:26" ht="45" customHeight="1">
      <c r="A13" s="2261"/>
      <c r="B13" s="2258" t="s">
        <v>208</v>
      </c>
      <c r="C13" s="2260"/>
      <c r="D13" s="158" t="s">
        <v>209</v>
      </c>
      <c r="E13" s="158" t="s">
        <v>1317</v>
      </c>
      <c r="F13" s="2258" t="s">
        <v>210</v>
      </c>
      <c r="G13" s="2259"/>
      <c r="H13" s="2259"/>
      <c r="I13" s="2259"/>
      <c r="J13" s="2259"/>
      <c r="K13" s="2259"/>
      <c r="L13" s="2259"/>
      <c r="M13" s="2259"/>
      <c r="N13" s="2259"/>
      <c r="O13" s="2259"/>
      <c r="P13" s="2260"/>
      <c r="Q13" s="2258" t="s">
        <v>211</v>
      </c>
      <c r="R13" s="2259"/>
      <c r="S13" s="2259"/>
      <c r="T13" s="2260"/>
      <c r="U13" s="2258" t="s">
        <v>212</v>
      </c>
      <c r="V13" s="2259"/>
      <c r="W13" s="2259"/>
      <c r="X13" s="2260"/>
    </row>
    <row r="14" spans="1:26" ht="45" customHeight="1">
      <c r="A14" s="2261"/>
      <c r="B14" s="2262"/>
      <c r="C14" s="2263"/>
      <c r="D14" s="1144"/>
      <c r="E14" s="1214"/>
      <c r="F14" s="1145"/>
      <c r="G14" s="1146"/>
      <c r="H14" s="1147" t="s">
        <v>119</v>
      </c>
      <c r="I14" s="1146"/>
      <c r="J14" s="1148" t="s">
        <v>213</v>
      </c>
      <c r="K14" s="1149" t="s">
        <v>55</v>
      </c>
      <c r="L14" s="1145"/>
      <c r="M14" s="1146"/>
      <c r="N14" s="1147" t="s">
        <v>119</v>
      </c>
      <c r="O14" s="1146"/>
      <c r="P14" s="1150" t="s">
        <v>213</v>
      </c>
      <c r="Q14" s="1146"/>
      <c r="R14" s="1212" t="s">
        <v>119</v>
      </c>
      <c r="S14" s="1146"/>
      <c r="T14" s="1213" t="s">
        <v>213</v>
      </c>
      <c r="U14" s="1146"/>
      <c r="V14" s="1212" t="s">
        <v>119</v>
      </c>
      <c r="W14" s="1146"/>
      <c r="X14" s="1213" t="s">
        <v>213</v>
      </c>
    </row>
    <row r="15" spans="1:26" ht="45" customHeight="1">
      <c r="A15" s="2261"/>
      <c r="B15" s="2262"/>
      <c r="C15" s="2263"/>
      <c r="D15" s="1144"/>
      <c r="E15" s="1214"/>
      <c r="F15" s="1145"/>
      <c r="G15" s="1146"/>
      <c r="H15" s="1147" t="s">
        <v>119</v>
      </c>
      <c r="I15" s="1146"/>
      <c r="J15" s="1148" t="s">
        <v>213</v>
      </c>
      <c r="K15" s="1149" t="s">
        <v>55</v>
      </c>
      <c r="L15" s="1145"/>
      <c r="M15" s="1146"/>
      <c r="N15" s="1147" t="s">
        <v>119</v>
      </c>
      <c r="O15" s="1146"/>
      <c r="P15" s="1150" t="s">
        <v>213</v>
      </c>
      <c r="Q15" s="1146"/>
      <c r="R15" s="1212" t="s">
        <v>119</v>
      </c>
      <c r="S15" s="1146"/>
      <c r="T15" s="1213" t="s">
        <v>213</v>
      </c>
      <c r="U15" s="1146"/>
      <c r="V15" s="1212" t="s">
        <v>119</v>
      </c>
      <c r="W15" s="1146"/>
      <c r="X15" s="1213" t="s">
        <v>213</v>
      </c>
    </row>
    <row r="16" spans="1:26" ht="45" customHeight="1">
      <c r="A16" s="2261"/>
      <c r="B16" s="2262"/>
      <c r="C16" s="2263"/>
      <c r="D16" s="1144"/>
      <c r="E16" s="1214"/>
      <c r="F16" s="1145"/>
      <c r="G16" s="1146"/>
      <c r="H16" s="1147" t="s">
        <v>119</v>
      </c>
      <c r="I16" s="1146"/>
      <c r="J16" s="1148" t="s">
        <v>197</v>
      </c>
      <c r="K16" s="1149" t="s">
        <v>55</v>
      </c>
      <c r="L16" s="1145"/>
      <c r="M16" s="1146"/>
      <c r="N16" s="1147" t="s">
        <v>119</v>
      </c>
      <c r="O16" s="1146"/>
      <c r="P16" s="1150" t="s">
        <v>197</v>
      </c>
      <c r="Q16" s="1146"/>
      <c r="R16" s="1212" t="s">
        <v>119</v>
      </c>
      <c r="S16" s="1146"/>
      <c r="T16" s="1213" t="s">
        <v>197</v>
      </c>
      <c r="U16" s="1146"/>
      <c r="V16" s="1212" t="s">
        <v>119</v>
      </c>
      <c r="W16" s="1146"/>
      <c r="X16" s="1213" t="s">
        <v>197</v>
      </c>
    </row>
    <row r="17" spans="1:24" ht="45" customHeight="1">
      <c r="A17" s="2261"/>
      <c r="B17" s="2262"/>
      <c r="C17" s="2263"/>
      <c r="D17" s="1144"/>
      <c r="E17" s="1214"/>
      <c r="F17" s="1145"/>
      <c r="G17" s="1146"/>
      <c r="H17" s="1147" t="s">
        <v>119</v>
      </c>
      <c r="I17" s="1146"/>
      <c r="J17" s="1148" t="s">
        <v>197</v>
      </c>
      <c r="K17" s="1149" t="s">
        <v>55</v>
      </c>
      <c r="L17" s="1145"/>
      <c r="M17" s="1146"/>
      <c r="N17" s="1147" t="s">
        <v>119</v>
      </c>
      <c r="O17" s="1146"/>
      <c r="P17" s="1150" t="s">
        <v>197</v>
      </c>
      <c r="Q17" s="1146"/>
      <c r="R17" s="1212" t="s">
        <v>119</v>
      </c>
      <c r="S17" s="1146"/>
      <c r="T17" s="1213" t="s">
        <v>197</v>
      </c>
      <c r="U17" s="1146"/>
      <c r="V17" s="1212" t="s">
        <v>119</v>
      </c>
      <c r="W17" s="1146"/>
      <c r="X17" s="1213" t="s">
        <v>197</v>
      </c>
    </row>
    <row r="18" spans="1:24" ht="45" customHeight="1">
      <c r="A18" s="159"/>
      <c r="B18" s="1141"/>
      <c r="C18" s="1142"/>
      <c r="D18" s="1142"/>
      <c r="E18" s="1142"/>
      <c r="F18" s="1142"/>
      <c r="G18" s="1212"/>
      <c r="H18" s="1212"/>
      <c r="I18" s="156"/>
      <c r="J18" s="1212"/>
      <c r="K18" s="160"/>
      <c r="L18" s="2258" t="s">
        <v>214</v>
      </c>
      <c r="M18" s="2259"/>
      <c r="N18" s="2259"/>
      <c r="O18" s="2259"/>
      <c r="P18" s="2260"/>
      <c r="Q18" s="1151"/>
      <c r="R18" s="1217" t="s">
        <v>119</v>
      </c>
      <c r="S18" s="1151"/>
      <c r="T18" s="161" t="s">
        <v>197</v>
      </c>
      <c r="U18" s="1151"/>
      <c r="V18" s="1217" t="s">
        <v>119</v>
      </c>
      <c r="W18" s="1151"/>
      <c r="X18" s="161" t="s">
        <v>197</v>
      </c>
    </row>
    <row r="19" spans="1:24">
      <c r="A19" s="162"/>
      <c r="B19" s="162"/>
      <c r="C19" s="140"/>
      <c r="D19" s="140"/>
      <c r="E19" s="140"/>
      <c r="F19" s="140"/>
      <c r="G19" s="140"/>
      <c r="H19" s="140"/>
      <c r="I19" s="140"/>
      <c r="J19" s="140"/>
      <c r="K19" s="140"/>
      <c r="L19" s="140"/>
      <c r="M19" s="140"/>
      <c r="N19" s="140"/>
      <c r="O19" s="140"/>
      <c r="P19" s="140"/>
      <c r="Q19" s="140"/>
      <c r="R19" s="140"/>
      <c r="S19" s="1152"/>
      <c r="T19" s="140"/>
      <c r="U19" s="140"/>
      <c r="V19" s="140"/>
      <c r="W19" s="140"/>
      <c r="X19" s="140"/>
    </row>
    <row r="20" spans="1:24" ht="18" customHeight="1">
      <c r="A20" s="163" t="s">
        <v>215</v>
      </c>
      <c r="B20" s="1216"/>
      <c r="C20" s="138"/>
      <c r="D20" s="138"/>
      <c r="E20" s="138"/>
      <c r="F20" s="138"/>
      <c r="G20" s="138"/>
      <c r="H20" s="138"/>
      <c r="I20" s="138"/>
      <c r="J20" s="138"/>
      <c r="K20" s="138"/>
      <c r="L20" s="138"/>
      <c r="M20" s="138"/>
      <c r="N20" s="138"/>
      <c r="O20" s="138"/>
      <c r="P20" s="138"/>
      <c r="Q20" s="138"/>
      <c r="R20" s="138"/>
      <c r="S20" s="138"/>
      <c r="T20" s="138"/>
      <c r="U20" s="138"/>
      <c r="V20" s="138"/>
      <c r="W20" s="138"/>
      <c r="X20" s="138"/>
    </row>
    <row r="21" spans="1:24" ht="18" customHeight="1">
      <c r="A21" s="138" t="s">
        <v>663</v>
      </c>
      <c r="B21" s="138"/>
      <c r="C21" s="164"/>
      <c r="D21" s="164"/>
      <c r="E21" s="164"/>
      <c r="F21" s="164"/>
      <c r="G21" s="164"/>
      <c r="H21" s="164"/>
      <c r="I21" s="164"/>
      <c r="J21" s="164"/>
      <c r="K21" s="164"/>
      <c r="L21" s="164"/>
      <c r="M21" s="164"/>
      <c r="N21" s="164"/>
      <c r="O21" s="164"/>
      <c r="P21" s="164"/>
      <c r="Q21" s="138"/>
      <c r="R21" s="138"/>
      <c r="S21" s="138"/>
      <c r="T21" s="138"/>
      <c r="U21" s="138"/>
      <c r="V21" s="1153"/>
      <c r="W21" s="1153"/>
      <c r="X21" s="1153"/>
    </row>
    <row r="22" spans="1:24" ht="18" customHeight="1">
      <c r="A22" s="165" t="s">
        <v>997</v>
      </c>
      <c r="B22" s="165"/>
      <c r="C22" s="166"/>
      <c r="D22" s="166"/>
      <c r="E22" s="166"/>
      <c r="F22" s="166"/>
      <c r="G22" s="166"/>
      <c r="H22" s="166"/>
      <c r="I22" s="166"/>
      <c r="J22" s="166"/>
      <c r="K22" s="166"/>
      <c r="L22" s="166"/>
      <c r="M22" s="166"/>
      <c r="N22" s="166"/>
      <c r="O22" s="166"/>
      <c r="P22" s="166"/>
      <c r="Q22" s="166"/>
      <c r="R22" s="166"/>
      <c r="S22" s="166"/>
      <c r="T22" s="166"/>
      <c r="U22" s="166"/>
      <c r="V22" s="166"/>
      <c r="W22" s="166"/>
      <c r="X22" s="166"/>
    </row>
    <row r="23" spans="1:24" ht="18" customHeight="1">
      <c r="A23" s="165" t="s">
        <v>216</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row>
  </sheetData>
  <mergeCells count="25">
    <mergeCell ref="A4:B4"/>
    <mergeCell ref="A5:B7"/>
    <mergeCell ref="A2:X2"/>
    <mergeCell ref="F3:P3"/>
    <mergeCell ref="C4:I4"/>
    <mergeCell ref="C5:I7"/>
    <mergeCell ref="J5:M6"/>
    <mergeCell ref="N5:O6"/>
    <mergeCell ref="P5:Q6"/>
    <mergeCell ref="B9:F9"/>
    <mergeCell ref="G9:X9"/>
    <mergeCell ref="B10:F10"/>
    <mergeCell ref="G10:X10"/>
    <mergeCell ref="B11:F11"/>
    <mergeCell ref="G11:X11"/>
    <mergeCell ref="L18:P18"/>
    <mergeCell ref="A13:A17"/>
    <mergeCell ref="F13:P13"/>
    <mergeCell ref="Q13:T13"/>
    <mergeCell ref="U13:X13"/>
    <mergeCell ref="B13:C13"/>
    <mergeCell ref="B14:C14"/>
    <mergeCell ref="B15:C15"/>
    <mergeCell ref="B16:C16"/>
    <mergeCell ref="B17:C17"/>
  </mergeCells>
  <phoneticPr fontId="12"/>
  <conditionalFormatting sqref="N5:O6 C4:I7 I14:I17 O14:O17 Q14:Q18 S14:S18 U14:U18 W14:W18 B14:G17 L14:M17 B10:B11">
    <cfRule type="cellIs" dxfId="261"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62992125984251968" right="0.62992125984251968" top="0.39370078740157483" bottom="0.39370078740157483" header="0" footer="0.19685039370078741"/>
  <pageSetup paperSize="9" scale="45" orientation="portrait" r:id="rId1"/>
  <headerFooter scaleWithDoc="0">
    <oddFooter>&amp;R令和６年４月１日以降に申請する訓練科から適用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33" zoomScale="70" zoomScaleNormal="100" zoomScaleSheetLayoutView="70" workbookViewId="0">
      <selection activeCell="A2" sqref="A2:F2"/>
    </sheetView>
  </sheetViews>
  <sheetFormatPr defaultColWidth="9" defaultRowHeight="13.5"/>
  <cols>
    <col min="1" max="2" width="17.625" style="174" customWidth="1"/>
    <col min="3" max="4" width="11.625" style="174" customWidth="1"/>
    <col min="5" max="5" width="11.125" style="174" customWidth="1"/>
    <col min="6" max="6" width="59.75" style="174" customWidth="1"/>
    <col min="7" max="18" width="15.625" style="170" customWidth="1"/>
    <col min="19" max="16384" width="9" style="170"/>
  </cols>
  <sheetData>
    <row r="1" spans="1:8" ht="24.95" customHeight="1">
      <c r="A1" s="167"/>
      <c r="B1" s="167"/>
      <c r="C1" s="168"/>
      <c r="D1" s="168"/>
      <c r="E1" s="168"/>
      <c r="F1" s="169" t="s">
        <v>217</v>
      </c>
    </row>
    <row r="2" spans="1:8" ht="39.950000000000003" customHeight="1">
      <c r="A2" s="2351" t="s">
        <v>10</v>
      </c>
      <c r="B2" s="2351"/>
      <c r="C2" s="2351"/>
      <c r="D2" s="2351"/>
      <c r="E2" s="2351"/>
      <c r="F2" s="2351"/>
    </row>
    <row r="3" spans="1:8" ht="39.950000000000003" customHeight="1" thickBot="1">
      <c r="A3" s="171" t="s">
        <v>164</v>
      </c>
      <c r="B3" s="2352" t="str">
        <f>IF(様式1!L11="","",様式1!L11)</f>
        <v/>
      </c>
      <c r="C3" s="2352"/>
      <c r="D3" s="2352"/>
      <c r="E3" s="171" t="s">
        <v>218</v>
      </c>
      <c r="F3" s="702" t="str">
        <f>IF(様式1!G36="","",様式1!G36)</f>
        <v/>
      </c>
    </row>
    <row r="4" spans="1:8" ht="30" customHeight="1" thickBot="1">
      <c r="A4" s="172" t="s">
        <v>219</v>
      </c>
      <c r="B4" s="173"/>
    </row>
    <row r="5" spans="1:8" ht="39.950000000000003" customHeight="1" thickBot="1">
      <c r="A5" s="2339" t="s">
        <v>220</v>
      </c>
      <c r="B5" s="2341"/>
      <c r="C5" s="2353" t="s">
        <v>221</v>
      </c>
      <c r="D5" s="2335"/>
      <c r="E5" s="175" t="s">
        <v>222</v>
      </c>
      <c r="F5" s="176" t="s">
        <v>223</v>
      </c>
      <c r="H5" s="170" t="s">
        <v>224</v>
      </c>
    </row>
    <row r="6" spans="1:8" ht="26.1" customHeight="1">
      <c r="A6" s="2342"/>
      <c r="B6" s="2344"/>
      <c r="C6" s="2354"/>
      <c r="D6" s="2355"/>
      <c r="E6" s="2331"/>
      <c r="F6" s="2356"/>
    </row>
    <row r="7" spans="1:8" ht="26.1" customHeight="1">
      <c r="A7" s="2314"/>
      <c r="B7" s="2316"/>
      <c r="C7" s="2347"/>
      <c r="D7" s="2348"/>
      <c r="E7" s="2318"/>
      <c r="F7" s="2319"/>
    </row>
    <row r="8" spans="1:8" ht="26.1" customHeight="1">
      <c r="A8" s="2311"/>
      <c r="B8" s="2313"/>
      <c r="C8" s="2345"/>
      <c r="D8" s="2346"/>
      <c r="E8" s="2317"/>
      <c r="F8" s="2319"/>
    </row>
    <row r="9" spans="1:8" ht="26.1" customHeight="1">
      <c r="A9" s="2314"/>
      <c r="B9" s="2316"/>
      <c r="C9" s="2347"/>
      <c r="D9" s="2348"/>
      <c r="E9" s="2318"/>
      <c r="F9" s="2319"/>
    </row>
    <row r="10" spans="1:8" ht="26.1" customHeight="1">
      <c r="A10" s="2311"/>
      <c r="B10" s="2313"/>
      <c r="C10" s="2345"/>
      <c r="D10" s="2346"/>
      <c r="E10" s="2317"/>
      <c r="F10" s="2319"/>
    </row>
    <row r="11" spans="1:8" ht="26.1" customHeight="1">
      <c r="A11" s="2314"/>
      <c r="B11" s="2316"/>
      <c r="C11" s="2347"/>
      <c r="D11" s="2348"/>
      <c r="E11" s="2318"/>
      <c r="F11" s="2319"/>
    </row>
    <row r="12" spans="1:8" ht="26.1" customHeight="1">
      <c r="A12" s="2311"/>
      <c r="B12" s="2313"/>
      <c r="C12" s="2345"/>
      <c r="D12" s="2346"/>
      <c r="E12" s="2317"/>
      <c r="F12" s="2319"/>
    </row>
    <row r="13" spans="1:8" ht="26.1" customHeight="1">
      <c r="A13" s="2314"/>
      <c r="B13" s="2316"/>
      <c r="C13" s="2347"/>
      <c r="D13" s="2348"/>
      <c r="E13" s="2318"/>
      <c r="F13" s="2319"/>
    </row>
    <row r="14" spans="1:8" ht="26.1" customHeight="1">
      <c r="A14" s="2311"/>
      <c r="B14" s="2313"/>
      <c r="C14" s="2345"/>
      <c r="D14" s="2346"/>
      <c r="E14" s="2317"/>
      <c r="F14" s="2319"/>
    </row>
    <row r="15" spans="1:8" ht="26.1" customHeight="1" thickBot="1">
      <c r="A15" s="2320"/>
      <c r="B15" s="2322"/>
      <c r="C15" s="2349"/>
      <c r="D15" s="2350"/>
      <c r="E15" s="2323"/>
      <c r="F15" s="2324"/>
    </row>
    <row r="16" spans="1:8" s="61" customFormat="1" ht="20.100000000000001" customHeight="1">
      <c r="A16" s="2325" t="s">
        <v>225</v>
      </c>
      <c r="B16" s="2326"/>
      <c r="C16" s="2326"/>
      <c r="D16" s="2327"/>
      <c r="E16" s="2331">
        <f>SUM(E6:E15)</f>
        <v>0</v>
      </c>
      <c r="F16" s="2332"/>
    </row>
    <row r="17" spans="1:6" ht="20.100000000000001" customHeight="1" thickBot="1">
      <c r="A17" s="2328"/>
      <c r="B17" s="2329"/>
      <c r="C17" s="2329"/>
      <c r="D17" s="2330"/>
      <c r="E17" s="2323"/>
      <c r="F17" s="2333"/>
    </row>
    <row r="18" spans="1:6" ht="24.95" customHeight="1">
      <c r="A18" s="177" t="s">
        <v>618</v>
      </c>
      <c r="B18" s="177"/>
      <c r="C18" s="609"/>
      <c r="D18" s="609"/>
      <c r="E18" s="610"/>
      <c r="F18" s="609"/>
    </row>
    <row r="19" spans="1:6" ht="24.95" customHeight="1" thickBot="1">
      <c r="A19" s="172" t="s">
        <v>226</v>
      </c>
      <c r="B19" s="173"/>
      <c r="E19" s="178"/>
    </row>
    <row r="20" spans="1:6" ht="39.950000000000003" customHeight="1" thickBot="1">
      <c r="A20" s="2339" t="s">
        <v>227</v>
      </c>
      <c r="B20" s="2340"/>
      <c r="C20" s="2340"/>
      <c r="D20" s="2341"/>
      <c r="E20" s="175" t="s">
        <v>228</v>
      </c>
      <c r="F20" s="176" t="s">
        <v>182</v>
      </c>
    </row>
    <row r="21" spans="1:6" ht="26.1" customHeight="1">
      <c r="A21" s="2342"/>
      <c r="B21" s="2343"/>
      <c r="C21" s="2343"/>
      <c r="D21" s="2344"/>
      <c r="E21" s="2331"/>
      <c r="F21" s="2319"/>
    </row>
    <row r="22" spans="1:6" ht="26.1" customHeight="1">
      <c r="A22" s="2314"/>
      <c r="B22" s="2315"/>
      <c r="C22" s="2315"/>
      <c r="D22" s="2316"/>
      <c r="E22" s="2318"/>
      <c r="F22" s="2319"/>
    </row>
    <row r="23" spans="1:6" ht="26.1" customHeight="1">
      <c r="A23" s="2311"/>
      <c r="B23" s="2312"/>
      <c r="C23" s="2312"/>
      <c r="D23" s="2313"/>
      <c r="E23" s="2317"/>
      <c r="F23" s="2319"/>
    </row>
    <row r="24" spans="1:6" ht="26.1" customHeight="1">
      <c r="A24" s="2314"/>
      <c r="B24" s="2315"/>
      <c r="C24" s="2315"/>
      <c r="D24" s="2316"/>
      <c r="E24" s="2318"/>
      <c r="F24" s="2319"/>
    </row>
    <row r="25" spans="1:6" ht="26.1" customHeight="1">
      <c r="A25" s="2311"/>
      <c r="B25" s="2312"/>
      <c r="C25" s="2312"/>
      <c r="D25" s="2313"/>
      <c r="E25" s="2317"/>
      <c r="F25" s="2319"/>
    </row>
    <row r="26" spans="1:6" ht="26.1" customHeight="1">
      <c r="A26" s="2314"/>
      <c r="B26" s="2315"/>
      <c r="C26" s="2315"/>
      <c r="D26" s="2316"/>
      <c r="E26" s="2318"/>
      <c r="F26" s="2319"/>
    </row>
    <row r="27" spans="1:6" ht="26.1" customHeight="1">
      <c r="A27" s="2311"/>
      <c r="B27" s="2312"/>
      <c r="C27" s="2312"/>
      <c r="D27" s="2313"/>
      <c r="E27" s="2317"/>
      <c r="F27" s="2319"/>
    </row>
    <row r="28" spans="1:6" ht="26.1" customHeight="1">
      <c r="A28" s="2314"/>
      <c r="B28" s="2315"/>
      <c r="C28" s="2315"/>
      <c r="D28" s="2316"/>
      <c r="E28" s="2318"/>
      <c r="F28" s="2319"/>
    </row>
    <row r="29" spans="1:6" ht="26.1" customHeight="1">
      <c r="A29" s="2311"/>
      <c r="B29" s="2312"/>
      <c r="C29" s="2312"/>
      <c r="D29" s="2313"/>
      <c r="E29" s="2317"/>
      <c r="F29" s="2319"/>
    </row>
    <row r="30" spans="1:6" ht="26.1" customHeight="1" thickBot="1">
      <c r="A30" s="2320"/>
      <c r="B30" s="2321"/>
      <c r="C30" s="2321"/>
      <c r="D30" s="2322"/>
      <c r="E30" s="2323"/>
      <c r="F30" s="2324"/>
    </row>
    <row r="31" spans="1:6" s="61" customFormat="1" ht="20.100000000000001" customHeight="1">
      <c r="A31" s="2325" t="s">
        <v>225</v>
      </c>
      <c r="B31" s="2326"/>
      <c r="C31" s="2326"/>
      <c r="D31" s="2327"/>
      <c r="E31" s="2331">
        <f>SUM(E21:E30)</f>
        <v>0</v>
      </c>
      <c r="F31" s="2332"/>
    </row>
    <row r="32" spans="1:6" ht="20.100000000000001" customHeight="1" thickBot="1">
      <c r="A32" s="2328"/>
      <c r="B32" s="2329"/>
      <c r="C32" s="2329"/>
      <c r="D32" s="2330"/>
      <c r="E32" s="2323"/>
      <c r="F32" s="2333"/>
    </row>
    <row r="33" spans="1:6" ht="20.100000000000001" customHeight="1">
      <c r="A33" s="177" t="s">
        <v>619</v>
      </c>
      <c r="B33" s="177"/>
      <c r="C33" s="609"/>
      <c r="D33" s="609"/>
      <c r="E33" s="609"/>
      <c r="F33" s="609"/>
    </row>
    <row r="34" spans="1:6" ht="30" customHeight="1" thickBot="1">
      <c r="A34" s="179" t="s">
        <v>229</v>
      </c>
      <c r="B34" s="179"/>
      <c r="C34" s="180"/>
      <c r="D34" s="180"/>
      <c r="E34" s="180"/>
      <c r="F34" s="180"/>
    </row>
    <row r="35" spans="1:6" ht="39.950000000000003" customHeight="1" thickBot="1">
      <c r="A35" s="2334" t="s">
        <v>220</v>
      </c>
      <c r="B35" s="2335"/>
      <c r="C35" s="2336" t="s">
        <v>230</v>
      </c>
      <c r="D35" s="2337"/>
      <c r="E35" s="2338"/>
      <c r="F35" s="176" t="s">
        <v>223</v>
      </c>
    </row>
    <row r="36" spans="1:6" ht="35.1" customHeight="1">
      <c r="A36" s="2307"/>
      <c r="B36" s="2308"/>
      <c r="C36" s="2309"/>
      <c r="D36" s="2310"/>
      <c r="E36" s="2308"/>
      <c r="F36" s="754"/>
    </row>
    <row r="37" spans="1:6" ht="35.1" customHeight="1">
      <c r="A37" s="2303"/>
      <c r="B37" s="2304"/>
      <c r="C37" s="2305"/>
      <c r="D37" s="2306"/>
      <c r="E37" s="2304"/>
      <c r="F37" s="753"/>
    </row>
    <row r="38" spans="1:6" ht="35.1" customHeight="1">
      <c r="A38" s="2303"/>
      <c r="B38" s="2304"/>
      <c r="C38" s="2305"/>
      <c r="D38" s="2306"/>
      <c r="E38" s="2304"/>
      <c r="F38" s="753"/>
    </row>
    <row r="39" spans="1:6" ht="35.1" customHeight="1">
      <c r="A39" s="2303"/>
      <c r="B39" s="2304"/>
      <c r="C39" s="2305"/>
      <c r="D39" s="2306"/>
      <c r="E39" s="2304"/>
      <c r="F39" s="753"/>
    </row>
    <row r="40" spans="1:6" ht="35.1" customHeight="1" thickBot="1">
      <c r="A40" s="2299"/>
      <c r="B40" s="2300"/>
      <c r="C40" s="2301"/>
      <c r="D40" s="2302"/>
      <c r="E40" s="2300"/>
      <c r="F40" s="181"/>
    </row>
    <row r="41" spans="1:6">
      <c r="A41" s="637"/>
    </row>
    <row r="51" spans="1:1">
      <c r="A51" s="174" t="s">
        <v>224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topLeftCell="A27" zoomScale="70" zoomScaleNormal="100" zoomScaleSheetLayoutView="70" workbookViewId="0">
      <selection activeCell="A2" sqref="A2:F2"/>
    </sheetView>
  </sheetViews>
  <sheetFormatPr defaultColWidth="9" defaultRowHeight="13.5"/>
  <cols>
    <col min="1" max="1" width="17.625" style="174" customWidth="1"/>
    <col min="2" max="2" width="12.75" style="174" customWidth="1"/>
    <col min="3" max="3" width="11.625" style="174" customWidth="1"/>
    <col min="4" max="4" width="9.5" style="174" customWidth="1"/>
    <col min="5" max="5" width="11.125" style="174" customWidth="1"/>
    <col min="6" max="6" width="76" style="174" customWidth="1"/>
    <col min="7" max="18" width="15.625" style="170" customWidth="1"/>
    <col min="19" max="16384" width="9" style="170"/>
  </cols>
  <sheetData>
    <row r="1" spans="1:8" ht="24.95" customHeight="1">
      <c r="A1" s="167"/>
      <c r="B1" s="167"/>
      <c r="C1" s="168"/>
      <c r="D1" s="168"/>
      <c r="E1" s="168"/>
      <c r="F1" s="169" t="s">
        <v>217</v>
      </c>
    </row>
    <row r="2" spans="1:8" ht="39.950000000000003" customHeight="1">
      <c r="A2" s="2351" t="s">
        <v>10</v>
      </c>
      <c r="B2" s="2351"/>
      <c r="C2" s="2351"/>
      <c r="D2" s="2351"/>
      <c r="E2" s="2351"/>
      <c r="F2" s="2351"/>
    </row>
    <row r="3" spans="1:8" ht="39.950000000000003" customHeight="1" thickBot="1">
      <c r="A3" s="171" t="s">
        <v>164</v>
      </c>
      <c r="B3" s="2352" t="str">
        <f>IF(様式1!L11="","",様式1!L11)</f>
        <v/>
      </c>
      <c r="C3" s="2352"/>
      <c r="D3" s="2352"/>
      <c r="E3" s="171" t="s">
        <v>82</v>
      </c>
      <c r="F3" s="702" t="str">
        <f>IF(様式1!G36="","",様式1!G36)</f>
        <v/>
      </c>
    </row>
    <row r="4" spans="1:8" ht="30" customHeight="1" thickBot="1">
      <c r="A4" s="172" t="s">
        <v>219</v>
      </c>
      <c r="B4" s="173"/>
    </row>
    <row r="5" spans="1:8" ht="39.950000000000003" customHeight="1" thickBot="1">
      <c r="A5" s="2339" t="s">
        <v>220</v>
      </c>
      <c r="B5" s="2341"/>
      <c r="C5" s="2353" t="s">
        <v>221</v>
      </c>
      <c r="D5" s="2335"/>
      <c r="E5" s="175" t="s">
        <v>222</v>
      </c>
      <c r="F5" s="176" t="s">
        <v>223</v>
      </c>
      <c r="H5" s="170" t="s">
        <v>224</v>
      </c>
    </row>
    <row r="6" spans="1:8" ht="26.1" customHeight="1">
      <c r="A6" s="2342"/>
      <c r="B6" s="2344"/>
      <c r="C6" s="2354"/>
      <c r="D6" s="2355"/>
      <c r="E6" s="2331"/>
      <c r="F6" s="2356"/>
    </row>
    <row r="7" spans="1:8" ht="26.1" customHeight="1">
      <c r="A7" s="2314"/>
      <c r="B7" s="2316"/>
      <c r="C7" s="2347"/>
      <c r="D7" s="2348"/>
      <c r="E7" s="2318"/>
      <c r="F7" s="2319"/>
    </row>
    <row r="8" spans="1:8" ht="26.1" customHeight="1">
      <c r="A8" s="2311"/>
      <c r="B8" s="2313"/>
      <c r="C8" s="2345"/>
      <c r="D8" s="2346"/>
      <c r="E8" s="2317"/>
      <c r="F8" s="2319"/>
    </row>
    <row r="9" spans="1:8" ht="26.1" customHeight="1">
      <c r="A9" s="2314"/>
      <c r="B9" s="2316"/>
      <c r="C9" s="2347"/>
      <c r="D9" s="2348"/>
      <c r="E9" s="2318"/>
      <c r="F9" s="2319"/>
    </row>
    <row r="10" spans="1:8" ht="26.1" customHeight="1">
      <c r="A10" s="2311"/>
      <c r="B10" s="2313"/>
      <c r="C10" s="2345"/>
      <c r="D10" s="2346"/>
      <c r="E10" s="2317"/>
      <c r="F10" s="2319"/>
    </row>
    <row r="11" spans="1:8" ht="26.1" customHeight="1">
      <c r="A11" s="2314"/>
      <c r="B11" s="2316"/>
      <c r="C11" s="2347"/>
      <c r="D11" s="2348"/>
      <c r="E11" s="2318"/>
      <c r="F11" s="2319"/>
    </row>
    <row r="12" spans="1:8" ht="26.1" customHeight="1">
      <c r="A12" s="2311"/>
      <c r="B12" s="2313"/>
      <c r="C12" s="2345"/>
      <c r="D12" s="2346"/>
      <c r="E12" s="2317"/>
      <c r="F12" s="2319"/>
    </row>
    <row r="13" spans="1:8" ht="26.1" customHeight="1">
      <c r="A13" s="2314"/>
      <c r="B13" s="2316"/>
      <c r="C13" s="2347"/>
      <c r="D13" s="2348"/>
      <c r="E13" s="2318"/>
      <c r="F13" s="2319"/>
    </row>
    <row r="14" spans="1:8" ht="26.1" customHeight="1">
      <c r="A14" s="2311"/>
      <c r="B14" s="2313"/>
      <c r="C14" s="2345"/>
      <c r="D14" s="2346"/>
      <c r="E14" s="2317"/>
      <c r="F14" s="2319"/>
    </row>
    <row r="15" spans="1:8" ht="26.1" customHeight="1" thickBot="1">
      <c r="A15" s="2320"/>
      <c r="B15" s="2322"/>
      <c r="C15" s="2349"/>
      <c r="D15" s="2350"/>
      <c r="E15" s="2323"/>
      <c r="F15" s="2324"/>
    </row>
    <row r="16" spans="1:8" s="61" customFormat="1" ht="20.100000000000001" customHeight="1">
      <c r="A16" s="2325" t="s">
        <v>225</v>
      </c>
      <c r="B16" s="2326"/>
      <c r="C16" s="2326"/>
      <c r="D16" s="2327"/>
      <c r="E16" s="2331">
        <f>SUM(E6:E15)</f>
        <v>0</v>
      </c>
      <c r="F16" s="2332"/>
    </row>
    <row r="17" spans="1:6" ht="20.100000000000001" customHeight="1" thickBot="1">
      <c r="A17" s="2328"/>
      <c r="B17" s="2329"/>
      <c r="C17" s="2329"/>
      <c r="D17" s="2330"/>
      <c r="E17" s="2323"/>
      <c r="F17" s="2333"/>
    </row>
    <row r="18" spans="1:6" ht="24.95" customHeight="1">
      <c r="A18" s="177" t="s">
        <v>618</v>
      </c>
      <c r="B18" s="177"/>
      <c r="C18" s="1066"/>
      <c r="D18" s="1066"/>
      <c r="E18" s="610"/>
      <c r="F18" s="1066"/>
    </row>
    <row r="19" spans="1:6" ht="24.95" customHeight="1" thickBot="1">
      <c r="A19" s="172" t="s">
        <v>226</v>
      </c>
      <c r="B19" s="173"/>
      <c r="E19" s="178"/>
    </row>
    <row r="20" spans="1:6" ht="39.950000000000003" customHeight="1" thickBot="1">
      <c r="A20" s="2339" t="s">
        <v>227</v>
      </c>
      <c r="B20" s="2340"/>
      <c r="C20" s="2340"/>
      <c r="D20" s="2341"/>
      <c r="E20" s="175" t="s">
        <v>228</v>
      </c>
      <c r="F20" s="176" t="s">
        <v>182</v>
      </c>
    </row>
    <row r="21" spans="1:6" ht="26.1" customHeight="1">
      <c r="A21" s="2357" t="s">
        <v>1048</v>
      </c>
      <c r="B21" s="2358"/>
      <c r="C21" s="2358"/>
      <c r="D21" s="2359"/>
      <c r="E21" s="2363">
        <v>3000</v>
      </c>
      <c r="F21" s="2365" t="s">
        <v>1049</v>
      </c>
    </row>
    <row r="22" spans="1:6" ht="26.1" customHeight="1">
      <c r="A22" s="2360"/>
      <c r="B22" s="2361"/>
      <c r="C22" s="2361"/>
      <c r="D22" s="2362"/>
      <c r="E22" s="2364"/>
      <c r="F22" s="2366"/>
    </row>
    <row r="23" spans="1:6" ht="26.1" customHeight="1">
      <c r="A23" s="2367" t="s">
        <v>1050</v>
      </c>
      <c r="B23" s="2368"/>
      <c r="C23" s="2368"/>
      <c r="D23" s="2369"/>
      <c r="E23" s="2370">
        <v>0</v>
      </c>
      <c r="F23" s="2371" t="s">
        <v>1051</v>
      </c>
    </row>
    <row r="24" spans="1:6" ht="26.1" customHeight="1">
      <c r="A24" s="2360"/>
      <c r="B24" s="2361"/>
      <c r="C24" s="2361"/>
      <c r="D24" s="2362"/>
      <c r="E24" s="2364"/>
      <c r="F24" s="2371"/>
    </row>
    <row r="25" spans="1:6" ht="26.1" customHeight="1">
      <c r="A25" s="2372" t="s">
        <v>1528</v>
      </c>
      <c r="B25" s="2373"/>
      <c r="C25" s="2373"/>
      <c r="D25" s="2374"/>
      <c r="E25" s="2378">
        <v>2980</v>
      </c>
      <c r="F25" s="2380" t="s">
        <v>1529</v>
      </c>
    </row>
    <row r="26" spans="1:6" ht="26.1" customHeight="1">
      <c r="A26" s="2375"/>
      <c r="B26" s="2376"/>
      <c r="C26" s="2376"/>
      <c r="D26" s="2377"/>
      <c r="E26" s="2379"/>
      <c r="F26" s="2380"/>
    </row>
    <row r="27" spans="1:6" ht="26.1" customHeight="1">
      <c r="A27" s="2381"/>
      <c r="B27" s="2382"/>
      <c r="C27" s="2382"/>
      <c r="D27" s="2383"/>
      <c r="E27" s="2387"/>
      <c r="F27" s="2389"/>
    </row>
    <row r="28" spans="1:6" ht="26.1" customHeight="1">
      <c r="A28" s="2384"/>
      <c r="B28" s="2385"/>
      <c r="C28" s="2385"/>
      <c r="D28" s="2386"/>
      <c r="E28" s="2388"/>
      <c r="F28" s="2389"/>
    </row>
    <row r="29" spans="1:6" ht="26.1" customHeight="1">
      <c r="A29" s="2381"/>
      <c r="B29" s="2382"/>
      <c r="C29" s="2382"/>
      <c r="D29" s="2383"/>
      <c r="E29" s="2387"/>
      <c r="F29" s="2389"/>
    </row>
    <row r="30" spans="1:6" ht="26.1" customHeight="1" thickBot="1">
      <c r="A30" s="2390"/>
      <c r="B30" s="2391"/>
      <c r="C30" s="2391"/>
      <c r="D30" s="2392"/>
      <c r="E30" s="2393"/>
      <c r="F30" s="2394"/>
    </row>
    <row r="31" spans="1:6" s="61" customFormat="1" ht="20.100000000000001" customHeight="1">
      <c r="A31" s="2395" t="s">
        <v>225</v>
      </c>
      <c r="B31" s="2396"/>
      <c r="C31" s="2396"/>
      <c r="D31" s="2397"/>
      <c r="E31" s="2401">
        <f>SUM(E21:E30)</f>
        <v>5980</v>
      </c>
      <c r="F31" s="2402"/>
    </row>
    <row r="32" spans="1:6" ht="20.100000000000001" customHeight="1" thickBot="1">
      <c r="A32" s="2398"/>
      <c r="B32" s="2399"/>
      <c r="C32" s="2399"/>
      <c r="D32" s="2400"/>
      <c r="E32" s="2393"/>
      <c r="F32" s="2403"/>
    </row>
    <row r="33" spans="1:6" ht="20.100000000000001" customHeight="1">
      <c r="A33" s="1323" t="s">
        <v>1578</v>
      </c>
      <c r="B33" s="1323"/>
      <c r="C33" s="1295"/>
      <c r="D33" s="1295"/>
      <c r="E33" s="1295"/>
      <c r="F33" s="1295"/>
    </row>
    <row r="34" spans="1:6" ht="20.100000000000001" customHeight="1">
      <c r="A34" s="1294" t="s">
        <v>1527</v>
      </c>
      <c r="B34" s="1294"/>
      <c r="C34" s="1296"/>
      <c r="D34" s="1296"/>
      <c r="E34" s="1296"/>
      <c r="F34" s="1296"/>
    </row>
    <row r="35" spans="1:6" ht="30" customHeight="1" thickBot="1">
      <c r="A35" s="179" t="s">
        <v>229</v>
      </c>
      <c r="B35" s="179"/>
      <c r="C35" s="1067"/>
      <c r="D35" s="1067"/>
      <c r="E35" s="1067"/>
      <c r="F35" s="1067"/>
    </row>
    <row r="36" spans="1:6" ht="39.950000000000003" customHeight="1" thickBot="1">
      <c r="A36" s="2334" t="s">
        <v>220</v>
      </c>
      <c r="B36" s="2335"/>
      <c r="C36" s="2336" t="s">
        <v>230</v>
      </c>
      <c r="D36" s="2337"/>
      <c r="E36" s="2338"/>
      <c r="F36" s="176" t="s">
        <v>223</v>
      </c>
    </row>
    <row r="37" spans="1:6" ht="35.1" customHeight="1">
      <c r="A37" s="2307"/>
      <c r="B37" s="2308"/>
      <c r="C37" s="2309"/>
      <c r="D37" s="2310"/>
      <c r="E37" s="2308"/>
      <c r="F37" s="1064"/>
    </row>
    <row r="38" spans="1:6" ht="35.1" customHeight="1">
      <c r="A38" s="2303"/>
      <c r="B38" s="2304"/>
      <c r="C38" s="2305"/>
      <c r="D38" s="2306"/>
      <c r="E38" s="2304"/>
      <c r="F38" s="1065"/>
    </row>
    <row r="39" spans="1:6" ht="35.1" customHeight="1">
      <c r="A39" s="2303"/>
      <c r="B39" s="2304"/>
      <c r="C39" s="2305"/>
      <c r="D39" s="2306"/>
      <c r="E39" s="2304"/>
      <c r="F39" s="1065"/>
    </row>
    <row r="40" spans="1:6" ht="35.1" customHeight="1">
      <c r="A40" s="2303"/>
      <c r="B40" s="2304"/>
      <c r="C40" s="2305"/>
      <c r="D40" s="2306"/>
      <c r="E40" s="2304"/>
      <c r="F40" s="1065"/>
    </row>
    <row r="41" spans="1:6" ht="35.1" customHeight="1" thickBot="1">
      <c r="A41" s="2299"/>
      <c r="B41" s="2300"/>
      <c r="C41" s="2301"/>
      <c r="D41" s="2302"/>
      <c r="E41" s="2300"/>
      <c r="F41" s="181"/>
    </row>
    <row r="42" spans="1:6">
      <c r="A42" s="637"/>
    </row>
    <row r="52" spans="1:1">
      <c r="A52" s="174" t="s">
        <v>224</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7:F41">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7"/>
  <sheetViews>
    <sheetView view="pageBreakPreview" topLeftCell="A31" zoomScale="25" zoomScaleNormal="85" zoomScaleSheetLayoutView="25" zoomScalePageLayoutView="40" workbookViewId="0">
      <selection activeCell="A2" sqref="A2:AO2"/>
    </sheetView>
  </sheetViews>
  <sheetFormatPr defaultColWidth="9" defaultRowHeight="14.25"/>
  <cols>
    <col min="1" max="1" width="5.625" style="185" customWidth="1"/>
    <col min="2" max="2" width="29.875" style="184" customWidth="1"/>
    <col min="3" max="4" width="7.125" style="184" customWidth="1"/>
    <col min="5" max="6" width="7.25" style="184" customWidth="1"/>
    <col min="7" max="7" width="25.25" style="184" customWidth="1"/>
    <col min="8" max="39" width="2.625" style="184" customWidth="1"/>
    <col min="40" max="40" width="0.375" style="184" customWidth="1"/>
    <col min="41" max="41" width="0.25" style="184" customWidth="1"/>
    <col min="42" max="42" width="10" style="184" customWidth="1"/>
    <col min="43" max="43" width="7.5" style="185" customWidth="1"/>
    <col min="44" max="44" width="30.25" style="185" customWidth="1"/>
    <col min="45" max="54" width="15.625" style="185" customWidth="1"/>
    <col min="55" max="16384" width="9" style="185"/>
  </cols>
  <sheetData>
    <row r="1" spans="1:42" ht="23.2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124"/>
      <c r="AH1" s="124"/>
      <c r="AI1" s="724"/>
      <c r="AJ1" s="724"/>
      <c r="AK1" s="724"/>
      <c r="AL1" s="724"/>
      <c r="AM1" s="724"/>
      <c r="AN1" s="724"/>
      <c r="AO1" s="183" t="s">
        <v>729</v>
      </c>
    </row>
    <row r="2" spans="1:42" ht="25.5" customHeight="1">
      <c r="A2" s="2471" t="s">
        <v>231</v>
      </c>
      <c r="B2" s="2471"/>
      <c r="C2" s="2471"/>
      <c r="D2" s="2471"/>
      <c r="E2" s="2471"/>
      <c r="F2" s="2471"/>
      <c r="G2" s="2471"/>
      <c r="H2" s="2471"/>
      <c r="I2" s="2471"/>
      <c r="J2" s="2471"/>
      <c r="K2" s="2471"/>
      <c r="L2" s="2471"/>
      <c r="M2" s="2471"/>
      <c r="N2" s="2471"/>
      <c r="O2" s="2471"/>
      <c r="P2" s="2471"/>
      <c r="Q2" s="2471"/>
      <c r="R2" s="2471"/>
      <c r="S2" s="2471"/>
      <c r="T2" s="2471"/>
      <c r="U2" s="2471"/>
      <c r="V2" s="2471"/>
      <c r="W2" s="2471"/>
      <c r="X2" s="2471"/>
      <c r="Y2" s="2471"/>
      <c r="Z2" s="2471"/>
      <c r="AA2" s="2471"/>
      <c r="AB2" s="2471"/>
      <c r="AC2" s="2471"/>
      <c r="AD2" s="2471"/>
      <c r="AE2" s="2471"/>
      <c r="AF2" s="2471"/>
      <c r="AG2" s="2471"/>
      <c r="AH2" s="2471"/>
      <c r="AI2" s="2471"/>
      <c r="AJ2" s="2471"/>
      <c r="AK2" s="2471"/>
      <c r="AL2" s="2471"/>
      <c r="AM2" s="2471"/>
      <c r="AN2" s="2471"/>
      <c r="AO2" s="2471"/>
      <c r="AP2" s="186"/>
    </row>
    <row r="3" spans="1:42" ht="12.75" customHeight="1">
      <c r="A3" s="72"/>
      <c r="B3" s="182"/>
      <c r="C3" s="182"/>
      <c r="D3" s="182"/>
      <c r="E3" s="182"/>
      <c r="F3" s="182"/>
      <c r="G3" s="182"/>
      <c r="H3" s="2472"/>
      <c r="I3" s="2472"/>
      <c r="J3" s="2472"/>
      <c r="K3" s="2472"/>
      <c r="L3" s="2472"/>
      <c r="M3" s="2472"/>
      <c r="N3" s="2472"/>
      <c r="O3" s="2472"/>
      <c r="P3" s="2472"/>
      <c r="Q3" s="2472"/>
      <c r="R3" s="2472"/>
      <c r="S3" s="2472"/>
      <c r="T3" s="706"/>
      <c r="U3" s="2472"/>
      <c r="V3" s="2472"/>
      <c r="W3" s="2472"/>
      <c r="X3" s="2472"/>
      <c r="Y3" s="2472"/>
      <c r="Z3" s="2472"/>
      <c r="AA3" s="2472"/>
      <c r="AB3" s="2472"/>
      <c r="AC3" s="2472"/>
      <c r="AD3" s="2472"/>
      <c r="AE3" s="2472"/>
      <c r="AF3" s="2472"/>
      <c r="AG3" s="2472"/>
      <c r="AH3" s="2472"/>
      <c r="AI3" s="2472"/>
      <c r="AJ3" s="2472"/>
      <c r="AK3" s="2472"/>
      <c r="AL3" s="2472"/>
      <c r="AM3" s="2472"/>
      <c r="AN3" s="2472"/>
      <c r="AO3" s="2472"/>
      <c r="AP3" s="187"/>
    </row>
    <row r="4" spans="1:42" s="189" customFormat="1" ht="24.95" customHeight="1" thickBot="1">
      <c r="A4" s="2329" t="s">
        <v>708</v>
      </c>
      <c r="B4" s="2329"/>
      <c r="C4" s="2473" t="str">
        <f>IF(様式1!L11="","",様式1!L11)</f>
        <v/>
      </c>
      <c r="D4" s="2473"/>
      <c r="E4" s="2473"/>
      <c r="F4" s="2473"/>
      <c r="G4" s="2473"/>
      <c r="H4" s="2474" t="s">
        <v>82</v>
      </c>
      <c r="I4" s="2474"/>
      <c r="J4" s="2474"/>
      <c r="K4" s="2474"/>
      <c r="L4" s="2474"/>
      <c r="M4" s="2474"/>
      <c r="N4" s="2474"/>
      <c r="O4" s="2474"/>
      <c r="P4" s="2474"/>
      <c r="Q4" s="2474"/>
      <c r="R4" s="2473" t="str">
        <f>IF(様式1!G36="","",様式1!G36)</f>
        <v/>
      </c>
      <c r="S4" s="2473"/>
      <c r="T4" s="2473"/>
      <c r="U4" s="2473"/>
      <c r="V4" s="2473"/>
      <c r="W4" s="2473"/>
      <c r="X4" s="2473"/>
      <c r="Y4" s="2473"/>
      <c r="Z4" s="2473"/>
      <c r="AA4" s="2473"/>
      <c r="AB4" s="2473"/>
      <c r="AC4" s="2473"/>
      <c r="AD4" s="2473"/>
      <c r="AE4" s="2473"/>
      <c r="AF4" s="2473"/>
      <c r="AG4" s="2473"/>
      <c r="AH4" s="2473"/>
      <c r="AI4" s="2473"/>
      <c r="AJ4" s="2473"/>
      <c r="AK4" s="2473"/>
      <c r="AL4" s="2473"/>
      <c r="AM4" s="2473"/>
      <c r="AN4" s="2473"/>
      <c r="AO4" s="2473"/>
      <c r="AP4" s="188"/>
    </row>
    <row r="5" spans="1:42" ht="11.1" customHeight="1" thickBot="1">
      <c r="A5" s="190"/>
      <c r="B5" s="191"/>
      <c r="C5" s="191"/>
      <c r="D5" s="191"/>
      <c r="E5" s="191"/>
      <c r="F5" s="191"/>
      <c r="G5" s="191"/>
      <c r="H5" s="2469"/>
      <c r="I5" s="2469"/>
      <c r="J5" s="2469"/>
      <c r="K5" s="2469"/>
      <c r="L5" s="2469"/>
      <c r="M5" s="2469"/>
      <c r="N5" s="2469"/>
      <c r="O5" s="2469"/>
      <c r="P5" s="2469"/>
      <c r="Q5" s="2469"/>
      <c r="R5" s="2469"/>
      <c r="S5" s="2469"/>
      <c r="T5" s="707"/>
      <c r="U5" s="2469"/>
      <c r="V5" s="2469"/>
      <c r="W5" s="2469"/>
      <c r="X5" s="2469"/>
      <c r="Y5" s="2469"/>
      <c r="Z5" s="2469"/>
      <c r="AA5" s="2469"/>
      <c r="AB5" s="2469"/>
      <c r="AC5" s="2469"/>
      <c r="AD5" s="2469"/>
      <c r="AE5" s="2469"/>
      <c r="AF5" s="2469"/>
      <c r="AG5" s="2469"/>
      <c r="AH5" s="2469"/>
      <c r="AI5" s="2469"/>
      <c r="AJ5" s="2469"/>
      <c r="AK5" s="2469"/>
      <c r="AL5" s="2469"/>
      <c r="AM5" s="2469"/>
      <c r="AN5" s="2469"/>
      <c r="AO5" s="2469"/>
      <c r="AP5" s="192"/>
    </row>
    <row r="6" spans="1:42" ht="32.25" customHeight="1">
      <c r="A6" s="2342" t="s">
        <v>232</v>
      </c>
      <c r="B6" s="2343"/>
      <c r="C6" s="2343"/>
      <c r="D6" s="2343"/>
      <c r="E6" s="2343"/>
      <c r="F6" s="2343"/>
      <c r="G6" s="2343"/>
      <c r="H6" s="2343"/>
      <c r="I6" s="2343"/>
      <c r="J6" s="2343"/>
      <c r="K6" s="2343"/>
      <c r="L6" s="2343"/>
      <c r="M6" s="2343"/>
      <c r="N6" s="2343"/>
      <c r="O6" s="2343"/>
      <c r="P6" s="2343"/>
      <c r="Q6" s="2343"/>
      <c r="R6" s="2343"/>
      <c r="S6" s="2343"/>
      <c r="T6" s="2343"/>
      <c r="U6" s="2343"/>
      <c r="V6" s="2343"/>
      <c r="W6" s="2343"/>
      <c r="X6" s="2343"/>
      <c r="Y6" s="2343"/>
      <c r="Z6" s="2343"/>
      <c r="AA6" s="2343"/>
      <c r="AB6" s="2343"/>
      <c r="AC6" s="2343"/>
      <c r="AD6" s="2343"/>
      <c r="AE6" s="2343"/>
      <c r="AF6" s="2343"/>
      <c r="AG6" s="2343"/>
      <c r="AH6" s="2343"/>
      <c r="AI6" s="2343"/>
      <c r="AJ6" s="2343"/>
      <c r="AK6" s="2343"/>
      <c r="AL6" s="2343"/>
      <c r="AM6" s="2343"/>
      <c r="AN6" s="2343"/>
      <c r="AO6" s="2470"/>
      <c r="AP6" s="59"/>
    </row>
    <row r="7" spans="1:42" ht="25.5" customHeight="1">
      <c r="A7" s="719" t="s">
        <v>709</v>
      </c>
      <c r="B7" s="59"/>
      <c r="C7" s="59"/>
      <c r="D7" s="59"/>
      <c r="E7" s="59"/>
      <c r="F7" s="726"/>
      <c r="G7" s="59"/>
      <c r="H7" s="2456"/>
      <c r="I7" s="2456"/>
      <c r="J7" s="2456"/>
      <c r="K7" s="2456"/>
      <c r="L7" s="2456"/>
      <c r="M7" s="2456"/>
      <c r="N7" s="2456"/>
      <c r="O7" s="2456"/>
      <c r="P7" s="2456"/>
      <c r="Q7" s="2456"/>
      <c r="R7" s="2456"/>
      <c r="S7" s="2456"/>
      <c r="T7" s="727"/>
      <c r="U7" s="2456"/>
      <c r="V7" s="2456"/>
      <c r="W7" s="2456"/>
      <c r="X7" s="2456"/>
      <c r="Y7" s="2456"/>
      <c r="Z7" s="2456"/>
      <c r="AA7" s="2456"/>
      <c r="AB7" s="2456"/>
      <c r="AC7" s="2456"/>
      <c r="AD7" s="2456"/>
      <c r="AE7" s="2456"/>
      <c r="AF7" s="2456"/>
      <c r="AG7" s="2456"/>
      <c r="AH7" s="2456"/>
      <c r="AI7" s="2456"/>
      <c r="AJ7" s="2456"/>
      <c r="AK7" s="2456"/>
      <c r="AL7" s="2456"/>
      <c r="AM7" s="2456"/>
      <c r="AN7" s="2456"/>
      <c r="AO7" s="2457"/>
      <c r="AP7" s="705"/>
    </row>
    <row r="8" spans="1:42" ht="33" customHeight="1">
      <c r="A8" s="193" t="s">
        <v>710</v>
      </c>
      <c r="B8" s="2458" t="s">
        <v>711</v>
      </c>
      <c r="C8" s="2458"/>
      <c r="D8" s="2458"/>
      <c r="E8" s="2458"/>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9"/>
      <c r="AP8" s="705"/>
    </row>
    <row r="9" spans="1:42" ht="30" customHeight="1">
      <c r="A9" s="2460" t="s">
        <v>712</v>
      </c>
      <c r="B9" s="2454"/>
      <c r="C9" s="2461"/>
      <c r="D9" s="2461"/>
      <c r="E9" s="2461"/>
      <c r="F9" s="2461"/>
      <c r="G9" s="2461"/>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728"/>
      <c r="AP9" s="185"/>
    </row>
    <row r="10" spans="1:42" ht="59.25" customHeight="1">
      <c r="A10" s="2450" t="s">
        <v>742</v>
      </c>
      <c r="B10" s="2451"/>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c r="AO10" s="2452"/>
      <c r="AP10" s="705"/>
    </row>
    <row r="11" spans="1:42" ht="94.5" customHeight="1">
      <c r="A11" s="2450" t="s">
        <v>1030</v>
      </c>
      <c r="B11" s="2451"/>
      <c r="C11" s="2451"/>
      <c r="D11" s="2451"/>
      <c r="E11" s="2451"/>
      <c r="F11" s="2451"/>
      <c r="G11" s="2451"/>
      <c r="H11" s="2451"/>
      <c r="I11" s="2451"/>
      <c r="J11" s="2451"/>
      <c r="K11" s="2451"/>
      <c r="L11" s="2451"/>
      <c r="M11" s="2451"/>
      <c r="N11" s="2451"/>
      <c r="O11" s="2451"/>
      <c r="P11" s="2451"/>
      <c r="Q11" s="2451"/>
      <c r="R11" s="2451"/>
      <c r="S11" s="2451"/>
      <c r="T11" s="2451"/>
      <c r="U11" s="2451"/>
      <c r="V11" s="2451"/>
      <c r="W11" s="2451"/>
      <c r="X11" s="2451"/>
      <c r="Y11" s="2451"/>
      <c r="Z11" s="2451"/>
      <c r="AA11" s="2451"/>
      <c r="AB11" s="2451"/>
      <c r="AC11" s="2451"/>
      <c r="AD11" s="2451"/>
      <c r="AE11" s="2451"/>
      <c r="AF11" s="2451"/>
      <c r="AG11" s="2451"/>
      <c r="AH11" s="2451"/>
      <c r="AI11" s="2451"/>
      <c r="AJ11" s="2451"/>
      <c r="AK11" s="2451"/>
      <c r="AL11" s="2451"/>
      <c r="AM11" s="2451"/>
      <c r="AN11" s="2451"/>
      <c r="AO11" s="2452"/>
      <c r="AP11" s="705"/>
    </row>
    <row r="12" spans="1:42" ht="66.75" customHeight="1">
      <c r="A12" s="2450" t="s">
        <v>1531</v>
      </c>
      <c r="B12" s="2451"/>
      <c r="C12" s="2451"/>
      <c r="D12" s="2451"/>
      <c r="E12" s="2451"/>
      <c r="F12" s="2451"/>
      <c r="G12" s="2451"/>
      <c r="H12" s="2451"/>
      <c r="I12" s="2451"/>
      <c r="J12" s="2451"/>
      <c r="K12" s="2451"/>
      <c r="L12" s="2451"/>
      <c r="M12" s="2451"/>
      <c r="N12" s="2451"/>
      <c r="O12" s="2451"/>
      <c r="P12" s="2451"/>
      <c r="Q12" s="2451"/>
      <c r="R12" s="2451"/>
      <c r="S12" s="2451"/>
      <c r="T12" s="2451"/>
      <c r="U12" s="2451"/>
      <c r="V12" s="2451"/>
      <c r="W12" s="2451"/>
      <c r="X12" s="2451"/>
      <c r="Y12" s="2451"/>
      <c r="Z12" s="2451"/>
      <c r="AA12" s="2451"/>
      <c r="AB12" s="2451"/>
      <c r="AC12" s="2451"/>
      <c r="AD12" s="2451"/>
      <c r="AE12" s="2451"/>
      <c r="AF12" s="2451"/>
      <c r="AG12" s="2451"/>
      <c r="AH12" s="2451"/>
      <c r="AI12" s="2451"/>
      <c r="AJ12" s="2451"/>
      <c r="AK12" s="2451"/>
      <c r="AL12" s="2451"/>
      <c r="AM12" s="2451"/>
      <c r="AN12" s="733"/>
      <c r="AO12" s="734"/>
      <c r="AP12" s="705"/>
    </row>
    <row r="13" spans="1:42" ht="33" customHeight="1">
      <c r="A13" s="193" t="s">
        <v>710</v>
      </c>
      <c r="B13" s="2465" t="s">
        <v>1561</v>
      </c>
      <c r="C13" s="2466"/>
      <c r="D13" s="2466"/>
      <c r="E13" s="2466"/>
      <c r="F13" s="2466"/>
      <c r="G13" s="2466"/>
      <c r="H13" s="2466"/>
      <c r="I13" s="2466"/>
      <c r="J13" s="2466"/>
      <c r="K13" s="2466"/>
      <c r="L13" s="2466"/>
      <c r="M13" s="2466"/>
      <c r="N13" s="2466"/>
      <c r="O13" s="2466"/>
      <c r="P13" s="2466"/>
      <c r="Q13" s="2466"/>
      <c r="R13" s="2466"/>
      <c r="S13" s="2466"/>
      <c r="T13" s="2466"/>
      <c r="U13" s="2466"/>
      <c r="V13" s="2466"/>
      <c r="W13" s="2466"/>
      <c r="X13" s="2466"/>
      <c r="Y13" s="2466"/>
      <c r="Z13" s="2466"/>
      <c r="AA13" s="2466"/>
      <c r="AB13" s="2466"/>
      <c r="AC13" s="2466"/>
      <c r="AD13" s="2466"/>
      <c r="AE13" s="2466"/>
      <c r="AF13" s="2466"/>
      <c r="AG13" s="2466"/>
      <c r="AH13" s="2466"/>
      <c r="AI13" s="2466"/>
      <c r="AJ13" s="2466"/>
      <c r="AK13" s="2466"/>
      <c r="AL13" s="2466"/>
      <c r="AM13" s="2466"/>
      <c r="AN13" s="2466"/>
      <c r="AO13" s="2467"/>
      <c r="AP13" s="705"/>
    </row>
    <row r="14" spans="1:42" ht="90.75" customHeight="1">
      <c r="A14" s="2468" t="s">
        <v>1318</v>
      </c>
      <c r="B14" s="2466"/>
      <c r="C14" s="2466"/>
      <c r="D14" s="2466"/>
      <c r="E14" s="2466"/>
      <c r="F14" s="2466"/>
      <c r="G14" s="2466"/>
      <c r="H14" s="2466"/>
      <c r="I14" s="2466"/>
      <c r="J14" s="2466"/>
      <c r="K14" s="2466"/>
      <c r="L14" s="2466"/>
      <c r="M14" s="2466"/>
      <c r="N14" s="2466"/>
      <c r="O14" s="2466"/>
      <c r="P14" s="2466"/>
      <c r="Q14" s="2466"/>
      <c r="R14" s="2466"/>
      <c r="S14" s="2466"/>
      <c r="T14" s="2466"/>
      <c r="U14" s="2466"/>
      <c r="V14" s="2466"/>
      <c r="W14" s="2466"/>
      <c r="X14" s="2466"/>
      <c r="Y14" s="2466"/>
      <c r="Z14" s="2466"/>
      <c r="AA14" s="2466"/>
      <c r="AB14" s="2466"/>
      <c r="AC14" s="2466"/>
      <c r="AD14" s="2466"/>
      <c r="AE14" s="2466"/>
      <c r="AF14" s="2466"/>
      <c r="AG14" s="2466"/>
      <c r="AH14" s="2466"/>
      <c r="AI14" s="2466"/>
      <c r="AJ14" s="2466"/>
      <c r="AK14" s="2466"/>
      <c r="AL14" s="2466"/>
      <c r="AM14" s="2466"/>
      <c r="AN14" s="2466"/>
      <c r="AO14" s="2467"/>
      <c r="AP14" s="705"/>
    </row>
    <row r="15" spans="1:42" ht="30" customHeight="1">
      <c r="A15" s="719" t="s">
        <v>714</v>
      </c>
      <c r="B15" s="730"/>
      <c r="C15" s="731"/>
      <c r="D15" s="731"/>
      <c r="E15" s="731"/>
      <c r="F15" s="731"/>
      <c r="G15" s="731"/>
      <c r="H15" s="2456"/>
      <c r="I15" s="2456"/>
      <c r="J15" s="2456"/>
      <c r="K15" s="2456"/>
      <c r="L15" s="2456"/>
      <c r="M15" s="2456"/>
      <c r="N15" s="2456"/>
      <c r="O15" s="2456"/>
      <c r="P15" s="2456"/>
      <c r="Q15" s="2456"/>
      <c r="R15" s="2456"/>
      <c r="S15" s="2456"/>
      <c r="T15" s="732"/>
      <c r="U15" s="2456"/>
      <c r="V15" s="2456"/>
      <c r="W15" s="2456"/>
      <c r="X15" s="2456"/>
      <c r="Y15" s="2456"/>
      <c r="Z15" s="2456"/>
      <c r="AA15" s="2456"/>
      <c r="AB15" s="2456"/>
      <c r="AC15" s="2456"/>
      <c r="AD15" s="2456"/>
      <c r="AE15" s="2456"/>
      <c r="AF15" s="2456"/>
      <c r="AG15" s="2456"/>
      <c r="AH15" s="2456"/>
      <c r="AI15" s="2456"/>
      <c r="AJ15" s="2456"/>
      <c r="AK15" s="2456"/>
      <c r="AL15" s="2456"/>
      <c r="AM15" s="2456"/>
      <c r="AN15" s="2456"/>
      <c r="AO15" s="2457"/>
      <c r="AP15" s="705"/>
    </row>
    <row r="16" spans="1:42" ht="33" customHeight="1">
      <c r="A16" s="193"/>
      <c r="B16" s="2458" t="s">
        <v>715</v>
      </c>
      <c r="C16" s="2458"/>
      <c r="D16" s="2458"/>
      <c r="E16" s="2458"/>
      <c r="F16" s="2458"/>
      <c r="G16" s="2458"/>
      <c r="H16" s="2458"/>
      <c r="I16" s="2458"/>
      <c r="J16" s="2458"/>
      <c r="K16" s="2458"/>
      <c r="L16" s="2458"/>
      <c r="M16" s="2458"/>
      <c r="N16" s="2458"/>
      <c r="O16" s="2458"/>
      <c r="P16" s="2458"/>
      <c r="Q16" s="2458"/>
      <c r="R16" s="2458"/>
      <c r="S16" s="2458"/>
      <c r="T16" s="2458"/>
      <c r="U16" s="2458"/>
      <c r="V16" s="2458"/>
      <c r="W16" s="2458"/>
      <c r="X16" s="2458"/>
      <c r="Y16" s="2458"/>
      <c r="Z16" s="2458"/>
      <c r="AA16" s="2458"/>
      <c r="AB16" s="2458"/>
      <c r="AC16" s="2458"/>
      <c r="AD16" s="2458"/>
      <c r="AE16" s="2458"/>
      <c r="AF16" s="2458"/>
      <c r="AG16" s="2458"/>
      <c r="AH16" s="2458"/>
      <c r="AI16" s="2458"/>
      <c r="AJ16" s="2458"/>
      <c r="AK16" s="2458"/>
      <c r="AL16" s="2458"/>
      <c r="AM16" s="2458"/>
      <c r="AN16" s="2458"/>
      <c r="AO16" s="2459"/>
      <c r="AP16" s="705"/>
    </row>
    <row r="17" spans="1:48" ht="39.950000000000003" customHeight="1">
      <c r="A17" s="2450" t="s">
        <v>1530</v>
      </c>
      <c r="B17" s="2451"/>
      <c r="C17" s="2451"/>
      <c r="D17" s="2451"/>
      <c r="E17" s="2451"/>
      <c r="F17" s="2451"/>
      <c r="G17" s="2451"/>
      <c r="H17" s="2451"/>
      <c r="I17" s="2451"/>
      <c r="J17" s="2451"/>
      <c r="K17" s="2451"/>
      <c r="L17" s="2451"/>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2"/>
      <c r="AP17" s="705"/>
    </row>
    <row r="18" spans="1:48" ht="30" customHeight="1">
      <c r="A18" s="2460" t="s">
        <v>716</v>
      </c>
      <c r="B18" s="2454"/>
      <c r="C18" s="2461"/>
      <c r="D18" s="2461"/>
      <c r="E18" s="2461"/>
      <c r="F18" s="2461"/>
      <c r="G18" s="2461"/>
      <c r="H18" s="2462" t="s">
        <v>571</v>
      </c>
      <c r="I18" s="2462"/>
      <c r="J18" s="2462"/>
      <c r="K18" s="2462"/>
      <c r="L18" s="2462"/>
      <c r="M18" s="2462"/>
      <c r="N18" s="2462"/>
      <c r="O18" s="2462"/>
      <c r="P18" s="2462"/>
      <c r="Q18" s="2462"/>
      <c r="R18" s="2462"/>
      <c r="S18" s="2462"/>
      <c r="T18" s="2462"/>
      <c r="U18" s="2462"/>
      <c r="V18" s="705" t="s">
        <v>713</v>
      </c>
      <c r="W18" s="2463"/>
      <c r="X18" s="2463"/>
      <c r="Y18" s="2463"/>
      <c r="Z18" s="2463"/>
      <c r="AA18" s="2463"/>
      <c r="AB18" s="2463"/>
      <c r="AC18" s="2463"/>
      <c r="AD18" s="2463"/>
      <c r="AE18" s="2463"/>
      <c r="AF18" s="2463"/>
      <c r="AG18" s="2463"/>
      <c r="AH18" s="2463"/>
      <c r="AI18" s="2463"/>
      <c r="AJ18" s="2463"/>
      <c r="AK18" s="2463"/>
      <c r="AL18" s="2463"/>
      <c r="AM18" s="2463"/>
      <c r="AN18" s="2463"/>
      <c r="AO18" s="2464"/>
      <c r="AP18" s="725"/>
    </row>
    <row r="19" spans="1:48" s="194" customFormat="1" ht="27" customHeight="1">
      <c r="A19" s="2450" t="s">
        <v>743</v>
      </c>
      <c r="B19" s="2451"/>
      <c r="C19" s="2451"/>
      <c r="D19" s="2451"/>
      <c r="E19" s="2451"/>
      <c r="F19" s="2451"/>
      <c r="G19" s="2451"/>
      <c r="H19" s="2451"/>
      <c r="I19" s="2451"/>
      <c r="J19" s="2451"/>
      <c r="K19" s="2451"/>
      <c r="L19" s="2451"/>
      <c r="M19" s="2451"/>
      <c r="N19" s="2451"/>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2"/>
      <c r="AP19" s="705"/>
    </row>
    <row r="20" spans="1:48" s="194" customFormat="1" ht="30" customHeight="1">
      <c r="A20" s="2450" t="s">
        <v>744</v>
      </c>
      <c r="B20" s="2451"/>
      <c r="C20" s="2451"/>
      <c r="D20" s="2451"/>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c r="AN20" s="2451"/>
      <c r="AO20" s="2452"/>
      <c r="AP20" s="705"/>
    </row>
    <row r="21" spans="1:48" ht="33" customHeight="1">
      <c r="A21" s="193"/>
      <c r="B21" s="2451" t="s">
        <v>717</v>
      </c>
      <c r="C21" s="2451"/>
      <c r="D21" s="2451"/>
      <c r="E21" s="2451"/>
      <c r="F21" s="2451"/>
      <c r="G21" s="2451"/>
      <c r="H21" s="2451"/>
      <c r="I21" s="2451"/>
      <c r="J21" s="2451"/>
      <c r="K21" s="2451"/>
      <c r="L21" s="2451"/>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2"/>
      <c r="AP21" s="195"/>
    </row>
    <row r="22" spans="1:48" ht="33" customHeight="1">
      <c r="A22" s="193"/>
      <c r="B22" s="2451" t="s">
        <v>718</v>
      </c>
      <c r="C22" s="2451"/>
      <c r="D22" s="2451"/>
      <c r="E22" s="2451"/>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2"/>
      <c r="AP22" s="195"/>
    </row>
    <row r="23" spans="1:48" ht="33" customHeight="1">
      <c r="A23" s="193"/>
      <c r="B23" s="2451" t="s">
        <v>664</v>
      </c>
      <c r="C23" s="2451"/>
      <c r="D23" s="2451"/>
      <c r="E23" s="2451"/>
      <c r="F23" s="2451"/>
      <c r="G23" s="2451"/>
      <c r="H23" s="2451"/>
      <c r="I23" s="2451"/>
      <c r="J23" s="2451"/>
      <c r="K23" s="2451"/>
      <c r="L23" s="2451"/>
      <c r="M23" s="2451"/>
      <c r="N23" s="2451"/>
      <c r="O23" s="2451"/>
      <c r="P23" s="2451"/>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2"/>
      <c r="AP23" s="195"/>
    </row>
    <row r="24" spans="1:48" s="194" customFormat="1" ht="9.9499999999999993" customHeight="1">
      <c r="A24" s="196"/>
      <c r="B24" s="197"/>
      <c r="C24" s="197"/>
      <c r="D24" s="197"/>
      <c r="E24" s="197"/>
      <c r="F24" s="197"/>
      <c r="G24" s="197"/>
      <c r="H24" s="2453"/>
      <c r="I24" s="2453"/>
      <c r="J24" s="2453"/>
      <c r="K24" s="2453"/>
      <c r="L24" s="2453"/>
      <c r="M24" s="2453"/>
      <c r="N24" s="2453"/>
      <c r="O24" s="2453"/>
      <c r="P24" s="2453"/>
      <c r="Q24" s="2453"/>
      <c r="R24" s="2453"/>
      <c r="S24" s="2453"/>
      <c r="T24" s="2453"/>
      <c r="U24" s="2453"/>
      <c r="V24" s="2453"/>
      <c r="W24" s="2453"/>
      <c r="X24" s="2453"/>
      <c r="Y24" s="2453"/>
      <c r="Z24" s="2453"/>
      <c r="AA24" s="2453"/>
      <c r="AB24" s="2453"/>
      <c r="AC24" s="2453"/>
      <c r="AD24" s="2453"/>
      <c r="AE24" s="2453"/>
      <c r="AF24" s="2453"/>
      <c r="AG24" s="2453"/>
      <c r="AH24" s="2453"/>
      <c r="AI24" s="2453"/>
      <c r="AJ24" s="2453"/>
      <c r="AK24" s="2453"/>
      <c r="AL24" s="2454"/>
      <c r="AM24" s="2454"/>
      <c r="AN24" s="2454"/>
      <c r="AO24" s="2455"/>
      <c r="AP24" s="198"/>
    </row>
    <row r="25" spans="1:48" ht="30" customHeight="1">
      <c r="A25" s="199" t="s">
        <v>719</v>
      </c>
      <c r="B25" s="2447" t="s">
        <v>730</v>
      </c>
      <c r="C25" s="2447"/>
      <c r="D25" s="2447"/>
      <c r="E25" s="2447"/>
      <c r="F25" s="2447"/>
      <c r="G25" s="2447"/>
      <c r="H25" s="2440">
        <v>1</v>
      </c>
      <c r="I25" s="2441"/>
      <c r="J25" s="2442" t="s">
        <v>590</v>
      </c>
      <c r="K25" s="2442"/>
      <c r="L25" s="2443"/>
      <c r="M25" s="2440">
        <v>2</v>
      </c>
      <c r="N25" s="2441"/>
      <c r="O25" s="2442" t="s">
        <v>590</v>
      </c>
      <c r="P25" s="2442"/>
      <c r="Q25" s="2443"/>
      <c r="R25" s="2440">
        <v>3</v>
      </c>
      <c r="S25" s="2441"/>
      <c r="T25" s="2448" t="s">
        <v>590</v>
      </c>
      <c r="U25" s="2448"/>
      <c r="V25" s="2449"/>
      <c r="W25" s="2440">
        <v>4</v>
      </c>
      <c r="X25" s="2441"/>
      <c r="Y25" s="2448" t="s">
        <v>590</v>
      </c>
      <c r="Z25" s="2448"/>
      <c r="AA25" s="2449"/>
      <c r="AB25" s="2440">
        <v>5</v>
      </c>
      <c r="AC25" s="2441"/>
      <c r="AD25" s="2442" t="s">
        <v>590</v>
      </c>
      <c r="AE25" s="2442"/>
      <c r="AF25" s="2443"/>
      <c r="AG25" s="2440">
        <v>6</v>
      </c>
      <c r="AH25" s="2441"/>
      <c r="AI25" s="2442" t="s">
        <v>590</v>
      </c>
      <c r="AJ25" s="2442"/>
      <c r="AK25" s="2443"/>
      <c r="AL25" s="720"/>
      <c r="AM25" s="202"/>
      <c r="AN25" s="202"/>
      <c r="AO25" s="721"/>
      <c r="AP25" s="704"/>
      <c r="AQ25" s="200"/>
    </row>
    <row r="26" spans="1:48" ht="42" customHeight="1">
      <c r="A26" s="2444" t="s">
        <v>233</v>
      </c>
      <c r="B26" s="2432" t="s">
        <v>234</v>
      </c>
      <c r="C26" s="2432"/>
      <c r="D26" s="2432"/>
      <c r="E26" s="2432"/>
      <c r="F26" s="2432"/>
      <c r="G26" s="2432"/>
      <c r="H26" s="2429"/>
      <c r="I26" s="2430"/>
      <c r="J26" s="2430"/>
      <c r="K26" s="2430"/>
      <c r="L26" s="2431"/>
      <c r="M26" s="2429"/>
      <c r="N26" s="2430"/>
      <c r="O26" s="2430"/>
      <c r="P26" s="2430"/>
      <c r="Q26" s="2431"/>
      <c r="R26" s="2429"/>
      <c r="S26" s="2430"/>
      <c r="T26" s="2430"/>
      <c r="U26" s="2430"/>
      <c r="V26" s="2431"/>
      <c r="W26" s="2429"/>
      <c r="X26" s="2430"/>
      <c r="Y26" s="2430"/>
      <c r="Z26" s="2430"/>
      <c r="AA26" s="2431"/>
      <c r="AB26" s="2429"/>
      <c r="AC26" s="2430"/>
      <c r="AD26" s="2430"/>
      <c r="AE26" s="2430"/>
      <c r="AF26" s="2431"/>
      <c r="AG26" s="2429"/>
      <c r="AH26" s="2430"/>
      <c r="AI26" s="2430"/>
      <c r="AJ26" s="2430"/>
      <c r="AK26" s="2431"/>
      <c r="AL26" s="720"/>
      <c r="AM26" s="202"/>
      <c r="AN26" s="202"/>
      <c r="AO26" s="721"/>
      <c r="AP26" s="59"/>
      <c r="AQ26" s="59"/>
      <c r="AR26" s="704"/>
      <c r="AS26" s="704"/>
      <c r="AT26" s="201"/>
    </row>
    <row r="27" spans="1:48" ht="42" customHeight="1">
      <c r="A27" s="2445"/>
      <c r="B27" s="2432" t="s">
        <v>720</v>
      </c>
      <c r="C27" s="2432"/>
      <c r="D27" s="2432"/>
      <c r="E27" s="2432"/>
      <c r="F27" s="2432"/>
      <c r="G27" s="2432"/>
      <c r="H27" s="2429"/>
      <c r="I27" s="2430"/>
      <c r="J27" s="2430"/>
      <c r="K27" s="2430"/>
      <c r="L27" s="2431"/>
      <c r="M27" s="2429"/>
      <c r="N27" s="2430"/>
      <c r="O27" s="2430"/>
      <c r="P27" s="2430"/>
      <c r="Q27" s="2431"/>
      <c r="R27" s="2429"/>
      <c r="S27" s="2430"/>
      <c r="T27" s="2430"/>
      <c r="U27" s="2430"/>
      <c r="V27" s="2431"/>
      <c r="W27" s="2429"/>
      <c r="X27" s="2430"/>
      <c r="Y27" s="2430"/>
      <c r="Z27" s="2430"/>
      <c r="AA27" s="2431"/>
      <c r="AB27" s="2429"/>
      <c r="AC27" s="2430"/>
      <c r="AD27" s="2430"/>
      <c r="AE27" s="2430"/>
      <c r="AF27" s="2431"/>
      <c r="AG27" s="2429"/>
      <c r="AH27" s="2430"/>
      <c r="AI27" s="2430"/>
      <c r="AJ27" s="2430"/>
      <c r="AK27" s="2431"/>
      <c r="AL27" s="720"/>
      <c r="AM27" s="202"/>
      <c r="AN27" s="202"/>
      <c r="AO27" s="721"/>
      <c r="AP27" s="59"/>
      <c r="AQ27" s="200"/>
      <c r="AR27" s="200"/>
      <c r="AS27" s="200"/>
      <c r="AT27" s="202"/>
    </row>
    <row r="28" spans="1:48" ht="42" customHeight="1">
      <c r="A28" s="2445"/>
      <c r="B28" s="2432" t="s">
        <v>721</v>
      </c>
      <c r="C28" s="2432"/>
      <c r="D28" s="2432"/>
      <c r="E28" s="2432"/>
      <c r="F28" s="2432"/>
      <c r="G28" s="2432"/>
      <c r="H28" s="2429"/>
      <c r="I28" s="2430"/>
      <c r="J28" s="2430"/>
      <c r="K28" s="2430"/>
      <c r="L28" s="2431"/>
      <c r="M28" s="2429"/>
      <c r="N28" s="2430"/>
      <c r="O28" s="2430"/>
      <c r="P28" s="2430"/>
      <c r="Q28" s="2431"/>
      <c r="R28" s="2429"/>
      <c r="S28" s="2430"/>
      <c r="T28" s="2430"/>
      <c r="U28" s="2430"/>
      <c r="V28" s="2431"/>
      <c r="W28" s="2429"/>
      <c r="X28" s="2430"/>
      <c r="Y28" s="2430"/>
      <c r="Z28" s="2430"/>
      <c r="AA28" s="2431"/>
      <c r="AB28" s="2429"/>
      <c r="AC28" s="2430"/>
      <c r="AD28" s="2430"/>
      <c r="AE28" s="2430"/>
      <c r="AF28" s="2431"/>
      <c r="AG28" s="2429"/>
      <c r="AH28" s="2430"/>
      <c r="AI28" s="2430"/>
      <c r="AJ28" s="2430"/>
      <c r="AK28" s="2431"/>
      <c r="AL28" s="720"/>
      <c r="AM28" s="202"/>
      <c r="AN28" s="202"/>
      <c r="AO28" s="721"/>
      <c r="AP28" s="59"/>
      <c r="AQ28" s="200"/>
      <c r="AR28" s="200"/>
      <c r="AS28" s="200"/>
      <c r="AT28" s="202"/>
    </row>
    <row r="29" spans="1:48" ht="42" customHeight="1">
      <c r="A29" s="2445"/>
      <c r="B29" s="2432" t="s">
        <v>722</v>
      </c>
      <c r="C29" s="2432"/>
      <c r="D29" s="2432"/>
      <c r="E29" s="2432"/>
      <c r="F29" s="2432"/>
      <c r="G29" s="2432"/>
      <c r="H29" s="2429"/>
      <c r="I29" s="2430"/>
      <c r="J29" s="2430"/>
      <c r="K29" s="2430"/>
      <c r="L29" s="2431"/>
      <c r="M29" s="2429"/>
      <c r="N29" s="2430"/>
      <c r="O29" s="2430"/>
      <c r="P29" s="2430"/>
      <c r="Q29" s="2431"/>
      <c r="R29" s="2429"/>
      <c r="S29" s="2430"/>
      <c r="T29" s="2430"/>
      <c r="U29" s="2430"/>
      <c r="V29" s="2431"/>
      <c r="W29" s="2429"/>
      <c r="X29" s="2430"/>
      <c r="Y29" s="2430"/>
      <c r="Z29" s="2430"/>
      <c r="AA29" s="2431"/>
      <c r="AB29" s="2429"/>
      <c r="AC29" s="2430"/>
      <c r="AD29" s="2430"/>
      <c r="AE29" s="2430"/>
      <c r="AF29" s="2431"/>
      <c r="AG29" s="2429"/>
      <c r="AH29" s="2430"/>
      <c r="AI29" s="2430"/>
      <c r="AJ29" s="2430"/>
      <c r="AK29" s="2431"/>
      <c r="AL29" s="720"/>
      <c r="AM29" s="202"/>
      <c r="AN29" s="202"/>
      <c r="AO29" s="721"/>
      <c r="AP29" s="59"/>
      <c r="AQ29" s="200"/>
      <c r="AR29" s="200"/>
      <c r="AS29" s="200"/>
      <c r="AT29" s="202"/>
    </row>
    <row r="30" spans="1:48" ht="42" customHeight="1">
      <c r="A30" s="2445"/>
      <c r="B30" s="2432" t="s">
        <v>235</v>
      </c>
      <c r="C30" s="2432"/>
      <c r="D30" s="2432"/>
      <c r="E30" s="2432"/>
      <c r="F30" s="2432"/>
      <c r="G30" s="2432"/>
      <c r="H30" s="2429"/>
      <c r="I30" s="2430"/>
      <c r="J30" s="2430"/>
      <c r="K30" s="2430"/>
      <c r="L30" s="2431"/>
      <c r="M30" s="2429"/>
      <c r="N30" s="2430"/>
      <c r="O30" s="2430"/>
      <c r="P30" s="2430"/>
      <c r="Q30" s="2431"/>
      <c r="R30" s="2429"/>
      <c r="S30" s="2430"/>
      <c r="T30" s="2430"/>
      <c r="U30" s="2430"/>
      <c r="V30" s="2431"/>
      <c r="W30" s="2429"/>
      <c r="X30" s="2430"/>
      <c r="Y30" s="2430"/>
      <c r="Z30" s="2430"/>
      <c r="AA30" s="2431"/>
      <c r="AB30" s="2429"/>
      <c r="AC30" s="2430"/>
      <c r="AD30" s="2430"/>
      <c r="AE30" s="2430"/>
      <c r="AF30" s="2431"/>
      <c r="AG30" s="2429"/>
      <c r="AH30" s="2430"/>
      <c r="AI30" s="2430"/>
      <c r="AJ30" s="2430"/>
      <c r="AK30" s="2431"/>
      <c r="AL30" s="720"/>
      <c r="AM30" s="202"/>
      <c r="AN30" s="202"/>
      <c r="AO30" s="721"/>
      <c r="AP30" s="59"/>
      <c r="AQ30" s="200"/>
      <c r="AR30" s="200"/>
      <c r="AS30" s="200"/>
      <c r="AT30" s="203"/>
      <c r="AU30" s="200"/>
      <c r="AV30" s="202"/>
    </row>
    <row r="31" spans="1:48" ht="42" customHeight="1" thickBot="1">
      <c r="A31" s="2446"/>
      <c r="B31" s="2439" t="s">
        <v>236</v>
      </c>
      <c r="C31" s="2439"/>
      <c r="D31" s="2439"/>
      <c r="E31" s="2439"/>
      <c r="F31" s="2439"/>
      <c r="G31" s="2439"/>
      <c r="H31" s="2429"/>
      <c r="I31" s="2430"/>
      <c r="J31" s="2430"/>
      <c r="K31" s="2430"/>
      <c r="L31" s="2431"/>
      <c r="M31" s="2429"/>
      <c r="N31" s="2430"/>
      <c r="O31" s="2430"/>
      <c r="P31" s="2430"/>
      <c r="Q31" s="2431"/>
      <c r="R31" s="2429"/>
      <c r="S31" s="2430"/>
      <c r="T31" s="2430"/>
      <c r="U31" s="2430"/>
      <c r="V31" s="2431"/>
      <c r="W31" s="2429"/>
      <c r="X31" s="2430"/>
      <c r="Y31" s="2430"/>
      <c r="Z31" s="2430"/>
      <c r="AA31" s="2431"/>
      <c r="AB31" s="2429"/>
      <c r="AC31" s="2430"/>
      <c r="AD31" s="2430"/>
      <c r="AE31" s="2430"/>
      <c r="AF31" s="2431"/>
      <c r="AG31" s="2429"/>
      <c r="AH31" s="2430"/>
      <c r="AI31" s="2430"/>
      <c r="AJ31" s="2430"/>
      <c r="AK31" s="2431"/>
      <c r="AL31" s="720"/>
      <c r="AM31" s="202"/>
      <c r="AN31" s="202"/>
      <c r="AO31" s="721"/>
      <c r="AP31" s="704"/>
      <c r="AQ31" s="200"/>
      <c r="AR31" s="200"/>
      <c r="AS31" s="200"/>
      <c r="AT31" s="200"/>
      <c r="AU31" s="200"/>
      <c r="AV31" s="202"/>
    </row>
    <row r="32" spans="1:48" ht="42" customHeight="1" thickTop="1">
      <c r="A32" s="2436" t="s">
        <v>237</v>
      </c>
      <c r="B32" s="2438" t="s">
        <v>723</v>
      </c>
      <c r="C32" s="2438"/>
      <c r="D32" s="2438"/>
      <c r="E32" s="2438"/>
      <c r="F32" s="2438"/>
      <c r="G32" s="2438"/>
      <c r="H32" s="2433"/>
      <c r="I32" s="2434"/>
      <c r="J32" s="2434"/>
      <c r="K32" s="2434"/>
      <c r="L32" s="2435"/>
      <c r="M32" s="2433"/>
      <c r="N32" s="2434"/>
      <c r="O32" s="2434"/>
      <c r="P32" s="2434"/>
      <c r="Q32" s="2435"/>
      <c r="R32" s="2433"/>
      <c r="S32" s="2434"/>
      <c r="T32" s="2434"/>
      <c r="U32" s="2434"/>
      <c r="V32" s="2435"/>
      <c r="W32" s="2433"/>
      <c r="X32" s="2434"/>
      <c r="Y32" s="2434"/>
      <c r="Z32" s="2434"/>
      <c r="AA32" s="2435"/>
      <c r="AB32" s="2433"/>
      <c r="AC32" s="2434"/>
      <c r="AD32" s="2434"/>
      <c r="AE32" s="2434"/>
      <c r="AF32" s="2435"/>
      <c r="AG32" s="2433"/>
      <c r="AH32" s="2434"/>
      <c r="AI32" s="2434"/>
      <c r="AJ32" s="2434"/>
      <c r="AK32" s="2435"/>
      <c r="AL32" s="722"/>
      <c r="AM32" s="202"/>
      <c r="AN32" s="202"/>
      <c r="AO32" s="721"/>
      <c r="AP32" s="59"/>
      <c r="AQ32" s="200"/>
      <c r="AR32" s="200"/>
      <c r="AS32" s="200"/>
    </row>
    <row r="33" spans="1:45" ht="42" customHeight="1">
      <c r="A33" s="2437"/>
      <c r="B33" s="2432" t="s">
        <v>724</v>
      </c>
      <c r="C33" s="2432"/>
      <c r="D33" s="2432"/>
      <c r="E33" s="2432"/>
      <c r="F33" s="2432"/>
      <c r="G33" s="2432"/>
      <c r="H33" s="2429"/>
      <c r="I33" s="2430"/>
      <c r="J33" s="2430"/>
      <c r="K33" s="2430"/>
      <c r="L33" s="2431"/>
      <c r="M33" s="2429"/>
      <c r="N33" s="2430"/>
      <c r="O33" s="2430"/>
      <c r="P33" s="2430"/>
      <c r="Q33" s="2431"/>
      <c r="R33" s="2429"/>
      <c r="S33" s="2430"/>
      <c r="T33" s="2430"/>
      <c r="U33" s="2430"/>
      <c r="V33" s="2431"/>
      <c r="W33" s="2429"/>
      <c r="X33" s="2430"/>
      <c r="Y33" s="2430"/>
      <c r="Z33" s="2430"/>
      <c r="AA33" s="2431"/>
      <c r="AB33" s="2429"/>
      <c r="AC33" s="2430"/>
      <c r="AD33" s="2430"/>
      <c r="AE33" s="2430"/>
      <c r="AF33" s="2431"/>
      <c r="AG33" s="2429"/>
      <c r="AH33" s="2430"/>
      <c r="AI33" s="2430"/>
      <c r="AJ33" s="2430"/>
      <c r="AK33" s="2431"/>
      <c r="AL33" s="720"/>
      <c r="AM33" s="202"/>
      <c r="AN33" s="202"/>
      <c r="AO33" s="721"/>
      <c r="AP33" s="59"/>
      <c r="AQ33" s="200"/>
    </row>
    <row r="34" spans="1:45" ht="42" customHeight="1">
      <c r="A34" s="2437"/>
      <c r="B34" s="2432" t="s">
        <v>725</v>
      </c>
      <c r="C34" s="2432"/>
      <c r="D34" s="2432"/>
      <c r="E34" s="2432"/>
      <c r="F34" s="2432"/>
      <c r="G34" s="2432"/>
      <c r="H34" s="2429"/>
      <c r="I34" s="2430"/>
      <c r="J34" s="2430"/>
      <c r="K34" s="2430"/>
      <c r="L34" s="2431"/>
      <c r="M34" s="2429"/>
      <c r="N34" s="2430"/>
      <c r="O34" s="2430"/>
      <c r="P34" s="2430"/>
      <c r="Q34" s="2431"/>
      <c r="R34" s="2429"/>
      <c r="S34" s="2430"/>
      <c r="T34" s="2430"/>
      <c r="U34" s="2430"/>
      <c r="V34" s="2431"/>
      <c r="W34" s="2429"/>
      <c r="X34" s="2430"/>
      <c r="Y34" s="2430"/>
      <c r="Z34" s="2430"/>
      <c r="AA34" s="2431"/>
      <c r="AB34" s="2429"/>
      <c r="AC34" s="2430"/>
      <c r="AD34" s="2430"/>
      <c r="AE34" s="2430"/>
      <c r="AF34" s="2431"/>
      <c r="AG34" s="2429"/>
      <c r="AH34" s="2430"/>
      <c r="AI34" s="2430"/>
      <c r="AJ34" s="2430"/>
      <c r="AK34" s="2431"/>
      <c r="AL34" s="720"/>
      <c r="AM34" s="202"/>
      <c r="AN34" s="202"/>
      <c r="AO34" s="721"/>
      <c r="AP34" s="59"/>
      <c r="AQ34" s="200"/>
    </row>
    <row r="35" spans="1:45" ht="42" customHeight="1">
      <c r="A35" s="2437"/>
      <c r="B35" s="2432" t="s">
        <v>726</v>
      </c>
      <c r="C35" s="2432"/>
      <c r="D35" s="2432"/>
      <c r="E35" s="2432"/>
      <c r="F35" s="2432"/>
      <c r="G35" s="2432"/>
      <c r="H35" s="2429"/>
      <c r="I35" s="2430"/>
      <c r="J35" s="2430"/>
      <c r="K35" s="2430"/>
      <c r="L35" s="2431"/>
      <c r="M35" s="2429"/>
      <c r="N35" s="2430"/>
      <c r="O35" s="2430"/>
      <c r="P35" s="2430"/>
      <c r="Q35" s="2431"/>
      <c r="R35" s="2429"/>
      <c r="S35" s="2430"/>
      <c r="T35" s="2430"/>
      <c r="U35" s="2430"/>
      <c r="V35" s="2431"/>
      <c r="W35" s="2429"/>
      <c r="X35" s="2430"/>
      <c r="Y35" s="2430"/>
      <c r="Z35" s="2430"/>
      <c r="AA35" s="2431"/>
      <c r="AB35" s="2429"/>
      <c r="AC35" s="2430"/>
      <c r="AD35" s="2430"/>
      <c r="AE35" s="2430"/>
      <c r="AF35" s="2431"/>
      <c r="AG35" s="2429"/>
      <c r="AH35" s="2430"/>
      <c r="AI35" s="2430"/>
      <c r="AJ35" s="2430"/>
      <c r="AK35" s="2431"/>
      <c r="AL35" s="720"/>
      <c r="AM35" s="202"/>
      <c r="AN35" s="202"/>
      <c r="AO35" s="721"/>
      <c r="AP35" s="59"/>
    </row>
    <row r="36" spans="1:45" ht="9.9499999999999993" customHeight="1" thickBot="1">
      <c r="A36" s="2404"/>
      <c r="B36" s="2405"/>
      <c r="C36" s="2405"/>
      <c r="D36" s="2405"/>
      <c r="E36" s="2405"/>
      <c r="F36" s="2405"/>
      <c r="G36" s="2405"/>
      <c r="H36" s="2405"/>
      <c r="I36" s="2405"/>
      <c r="J36" s="2405"/>
      <c r="K36" s="2405"/>
      <c r="L36" s="2405"/>
      <c r="M36" s="2405"/>
      <c r="N36" s="2405"/>
      <c r="O36" s="2405"/>
      <c r="P36" s="2405"/>
      <c r="Q36" s="2405"/>
      <c r="R36" s="2405"/>
      <c r="S36" s="2405"/>
      <c r="T36" s="2405"/>
      <c r="U36" s="2405"/>
      <c r="V36" s="2405"/>
      <c r="W36" s="2405"/>
      <c r="X36" s="2405"/>
      <c r="Y36" s="2405"/>
      <c r="Z36" s="2405"/>
      <c r="AA36" s="2405"/>
      <c r="AB36" s="2405"/>
      <c r="AC36" s="2405"/>
      <c r="AD36" s="2405"/>
      <c r="AE36" s="2405"/>
      <c r="AF36" s="2405"/>
      <c r="AG36" s="2405"/>
      <c r="AH36" s="2405"/>
      <c r="AI36" s="2405"/>
      <c r="AJ36" s="2405"/>
      <c r="AK36" s="2405"/>
      <c r="AL36" s="2406"/>
      <c r="AM36" s="2406"/>
      <c r="AN36" s="2406"/>
      <c r="AO36" s="2407"/>
      <c r="AP36" s="204"/>
    </row>
    <row r="37" spans="1:45" ht="45" customHeight="1" thickBot="1">
      <c r="A37" s="2408" t="s">
        <v>238</v>
      </c>
      <c r="B37" s="2409"/>
      <c r="C37" s="2409"/>
      <c r="D37" s="2409"/>
      <c r="E37" s="2409"/>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09"/>
      <c r="AK37" s="2409"/>
      <c r="AL37" s="2409"/>
      <c r="AM37" s="2409"/>
      <c r="AN37" s="2409"/>
      <c r="AO37" s="2410"/>
      <c r="AP37" s="205"/>
      <c r="AS37" s="206"/>
    </row>
    <row r="38" spans="1:45" ht="45" customHeight="1">
      <c r="A38" s="2411"/>
      <c r="B38" s="2412"/>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2"/>
      <c r="Y38" s="2412"/>
      <c r="Z38" s="2412"/>
      <c r="AA38" s="2412"/>
      <c r="AB38" s="2412"/>
      <c r="AC38" s="2412"/>
      <c r="AD38" s="2412"/>
      <c r="AE38" s="2412"/>
      <c r="AF38" s="2412"/>
      <c r="AG38" s="2412"/>
      <c r="AH38" s="2412"/>
      <c r="AI38" s="2412"/>
      <c r="AJ38" s="2412"/>
      <c r="AK38" s="2412"/>
      <c r="AL38" s="2412"/>
      <c r="AM38" s="2412"/>
      <c r="AN38" s="2412"/>
      <c r="AO38" s="2413"/>
      <c r="AP38" s="207"/>
      <c r="AS38" s="206"/>
    </row>
    <row r="39" spans="1:45" ht="24" customHeight="1">
      <c r="A39" s="2414"/>
      <c r="B39" s="2415"/>
      <c r="C39" s="2415"/>
      <c r="D39" s="2415"/>
      <c r="E39" s="2415"/>
      <c r="F39" s="2415"/>
      <c r="G39" s="2415"/>
      <c r="H39" s="2415"/>
      <c r="I39" s="2415"/>
      <c r="J39" s="2415"/>
      <c r="K39" s="2415"/>
      <c r="L39" s="2415"/>
      <c r="M39" s="2415"/>
      <c r="N39" s="2415"/>
      <c r="O39" s="2415"/>
      <c r="P39" s="2415"/>
      <c r="Q39" s="2415"/>
      <c r="R39" s="2415"/>
      <c r="S39" s="2415"/>
      <c r="T39" s="2415"/>
      <c r="U39" s="2415"/>
      <c r="V39" s="2415"/>
      <c r="W39" s="2415"/>
      <c r="X39" s="2415"/>
      <c r="Y39" s="2415"/>
      <c r="Z39" s="2415"/>
      <c r="AA39" s="2415"/>
      <c r="AB39" s="2415"/>
      <c r="AC39" s="2415"/>
      <c r="AD39" s="2415"/>
      <c r="AE39" s="2415"/>
      <c r="AF39" s="2415"/>
      <c r="AG39" s="2415"/>
      <c r="AH39" s="2415"/>
      <c r="AI39" s="2415"/>
      <c r="AJ39" s="2415"/>
      <c r="AK39" s="2415"/>
      <c r="AL39" s="2415"/>
      <c r="AM39" s="2415"/>
      <c r="AN39" s="2415"/>
      <c r="AO39" s="2416"/>
      <c r="AP39" s="201"/>
      <c r="AQ39" s="208"/>
      <c r="AS39" s="206"/>
    </row>
    <row r="40" spans="1:45" ht="22.5" customHeight="1">
      <c r="A40" s="2414"/>
      <c r="B40" s="2415"/>
      <c r="C40" s="2415"/>
      <c r="D40" s="2415"/>
      <c r="E40" s="2415"/>
      <c r="F40" s="2415"/>
      <c r="G40" s="2415"/>
      <c r="H40" s="2415"/>
      <c r="I40" s="2415"/>
      <c r="J40" s="2415"/>
      <c r="K40" s="2415"/>
      <c r="L40" s="2415"/>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5"/>
      <c r="AK40" s="2415"/>
      <c r="AL40" s="2415"/>
      <c r="AM40" s="2415"/>
      <c r="AN40" s="2415"/>
      <c r="AO40" s="2416"/>
      <c r="AP40" s="209"/>
      <c r="AS40" s="206"/>
    </row>
    <row r="41" spans="1:45" ht="50.1" customHeight="1">
      <c r="A41" s="2414"/>
      <c r="B41" s="2415"/>
      <c r="C41" s="2415"/>
      <c r="D41" s="2415"/>
      <c r="E41" s="2415"/>
      <c r="F41" s="2415"/>
      <c r="G41" s="2415"/>
      <c r="H41" s="2415"/>
      <c r="I41" s="2415"/>
      <c r="J41" s="2415"/>
      <c r="K41" s="2415"/>
      <c r="L41" s="2415"/>
      <c r="M41" s="2415"/>
      <c r="N41" s="2415"/>
      <c r="O41" s="2415"/>
      <c r="P41" s="2415"/>
      <c r="Q41" s="2415"/>
      <c r="R41" s="2415"/>
      <c r="S41" s="2415"/>
      <c r="T41" s="2415"/>
      <c r="U41" s="2415"/>
      <c r="V41" s="2415"/>
      <c r="W41" s="2415"/>
      <c r="X41" s="2415"/>
      <c r="Y41" s="2415"/>
      <c r="Z41" s="2415"/>
      <c r="AA41" s="2415"/>
      <c r="AB41" s="2415"/>
      <c r="AC41" s="2415"/>
      <c r="AD41" s="2415"/>
      <c r="AE41" s="2415"/>
      <c r="AF41" s="2415"/>
      <c r="AG41" s="2415"/>
      <c r="AH41" s="2415"/>
      <c r="AI41" s="2415"/>
      <c r="AJ41" s="2415"/>
      <c r="AK41" s="2415"/>
      <c r="AL41" s="2415"/>
      <c r="AM41" s="2415"/>
      <c r="AN41" s="2415"/>
      <c r="AO41" s="2416"/>
      <c r="AP41" s="705"/>
      <c r="AS41" s="206"/>
    </row>
    <row r="42" spans="1:45" ht="45" customHeight="1">
      <c r="A42" s="2414"/>
      <c r="B42" s="2415"/>
      <c r="C42" s="2415"/>
      <c r="D42" s="2415"/>
      <c r="E42" s="2415"/>
      <c r="F42" s="2415"/>
      <c r="G42" s="2415"/>
      <c r="H42" s="2415"/>
      <c r="I42" s="2415"/>
      <c r="J42" s="2415"/>
      <c r="K42" s="2415"/>
      <c r="L42" s="2415"/>
      <c r="M42" s="2415"/>
      <c r="N42" s="2415"/>
      <c r="O42" s="2415"/>
      <c r="P42" s="2415"/>
      <c r="Q42" s="2415"/>
      <c r="R42" s="2415"/>
      <c r="S42" s="2415"/>
      <c r="T42" s="2415"/>
      <c r="U42" s="2415"/>
      <c r="V42" s="2415"/>
      <c r="W42" s="2415"/>
      <c r="X42" s="2415"/>
      <c r="Y42" s="2415"/>
      <c r="Z42" s="2415"/>
      <c r="AA42" s="2415"/>
      <c r="AB42" s="2415"/>
      <c r="AC42" s="2415"/>
      <c r="AD42" s="2415"/>
      <c r="AE42" s="2415"/>
      <c r="AF42" s="2415"/>
      <c r="AG42" s="2415"/>
      <c r="AH42" s="2415"/>
      <c r="AI42" s="2415"/>
      <c r="AJ42" s="2415"/>
      <c r="AK42" s="2415"/>
      <c r="AL42" s="2415"/>
      <c r="AM42" s="2415"/>
      <c r="AN42" s="2415"/>
      <c r="AO42" s="2416"/>
      <c r="AP42" s="207"/>
      <c r="AS42" s="206"/>
    </row>
    <row r="43" spans="1:45" ht="45" customHeight="1" thickBot="1">
      <c r="A43" s="2417"/>
      <c r="B43" s="2418"/>
      <c r="C43" s="2418"/>
      <c r="D43" s="2418"/>
      <c r="E43" s="2418"/>
      <c r="F43" s="2418"/>
      <c r="G43" s="2418"/>
      <c r="H43" s="2418"/>
      <c r="I43" s="2418"/>
      <c r="J43" s="2418"/>
      <c r="K43" s="2418"/>
      <c r="L43" s="2418"/>
      <c r="M43" s="2418"/>
      <c r="N43" s="2418"/>
      <c r="O43" s="2418"/>
      <c r="P43" s="2418"/>
      <c r="Q43" s="2418"/>
      <c r="R43" s="2418"/>
      <c r="S43" s="2418"/>
      <c r="T43" s="2418"/>
      <c r="U43" s="2418"/>
      <c r="V43" s="2418"/>
      <c r="W43" s="2418"/>
      <c r="X43" s="2418"/>
      <c r="Y43" s="2418"/>
      <c r="Z43" s="2418"/>
      <c r="AA43" s="2418"/>
      <c r="AB43" s="2418"/>
      <c r="AC43" s="2418"/>
      <c r="AD43" s="2418"/>
      <c r="AE43" s="2418"/>
      <c r="AF43" s="2418"/>
      <c r="AG43" s="2418"/>
      <c r="AH43" s="2418"/>
      <c r="AI43" s="2418"/>
      <c r="AJ43" s="2418"/>
      <c r="AK43" s="2418"/>
      <c r="AL43" s="2418"/>
      <c r="AM43" s="2418"/>
      <c r="AN43" s="2418"/>
      <c r="AO43" s="2419"/>
      <c r="AP43" s="207"/>
      <c r="AQ43" s="210"/>
      <c r="AR43" s="210"/>
      <c r="AS43" s="206"/>
    </row>
    <row r="44" spans="1:45" ht="45" customHeight="1" thickBot="1">
      <c r="A44" s="2420" t="s">
        <v>824</v>
      </c>
      <c r="B44" s="211" t="s">
        <v>239</v>
      </c>
      <c r="C44" s="212"/>
      <c r="D44" s="1026" t="s">
        <v>240</v>
      </c>
      <c r="E44" s="212"/>
      <c r="F44" s="1027" t="s">
        <v>86</v>
      </c>
      <c r="G44" s="213" t="s">
        <v>241</v>
      </c>
      <c r="H44" s="2339"/>
      <c r="I44" s="2340"/>
      <c r="J44" s="2340"/>
      <c r="K44" s="2340"/>
      <c r="L44" s="2340"/>
      <c r="M44" s="2340"/>
      <c r="N44" s="2340"/>
      <c r="O44" s="2340"/>
      <c r="P44" s="2340"/>
      <c r="Q44" s="2340"/>
      <c r="R44" s="2340" t="s">
        <v>119</v>
      </c>
      <c r="S44" s="2340"/>
      <c r="T44" s="2340"/>
      <c r="U44" s="2340"/>
      <c r="V44" s="2340"/>
      <c r="W44" s="2340"/>
      <c r="X44" s="2340"/>
      <c r="Y44" s="2340"/>
      <c r="Z44" s="2340"/>
      <c r="AA44" s="2340"/>
      <c r="AB44" s="2340" t="s">
        <v>120</v>
      </c>
      <c r="AC44" s="2340"/>
      <c r="AD44" s="2340"/>
      <c r="AE44" s="2340"/>
      <c r="AF44" s="2340"/>
      <c r="AG44" s="2340"/>
      <c r="AH44" s="2340"/>
      <c r="AI44" s="2340"/>
      <c r="AJ44" s="2340"/>
      <c r="AK44" s="2340"/>
      <c r="AL44" s="2340" t="s">
        <v>121</v>
      </c>
      <c r="AM44" s="2340"/>
      <c r="AN44" s="2340"/>
      <c r="AO44" s="2428"/>
      <c r="AP44" s="59"/>
      <c r="AS44" s="206"/>
    </row>
    <row r="45" spans="1:45" ht="45" customHeight="1" thickBot="1">
      <c r="A45" s="2421"/>
      <c r="B45" s="211" t="s">
        <v>242</v>
      </c>
      <c r="C45" s="212"/>
      <c r="D45" s="1026" t="s">
        <v>240</v>
      </c>
      <c r="E45" s="212"/>
      <c r="F45" s="1027" t="s">
        <v>86</v>
      </c>
      <c r="G45" s="213" t="s">
        <v>243</v>
      </c>
      <c r="H45" s="2339" t="s">
        <v>727</v>
      </c>
      <c r="I45" s="2340"/>
      <c r="J45" s="2340"/>
      <c r="K45" s="2340"/>
      <c r="L45" s="2340"/>
      <c r="M45" s="2340"/>
      <c r="N45" s="2340"/>
      <c r="O45" s="2340"/>
      <c r="P45" s="2340"/>
      <c r="Q45" s="2340"/>
      <c r="R45" s="2340" t="s">
        <v>119</v>
      </c>
      <c r="S45" s="2340"/>
      <c r="T45" s="2340"/>
      <c r="U45" s="2340"/>
      <c r="V45" s="2340"/>
      <c r="W45" s="2340"/>
      <c r="X45" s="2340"/>
      <c r="Y45" s="2340"/>
      <c r="Z45" s="2340"/>
      <c r="AA45" s="2340"/>
      <c r="AB45" s="2340" t="s">
        <v>120</v>
      </c>
      <c r="AC45" s="2340"/>
      <c r="AD45" s="2340"/>
      <c r="AE45" s="2340"/>
      <c r="AF45" s="2340"/>
      <c r="AG45" s="2340"/>
      <c r="AH45" s="2340"/>
      <c r="AI45" s="2340"/>
      <c r="AJ45" s="2340"/>
      <c r="AK45" s="2340"/>
      <c r="AL45" s="2340" t="s">
        <v>121</v>
      </c>
      <c r="AM45" s="2340"/>
      <c r="AN45" s="2340"/>
      <c r="AO45" s="2428"/>
      <c r="AP45" s="59"/>
      <c r="AS45" s="206"/>
    </row>
    <row r="46" spans="1:45" ht="45" customHeight="1" thickBot="1">
      <c r="A46" s="2421"/>
      <c r="B46" s="214" t="s">
        <v>244</v>
      </c>
      <c r="C46" s="2339" t="s">
        <v>245</v>
      </c>
      <c r="D46" s="2340"/>
      <c r="E46" s="2423"/>
      <c r="F46" s="2423"/>
      <c r="G46" s="2423"/>
      <c r="H46" s="2423"/>
      <c r="I46" s="2423"/>
      <c r="J46" s="2423"/>
      <c r="K46" s="2423"/>
      <c r="L46" s="2423"/>
      <c r="M46" s="2340" t="s">
        <v>728</v>
      </c>
      <c r="N46" s="2340"/>
      <c r="O46" s="2340"/>
      <c r="P46" s="2340"/>
      <c r="Q46" s="2340"/>
      <c r="R46" s="2423"/>
      <c r="S46" s="2423"/>
      <c r="T46" s="2423"/>
      <c r="U46" s="2423"/>
      <c r="V46" s="2423"/>
      <c r="W46" s="2423"/>
      <c r="X46" s="2423"/>
      <c r="Y46" s="2423"/>
      <c r="Z46" s="2423"/>
      <c r="AA46" s="2423"/>
      <c r="AB46" s="2423"/>
      <c r="AC46" s="2423"/>
      <c r="AD46" s="2423"/>
      <c r="AE46" s="2423"/>
      <c r="AF46" s="2423"/>
      <c r="AG46" s="2423"/>
      <c r="AH46" s="2423"/>
      <c r="AI46" s="2423"/>
      <c r="AJ46" s="2423"/>
      <c r="AK46" s="2423"/>
      <c r="AL46" s="2423"/>
      <c r="AM46" s="2423"/>
      <c r="AN46" s="2423"/>
      <c r="AO46" s="2424"/>
      <c r="AP46" s="59"/>
    </row>
    <row r="47" spans="1:45" ht="75" customHeight="1" thickBot="1">
      <c r="A47" s="2422"/>
      <c r="B47" s="215" t="s">
        <v>246</v>
      </c>
      <c r="C47" s="2425"/>
      <c r="D47" s="2426"/>
      <c r="E47" s="2426"/>
      <c r="F47" s="2426"/>
      <c r="G47" s="2426"/>
      <c r="H47" s="2426"/>
      <c r="I47" s="2426"/>
      <c r="J47" s="2426"/>
      <c r="K47" s="2426"/>
      <c r="L47" s="2426"/>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6"/>
      <c r="AO47" s="2427"/>
      <c r="AP47" s="59"/>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12"/>
  <conditionalFormatting sqref="C9:G9 A8 A21:A23 H25 H26:AK31 A13 A16 C18 W18">
    <cfRule type="cellIs" dxfId="250" priority="21" stopIfTrue="1" operator="equal">
      <formula>""</formula>
    </cfRule>
  </conditionalFormatting>
  <conditionalFormatting sqref="A38:AO43">
    <cfRule type="cellIs" dxfId="249" priority="20" stopIfTrue="1" operator="equal">
      <formula>""</formula>
    </cfRule>
  </conditionalFormatting>
  <conditionalFormatting sqref="H32:L32">
    <cfRule type="cellIs" dxfId="248" priority="19" stopIfTrue="1" operator="equal">
      <formula>""</formula>
    </cfRule>
  </conditionalFormatting>
  <conditionalFormatting sqref="M32:AK35">
    <cfRule type="cellIs" dxfId="247" priority="18" stopIfTrue="1" operator="equal">
      <formula>""</formula>
    </cfRule>
  </conditionalFormatting>
  <conditionalFormatting sqref="H33:L35">
    <cfRule type="cellIs" dxfId="246" priority="17" stopIfTrue="1" operator="equal">
      <formula>""</formula>
    </cfRule>
  </conditionalFormatting>
  <conditionalFormatting sqref="C44">
    <cfRule type="expression" dxfId="245" priority="16" stopIfTrue="1">
      <formula>($C$44="")*($E$44="")</formula>
    </cfRule>
  </conditionalFormatting>
  <conditionalFormatting sqref="E44">
    <cfRule type="expression" dxfId="244" priority="15" stopIfTrue="1">
      <formula>($C$44="")*($E$44="")</formula>
    </cfRule>
  </conditionalFormatting>
  <conditionalFormatting sqref="M44:Q44">
    <cfRule type="cellIs" dxfId="243" priority="14" stopIfTrue="1" operator="equal">
      <formula>(COUNTIF($C$44,"○")&lt;1)</formula>
    </cfRule>
  </conditionalFormatting>
  <conditionalFormatting sqref="W44:AA44">
    <cfRule type="cellIs" dxfId="242" priority="13" stopIfTrue="1" operator="equal">
      <formula>(COUNTIF($C$44,"○")&lt;1)</formula>
    </cfRule>
  </conditionalFormatting>
  <conditionalFormatting sqref="AG44:AK44">
    <cfRule type="cellIs" dxfId="241" priority="12" stopIfTrue="1" operator="equal">
      <formula>(COUNTIF($C$44,"○")&lt;1)</formula>
    </cfRule>
  </conditionalFormatting>
  <conditionalFormatting sqref="C45">
    <cfRule type="expression" dxfId="240" priority="11" stopIfTrue="1">
      <formula>($C$45="")*($E$45="")</formula>
    </cfRule>
  </conditionalFormatting>
  <conditionalFormatting sqref="E45">
    <cfRule type="expression" dxfId="239" priority="10" stopIfTrue="1">
      <formula>($C$45="")*($E$45="")</formula>
    </cfRule>
  </conditionalFormatting>
  <conditionalFormatting sqref="M45:Q45">
    <cfRule type="cellIs" dxfId="238" priority="9" stopIfTrue="1" operator="equal">
      <formula>(COUNTIF($C$45,"○")&lt;1)</formula>
    </cfRule>
  </conditionalFormatting>
  <conditionalFormatting sqref="W45:AA45">
    <cfRule type="cellIs" dxfId="237" priority="8" stopIfTrue="1" operator="equal">
      <formula>(COUNTIF($C$45,"○")&lt;1)</formula>
    </cfRule>
  </conditionalFormatting>
  <conditionalFormatting sqref="AG45:AK45">
    <cfRule type="cellIs" dxfId="236" priority="7" stopIfTrue="1" operator="equal">
      <formula>(COUNTIF($C$45,"○")&lt;1)</formula>
    </cfRule>
  </conditionalFormatting>
  <conditionalFormatting sqref="E46:L46">
    <cfRule type="cellIs" dxfId="235" priority="6" stopIfTrue="1" operator="equal">
      <formula>(COUNTIF($C$44,"○")&lt;1)</formula>
    </cfRule>
  </conditionalFormatting>
  <conditionalFormatting sqref="R46:AO46">
    <cfRule type="cellIs" dxfId="234" priority="5" stopIfTrue="1" operator="equal">
      <formula>(COUNTIF($C$44,"○")&lt;1)</formula>
    </cfRule>
  </conditionalFormatting>
  <conditionalFormatting sqref="C47:AO47">
    <cfRule type="cellIs" dxfId="233" priority="4" stopIfTrue="1" operator="equal">
      <formula>(COUNTIF($C$44,"○")&lt;1)</formula>
    </cfRule>
  </conditionalFormatting>
  <conditionalFormatting sqref="M25">
    <cfRule type="cellIs" dxfId="232" priority="3" stopIfTrue="1" operator="equal">
      <formula>""</formula>
    </cfRule>
  </conditionalFormatting>
  <conditionalFormatting sqref="R25 W25 AB25 AG25">
    <cfRule type="cellIs" dxfId="23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colBreaks count="1" manualBreakCount="1">
    <brk id="44"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92"/>
  <sheetViews>
    <sheetView view="pageBreakPreview" topLeftCell="A63" zoomScale="40" zoomScaleNormal="100" zoomScaleSheetLayoutView="40"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25"/>
      <c r="B1" s="125"/>
      <c r="C1" s="125"/>
      <c r="D1" s="125"/>
      <c r="E1" s="125"/>
      <c r="F1" s="125"/>
      <c r="G1" s="125"/>
      <c r="H1" s="125"/>
      <c r="I1" s="125"/>
      <c r="J1" s="125"/>
      <c r="K1" s="125"/>
      <c r="L1" s="125"/>
      <c r="M1" s="125"/>
      <c r="N1" s="125"/>
      <c r="O1" s="598" t="s">
        <v>620</v>
      </c>
    </row>
    <row r="2" spans="1:15" ht="42" customHeight="1">
      <c r="A2" s="2475" t="s">
        <v>247</v>
      </c>
      <c r="B2" s="2475"/>
      <c r="C2" s="2475"/>
      <c r="D2" s="2475"/>
      <c r="E2" s="2475"/>
      <c r="F2" s="2475"/>
      <c r="G2" s="2475"/>
      <c r="H2" s="2475"/>
      <c r="I2" s="2475"/>
      <c r="J2" s="2475"/>
      <c r="K2" s="2475"/>
      <c r="L2" s="2475"/>
      <c r="M2" s="2475"/>
      <c r="N2" s="2475"/>
      <c r="O2" s="2475"/>
    </row>
    <row r="3" spans="1:15" ht="32.25" customHeight="1">
      <c r="A3" s="613"/>
      <c r="B3" s="2476" t="s">
        <v>164</v>
      </c>
      <c r="C3" s="2476"/>
      <c r="D3" s="2477" t="str">
        <f>IF(様式1!L11="","",様式1!L11)</f>
        <v/>
      </c>
      <c r="E3" s="2477"/>
      <c r="F3" s="2477"/>
      <c r="G3" s="2477"/>
      <c r="H3" s="2477"/>
      <c r="I3" s="2477"/>
      <c r="J3" s="2477"/>
      <c r="K3" s="2476" t="s">
        <v>198</v>
      </c>
      <c r="L3" s="2476"/>
      <c r="M3" s="2476"/>
      <c r="N3" s="2476"/>
      <c r="O3" s="703" t="str">
        <f>IF(様式1!G36="","",様式1!G36)</f>
        <v/>
      </c>
    </row>
    <row r="4" spans="1:15" ht="15.75" customHeight="1">
      <c r="A4" s="125"/>
      <c r="B4" s="125"/>
      <c r="C4" s="125"/>
      <c r="D4" s="125"/>
      <c r="E4" s="125"/>
      <c r="F4" s="125"/>
      <c r="G4" s="125"/>
      <c r="H4" s="125"/>
      <c r="I4" s="125"/>
      <c r="J4" s="125"/>
      <c r="K4" s="125"/>
      <c r="L4" s="125"/>
      <c r="M4" s="125"/>
      <c r="N4" s="125"/>
      <c r="O4" s="125"/>
    </row>
    <row r="5" spans="1:15" ht="24.75" customHeight="1">
      <c r="A5" s="599" t="s">
        <v>591</v>
      </c>
      <c r="B5" s="2478" t="s">
        <v>248</v>
      </c>
      <c r="C5" s="2479"/>
      <c r="D5" s="2478" t="s">
        <v>582</v>
      </c>
      <c r="E5" s="2480"/>
      <c r="F5" s="2480"/>
      <c r="G5" s="2480"/>
      <c r="H5" s="2480"/>
      <c r="I5" s="2480"/>
      <c r="J5" s="2480"/>
      <c r="K5" s="2480"/>
      <c r="L5" s="2480"/>
      <c r="M5" s="2479"/>
      <c r="N5" s="2478" t="s">
        <v>249</v>
      </c>
      <c r="O5" s="2479"/>
    </row>
    <row r="6" spans="1:15" ht="54.75" customHeight="1">
      <c r="A6" s="2490">
        <v>1</v>
      </c>
      <c r="B6" s="2493"/>
      <c r="C6" s="2494"/>
      <c r="D6" s="2493"/>
      <c r="E6" s="2497"/>
      <c r="F6" s="2497"/>
      <c r="G6" s="2497"/>
      <c r="H6" s="2497"/>
      <c r="I6" s="2497"/>
      <c r="J6" s="2497"/>
      <c r="K6" s="2497"/>
      <c r="L6" s="2497"/>
      <c r="M6" s="2494"/>
      <c r="N6" s="2493"/>
      <c r="O6" s="2494"/>
    </row>
    <row r="7" spans="1:15" ht="24.75" customHeight="1">
      <c r="A7" s="2491"/>
      <c r="B7" s="2495"/>
      <c r="C7" s="2496"/>
      <c r="D7" s="604" t="s">
        <v>592</v>
      </c>
      <c r="E7" s="2498"/>
      <c r="F7" s="2499"/>
      <c r="G7" s="2499"/>
      <c r="H7" s="2499"/>
      <c r="I7" s="2500" t="s">
        <v>583</v>
      </c>
      <c r="J7" s="2501"/>
      <c r="K7" s="2498"/>
      <c r="L7" s="2499"/>
      <c r="M7" s="2502"/>
      <c r="N7" s="2495"/>
      <c r="O7" s="2496"/>
    </row>
    <row r="8" spans="1:15" ht="24.75" customHeight="1">
      <c r="A8" s="2491"/>
      <c r="B8" s="2478" t="s">
        <v>593</v>
      </c>
      <c r="C8" s="2479"/>
      <c r="D8" s="2478" t="s">
        <v>584</v>
      </c>
      <c r="E8" s="2480"/>
      <c r="F8" s="2480"/>
      <c r="G8" s="2480"/>
      <c r="H8" s="2480"/>
      <c r="I8" s="2480"/>
      <c r="J8" s="2480"/>
      <c r="K8" s="2480"/>
      <c r="L8" s="2480"/>
      <c r="M8" s="2479"/>
      <c r="N8" s="2478" t="s">
        <v>181</v>
      </c>
      <c r="O8" s="2479"/>
    </row>
    <row r="9" spans="1:15" ht="34.700000000000003" customHeight="1">
      <c r="A9" s="2491"/>
      <c r="B9" s="600" t="s">
        <v>585</v>
      </c>
      <c r="C9" s="536"/>
      <c r="D9" s="601" t="s">
        <v>251</v>
      </c>
      <c r="E9" s="2481" t="s">
        <v>252</v>
      </c>
      <c r="F9" s="2482"/>
      <c r="G9" s="2482"/>
      <c r="H9" s="2482"/>
      <c r="I9" s="614"/>
      <c r="J9" s="2483" t="s">
        <v>594</v>
      </c>
      <c r="K9" s="2483"/>
      <c r="L9" s="2483"/>
      <c r="M9" s="2484"/>
      <c r="N9" s="1671"/>
      <c r="O9" s="2485" t="s">
        <v>586</v>
      </c>
    </row>
    <row r="10" spans="1:15" ht="34.700000000000003" customHeight="1">
      <c r="A10" s="2491"/>
      <c r="B10" s="600" t="s">
        <v>587</v>
      </c>
      <c r="C10" s="536"/>
      <c r="D10" s="602" t="s">
        <v>135</v>
      </c>
      <c r="E10" s="2487"/>
      <c r="F10" s="2488"/>
      <c r="G10" s="2488"/>
      <c r="H10" s="2488"/>
      <c r="I10" s="614" t="s">
        <v>55</v>
      </c>
      <c r="J10" s="2488"/>
      <c r="K10" s="2488"/>
      <c r="L10" s="2488"/>
      <c r="M10" s="2489"/>
      <c r="N10" s="1673"/>
      <c r="O10" s="2486"/>
    </row>
    <row r="11" spans="1:15" ht="34.700000000000003" customHeight="1">
      <c r="A11" s="2491"/>
      <c r="B11" s="600" t="s">
        <v>588</v>
      </c>
      <c r="C11" s="536"/>
      <c r="D11" s="602" t="s">
        <v>170</v>
      </c>
      <c r="E11" s="537"/>
      <c r="F11" s="614" t="s">
        <v>171</v>
      </c>
      <c r="G11" s="537"/>
      <c r="H11" s="614" t="s">
        <v>149</v>
      </c>
      <c r="I11" s="614" t="s">
        <v>55</v>
      </c>
      <c r="J11" s="537"/>
      <c r="K11" s="614" t="s">
        <v>171</v>
      </c>
      <c r="L11" s="537"/>
      <c r="M11" s="538" t="s">
        <v>149</v>
      </c>
      <c r="N11" s="1671"/>
      <c r="O11" s="2485"/>
    </row>
    <row r="12" spans="1:15" ht="34.700000000000003" customHeight="1" thickBot="1">
      <c r="A12" s="2492"/>
      <c r="B12" s="2505"/>
      <c r="C12" s="2506"/>
      <c r="D12" s="605" t="s">
        <v>589</v>
      </c>
      <c r="E12" s="2507"/>
      <c r="F12" s="2508"/>
      <c r="G12" s="606" t="s">
        <v>59</v>
      </c>
      <c r="H12" s="606"/>
      <c r="I12" s="606"/>
      <c r="J12" s="606"/>
      <c r="K12" s="606"/>
      <c r="L12" s="606"/>
      <c r="M12" s="607"/>
      <c r="N12" s="2503"/>
      <c r="O12" s="2504"/>
    </row>
    <row r="13" spans="1:15" ht="24.75" customHeight="1">
      <c r="A13" s="2491">
        <v>2</v>
      </c>
      <c r="B13" s="2509" t="s">
        <v>248</v>
      </c>
      <c r="C13" s="2510"/>
      <c r="D13" s="2509" t="s">
        <v>582</v>
      </c>
      <c r="E13" s="2511"/>
      <c r="F13" s="2511"/>
      <c r="G13" s="2511"/>
      <c r="H13" s="2511"/>
      <c r="I13" s="2511"/>
      <c r="J13" s="2511"/>
      <c r="K13" s="2511"/>
      <c r="L13" s="2511"/>
      <c r="M13" s="2510"/>
      <c r="N13" s="2509" t="s">
        <v>249</v>
      </c>
      <c r="O13" s="2510"/>
    </row>
    <row r="14" spans="1:15" ht="54.75" customHeight="1">
      <c r="A14" s="2491"/>
      <c r="B14" s="2493"/>
      <c r="C14" s="2494"/>
      <c r="D14" s="2493"/>
      <c r="E14" s="2497"/>
      <c r="F14" s="2497"/>
      <c r="G14" s="2497"/>
      <c r="H14" s="2497"/>
      <c r="I14" s="2497"/>
      <c r="J14" s="2497"/>
      <c r="K14" s="2497"/>
      <c r="L14" s="2497"/>
      <c r="M14" s="2494"/>
      <c r="N14" s="2493"/>
      <c r="O14" s="2494"/>
    </row>
    <row r="15" spans="1:15" ht="24.75" customHeight="1">
      <c r="A15" s="2491"/>
      <c r="B15" s="2495"/>
      <c r="C15" s="2496"/>
      <c r="D15" s="604" t="s">
        <v>592</v>
      </c>
      <c r="E15" s="2498"/>
      <c r="F15" s="2499"/>
      <c r="G15" s="2499"/>
      <c r="H15" s="2499"/>
      <c r="I15" s="2500" t="s">
        <v>583</v>
      </c>
      <c r="J15" s="2501"/>
      <c r="K15" s="2498"/>
      <c r="L15" s="2499"/>
      <c r="M15" s="2502"/>
      <c r="N15" s="2495"/>
      <c r="O15" s="2496"/>
    </row>
    <row r="16" spans="1:15" ht="24.75" customHeight="1">
      <c r="A16" s="2491"/>
      <c r="B16" s="2478" t="s">
        <v>593</v>
      </c>
      <c r="C16" s="2479"/>
      <c r="D16" s="2478" t="s">
        <v>584</v>
      </c>
      <c r="E16" s="2480"/>
      <c r="F16" s="2480"/>
      <c r="G16" s="2480"/>
      <c r="H16" s="2480"/>
      <c r="I16" s="2480"/>
      <c r="J16" s="2480"/>
      <c r="K16" s="2480"/>
      <c r="L16" s="2480"/>
      <c r="M16" s="2479"/>
      <c r="N16" s="2478" t="s">
        <v>181</v>
      </c>
      <c r="O16" s="2479"/>
    </row>
    <row r="17" spans="1:15" ht="34.700000000000003" customHeight="1">
      <c r="A17" s="2491"/>
      <c r="B17" s="600" t="s">
        <v>585</v>
      </c>
      <c r="C17" s="536"/>
      <c r="D17" s="601" t="s">
        <v>251</v>
      </c>
      <c r="E17" s="2481" t="s">
        <v>252</v>
      </c>
      <c r="F17" s="2482"/>
      <c r="G17" s="2482"/>
      <c r="H17" s="2482"/>
      <c r="I17" s="614"/>
      <c r="J17" s="2483" t="s">
        <v>594</v>
      </c>
      <c r="K17" s="2483"/>
      <c r="L17" s="2483"/>
      <c r="M17" s="2484"/>
      <c r="N17" s="1671"/>
      <c r="O17" s="2485" t="s">
        <v>586</v>
      </c>
    </row>
    <row r="18" spans="1:15" ht="34.700000000000003" customHeight="1">
      <c r="A18" s="2491"/>
      <c r="B18" s="600" t="s">
        <v>587</v>
      </c>
      <c r="C18" s="536"/>
      <c r="D18" s="602" t="s">
        <v>135</v>
      </c>
      <c r="E18" s="2487"/>
      <c r="F18" s="2488"/>
      <c r="G18" s="2488"/>
      <c r="H18" s="2488"/>
      <c r="I18" s="614" t="s">
        <v>55</v>
      </c>
      <c r="J18" s="2488"/>
      <c r="K18" s="2488"/>
      <c r="L18" s="2488"/>
      <c r="M18" s="2489"/>
      <c r="N18" s="1673"/>
      <c r="O18" s="2486"/>
    </row>
    <row r="19" spans="1:15" ht="34.700000000000003" customHeight="1">
      <c r="A19" s="2491"/>
      <c r="B19" s="600" t="s">
        <v>588</v>
      </c>
      <c r="C19" s="536"/>
      <c r="D19" s="602" t="s">
        <v>170</v>
      </c>
      <c r="E19" s="537"/>
      <c r="F19" s="614" t="s">
        <v>171</v>
      </c>
      <c r="G19" s="537"/>
      <c r="H19" s="614" t="s">
        <v>149</v>
      </c>
      <c r="I19" s="614" t="s">
        <v>55</v>
      </c>
      <c r="J19" s="537"/>
      <c r="K19" s="614" t="s">
        <v>171</v>
      </c>
      <c r="L19" s="537"/>
      <c r="M19" s="538" t="s">
        <v>149</v>
      </c>
      <c r="N19" s="1671"/>
      <c r="O19" s="2485"/>
    </row>
    <row r="20" spans="1:15" ht="34.700000000000003" customHeight="1" thickBot="1">
      <c r="A20" s="2491"/>
      <c r="B20" s="2513"/>
      <c r="C20" s="2514"/>
      <c r="D20" s="608" t="s">
        <v>589</v>
      </c>
      <c r="E20" s="2515"/>
      <c r="F20" s="2516"/>
      <c r="G20" s="611" t="s">
        <v>59</v>
      </c>
      <c r="H20" s="611"/>
      <c r="I20" s="611"/>
      <c r="J20" s="611"/>
      <c r="K20" s="611"/>
      <c r="L20" s="611"/>
      <c r="M20" s="68"/>
      <c r="N20" s="2503"/>
      <c r="O20" s="2512"/>
    </row>
    <row r="21" spans="1:15" ht="24.75" customHeight="1">
      <c r="A21" s="2517">
        <v>3</v>
      </c>
      <c r="B21" s="2518" t="s">
        <v>248</v>
      </c>
      <c r="C21" s="2519"/>
      <c r="D21" s="2518" t="s">
        <v>582</v>
      </c>
      <c r="E21" s="2520"/>
      <c r="F21" s="2520"/>
      <c r="G21" s="2520"/>
      <c r="H21" s="2520"/>
      <c r="I21" s="2520"/>
      <c r="J21" s="2520"/>
      <c r="K21" s="2520"/>
      <c r="L21" s="2520"/>
      <c r="M21" s="2519"/>
      <c r="N21" s="2518" t="s">
        <v>249</v>
      </c>
      <c r="O21" s="2519"/>
    </row>
    <row r="22" spans="1:15" ht="54.75" customHeight="1">
      <c r="A22" s="2491"/>
      <c r="B22" s="2493"/>
      <c r="C22" s="2494"/>
      <c r="D22" s="2493"/>
      <c r="E22" s="2497"/>
      <c r="F22" s="2497"/>
      <c r="G22" s="2497"/>
      <c r="H22" s="2497"/>
      <c r="I22" s="2497"/>
      <c r="J22" s="2497"/>
      <c r="K22" s="2497"/>
      <c r="L22" s="2497"/>
      <c r="M22" s="2494"/>
      <c r="N22" s="2493"/>
      <c r="O22" s="2494"/>
    </row>
    <row r="23" spans="1:15" ht="24.75" customHeight="1">
      <c r="A23" s="2491"/>
      <c r="B23" s="2495"/>
      <c r="C23" s="2496"/>
      <c r="D23" s="604" t="s">
        <v>592</v>
      </c>
      <c r="E23" s="2498"/>
      <c r="F23" s="2499"/>
      <c r="G23" s="2499"/>
      <c r="H23" s="2499"/>
      <c r="I23" s="2500" t="s">
        <v>583</v>
      </c>
      <c r="J23" s="2501"/>
      <c r="K23" s="2498"/>
      <c r="L23" s="2499"/>
      <c r="M23" s="2502"/>
      <c r="N23" s="2495"/>
      <c r="O23" s="2496"/>
    </row>
    <row r="24" spans="1:15" ht="24.75" customHeight="1">
      <c r="A24" s="2491"/>
      <c r="B24" s="2478" t="s">
        <v>593</v>
      </c>
      <c r="C24" s="2479"/>
      <c r="D24" s="2478" t="s">
        <v>584</v>
      </c>
      <c r="E24" s="2480"/>
      <c r="F24" s="2480"/>
      <c r="G24" s="2480"/>
      <c r="H24" s="2480"/>
      <c r="I24" s="2480"/>
      <c r="J24" s="2480"/>
      <c r="K24" s="2480"/>
      <c r="L24" s="2480"/>
      <c r="M24" s="2479"/>
      <c r="N24" s="2478" t="s">
        <v>181</v>
      </c>
      <c r="O24" s="2479"/>
    </row>
    <row r="25" spans="1:15" ht="34.700000000000003" customHeight="1">
      <c r="A25" s="2491"/>
      <c r="B25" s="600" t="s">
        <v>585</v>
      </c>
      <c r="C25" s="536"/>
      <c r="D25" s="601" t="s">
        <v>251</v>
      </c>
      <c r="E25" s="2481" t="s">
        <v>252</v>
      </c>
      <c r="F25" s="2482"/>
      <c r="G25" s="2482"/>
      <c r="H25" s="2482"/>
      <c r="I25" s="614"/>
      <c r="J25" s="2483" t="s">
        <v>594</v>
      </c>
      <c r="K25" s="2483"/>
      <c r="L25" s="2483"/>
      <c r="M25" s="2484"/>
      <c r="N25" s="1671"/>
      <c r="O25" s="2485" t="s">
        <v>586</v>
      </c>
    </row>
    <row r="26" spans="1:15" ht="34.700000000000003" customHeight="1">
      <c r="A26" s="2491"/>
      <c r="B26" s="600" t="s">
        <v>587</v>
      </c>
      <c r="C26" s="536"/>
      <c r="D26" s="602" t="s">
        <v>135</v>
      </c>
      <c r="E26" s="2487"/>
      <c r="F26" s="2488"/>
      <c r="G26" s="2488"/>
      <c r="H26" s="2488"/>
      <c r="I26" s="614" t="s">
        <v>55</v>
      </c>
      <c r="J26" s="2488"/>
      <c r="K26" s="2488"/>
      <c r="L26" s="2488"/>
      <c r="M26" s="2489"/>
      <c r="N26" s="1673"/>
      <c r="O26" s="2486"/>
    </row>
    <row r="27" spans="1:15" ht="34.700000000000003" customHeight="1">
      <c r="A27" s="2491"/>
      <c r="B27" s="600" t="s">
        <v>588</v>
      </c>
      <c r="C27" s="536"/>
      <c r="D27" s="602" t="s">
        <v>170</v>
      </c>
      <c r="E27" s="537"/>
      <c r="F27" s="614" t="s">
        <v>171</v>
      </c>
      <c r="G27" s="537"/>
      <c r="H27" s="614" t="s">
        <v>149</v>
      </c>
      <c r="I27" s="614" t="s">
        <v>55</v>
      </c>
      <c r="J27" s="537"/>
      <c r="K27" s="614" t="s">
        <v>171</v>
      </c>
      <c r="L27" s="537"/>
      <c r="M27" s="538" t="s">
        <v>149</v>
      </c>
      <c r="N27" s="1671"/>
      <c r="O27" s="2485"/>
    </row>
    <row r="28" spans="1:15" ht="34.700000000000003" customHeight="1" thickBot="1">
      <c r="A28" s="2492"/>
      <c r="B28" s="2505"/>
      <c r="C28" s="2506"/>
      <c r="D28" s="605" t="s">
        <v>589</v>
      </c>
      <c r="E28" s="2507"/>
      <c r="F28" s="2508"/>
      <c r="G28" s="606" t="s">
        <v>59</v>
      </c>
      <c r="H28" s="606"/>
      <c r="I28" s="606"/>
      <c r="J28" s="606"/>
      <c r="K28" s="606"/>
      <c r="L28" s="606"/>
      <c r="M28" s="607"/>
      <c r="N28" s="2503"/>
      <c r="O28" s="2504"/>
    </row>
    <row r="29" spans="1:15" ht="24.75" customHeight="1">
      <c r="A29" s="2517">
        <v>4</v>
      </c>
      <c r="B29" s="2518" t="s">
        <v>248</v>
      </c>
      <c r="C29" s="2519"/>
      <c r="D29" s="2518" t="s">
        <v>582</v>
      </c>
      <c r="E29" s="2520"/>
      <c r="F29" s="2520"/>
      <c r="G29" s="2520"/>
      <c r="H29" s="2520"/>
      <c r="I29" s="2520"/>
      <c r="J29" s="2520"/>
      <c r="K29" s="2520"/>
      <c r="L29" s="2520"/>
      <c r="M29" s="2519"/>
      <c r="N29" s="2518" t="s">
        <v>249</v>
      </c>
      <c r="O29" s="2519"/>
    </row>
    <row r="30" spans="1:15" ht="54.75" customHeight="1">
      <c r="A30" s="2491"/>
      <c r="B30" s="2493"/>
      <c r="C30" s="2494"/>
      <c r="D30" s="2493"/>
      <c r="E30" s="2497"/>
      <c r="F30" s="2497"/>
      <c r="G30" s="2497"/>
      <c r="H30" s="2497"/>
      <c r="I30" s="2497"/>
      <c r="J30" s="2497"/>
      <c r="K30" s="2497"/>
      <c r="L30" s="2497"/>
      <c r="M30" s="2494"/>
      <c r="N30" s="2493"/>
      <c r="O30" s="2494"/>
    </row>
    <row r="31" spans="1:15" ht="24.75" customHeight="1">
      <c r="A31" s="2491"/>
      <c r="B31" s="2495"/>
      <c r="C31" s="2496"/>
      <c r="D31" s="604" t="s">
        <v>592</v>
      </c>
      <c r="E31" s="2498"/>
      <c r="F31" s="2499"/>
      <c r="G31" s="2499"/>
      <c r="H31" s="2499"/>
      <c r="I31" s="2500" t="s">
        <v>583</v>
      </c>
      <c r="J31" s="2501"/>
      <c r="K31" s="2498"/>
      <c r="L31" s="2499"/>
      <c r="M31" s="2502"/>
      <c r="N31" s="2495"/>
      <c r="O31" s="2496"/>
    </row>
    <row r="32" spans="1:15" ht="24.75" customHeight="1">
      <c r="A32" s="2491"/>
      <c r="B32" s="2478" t="s">
        <v>593</v>
      </c>
      <c r="C32" s="2479"/>
      <c r="D32" s="2478" t="s">
        <v>584</v>
      </c>
      <c r="E32" s="2480"/>
      <c r="F32" s="2480"/>
      <c r="G32" s="2480"/>
      <c r="H32" s="2480"/>
      <c r="I32" s="2480"/>
      <c r="J32" s="2480"/>
      <c r="K32" s="2480"/>
      <c r="L32" s="2480"/>
      <c r="M32" s="2479"/>
      <c r="N32" s="2478" t="s">
        <v>181</v>
      </c>
      <c r="O32" s="2479"/>
    </row>
    <row r="33" spans="1:15" ht="34.700000000000003" customHeight="1">
      <c r="A33" s="2491"/>
      <c r="B33" s="600" t="s">
        <v>585</v>
      </c>
      <c r="C33" s="536"/>
      <c r="D33" s="601" t="s">
        <v>251</v>
      </c>
      <c r="E33" s="2481" t="s">
        <v>252</v>
      </c>
      <c r="F33" s="2482"/>
      <c r="G33" s="2482"/>
      <c r="H33" s="2482"/>
      <c r="I33" s="614"/>
      <c r="J33" s="2483" t="s">
        <v>594</v>
      </c>
      <c r="K33" s="2483"/>
      <c r="L33" s="2483"/>
      <c r="M33" s="2484"/>
      <c r="N33" s="1671"/>
      <c r="O33" s="2485" t="s">
        <v>586</v>
      </c>
    </row>
    <row r="34" spans="1:15" ht="34.700000000000003" customHeight="1">
      <c r="A34" s="2491"/>
      <c r="B34" s="600" t="s">
        <v>587</v>
      </c>
      <c r="C34" s="536"/>
      <c r="D34" s="602" t="s">
        <v>135</v>
      </c>
      <c r="E34" s="2487"/>
      <c r="F34" s="2488"/>
      <c r="G34" s="2488"/>
      <c r="H34" s="2488"/>
      <c r="I34" s="614" t="s">
        <v>55</v>
      </c>
      <c r="J34" s="2488"/>
      <c r="K34" s="2488"/>
      <c r="L34" s="2488"/>
      <c r="M34" s="2489"/>
      <c r="N34" s="1673"/>
      <c r="O34" s="2486"/>
    </row>
    <row r="35" spans="1:15" ht="34.700000000000003" customHeight="1">
      <c r="A35" s="2491"/>
      <c r="B35" s="600" t="s">
        <v>588</v>
      </c>
      <c r="C35" s="536"/>
      <c r="D35" s="602" t="s">
        <v>170</v>
      </c>
      <c r="E35" s="537"/>
      <c r="F35" s="614" t="s">
        <v>171</v>
      </c>
      <c r="G35" s="537"/>
      <c r="H35" s="614" t="s">
        <v>149</v>
      </c>
      <c r="I35" s="614" t="s">
        <v>55</v>
      </c>
      <c r="J35" s="537"/>
      <c r="K35" s="614" t="s">
        <v>171</v>
      </c>
      <c r="L35" s="537"/>
      <c r="M35" s="538" t="s">
        <v>149</v>
      </c>
      <c r="N35" s="1671"/>
      <c r="O35" s="2485"/>
    </row>
    <row r="36" spans="1:15" ht="34.700000000000003" customHeight="1" thickBot="1">
      <c r="A36" s="2492"/>
      <c r="B36" s="2505"/>
      <c r="C36" s="2506"/>
      <c r="D36" s="605" t="s">
        <v>589</v>
      </c>
      <c r="E36" s="2507"/>
      <c r="F36" s="2508"/>
      <c r="G36" s="606" t="s">
        <v>59</v>
      </c>
      <c r="H36" s="606"/>
      <c r="I36" s="606"/>
      <c r="J36" s="606"/>
      <c r="K36" s="606"/>
      <c r="L36" s="606"/>
      <c r="M36" s="607"/>
      <c r="N36" s="2503"/>
      <c r="O36" s="2504"/>
    </row>
    <row r="37" spans="1:15" ht="24.75" customHeight="1">
      <c r="A37" s="2491">
        <v>5</v>
      </c>
      <c r="B37" s="2509" t="s">
        <v>248</v>
      </c>
      <c r="C37" s="2510"/>
      <c r="D37" s="2509" t="s">
        <v>582</v>
      </c>
      <c r="E37" s="2511"/>
      <c r="F37" s="2511"/>
      <c r="G37" s="2511"/>
      <c r="H37" s="2511"/>
      <c r="I37" s="2511"/>
      <c r="J37" s="2511"/>
      <c r="K37" s="2511"/>
      <c r="L37" s="2511"/>
      <c r="M37" s="2510"/>
      <c r="N37" s="2509" t="s">
        <v>249</v>
      </c>
      <c r="O37" s="2510"/>
    </row>
    <row r="38" spans="1:15" ht="54.75" customHeight="1">
      <c r="A38" s="2491"/>
      <c r="B38" s="2493"/>
      <c r="C38" s="2494"/>
      <c r="D38" s="2493"/>
      <c r="E38" s="2497"/>
      <c r="F38" s="2497"/>
      <c r="G38" s="2497"/>
      <c r="H38" s="2497"/>
      <c r="I38" s="2497"/>
      <c r="J38" s="2497"/>
      <c r="K38" s="2497"/>
      <c r="L38" s="2497"/>
      <c r="M38" s="2494"/>
      <c r="N38" s="2493"/>
      <c r="O38" s="2494"/>
    </row>
    <row r="39" spans="1:15" ht="24.75" customHeight="1">
      <c r="A39" s="2491"/>
      <c r="B39" s="2495"/>
      <c r="C39" s="2496"/>
      <c r="D39" s="604" t="s">
        <v>592</v>
      </c>
      <c r="E39" s="2498"/>
      <c r="F39" s="2499"/>
      <c r="G39" s="2499"/>
      <c r="H39" s="2499"/>
      <c r="I39" s="2500" t="s">
        <v>583</v>
      </c>
      <c r="J39" s="2501"/>
      <c r="K39" s="2498"/>
      <c r="L39" s="2499"/>
      <c r="M39" s="2502"/>
      <c r="N39" s="2495"/>
      <c r="O39" s="2496"/>
    </row>
    <row r="40" spans="1:15" ht="24.75" customHeight="1">
      <c r="A40" s="2491"/>
      <c r="B40" s="2478" t="s">
        <v>593</v>
      </c>
      <c r="C40" s="2479"/>
      <c r="D40" s="2478" t="s">
        <v>584</v>
      </c>
      <c r="E40" s="2480"/>
      <c r="F40" s="2480"/>
      <c r="G40" s="2480"/>
      <c r="H40" s="2480"/>
      <c r="I40" s="2480"/>
      <c r="J40" s="2480"/>
      <c r="K40" s="2480"/>
      <c r="L40" s="2480"/>
      <c r="M40" s="2479"/>
      <c r="N40" s="2478" t="s">
        <v>181</v>
      </c>
      <c r="O40" s="2479"/>
    </row>
    <row r="41" spans="1:15" ht="34.700000000000003" customHeight="1">
      <c r="A41" s="2491"/>
      <c r="B41" s="600" t="s">
        <v>585</v>
      </c>
      <c r="C41" s="536"/>
      <c r="D41" s="601" t="s">
        <v>251</v>
      </c>
      <c r="E41" s="2481" t="s">
        <v>252</v>
      </c>
      <c r="F41" s="2482"/>
      <c r="G41" s="2482"/>
      <c r="H41" s="2482"/>
      <c r="I41" s="614"/>
      <c r="J41" s="2483" t="s">
        <v>594</v>
      </c>
      <c r="K41" s="2483"/>
      <c r="L41" s="2483"/>
      <c r="M41" s="2484"/>
      <c r="N41" s="1671"/>
      <c r="O41" s="2485" t="s">
        <v>586</v>
      </c>
    </row>
    <row r="42" spans="1:15" ht="34.700000000000003" customHeight="1">
      <c r="A42" s="2491"/>
      <c r="B42" s="600" t="s">
        <v>587</v>
      </c>
      <c r="C42" s="536"/>
      <c r="D42" s="602" t="s">
        <v>135</v>
      </c>
      <c r="E42" s="2487"/>
      <c r="F42" s="2488"/>
      <c r="G42" s="2488"/>
      <c r="H42" s="2488"/>
      <c r="I42" s="614" t="s">
        <v>55</v>
      </c>
      <c r="J42" s="2488"/>
      <c r="K42" s="2488"/>
      <c r="L42" s="2488"/>
      <c r="M42" s="2489"/>
      <c r="N42" s="1673"/>
      <c r="O42" s="2486"/>
    </row>
    <row r="43" spans="1:15" ht="34.700000000000003" customHeight="1">
      <c r="A43" s="2491"/>
      <c r="B43" s="600" t="s">
        <v>588</v>
      </c>
      <c r="C43" s="536"/>
      <c r="D43" s="602" t="s">
        <v>170</v>
      </c>
      <c r="E43" s="537"/>
      <c r="F43" s="614" t="s">
        <v>171</v>
      </c>
      <c r="G43" s="537"/>
      <c r="H43" s="614" t="s">
        <v>149</v>
      </c>
      <c r="I43" s="614" t="s">
        <v>55</v>
      </c>
      <c r="J43" s="537"/>
      <c r="K43" s="614" t="s">
        <v>171</v>
      </c>
      <c r="L43" s="537"/>
      <c r="M43" s="538" t="s">
        <v>149</v>
      </c>
      <c r="N43" s="1671"/>
      <c r="O43" s="2485"/>
    </row>
    <row r="44" spans="1:15" ht="34.700000000000003" customHeight="1" thickBot="1">
      <c r="A44" s="2521"/>
      <c r="B44" s="2522"/>
      <c r="C44" s="2523"/>
      <c r="D44" s="603" t="s">
        <v>589</v>
      </c>
      <c r="E44" s="2481"/>
      <c r="F44" s="2482"/>
      <c r="G44" s="612" t="s">
        <v>59</v>
      </c>
      <c r="H44" s="612"/>
      <c r="I44" s="612"/>
      <c r="J44" s="612"/>
      <c r="K44" s="612"/>
      <c r="L44" s="612"/>
      <c r="M44" s="615"/>
      <c r="N44" s="2503"/>
      <c r="O44" s="2486"/>
    </row>
    <row r="45" spans="1:15">
      <c r="A45" s="125" t="s">
        <v>250</v>
      </c>
      <c r="B45" s="125"/>
      <c r="C45" s="134"/>
      <c r="D45" s="134"/>
      <c r="E45" s="134"/>
      <c r="F45" s="134"/>
      <c r="G45" s="134"/>
      <c r="H45" s="134"/>
      <c r="I45" s="134"/>
      <c r="J45" s="134"/>
      <c r="K45" s="134"/>
      <c r="L45" s="134"/>
      <c r="M45" s="134"/>
      <c r="N45" s="134"/>
      <c r="O45" s="134"/>
    </row>
    <row r="46" spans="1:15">
      <c r="A46" s="125"/>
      <c r="B46" s="125"/>
      <c r="C46" s="134"/>
      <c r="D46" s="134"/>
      <c r="E46" s="134"/>
      <c r="F46" s="134"/>
      <c r="G46" s="134"/>
      <c r="H46" s="134"/>
      <c r="I46" s="134"/>
      <c r="J46" s="134"/>
      <c r="K46" s="134"/>
      <c r="L46" s="134"/>
      <c r="M46" s="134"/>
      <c r="N46" s="134"/>
      <c r="O46" s="134"/>
    </row>
    <row r="47" spans="1:15" s="626" customFormat="1" ht="39.75" customHeight="1">
      <c r="A47" s="1211" t="s">
        <v>1477</v>
      </c>
      <c r="B47" s="616"/>
      <c r="C47" s="616"/>
      <c r="D47" s="616"/>
      <c r="E47" s="616"/>
      <c r="F47" s="616"/>
      <c r="G47" s="616"/>
      <c r="H47" s="616"/>
      <c r="I47" s="616"/>
      <c r="J47" s="616"/>
      <c r="K47" s="616"/>
      <c r="L47" s="616"/>
      <c r="M47" s="616"/>
      <c r="N47" s="616"/>
      <c r="O47" s="616"/>
    </row>
    <row r="48" spans="1:15" s="626" customFormat="1" ht="39.75" customHeight="1">
      <c r="A48" s="616"/>
      <c r="B48" s="616"/>
      <c r="C48" s="616"/>
      <c r="D48" s="616"/>
      <c r="E48" s="616"/>
      <c r="F48" s="616"/>
      <c r="G48" s="616"/>
      <c r="H48" s="616"/>
      <c r="I48" s="616"/>
      <c r="J48" s="616"/>
      <c r="K48" s="616"/>
      <c r="L48" s="616"/>
      <c r="M48" s="616"/>
      <c r="N48" s="616"/>
      <c r="O48" s="616"/>
    </row>
    <row r="49" spans="1:15" s="626" customFormat="1" ht="39.75" customHeight="1">
      <c r="A49" s="616"/>
      <c r="B49" s="616"/>
      <c r="C49" s="616"/>
      <c r="D49" s="616"/>
      <c r="E49" s="616"/>
      <c r="F49" s="616"/>
      <c r="G49" s="616"/>
      <c r="H49" s="616"/>
      <c r="I49" s="616"/>
      <c r="J49" s="616"/>
      <c r="K49" s="616"/>
      <c r="L49" s="616"/>
      <c r="M49" s="616"/>
      <c r="N49" s="616"/>
      <c r="O49" s="616"/>
    </row>
    <row r="50" spans="1:15" s="626" customFormat="1" ht="39.75" customHeight="1">
      <c r="A50" s="616"/>
      <c r="B50" s="616"/>
      <c r="C50" s="616"/>
      <c r="D50" s="616"/>
      <c r="E50" s="616"/>
      <c r="F50" s="616"/>
      <c r="G50" s="616"/>
      <c r="H50" s="616"/>
      <c r="I50" s="616"/>
      <c r="J50" s="616"/>
      <c r="K50" s="616"/>
      <c r="L50" s="616"/>
      <c r="M50" s="616"/>
      <c r="N50" s="616"/>
      <c r="O50" s="616"/>
    </row>
    <row r="51" spans="1:15" s="626" customFormat="1" ht="39.75" customHeight="1">
      <c r="A51" s="616"/>
      <c r="B51" s="616"/>
      <c r="C51" s="616"/>
      <c r="D51" s="616"/>
      <c r="E51" s="616"/>
      <c r="F51" s="616"/>
      <c r="G51" s="616"/>
      <c r="H51" s="616"/>
      <c r="I51" s="616"/>
      <c r="J51" s="616"/>
      <c r="K51" s="616"/>
      <c r="L51" s="616"/>
      <c r="M51" s="616"/>
      <c r="N51" s="616"/>
      <c r="O51" s="616"/>
    </row>
    <row r="52" spans="1:15" s="626" customFormat="1" ht="39.75" customHeight="1">
      <c r="A52" s="616"/>
      <c r="B52" s="616"/>
      <c r="C52" s="616"/>
      <c r="D52" s="616"/>
      <c r="E52" s="616"/>
      <c r="F52" s="616"/>
      <c r="G52" s="616"/>
      <c r="H52" s="616"/>
      <c r="I52" s="616"/>
      <c r="J52" s="616"/>
      <c r="K52" s="616"/>
      <c r="L52" s="616"/>
      <c r="M52" s="616"/>
      <c r="N52" s="616"/>
      <c r="O52" s="616"/>
    </row>
    <row r="53" spans="1:15" s="626" customFormat="1" ht="39.75" customHeight="1">
      <c r="A53" s="616"/>
      <c r="B53" s="616"/>
      <c r="C53" s="616"/>
      <c r="D53" s="616"/>
      <c r="E53" s="616"/>
      <c r="F53" s="616"/>
      <c r="G53" s="616"/>
      <c r="H53" s="616"/>
      <c r="I53" s="616"/>
      <c r="J53" s="616"/>
      <c r="K53" s="616"/>
      <c r="L53" s="616"/>
      <c r="M53" s="616"/>
      <c r="N53" s="616"/>
      <c r="O53" s="616"/>
    </row>
    <row r="54" spans="1:15" s="626" customFormat="1" ht="39.75" customHeight="1">
      <c r="A54" s="616"/>
      <c r="B54" s="616"/>
      <c r="C54" s="616"/>
      <c r="D54" s="616"/>
      <c r="E54" s="616"/>
      <c r="F54" s="616"/>
      <c r="G54" s="616"/>
      <c r="H54" s="616"/>
      <c r="I54" s="616"/>
      <c r="J54" s="616"/>
      <c r="K54" s="616"/>
      <c r="L54" s="616"/>
      <c r="M54" s="616"/>
      <c r="N54" s="616"/>
      <c r="O54" s="616"/>
    </row>
    <row r="55" spans="1:15" s="626" customFormat="1" ht="39.75" customHeight="1">
      <c r="A55" s="616"/>
      <c r="B55" s="616"/>
      <c r="C55" s="616"/>
      <c r="D55" s="616"/>
      <c r="E55" s="616"/>
      <c r="F55" s="616"/>
      <c r="G55" s="616"/>
      <c r="H55" s="616"/>
      <c r="I55" s="616"/>
      <c r="J55" s="616"/>
      <c r="K55" s="616"/>
      <c r="L55" s="616"/>
      <c r="M55" s="616"/>
      <c r="N55" s="616"/>
      <c r="O55" s="616"/>
    </row>
    <row r="56" spans="1:15" s="626" customFormat="1" ht="39.75" customHeight="1">
      <c r="A56" s="616"/>
      <c r="B56" s="616"/>
      <c r="C56" s="616"/>
      <c r="D56" s="616"/>
      <c r="E56" s="616"/>
      <c r="F56" s="616"/>
      <c r="G56" s="616"/>
      <c r="H56" s="616"/>
      <c r="I56" s="616"/>
      <c r="J56" s="616"/>
      <c r="K56" s="616"/>
      <c r="L56" s="616"/>
      <c r="M56" s="616"/>
      <c r="N56" s="616"/>
      <c r="O56" s="616"/>
    </row>
    <row r="57" spans="1:15" s="626" customFormat="1" ht="39.75" customHeight="1">
      <c r="A57" s="616"/>
      <c r="B57" s="616"/>
      <c r="C57" s="616"/>
      <c r="D57" s="616"/>
      <c r="E57" s="616"/>
      <c r="F57" s="616"/>
      <c r="G57" s="616"/>
      <c r="H57" s="616"/>
      <c r="I57" s="616"/>
      <c r="J57" s="616"/>
      <c r="K57" s="616"/>
      <c r="L57" s="616"/>
      <c r="M57" s="616"/>
      <c r="N57" s="616"/>
      <c r="O57" s="616"/>
    </row>
    <row r="58" spans="1:15" s="626" customFormat="1" ht="39.75" customHeight="1">
      <c r="A58" s="616"/>
      <c r="B58" s="616"/>
      <c r="C58" s="616"/>
      <c r="D58" s="616"/>
      <c r="E58" s="616"/>
      <c r="F58" s="616"/>
      <c r="G58" s="616"/>
      <c r="H58" s="616"/>
      <c r="I58" s="616"/>
      <c r="J58" s="616"/>
      <c r="K58" s="616"/>
      <c r="L58" s="616"/>
      <c r="M58" s="616"/>
      <c r="N58" s="616"/>
      <c r="O58" s="616"/>
    </row>
    <row r="59" spans="1:15" s="626" customFormat="1" ht="39.75" customHeight="1">
      <c r="A59" s="616"/>
      <c r="B59" s="616"/>
      <c r="C59" s="616"/>
      <c r="D59" s="616"/>
      <c r="E59" s="616"/>
      <c r="F59" s="616"/>
      <c r="G59" s="616"/>
      <c r="H59" s="616"/>
      <c r="I59" s="616"/>
      <c r="J59" s="616"/>
      <c r="K59" s="616"/>
      <c r="L59" s="616"/>
      <c r="M59" s="616"/>
      <c r="N59" s="616"/>
      <c r="O59" s="616"/>
    </row>
    <row r="60" spans="1:15" s="626" customFormat="1" ht="39.75" customHeight="1">
      <c r="A60" s="616"/>
      <c r="B60" s="616"/>
      <c r="C60" s="616"/>
      <c r="D60" s="616"/>
      <c r="E60" s="616"/>
      <c r="F60" s="616"/>
      <c r="G60" s="616"/>
      <c r="H60" s="616"/>
      <c r="I60" s="616"/>
      <c r="J60" s="616"/>
      <c r="K60" s="616"/>
      <c r="L60" s="616"/>
      <c r="M60" s="616"/>
      <c r="N60" s="616"/>
      <c r="O60" s="616"/>
    </row>
    <row r="61" spans="1:15" s="626" customFormat="1" ht="39.75" customHeight="1">
      <c r="A61" s="616"/>
      <c r="B61" s="616"/>
      <c r="C61" s="616"/>
      <c r="D61" s="616"/>
      <c r="E61" s="616"/>
      <c r="F61" s="616"/>
      <c r="G61" s="616"/>
      <c r="H61" s="616"/>
      <c r="I61" s="616"/>
      <c r="J61" s="616"/>
      <c r="K61" s="616"/>
      <c r="L61" s="616"/>
      <c r="M61" s="616"/>
      <c r="N61" s="616"/>
      <c r="O61" s="616"/>
    </row>
    <row r="62" spans="1:15" s="626" customFormat="1" ht="39.75" customHeight="1">
      <c r="A62" s="616"/>
      <c r="B62" s="616"/>
      <c r="C62" s="616"/>
      <c r="D62" s="616"/>
      <c r="E62" s="616"/>
      <c r="F62" s="616"/>
      <c r="G62" s="616"/>
      <c r="H62" s="616"/>
      <c r="I62" s="616"/>
      <c r="J62" s="616"/>
      <c r="K62" s="616"/>
      <c r="L62" s="616"/>
      <c r="M62" s="616"/>
      <c r="N62" s="616"/>
      <c r="O62" s="616"/>
    </row>
    <row r="63" spans="1:15" s="626" customFormat="1" ht="39.75" customHeight="1">
      <c r="A63" s="616"/>
      <c r="B63" s="616"/>
      <c r="C63" s="616"/>
      <c r="D63" s="616"/>
      <c r="E63" s="616"/>
      <c r="F63" s="616"/>
      <c r="G63" s="616"/>
      <c r="H63" s="616"/>
      <c r="I63" s="616"/>
      <c r="J63" s="616"/>
      <c r="K63" s="616"/>
      <c r="L63" s="616"/>
      <c r="M63" s="616"/>
      <c r="N63" s="616"/>
      <c r="O63" s="616"/>
    </row>
    <row r="64" spans="1:15" s="626" customFormat="1" ht="39.75" customHeight="1">
      <c r="A64" s="616"/>
      <c r="B64" s="616"/>
      <c r="C64" s="616"/>
      <c r="D64" s="616"/>
      <c r="E64" s="616"/>
      <c r="F64" s="616"/>
      <c r="G64" s="616"/>
      <c r="H64" s="616"/>
      <c r="I64" s="616"/>
      <c r="J64" s="616"/>
      <c r="K64" s="616"/>
      <c r="L64" s="616"/>
      <c r="M64" s="616"/>
      <c r="N64" s="616"/>
      <c r="O64" s="616"/>
    </row>
    <row r="65" spans="1:15" s="626" customFormat="1" ht="39.75" customHeight="1">
      <c r="A65" s="616"/>
      <c r="B65" s="616"/>
      <c r="C65" s="616"/>
      <c r="D65" s="616"/>
      <c r="E65" s="616"/>
      <c r="F65" s="616"/>
      <c r="G65" s="616"/>
      <c r="H65" s="616"/>
      <c r="I65" s="616"/>
      <c r="J65" s="616"/>
      <c r="K65" s="616"/>
      <c r="L65" s="616"/>
      <c r="M65" s="616"/>
      <c r="N65" s="616"/>
      <c r="O65" s="616"/>
    </row>
    <row r="66" spans="1:15" s="626" customFormat="1" ht="39.75" customHeight="1">
      <c r="A66" s="616"/>
      <c r="B66" s="616"/>
      <c r="C66" s="616"/>
      <c r="D66" s="616"/>
      <c r="E66" s="616"/>
      <c r="F66" s="616"/>
      <c r="G66" s="616"/>
      <c r="H66" s="616"/>
      <c r="I66" s="616"/>
      <c r="J66" s="616"/>
      <c r="K66" s="616"/>
      <c r="L66" s="616"/>
      <c r="M66" s="616"/>
      <c r="N66" s="616"/>
      <c r="O66" s="616"/>
    </row>
    <row r="67" spans="1:15" s="626" customFormat="1" ht="39.75" customHeight="1">
      <c r="A67" s="616"/>
      <c r="B67" s="616"/>
      <c r="C67" s="616"/>
      <c r="D67" s="616"/>
      <c r="E67" s="616"/>
      <c r="F67" s="616"/>
      <c r="G67" s="616"/>
      <c r="H67" s="616"/>
      <c r="I67" s="616"/>
      <c r="J67" s="616"/>
      <c r="K67" s="616"/>
      <c r="L67" s="616"/>
      <c r="M67" s="616"/>
      <c r="N67" s="616"/>
      <c r="O67" s="616"/>
    </row>
    <row r="68" spans="1:15" s="626" customFormat="1" ht="39.75" customHeight="1">
      <c r="A68" s="616"/>
      <c r="B68" s="616"/>
      <c r="C68" s="616"/>
      <c r="D68" s="616"/>
      <c r="E68" s="616"/>
      <c r="F68" s="616"/>
      <c r="G68" s="616"/>
      <c r="H68" s="616"/>
      <c r="I68" s="616"/>
      <c r="J68" s="616"/>
      <c r="K68" s="616"/>
      <c r="L68" s="616"/>
      <c r="M68" s="616"/>
      <c r="N68" s="616"/>
      <c r="O68" s="616"/>
    </row>
    <row r="69" spans="1:15" s="626" customFormat="1" ht="39.75" customHeight="1">
      <c r="A69" s="616"/>
      <c r="B69" s="616"/>
      <c r="C69" s="616"/>
      <c r="D69" s="616"/>
      <c r="E69" s="616"/>
      <c r="F69" s="616"/>
      <c r="G69" s="616"/>
      <c r="H69" s="616"/>
      <c r="I69" s="616"/>
      <c r="J69" s="616"/>
      <c r="K69" s="616"/>
      <c r="L69" s="616"/>
      <c r="M69" s="616"/>
      <c r="N69" s="616"/>
      <c r="O69" s="616"/>
    </row>
    <row r="70" spans="1:15" s="626" customFormat="1" ht="39.75" customHeight="1">
      <c r="A70" s="616"/>
      <c r="B70" s="616"/>
      <c r="C70" s="616"/>
      <c r="D70" s="616"/>
      <c r="E70" s="616"/>
      <c r="F70" s="616"/>
      <c r="G70" s="616"/>
      <c r="H70" s="616"/>
      <c r="I70" s="616"/>
      <c r="J70" s="616"/>
      <c r="K70" s="616"/>
      <c r="L70" s="616"/>
      <c r="M70" s="616"/>
      <c r="N70" s="616"/>
      <c r="O70" s="616"/>
    </row>
    <row r="71" spans="1:15" s="626" customFormat="1" ht="39.75" customHeight="1">
      <c r="A71" s="616"/>
      <c r="B71" s="616"/>
      <c r="C71" s="616"/>
      <c r="D71" s="616"/>
      <c r="E71" s="616"/>
      <c r="F71" s="616"/>
      <c r="G71" s="616"/>
      <c r="H71" s="616"/>
      <c r="I71" s="616"/>
      <c r="J71" s="616"/>
      <c r="K71" s="616"/>
      <c r="L71" s="616"/>
      <c r="M71" s="616"/>
      <c r="N71" s="616"/>
      <c r="O71" s="616"/>
    </row>
    <row r="72" spans="1:15" s="626" customFormat="1" ht="39.75" customHeight="1">
      <c r="A72" s="616"/>
      <c r="B72" s="616"/>
      <c r="C72" s="616"/>
      <c r="D72" s="616"/>
      <c r="E72" s="616"/>
      <c r="F72" s="616"/>
      <c r="G72" s="616"/>
      <c r="H72" s="616"/>
      <c r="I72" s="616"/>
      <c r="J72" s="616"/>
      <c r="K72" s="616"/>
      <c r="L72" s="616"/>
      <c r="M72" s="616"/>
      <c r="N72" s="616"/>
      <c r="O72" s="616"/>
    </row>
    <row r="73" spans="1:15" s="626" customFormat="1" ht="39.75" customHeight="1">
      <c r="A73" s="616"/>
      <c r="B73" s="616"/>
      <c r="C73" s="616"/>
      <c r="D73" s="616"/>
      <c r="E73" s="616"/>
      <c r="F73" s="616"/>
      <c r="G73" s="616"/>
      <c r="H73" s="616"/>
      <c r="I73" s="616"/>
      <c r="J73" s="616"/>
      <c r="K73" s="616"/>
      <c r="L73" s="616"/>
      <c r="M73" s="616"/>
      <c r="N73" s="616"/>
      <c r="O73" s="616"/>
    </row>
    <row r="74" spans="1:15" s="626" customFormat="1" ht="39.75" customHeight="1">
      <c r="A74" s="616"/>
      <c r="B74" s="616"/>
      <c r="C74" s="616"/>
      <c r="D74" s="616"/>
      <c r="E74" s="616"/>
      <c r="F74" s="616"/>
      <c r="G74" s="616"/>
      <c r="H74" s="616"/>
      <c r="I74" s="616"/>
      <c r="J74" s="616"/>
      <c r="K74" s="616"/>
      <c r="L74" s="616"/>
      <c r="M74" s="616"/>
      <c r="N74" s="616"/>
      <c r="O74" s="616"/>
    </row>
    <row r="75" spans="1:15" s="626" customFormat="1" ht="39.75" customHeight="1">
      <c r="A75" s="616"/>
      <c r="B75" s="616"/>
      <c r="C75" s="616"/>
      <c r="D75" s="616"/>
      <c r="E75" s="616"/>
      <c r="F75" s="616"/>
      <c r="G75" s="616"/>
      <c r="H75" s="616"/>
      <c r="I75" s="616"/>
      <c r="J75" s="616"/>
      <c r="K75" s="616"/>
      <c r="L75" s="616"/>
      <c r="M75" s="616"/>
      <c r="N75" s="616"/>
      <c r="O75" s="616"/>
    </row>
    <row r="76" spans="1:15" s="626" customFormat="1" ht="39.75" customHeight="1">
      <c r="A76" s="616"/>
      <c r="B76" s="616"/>
      <c r="C76" s="616"/>
      <c r="D76" s="616"/>
      <c r="E76" s="616"/>
      <c r="F76" s="616"/>
      <c r="G76" s="616"/>
      <c r="H76" s="616"/>
      <c r="I76" s="616"/>
      <c r="J76" s="616"/>
      <c r="K76" s="616"/>
      <c r="L76" s="616"/>
      <c r="M76" s="616"/>
      <c r="N76" s="616"/>
      <c r="O76" s="616"/>
    </row>
    <row r="77" spans="1:15" s="626" customFormat="1" ht="39.75" customHeight="1">
      <c r="A77" s="616"/>
      <c r="B77" s="616"/>
      <c r="C77" s="616"/>
      <c r="D77" s="616"/>
      <c r="E77" s="616"/>
      <c r="F77" s="616"/>
      <c r="G77" s="616"/>
      <c r="H77" s="616"/>
      <c r="I77" s="616"/>
      <c r="J77" s="616"/>
      <c r="K77" s="616"/>
      <c r="L77" s="616"/>
      <c r="M77" s="616"/>
      <c r="N77" s="616"/>
      <c r="O77" s="616"/>
    </row>
    <row r="78" spans="1:15" s="626" customFormat="1" ht="39.75" customHeight="1">
      <c r="A78" s="616"/>
      <c r="B78" s="616"/>
      <c r="C78" s="616"/>
      <c r="D78" s="616"/>
      <c r="E78" s="616"/>
      <c r="F78" s="616"/>
      <c r="G78" s="616"/>
      <c r="H78" s="616"/>
      <c r="I78" s="616"/>
      <c r="J78" s="616"/>
      <c r="K78" s="616"/>
      <c r="L78" s="616"/>
      <c r="M78" s="616"/>
      <c r="N78" s="616"/>
      <c r="O78" s="616"/>
    </row>
    <row r="79" spans="1:15" s="626" customFormat="1" ht="39.75" customHeight="1">
      <c r="A79" s="616"/>
      <c r="B79" s="616"/>
      <c r="C79" s="616"/>
      <c r="D79" s="616"/>
      <c r="E79" s="616"/>
      <c r="F79" s="616"/>
      <c r="G79" s="616"/>
      <c r="H79" s="616"/>
      <c r="I79" s="616"/>
      <c r="J79" s="616"/>
      <c r="K79" s="616"/>
      <c r="L79" s="616"/>
      <c r="M79" s="616"/>
      <c r="N79" s="616"/>
      <c r="O79" s="616"/>
    </row>
    <row r="80" spans="1:15" s="626" customFormat="1" ht="39.75" customHeight="1">
      <c r="A80" s="616"/>
      <c r="B80" s="616"/>
      <c r="C80" s="616"/>
      <c r="D80" s="616"/>
      <c r="E80" s="616"/>
      <c r="F80" s="616"/>
      <c r="G80" s="616"/>
      <c r="H80" s="616"/>
      <c r="I80" s="616"/>
      <c r="J80" s="616"/>
      <c r="K80" s="616"/>
      <c r="L80" s="616"/>
      <c r="M80" s="616"/>
      <c r="N80" s="616"/>
      <c r="O80" s="616"/>
    </row>
    <row r="81" spans="1:15" s="626" customFormat="1" ht="39.75" customHeight="1">
      <c r="A81" s="616"/>
      <c r="B81" s="616"/>
      <c r="C81" s="616"/>
      <c r="D81" s="616"/>
      <c r="E81" s="616"/>
      <c r="F81" s="616"/>
      <c r="G81" s="616"/>
      <c r="H81" s="616"/>
      <c r="I81" s="616"/>
      <c r="J81" s="616"/>
      <c r="K81" s="616"/>
      <c r="L81" s="616"/>
      <c r="M81" s="616"/>
      <c r="N81" s="616"/>
      <c r="O81" s="616"/>
    </row>
    <row r="82" spans="1:15" s="626" customFormat="1" ht="39.75" customHeight="1">
      <c r="A82" s="616"/>
      <c r="B82" s="616"/>
      <c r="C82" s="616"/>
      <c r="D82" s="616"/>
      <c r="E82" s="616"/>
      <c r="F82" s="616"/>
      <c r="G82" s="616"/>
      <c r="H82" s="616"/>
      <c r="I82" s="616"/>
      <c r="J82" s="616"/>
      <c r="K82" s="616"/>
      <c r="L82" s="616"/>
      <c r="M82" s="616"/>
      <c r="N82" s="616"/>
      <c r="O82" s="616"/>
    </row>
    <row r="83" spans="1:15" s="626" customFormat="1" ht="39.75" customHeight="1">
      <c r="A83" s="616"/>
      <c r="B83" s="616"/>
      <c r="C83" s="616"/>
      <c r="D83" s="616"/>
      <c r="E83" s="616"/>
      <c r="F83" s="616"/>
      <c r="G83" s="616"/>
      <c r="H83" s="616"/>
      <c r="I83" s="616"/>
      <c r="J83" s="616"/>
      <c r="K83" s="616"/>
      <c r="L83" s="616"/>
      <c r="M83" s="616"/>
      <c r="N83" s="616"/>
      <c r="O83" s="616"/>
    </row>
    <row r="84" spans="1:15" s="626" customFormat="1"/>
    <row r="85" spans="1:15" s="626" customFormat="1"/>
    <row r="86" spans="1:15" s="626" customFormat="1"/>
    <row r="87" spans="1:15" s="626" customFormat="1"/>
    <row r="88" spans="1:15" s="626" customFormat="1"/>
    <row r="89" spans="1:15" s="626" customFormat="1"/>
    <row r="90" spans="1:15" s="626" customFormat="1"/>
    <row r="91" spans="1:15" s="626" customFormat="1"/>
    <row r="92" spans="1:15" s="626" customFormat="1"/>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2"/>
  <conditionalFormatting sqref="D6:J6 C9 C11">
    <cfRule type="cellIs" dxfId="230" priority="83" stopIfTrue="1" operator="equal">
      <formula>""</formula>
    </cfRule>
  </conditionalFormatting>
  <conditionalFormatting sqref="D7:E7">
    <cfRule type="cellIs" dxfId="229" priority="82" stopIfTrue="1" operator="equal">
      <formula>""</formula>
    </cfRule>
  </conditionalFormatting>
  <conditionalFormatting sqref="B6">
    <cfRule type="cellIs" dxfId="228" priority="81" stopIfTrue="1" operator="equal">
      <formula>""</formula>
    </cfRule>
  </conditionalFormatting>
  <conditionalFormatting sqref="C10">
    <cfRule type="cellIs" dxfId="227" priority="80" stopIfTrue="1" operator="equal">
      <formula>""</formula>
    </cfRule>
  </conditionalFormatting>
  <conditionalFormatting sqref="N6">
    <cfRule type="cellIs" dxfId="226" priority="79" stopIfTrue="1" operator="equal">
      <formula>""</formula>
    </cfRule>
  </conditionalFormatting>
  <conditionalFormatting sqref="J11">
    <cfRule type="cellIs" dxfId="225" priority="76" stopIfTrue="1" operator="equal">
      <formula>""</formula>
    </cfRule>
  </conditionalFormatting>
  <conditionalFormatting sqref="K7">
    <cfRule type="cellIs" dxfId="224" priority="72" stopIfTrue="1" operator="equal">
      <formula>""</formula>
    </cfRule>
  </conditionalFormatting>
  <conditionalFormatting sqref="I9">
    <cfRule type="cellIs" dxfId="223" priority="74" stopIfTrue="1" operator="equal">
      <formula>""</formula>
    </cfRule>
  </conditionalFormatting>
  <conditionalFormatting sqref="E12">
    <cfRule type="cellIs" dxfId="222" priority="73" stopIfTrue="1" operator="equal">
      <formula>""</formula>
    </cfRule>
  </conditionalFormatting>
  <conditionalFormatting sqref="D12 D11:E11 G11">
    <cfRule type="cellIs" dxfId="221" priority="78" stopIfTrue="1" operator="equal">
      <formula>""</formula>
    </cfRule>
  </conditionalFormatting>
  <conditionalFormatting sqref="E10">
    <cfRule type="cellIs" dxfId="220" priority="77" stopIfTrue="1" operator="equal">
      <formula>""</formula>
    </cfRule>
  </conditionalFormatting>
  <conditionalFormatting sqref="N14">
    <cfRule type="cellIs" dxfId="219" priority="67" stopIfTrue="1" operator="equal">
      <formula>""</formula>
    </cfRule>
  </conditionalFormatting>
  <conditionalFormatting sqref="L11">
    <cfRule type="cellIs" dxfId="218" priority="75" stopIfTrue="1" operator="equal">
      <formula>""</formula>
    </cfRule>
  </conditionalFormatting>
  <conditionalFormatting sqref="J19">
    <cfRule type="cellIs" dxfId="217" priority="65" stopIfTrue="1" operator="equal">
      <formula>""</formula>
    </cfRule>
  </conditionalFormatting>
  <conditionalFormatting sqref="D14:J14 C17 C19">
    <cfRule type="cellIs" dxfId="216" priority="71" stopIfTrue="1" operator="equal">
      <formula>""</formula>
    </cfRule>
  </conditionalFormatting>
  <conditionalFormatting sqref="D15:E15">
    <cfRule type="cellIs" dxfId="215" priority="70" stopIfTrue="1" operator="equal">
      <formula>""</formula>
    </cfRule>
  </conditionalFormatting>
  <conditionalFormatting sqref="B14">
    <cfRule type="cellIs" dxfId="214" priority="69" stopIfTrue="1" operator="equal">
      <formula>""</formula>
    </cfRule>
  </conditionalFormatting>
  <conditionalFormatting sqref="C18">
    <cfRule type="cellIs" dxfId="213" priority="68" stopIfTrue="1" operator="equal">
      <formula>""</formula>
    </cfRule>
  </conditionalFormatting>
  <conditionalFormatting sqref="D20 D19:E19 G19">
    <cfRule type="cellIs" dxfId="212" priority="66" stopIfTrue="1" operator="equal">
      <formula>""</formula>
    </cfRule>
  </conditionalFormatting>
  <conditionalFormatting sqref="J27">
    <cfRule type="cellIs" dxfId="211" priority="54" stopIfTrue="1" operator="equal">
      <formula>""</formula>
    </cfRule>
  </conditionalFormatting>
  <conditionalFormatting sqref="I17">
    <cfRule type="cellIs" dxfId="210" priority="63" stopIfTrue="1" operator="equal">
      <formula>""</formula>
    </cfRule>
  </conditionalFormatting>
  <conditionalFormatting sqref="L19">
    <cfRule type="cellIs" dxfId="209" priority="64" stopIfTrue="1" operator="equal">
      <formula>""</formula>
    </cfRule>
  </conditionalFormatting>
  <conditionalFormatting sqref="E20">
    <cfRule type="cellIs" dxfId="208" priority="62" stopIfTrue="1" operator="equal">
      <formula>""</formula>
    </cfRule>
  </conditionalFormatting>
  <conditionalFormatting sqref="K15">
    <cfRule type="cellIs" dxfId="207" priority="61" stopIfTrue="1" operator="equal">
      <formula>""</formula>
    </cfRule>
  </conditionalFormatting>
  <conditionalFormatting sqref="D22:J22 C25 C27">
    <cfRule type="cellIs" dxfId="206" priority="60" stopIfTrue="1" operator="equal">
      <formula>""</formula>
    </cfRule>
  </conditionalFormatting>
  <conditionalFormatting sqref="E23">
    <cfRule type="cellIs" dxfId="205" priority="59" stopIfTrue="1" operator="equal">
      <formula>""</formula>
    </cfRule>
  </conditionalFormatting>
  <conditionalFormatting sqref="B22">
    <cfRule type="cellIs" dxfId="204" priority="58" stopIfTrue="1" operator="equal">
      <formula>""</formula>
    </cfRule>
  </conditionalFormatting>
  <conditionalFormatting sqref="C26">
    <cfRule type="cellIs" dxfId="203" priority="57" stopIfTrue="1" operator="equal">
      <formula>""</formula>
    </cfRule>
  </conditionalFormatting>
  <conditionalFormatting sqref="N22">
    <cfRule type="cellIs" dxfId="202" priority="56" stopIfTrue="1" operator="equal">
      <formula>""</formula>
    </cfRule>
  </conditionalFormatting>
  <conditionalFormatting sqref="D28 D27:E27 G27">
    <cfRule type="cellIs" dxfId="201" priority="55" stopIfTrue="1" operator="equal">
      <formula>""</formula>
    </cfRule>
  </conditionalFormatting>
  <conditionalFormatting sqref="I25">
    <cfRule type="cellIs" dxfId="200" priority="52" stopIfTrue="1" operator="equal">
      <formula>""</formula>
    </cfRule>
  </conditionalFormatting>
  <conditionalFormatting sqref="L27">
    <cfRule type="cellIs" dxfId="199" priority="53" stopIfTrue="1" operator="equal">
      <formula>""</formula>
    </cfRule>
  </conditionalFormatting>
  <conditionalFormatting sqref="K23">
    <cfRule type="cellIs" dxfId="198" priority="51" stopIfTrue="1" operator="equal">
      <formula>""</formula>
    </cfRule>
  </conditionalFormatting>
  <conditionalFormatting sqref="D30:J30 C33 C35">
    <cfRule type="cellIs" dxfId="197" priority="50" stopIfTrue="1" operator="equal">
      <formula>""</formula>
    </cfRule>
  </conditionalFormatting>
  <conditionalFormatting sqref="D31:E31">
    <cfRule type="cellIs" dxfId="196" priority="49" stopIfTrue="1" operator="equal">
      <formula>""</formula>
    </cfRule>
  </conditionalFormatting>
  <conditionalFormatting sqref="B30">
    <cfRule type="cellIs" dxfId="195" priority="48" stopIfTrue="1" operator="equal">
      <formula>""</formula>
    </cfRule>
  </conditionalFormatting>
  <conditionalFormatting sqref="C34">
    <cfRule type="cellIs" dxfId="194" priority="47" stopIfTrue="1" operator="equal">
      <formula>""</formula>
    </cfRule>
  </conditionalFormatting>
  <conditionalFormatting sqref="N30">
    <cfRule type="cellIs" dxfId="193" priority="46" stopIfTrue="1" operator="equal">
      <formula>""</formula>
    </cfRule>
  </conditionalFormatting>
  <conditionalFormatting sqref="D36 D35:E35 G35">
    <cfRule type="cellIs" dxfId="192" priority="45" stopIfTrue="1" operator="equal">
      <formula>""</formula>
    </cfRule>
  </conditionalFormatting>
  <conditionalFormatting sqref="J35">
    <cfRule type="cellIs" dxfId="191" priority="44" stopIfTrue="1" operator="equal">
      <formula>""</formula>
    </cfRule>
  </conditionalFormatting>
  <conditionalFormatting sqref="I33">
    <cfRule type="cellIs" dxfId="190" priority="42" stopIfTrue="1" operator="equal">
      <formula>""</formula>
    </cfRule>
  </conditionalFormatting>
  <conditionalFormatting sqref="L35">
    <cfRule type="cellIs" dxfId="189" priority="43" stopIfTrue="1" operator="equal">
      <formula>""</formula>
    </cfRule>
  </conditionalFormatting>
  <conditionalFormatting sqref="K31">
    <cfRule type="cellIs" dxfId="188" priority="41" stopIfTrue="1" operator="equal">
      <formula>""</formula>
    </cfRule>
  </conditionalFormatting>
  <conditionalFormatting sqref="D38:J38 C41 C43">
    <cfRule type="cellIs" dxfId="187" priority="40" stopIfTrue="1" operator="equal">
      <formula>""</formula>
    </cfRule>
  </conditionalFormatting>
  <conditionalFormatting sqref="D39:E39">
    <cfRule type="cellIs" dxfId="186" priority="39" stopIfTrue="1" operator="equal">
      <formula>""</formula>
    </cfRule>
  </conditionalFormatting>
  <conditionalFormatting sqref="B38">
    <cfRule type="cellIs" dxfId="185" priority="38" stopIfTrue="1" operator="equal">
      <formula>""</formula>
    </cfRule>
  </conditionalFormatting>
  <conditionalFormatting sqref="C42">
    <cfRule type="cellIs" dxfId="184" priority="37" stopIfTrue="1" operator="equal">
      <formula>""</formula>
    </cfRule>
  </conditionalFormatting>
  <conditionalFormatting sqref="N38">
    <cfRule type="cellIs" dxfId="183" priority="36" stopIfTrue="1" operator="equal">
      <formula>""</formula>
    </cfRule>
  </conditionalFormatting>
  <conditionalFormatting sqref="D44 D43:E43 G43">
    <cfRule type="cellIs" dxfId="182" priority="35" stopIfTrue="1" operator="equal">
      <formula>""</formula>
    </cfRule>
  </conditionalFormatting>
  <conditionalFormatting sqref="J43">
    <cfRule type="cellIs" dxfId="181" priority="34" stopIfTrue="1" operator="equal">
      <formula>""</formula>
    </cfRule>
  </conditionalFormatting>
  <conditionalFormatting sqref="I41">
    <cfRule type="cellIs" dxfId="180" priority="32" stopIfTrue="1" operator="equal">
      <formula>""</formula>
    </cfRule>
  </conditionalFormatting>
  <conditionalFormatting sqref="L43">
    <cfRule type="cellIs" dxfId="179" priority="33" stopIfTrue="1" operator="equal">
      <formula>""</formula>
    </cfRule>
  </conditionalFormatting>
  <conditionalFormatting sqref="K39">
    <cfRule type="cellIs" dxfId="178" priority="31" stopIfTrue="1" operator="equal">
      <formula>""</formula>
    </cfRule>
  </conditionalFormatting>
  <conditionalFormatting sqref="N11">
    <cfRule type="cellIs" dxfId="177" priority="30" operator="equal">
      <formula>""</formula>
    </cfRule>
  </conditionalFormatting>
  <conditionalFormatting sqref="J10">
    <cfRule type="cellIs" dxfId="176" priority="25" stopIfTrue="1" operator="equal">
      <formula>""</formula>
    </cfRule>
  </conditionalFormatting>
  <conditionalFormatting sqref="E18">
    <cfRule type="cellIs" dxfId="175" priority="24" stopIfTrue="1" operator="equal">
      <formula>""</formula>
    </cfRule>
  </conditionalFormatting>
  <conditionalFormatting sqref="J18">
    <cfRule type="cellIs" dxfId="174" priority="23" stopIfTrue="1" operator="equal">
      <formula>""</formula>
    </cfRule>
  </conditionalFormatting>
  <conditionalFormatting sqref="E26">
    <cfRule type="cellIs" dxfId="173" priority="22" stopIfTrue="1" operator="equal">
      <formula>""</formula>
    </cfRule>
  </conditionalFormatting>
  <conditionalFormatting sqref="J26">
    <cfRule type="cellIs" dxfId="172" priority="21" stopIfTrue="1" operator="equal">
      <formula>""</formula>
    </cfRule>
  </conditionalFormatting>
  <conditionalFormatting sqref="E34">
    <cfRule type="cellIs" dxfId="171" priority="20" stopIfTrue="1" operator="equal">
      <formula>""</formula>
    </cfRule>
  </conditionalFormatting>
  <conditionalFormatting sqref="J34">
    <cfRule type="cellIs" dxfId="170" priority="19" stopIfTrue="1" operator="equal">
      <formula>""</formula>
    </cfRule>
  </conditionalFormatting>
  <conditionalFormatting sqref="E42">
    <cfRule type="cellIs" dxfId="169" priority="18" stopIfTrue="1" operator="equal">
      <formula>""</formula>
    </cfRule>
  </conditionalFormatting>
  <conditionalFormatting sqref="J42">
    <cfRule type="cellIs" dxfId="168" priority="17" stopIfTrue="1" operator="equal">
      <formula>""</formula>
    </cfRule>
  </conditionalFormatting>
  <conditionalFormatting sqref="E28">
    <cfRule type="cellIs" dxfId="167" priority="16" stopIfTrue="1" operator="equal">
      <formula>""</formula>
    </cfRule>
  </conditionalFormatting>
  <conditionalFormatting sqref="E36">
    <cfRule type="cellIs" dxfId="166" priority="15" stopIfTrue="1" operator="equal">
      <formula>""</formula>
    </cfRule>
  </conditionalFormatting>
  <conditionalFormatting sqref="E44">
    <cfRule type="cellIs" dxfId="165" priority="14" stopIfTrue="1" operator="equal">
      <formula>""</formula>
    </cfRule>
  </conditionalFormatting>
  <conditionalFormatting sqref="N9">
    <cfRule type="cellIs" dxfId="164" priority="13" operator="equal">
      <formula>""</formula>
    </cfRule>
  </conditionalFormatting>
  <conditionalFormatting sqref="N17">
    <cfRule type="cellIs" dxfId="163" priority="12" operator="equal">
      <formula>""</formula>
    </cfRule>
  </conditionalFormatting>
  <conditionalFormatting sqref="N19">
    <cfRule type="cellIs" dxfId="162" priority="8" operator="equal">
      <formula>""</formula>
    </cfRule>
  </conditionalFormatting>
  <conditionalFormatting sqref="N25">
    <cfRule type="cellIs" dxfId="161" priority="7" operator="equal">
      <formula>""</formula>
    </cfRule>
  </conditionalFormatting>
  <conditionalFormatting sqref="N27">
    <cfRule type="cellIs" dxfId="160" priority="6" operator="equal">
      <formula>""</formula>
    </cfRule>
  </conditionalFormatting>
  <conditionalFormatting sqref="N33">
    <cfRule type="cellIs" dxfId="159" priority="5" operator="equal">
      <formula>""</formula>
    </cfRule>
  </conditionalFormatting>
  <conditionalFormatting sqref="N35">
    <cfRule type="cellIs" dxfId="158" priority="4" operator="equal">
      <formula>""</formula>
    </cfRule>
  </conditionalFormatting>
  <conditionalFormatting sqref="N41">
    <cfRule type="cellIs" dxfId="157" priority="3" operator="equal">
      <formula>""</formula>
    </cfRule>
  </conditionalFormatting>
  <conditionalFormatting sqref="N43">
    <cfRule type="cellIs" dxfId="156" priority="2" operator="equal">
      <formula>""</formula>
    </cfRule>
  </conditionalFormatting>
  <conditionalFormatting sqref="D23">
    <cfRule type="cellIs" dxfId="155"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&amp;R令和６年４月１日以降に申請する訓練科から適用</oddFooter>
  </headerFooter>
  <rowBreaks count="1" manualBreakCount="1">
    <brk id="46" max="14"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topLeftCell="A41" zoomScaleNormal="100" zoomScaleSheetLayoutView="100" workbookViewId="0">
      <selection activeCell="A3" sqref="A3:P3"/>
    </sheetView>
  </sheetViews>
  <sheetFormatPr defaultColWidth="12.625" defaultRowHeight="30" customHeight="1"/>
  <cols>
    <col min="1" max="2" width="3.625" style="134" customWidth="1"/>
    <col min="3" max="15" width="5.625" style="134" customWidth="1"/>
    <col min="16" max="16" width="15.625" style="134" customWidth="1"/>
    <col min="17" max="17" width="4.625" style="134" customWidth="1"/>
    <col min="18" max="16384" width="12.625" style="134"/>
  </cols>
  <sheetData>
    <row r="1" spans="1:16" ht="20.100000000000001" customHeight="1">
      <c r="P1" s="128" t="s">
        <v>600</v>
      </c>
    </row>
    <row r="2" spans="1:16" ht="9.9499999999999993" customHeight="1">
      <c r="P2" s="216"/>
    </row>
    <row r="3" spans="1:16" ht="30" customHeight="1">
      <c r="A3" s="2550" t="s">
        <v>253</v>
      </c>
      <c r="B3" s="2550"/>
      <c r="C3" s="2550"/>
      <c r="D3" s="2550"/>
      <c r="E3" s="2550"/>
      <c r="F3" s="2550"/>
      <c r="G3" s="2550"/>
      <c r="H3" s="2550"/>
      <c r="I3" s="2550"/>
      <c r="J3" s="2550"/>
      <c r="K3" s="2550"/>
      <c r="L3" s="2550"/>
      <c r="M3" s="2550"/>
      <c r="N3" s="2550"/>
      <c r="O3" s="2550"/>
      <c r="P3" s="2550"/>
    </row>
    <row r="4" spans="1:16" ht="20.100000000000001" customHeight="1">
      <c r="A4" s="217"/>
      <c r="B4" s="217"/>
      <c r="C4" s="217"/>
      <c r="D4" s="345"/>
      <c r="E4" s="217"/>
      <c r="F4" s="217"/>
      <c r="G4" s="217"/>
      <c r="H4" s="217"/>
      <c r="I4" s="217"/>
      <c r="J4" s="217"/>
      <c r="K4" s="217"/>
      <c r="L4" s="217"/>
      <c r="M4" s="217"/>
      <c r="N4" s="217"/>
      <c r="O4" s="217"/>
      <c r="P4" s="217"/>
    </row>
    <row r="5" spans="1:16" ht="24.95" customHeight="1">
      <c r="A5" s="2551" t="s">
        <v>164</v>
      </c>
      <c r="B5" s="2551"/>
      <c r="C5" s="2551"/>
      <c r="D5" s="2551"/>
      <c r="E5" s="2551"/>
      <c r="F5" s="2552" t="str">
        <f>IF(様式1!L11="","",様式1!L11)</f>
        <v/>
      </c>
      <c r="G5" s="2552"/>
      <c r="H5" s="2552"/>
      <c r="I5" s="2552"/>
      <c r="J5" s="2552"/>
      <c r="K5" s="2552"/>
      <c r="L5" s="2552"/>
      <c r="M5" s="135"/>
      <c r="N5" s="135"/>
      <c r="O5" s="360" t="s">
        <v>254</v>
      </c>
      <c r="P5" s="359"/>
    </row>
    <row r="6" spans="1:16" ht="20.100000000000001" customHeight="1" thickBot="1">
      <c r="A6" s="131"/>
      <c r="B6" s="131"/>
      <c r="C6" s="131"/>
      <c r="D6" s="346"/>
      <c r="E6" s="131"/>
      <c r="F6" s="123"/>
      <c r="G6" s="123"/>
      <c r="H6" s="123"/>
      <c r="I6" s="123"/>
      <c r="J6" s="347"/>
      <c r="K6" s="123"/>
      <c r="M6" s="123"/>
      <c r="N6" s="123"/>
      <c r="O6" s="123"/>
    </row>
    <row r="7" spans="1:16" ht="39.950000000000003" customHeight="1" thickBot="1">
      <c r="A7" s="2553" t="s">
        <v>165</v>
      </c>
      <c r="B7" s="2554"/>
      <c r="C7" s="2555"/>
      <c r="D7" s="2559" t="str">
        <f>IF(様式1!G36="","",様式1!G36)</f>
        <v/>
      </c>
      <c r="E7" s="2560"/>
      <c r="F7" s="2560"/>
      <c r="G7" s="2560"/>
      <c r="H7" s="2560"/>
      <c r="I7" s="2560"/>
      <c r="J7" s="2560"/>
      <c r="K7" s="2560"/>
      <c r="L7" s="2560"/>
      <c r="M7" s="2560"/>
      <c r="N7" s="2560"/>
      <c r="O7" s="2560"/>
      <c r="P7" s="2561"/>
    </row>
    <row r="8" spans="1:16" ht="69.95" customHeight="1" thickBot="1">
      <c r="A8" s="2547" t="s">
        <v>255</v>
      </c>
      <c r="B8" s="2548"/>
      <c r="C8" s="2549"/>
      <c r="D8" s="2556"/>
      <c r="E8" s="2557"/>
      <c r="F8" s="2557"/>
      <c r="G8" s="2557"/>
      <c r="H8" s="2557"/>
      <c r="I8" s="2557"/>
      <c r="J8" s="2557"/>
      <c r="K8" s="2557"/>
      <c r="L8" s="2557"/>
      <c r="M8" s="2557"/>
      <c r="N8" s="2557"/>
      <c r="O8" s="2557"/>
      <c r="P8" s="2558"/>
    </row>
    <row r="9" spans="1:16" ht="20.100000000000001" customHeight="1">
      <c r="A9" s="2541" t="s">
        <v>256</v>
      </c>
      <c r="B9" s="2543" t="s">
        <v>175</v>
      </c>
      <c r="C9" s="2544"/>
      <c r="D9" s="2544"/>
      <c r="E9" s="2545"/>
      <c r="F9" s="2543" t="s">
        <v>176</v>
      </c>
      <c r="G9" s="2544"/>
      <c r="H9" s="2544"/>
      <c r="I9" s="2544"/>
      <c r="J9" s="2544"/>
      <c r="K9" s="2544"/>
      <c r="L9" s="2544"/>
      <c r="M9" s="2544"/>
      <c r="N9" s="2544"/>
      <c r="O9" s="2544"/>
      <c r="P9" s="218" t="s">
        <v>170</v>
      </c>
    </row>
    <row r="10" spans="1:16" ht="30" customHeight="1">
      <c r="A10" s="2541"/>
      <c r="B10" s="2530" t="s">
        <v>177</v>
      </c>
      <c r="C10" s="2531"/>
      <c r="D10" s="2532"/>
      <c r="E10" s="2533"/>
      <c r="F10" s="2534"/>
      <c r="G10" s="2535"/>
      <c r="H10" s="2535"/>
      <c r="I10" s="2535"/>
      <c r="J10" s="2535"/>
      <c r="K10" s="2535"/>
      <c r="L10" s="2535"/>
      <c r="M10" s="2535"/>
      <c r="N10" s="2535"/>
      <c r="O10" s="2535"/>
      <c r="P10" s="445"/>
    </row>
    <row r="11" spans="1:16" ht="30" customHeight="1">
      <c r="A11" s="2541"/>
      <c r="B11" s="2530"/>
      <c r="C11" s="2524"/>
      <c r="D11" s="2525"/>
      <c r="E11" s="2526"/>
      <c r="F11" s="2527"/>
      <c r="G11" s="2528"/>
      <c r="H11" s="2528"/>
      <c r="I11" s="2528"/>
      <c r="J11" s="2528"/>
      <c r="K11" s="2528"/>
      <c r="L11" s="2528"/>
      <c r="M11" s="2528"/>
      <c r="N11" s="2528"/>
      <c r="O11" s="2546"/>
      <c r="P11" s="446"/>
    </row>
    <row r="12" spans="1:16" ht="30" customHeight="1">
      <c r="A12" s="2541"/>
      <c r="B12" s="2530"/>
      <c r="C12" s="2524"/>
      <c r="D12" s="2525"/>
      <c r="E12" s="2526"/>
      <c r="F12" s="2527"/>
      <c r="G12" s="2528"/>
      <c r="H12" s="2528"/>
      <c r="I12" s="2528"/>
      <c r="J12" s="2528"/>
      <c r="K12" s="2528"/>
      <c r="L12" s="2528"/>
      <c r="M12" s="2528"/>
      <c r="N12" s="2528"/>
      <c r="O12" s="2546"/>
      <c r="P12" s="446"/>
    </row>
    <row r="13" spans="1:16" ht="30" customHeight="1">
      <c r="A13" s="2541"/>
      <c r="B13" s="2530"/>
      <c r="C13" s="2524"/>
      <c r="D13" s="2525"/>
      <c r="E13" s="2526"/>
      <c r="F13" s="2527"/>
      <c r="G13" s="2528"/>
      <c r="H13" s="2528"/>
      <c r="I13" s="2528"/>
      <c r="J13" s="2528"/>
      <c r="K13" s="2528"/>
      <c r="L13" s="2528"/>
      <c r="M13" s="2528"/>
      <c r="N13" s="2528"/>
      <c r="O13" s="2546"/>
      <c r="P13" s="446"/>
    </row>
    <row r="14" spans="1:16" ht="30" customHeight="1">
      <c r="A14" s="2541"/>
      <c r="B14" s="2530"/>
      <c r="C14" s="2524"/>
      <c r="D14" s="2525"/>
      <c r="E14" s="2526"/>
      <c r="F14" s="2527"/>
      <c r="G14" s="2528"/>
      <c r="H14" s="2528"/>
      <c r="I14" s="2528"/>
      <c r="J14" s="2528"/>
      <c r="K14" s="2528"/>
      <c r="L14" s="2528"/>
      <c r="M14" s="2528"/>
      <c r="N14" s="2528"/>
      <c r="O14" s="2546"/>
      <c r="P14" s="446"/>
    </row>
    <row r="15" spans="1:16" ht="30" customHeight="1">
      <c r="A15" s="2541"/>
      <c r="B15" s="2530"/>
      <c r="C15" s="2524"/>
      <c r="D15" s="2525"/>
      <c r="E15" s="2526"/>
      <c r="F15" s="2527"/>
      <c r="G15" s="2528"/>
      <c r="H15" s="2528"/>
      <c r="I15" s="2528"/>
      <c r="J15" s="2528"/>
      <c r="K15" s="2528"/>
      <c r="L15" s="2528"/>
      <c r="M15" s="2528"/>
      <c r="N15" s="2528"/>
      <c r="O15" s="2528"/>
      <c r="P15" s="446"/>
    </row>
    <row r="16" spans="1:16" ht="30" customHeight="1">
      <c r="A16" s="2541"/>
      <c r="B16" s="2530"/>
      <c r="C16" s="2524"/>
      <c r="D16" s="2525"/>
      <c r="E16" s="2526"/>
      <c r="F16" s="2527"/>
      <c r="G16" s="2528"/>
      <c r="H16" s="2528"/>
      <c r="I16" s="2528"/>
      <c r="J16" s="2528"/>
      <c r="K16" s="2528"/>
      <c r="L16" s="2528"/>
      <c r="M16" s="2528"/>
      <c r="N16" s="2528"/>
      <c r="O16" s="2528"/>
      <c r="P16" s="446"/>
    </row>
    <row r="17" spans="1:16" ht="30" customHeight="1">
      <c r="A17" s="2541"/>
      <c r="B17" s="2530"/>
      <c r="C17" s="2524"/>
      <c r="D17" s="2525"/>
      <c r="E17" s="2526"/>
      <c r="F17" s="2527"/>
      <c r="G17" s="2528"/>
      <c r="H17" s="2528"/>
      <c r="I17" s="2528"/>
      <c r="J17" s="2528"/>
      <c r="K17" s="2528"/>
      <c r="L17" s="2528"/>
      <c r="M17" s="2528"/>
      <c r="N17" s="2528"/>
      <c r="O17" s="2528"/>
      <c r="P17" s="446"/>
    </row>
    <row r="18" spans="1:16" ht="30" customHeight="1">
      <c r="A18" s="2541"/>
      <c r="B18" s="2530"/>
      <c r="C18" s="2536"/>
      <c r="D18" s="2537"/>
      <c r="E18" s="2538"/>
      <c r="F18" s="2539"/>
      <c r="G18" s="2540"/>
      <c r="H18" s="2540"/>
      <c r="I18" s="2540"/>
      <c r="J18" s="2540"/>
      <c r="K18" s="2540"/>
      <c r="L18" s="2540"/>
      <c r="M18" s="2540"/>
      <c r="N18" s="2540"/>
      <c r="O18" s="2540"/>
      <c r="P18" s="447"/>
    </row>
    <row r="19" spans="1:16" ht="30" customHeight="1">
      <c r="A19" s="2541"/>
      <c r="B19" s="2529" t="s">
        <v>100</v>
      </c>
      <c r="C19" s="2531"/>
      <c r="D19" s="2532"/>
      <c r="E19" s="2533"/>
      <c r="F19" s="2534"/>
      <c r="G19" s="2535"/>
      <c r="H19" s="2535"/>
      <c r="I19" s="2535"/>
      <c r="J19" s="2535"/>
      <c r="K19" s="2535"/>
      <c r="L19" s="2535"/>
      <c r="M19" s="2535"/>
      <c r="N19" s="2535"/>
      <c r="O19" s="2535"/>
      <c r="P19" s="445"/>
    </row>
    <row r="20" spans="1:16" ht="30" customHeight="1">
      <c r="A20" s="2541"/>
      <c r="B20" s="2530"/>
      <c r="C20" s="2524"/>
      <c r="D20" s="2525"/>
      <c r="E20" s="2526"/>
      <c r="F20" s="2527"/>
      <c r="G20" s="2528"/>
      <c r="H20" s="2528"/>
      <c r="I20" s="2528"/>
      <c r="J20" s="2528"/>
      <c r="K20" s="2528"/>
      <c r="L20" s="2528"/>
      <c r="M20" s="2528"/>
      <c r="N20" s="2528"/>
      <c r="O20" s="2528"/>
      <c r="P20" s="446"/>
    </row>
    <row r="21" spans="1:16" ht="30" customHeight="1">
      <c r="A21" s="2541"/>
      <c r="B21" s="2530"/>
      <c r="C21" s="2524"/>
      <c r="D21" s="2525"/>
      <c r="E21" s="2526"/>
      <c r="F21" s="2527"/>
      <c r="G21" s="2528"/>
      <c r="H21" s="2528"/>
      <c r="I21" s="2528"/>
      <c r="J21" s="2528"/>
      <c r="K21" s="2528"/>
      <c r="L21" s="2528"/>
      <c r="M21" s="2528"/>
      <c r="N21" s="2528"/>
      <c r="O21" s="2528"/>
      <c r="P21" s="446"/>
    </row>
    <row r="22" spans="1:16" ht="30" customHeight="1">
      <c r="A22" s="2541"/>
      <c r="B22" s="2530"/>
      <c r="C22" s="2524"/>
      <c r="D22" s="2525"/>
      <c r="E22" s="2526"/>
      <c r="F22" s="2527"/>
      <c r="G22" s="2528"/>
      <c r="H22" s="2528"/>
      <c r="I22" s="2528"/>
      <c r="J22" s="2528"/>
      <c r="K22" s="2528"/>
      <c r="L22" s="2528"/>
      <c r="M22" s="2528"/>
      <c r="N22" s="2528"/>
      <c r="O22" s="2528"/>
      <c r="P22" s="446"/>
    </row>
    <row r="23" spans="1:16" ht="30" customHeight="1">
      <c r="A23" s="2541"/>
      <c r="B23" s="2530"/>
      <c r="C23" s="2524"/>
      <c r="D23" s="2525"/>
      <c r="E23" s="2526"/>
      <c r="F23" s="2527"/>
      <c r="G23" s="2528"/>
      <c r="H23" s="2528"/>
      <c r="I23" s="2528"/>
      <c r="J23" s="2528"/>
      <c r="K23" s="2528"/>
      <c r="L23" s="2528"/>
      <c r="M23" s="2528"/>
      <c r="N23" s="2528"/>
      <c r="O23" s="2528"/>
      <c r="P23" s="446"/>
    </row>
    <row r="24" spans="1:16" ht="30" customHeight="1">
      <c r="A24" s="2541"/>
      <c r="B24" s="2530"/>
      <c r="C24" s="2524"/>
      <c r="D24" s="2525"/>
      <c r="E24" s="2526"/>
      <c r="F24" s="2527"/>
      <c r="G24" s="2528"/>
      <c r="H24" s="2528"/>
      <c r="I24" s="2528"/>
      <c r="J24" s="2528"/>
      <c r="K24" s="2528"/>
      <c r="L24" s="2528"/>
      <c r="M24" s="2528"/>
      <c r="N24" s="2528"/>
      <c r="O24" s="2528"/>
      <c r="P24" s="446"/>
    </row>
    <row r="25" spans="1:16" ht="30" customHeight="1">
      <c r="A25" s="2541"/>
      <c r="B25" s="2530"/>
      <c r="C25" s="2524"/>
      <c r="D25" s="2525"/>
      <c r="E25" s="2526"/>
      <c r="F25" s="2527"/>
      <c r="G25" s="2528"/>
      <c r="H25" s="2528"/>
      <c r="I25" s="2528"/>
      <c r="J25" s="2528"/>
      <c r="K25" s="2528"/>
      <c r="L25" s="2528"/>
      <c r="M25" s="2528"/>
      <c r="N25" s="2528"/>
      <c r="O25" s="2528"/>
      <c r="P25" s="446"/>
    </row>
    <row r="26" spans="1:16" ht="30" customHeight="1">
      <c r="A26" s="2541"/>
      <c r="B26" s="2530"/>
      <c r="C26" s="2524"/>
      <c r="D26" s="2525"/>
      <c r="E26" s="2526"/>
      <c r="F26" s="2527"/>
      <c r="G26" s="2528"/>
      <c r="H26" s="2528"/>
      <c r="I26" s="2528"/>
      <c r="J26" s="2528"/>
      <c r="K26" s="2528"/>
      <c r="L26" s="2528"/>
      <c r="M26" s="2528"/>
      <c r="N26" s="2528"/>
      <c r="O26" s="2528"/>
      <c r="P26" s="446"/>
    </row>
    <row r="27" spans="1:16" ht="30" customHeight="1">
      <c r="A27" s="2541"/>
      <c r="B27" s="2530"/>
      <c r="C27" s="2536"/>
      <c r="D27" s="2537"/>
      <c r="E27" s="2538"/>
      <c r="F27" s="2539"/>
      <c r="G27" s="2540"/>
      <c r="H27" s="2540"/>
      <c r="I27" s="2540"/>
      <c r="J27" s="2540"/>
      <c r="K27" s="2540"/>
      <c r="L27" s="2540"/>
      <c r="M27" s="2540"/>
      <c r="N27" s="2540"/>
      <c r="O27" s="2540"/>
      <c r="P27" s="446"/>
    </row>
    <row r="28" spans="1:16" ht="30" customHeight="1" thickBot="1">
      <c r="A28" s="2542"/>
      <c r="B28" s="348" t="s">
        <v>257</v>
      </c>
      <c r="C28" s="349"/>
      <c r="D28" s="349"/>
      <c r="E28" s="349"/>
      <c r="F28" s="349"/>
      <c r="G28" s="349"/>
      <c r="H28" s="349"/>
      <c r="I28" s="349"/>
      <c r="J28" s="349"/>
      <c r="K28" s="349"/>
      <c r="L28" s="349"/>
      <c r="M28" s="349"/>
      <c r="N28" s="349"/>
      <c r="O28" s="349"/>
      <c r="P28" s="448">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2"/>
  <conditionalFormatting sqref="P10:P27 F10:F27 P5 C10:D27 G10:O10 G15:O18 D8">
    <cfRule type="cellIs" dxfId="154"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30"/>
    <col min="8" max="10" width="3.375" style="430" customWidth="1"/>
    <col min="11" max="24" width="3" style="430"/>
    <col min="25" max="26" width="3" style="430" customWidth="1"/>
    <col min="27" max="16384" width="3" style="430"/>
  </cols>
  <sheetData>
    <row r="1" spans="1:35" ht="11.25">
      <c r="AI1" s="431" t="s">
        <v>601</v>
      </c>
    </row>
    <row r="2" spans="1:35" ht="36" customHeight="1">
      <c r="A2" s="2590" t="s">
        <v>410</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row>
    <row r="3" spans="1:35" ht="11.25"/>
    <row r="4" spans="1:35" ht="15" customHeight="1">
      <c r="B4" s="2592" t="s">
        <v>703</v>
      </c>
      <c r="C4" s="2592"/>
      <c r="D4" s="2592"/>
      <c r="E4" s="2592"/>
      <c r="F4" s="2589"/>
      <c r="G4" s="2589"/>
      <c r="H4" s="2589"/>
      <c r="I4" s="2589"/>
      <c r="J4" s="2589"/>
      <c r="K4" s="2589"/>
      <c r="L4" s="2589"/>
      <c r="M4" s="2589"/>
      <c r="N4" s="2589"/>
      <c r="O4" s="2589"/>
      <c r="P4" s="2589"/>
      <c r="Q4" s="2589"/>
      <c r="R4" s="2589"/>
    </row>
    <row r="5" spans="1:35" ht="15" customHeight="1">
      <c r="B5" s="2592" t="s">
        <v>411</v>
      </c>
      <c r="C5" s="2592"/>
      <c r="D5" s="2592"/>
      <c r="E5" s="2592"/>
      <c r="F5" s="2589" t="str">
        <f>IF(様式1!G36="","",様式1!G36)</f>
        <v/>
      </c>
      <c r="G5" s="2589"/>
      <c r="H5" s="2589"/>
      <c r="I5" s="2589"/>
      <c r="J5" s="2589"/>
      <c r="K5" s="2589"/>
      <c r="L5" s="2589"/>
      <c r="M5" s="2589"/>
      <c r="N5" s="2589"/>
      <c r="O5" s="2589"/>
      <c r="P5" s="2589"/>
      <c r="Q5" s="2589"/>
      <c r="R5" s="2589"/>
    </row>
    <row r="6" spans="1:35" ht="15" customHeight="1">
      <c r="S6" s="430" t="s">
        <v>412</v>
      </c>
      <c r="W6" s="2589"/>
      <c r="X6" s="2589"/>
      <c r="Y6" s="2589"/>
      <c r="Z6" s="2589"/>
      <c r="AA6" s="2589"/>
      <c r="AB6" s="2589"/>
      <c r="AC6" s="2589"/>
      <c r="AD6" s="2589"/>
      <c r="AE6" s="2589"/>
      <c r="AF6" s="2589"/>
    </row>
    <row r="7" spans="1:35" ht="11.25"/>
    <row r="8" spans="1:35" ht="15" customHeight="1">
      <c r="A8" s="2593" t="s">
        <v>457</v>
      </c>
      <c r="B8" s="2593"/>
      <c r="C8" s="2593"/>
      <c r="D8" s="2593"/>
      <c r="E8" s="2593"/>
      <c r="F8" s="2593"/>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row>
    <row r="9" spans="1:35" ht="11.25"/>
    <row r="10" spans="1:35" ht="15" customHeight="1">
      <c r="C10" s="2594" t="s">
        <v>623</v>
      </c>
      <c r="D10" s="2594"/>
      <c r="E10" s="2594"/>
      <c r="F10" s="2594"/>
      <c r="G10" s="2594"/>
      <c r="H10" s="2594"/>
      <c r="I10" s="2594"/>
    </row>
    <row r="11" spans="1:35" ht="11.25"/>
    <row r="12" spans="1:35" ht="15" customHeight="1">
      <c r="D12" s="430" t="s">
        <v>413</v>
      </c>
    </row>
    <row r="13" spans="1:35" ht="15" customHeight="1">
      <c r="D13" s="2595" t="s">
        <v>414</v>
      </c>
      <c r="E13" s="2595"/>
      <c r="F13" s="2595"/>
      <c r="G13" s="2596" t="str">
        <f>IF(様式1!L9="","",様式1!L9)</f>
        <v/>
      </c>
      <c r="H13" s="2596"/>
      <c r="I13" s="2596"/>
      <c r="J13" s="2596"/>
      <c r="K13" s="2596"/>
      <c r="L13" s="2596"/>
      <c r="M13" s="2596"/>
      <c r="N13" s="2596"/>
      <c r="O13" s="2596"/>
      <c r="P13" s="2596"/>
      <c r="Q13" s="2596"/>
      <c r="R13" s="2596"/>
      <c r="S13" s="2596"/>
      <c r="T13" s="2596"/>
      <c r="U13" s="2596"/>
      <c r="V13" s="2597" t="s">
        <v>415</v>
      </c>
      <c r="W13" s="2597"/>
      <c r="X13" s="2597"/>
      <c r="Y13" s="2597"/>
      <c r="Z13" s="2597"/>
      <c r="AA13" s="2597"/>
      <c r="AB13" s="2597"/>
      <c r="AC13" s="2598" t="str">
        <f>IF(様式9!C9="","",様式9!C9)</f>
        <v/>
      </c>
      <c r="AD13" s="2598"/>
      <c r="AE13" s="2598"/>
      <c r="AF13" s="2598"/>
      <c r="AG13" s="2598"/>
      <c r="AH13" s="2598"/>
      <c r="AI13" s="432"/>
    </row>
    <row r="14" spans="1:35" ht="15" customHeight="1">
      <c r="F14" s="433"/>
      <c r="G14" s="433"/>
      <c r="H14" s="433"/>
      <c r="I14" s="433"/>
      <c r="J14" s="433"/>
      <c r="K14" s="433"/>
      <c r="L14" s="433"/>
      <c r="M14" s="433"/>
      <c r="N14" s="433"/>
      <c r="O14" s="433"/>
      <c r="P14" s="433"/>
      <c r="Q14" s="433"/>
      <c r="R14" s="433"/>
      <c r="S14" s="433"/>
    </row>
    <row r="15" spans="1:35" ht="15" customHeight="1">
      <c r="D15" s="2599" t="s">
        <v>416</v>
      </c>
      <c r="E15" s="2599"/>
      <c r="F15" s="2599"/>
      <c r="G15" s="2596" t="str">
        <f>IF(様式1!L11="","",様式1!L11)</f>
        <v/>
      </c>
      <c r="H15" s="2596"/>
      <c r="I15" s="2596"/>
      <c r="J15" s="2596"/>
      <c r="K15" s="2596"/>
      <c r="L15" s="2596"/>
      <c r="M15" s="2596"/>
      <c r="N15" s="2596"/>
      <c r="O15" s="2596"/>
      <c r="P15" s="2596"/>
      <c r="Q15" s="2596"/>
      <c r="R15" s="2596"/>
      <c r="S15" s="2596"/>
      <c r="T15" s="2596"/>
      <c r="U15" s="2597" t="s">
        <v>417</v>
      </c>
      <c r="V15" s="2597"/>
      <c r="W15" s="2597"/>
      <c r="X15" s="2597"/>
      <c r="Y15" s="2597"/>
      <c r="Z15" s="2597"/>
      <c r="AA15" s="2597"/>
      <c r="AB15" s="2597"/>
      <c r="AC15" s="2598" t="str">
        <f>IF(様式4!E40="","",様式4!E40)</f>
        <v/>
      </c>
      <c r="AD15" s="2598"/>
      <c r="AE15" s="2598"/>
      <c r="AF15" s="2598"/>
      <c r="AG15" s="2598"/>
      <c r="AH15" s="2598"/>
      <c r="AI15" s="432"/>
    </row>
    <row r="16" spans="1:35" ht="11.25"/>
    <row r="17" spans="1:35" ht="15" customHeight="1" thickBot="1">
      <c r="A17" s="410" t="s">
        <v>418</v>
      </c>
    </row>
    <row r="18" spans="1:35" ht="15" customHeight="1">
      <c r="A18" s="2600" t="s">
        <v>419</v>
      </c>
      <c r="B18" s="2601"/>
      <c r="C18" s="2601"/>
      <c r="D18" s="2601"/>
      <c r="E18" s="2601"/>
      <c r="F18" s="2601"/>
      <c r="G18" s="2602" t="s">
        <v>420</v>
      </c>
      <c r="H18" s="2601"/>
      <c r="I18" s="2603"/>
      <c r="J18" s="2601" t="s">
        <v>421</v>
      </c>
      <c r="K18" s="2601"/>
      <c r="L18" s="2601"/>
      <c r="M18" s="2601"/>
      <c r="N18" s="2601"/>
      <c r="O18" s="2601"/>
      <c r="P18" s="2601"/>
      <c r="Q18" s="2601"/>
      <c r="R18" s="2601"/>
      <c r="S18" s="2601"/>
      <c r="T18" s="2601"/>
      <c r="U18" s="2601"/>
      <c r="V18" s="2601"/>
      <c r="W18" s="2601"/>
      <c r="X18" s="2601"/>
      <c r="Y18" s="2601"/>
      <c r="Z18" s="2601"/>
      <c r="AA18" s="2601"/>
      <c r="AB18" s="2601"/>
      <c r="AC18" s="2601"/>
      <c r="AD18" s="2601"/>
      <c r="AE18" s="2601"/>
      <c r="AF18" s="2601"/>
      <c r="AG18" s="2601"/>
      <c r="AH18" s="2601"/>
      <c r="AI18" s="2604"/>
    </row>
    <row r="19" spans="1:35" ht="18" customHeight="1">
      <c r="A19" s="2605" t="str">
        <f>IF(様式1!F37="","",様式1!F37)</f>
        <v/>
      </c>
      <c r="B19" s="2606"/>
      <c r="C19" s="2606"/>
      <c r="D19" s="2606"/>
      <c r="E19" s="2606"/>
      <c r="F19" s="2607"/>
      <c r="G19" s="2608">
        <f>様式5!G56</f>
        <v>0</v>
      </c>
      <c r="H19" s="2609"/>
      <c r="I19" s="2610"/>
      <c r="J19" s="2614" t="str">
        <f>IF(様式5!F20="","",様式5!F20)</f>
        <v/>
      </c>
      <c r="K19" s="2615"/>
      <c r="L19" s="2615"/>
      <c r="M19" s="2615"/>
      <c r="N19" s="2615"/>
      <c r="O19" s="2615"/>
      <c r="P19" s="2615"/>
      <c r="Q19" s="2615"/>
      <c r="R19" s="2615"/>
      <c r="S19" s="2615"/>
      <c r="T19" s="2615"/>
      <c r="U19" s="2615"/>
      <c r="V19" s="2615"/>
      <c r="W19" s="2615"/>
      <c r="X19" s="2615"/>
      <c r="Y19" s="2615"/>
      <c r="Z19" s="2615"/>
      <c r="AA19" s="2615"/>
      <c r="AB19" s="2615"/>
      <c r="AC19" s="2615"/>
      <c r="AD19" s="2615"/>
      <c r="AE19" s="2615"/>
      <c r="AF19" s="2615"/>
      <c r="AG19" s="2615"/>
      <c r="AH19" s="2615"/>
      <c r="AI19" s="2616"/>
    </row>
    <row r="20" spans="1:35" ht="18" customHeight="1">
      <c r="A20" s="2633" t="s">
        <v>55</v>
      </c>
      <c r="B20" s="2634"/>
      <c r="C20" s="2634"/>
      <c r="D20" s="2634"/>
      <c r="E20" s="2634"/>
      <c r="F20" s="2635"/>
      <c r="G20" s="2608"/>
      <c r="H20" s="2609"/>
      <c r="I20" s="2610"/>
      <c r="J20" s="2617"/>
      <c r="K20" s="2618"/>
      <c r="L20" s="2618"/>
      <c r="M20" s="2618"/>
      <c r="N20" s="2618"/>
      <c r="O20" s="2618"/>
      <c r="P20" s="2618"/>
      <c r="Q20" s="2618"/>
      <c r="R20" s="2618"/>
      <c r="S20" s="2618"/>
      <c r="T20" s="2618"/>
      <c r="U20" s="2618"/>
      <c r="V20" s="2618"/>
      <c r="W20" s="2618"/>
      <c r="X20" s="2618"/>
      <c r="Y20" s="2618"/>
      <c r="Z20" s="2618"/>
      <c r="AA20" s="2618"/>
      <c r="AB20" s="2618"/>
      <c r="AC20" s="2618"/>
      <c r="AD20" s="2618"/>
      <c r="AE20" s="2618"/>
      <c r="AF20" s="2618"/>
      <c r="AG20" s="2618"/>
      <c r="AH20" s="2618"/>
      <c r="AI20" s="2619"/>
    </row>
    <row r="21" spans="1:35" ht="18" customHeight="1" thickBot="1">
      <c r="A21" s="2636" t="str">
        <f>IF(様式1!K37="","",様式1!K37)</f>
        <v/>
      </c>
      <c r="B21" s="2637"/>
      <c r="C21" s="2637"/>
      <c r="D21" s="2637"/>
      <c r="E21" s="2637"/>
      <c r="F21" s="2638"/>
      <c r="G21" s="2611"/>
      <c r="H21" s="2612"/>
      <c r="I21" s="2613"/>
      <c r="J21" s="2620"/>
      <c r="K21" s="2621"/>
      <c r="L21" s="2621"/>
      <c r="M21" s="2621"/>
      <c r="N21" s="2621"/>
      <c r="O21" s="2621"/>
      <c r="P21" s="2621"/>
      <c r="Q21" s="2621"/>
      <c r="R21" s="2621"/>
      <c r="S21" s="2621"/>
      <c r="T21" s="2621"/>
      <c r="U21" s="2621"/>
      <c r="V21" s="2621"/>
      <c r="W21" s="2621"/>
      <c r="X21" s="2621"/>
      <c r="Y21" s="2621"/>
      <c r="Z21" s="2621"/>
      <c r="AA21" s="2621"/>
      <c r="AB21" s="2621"/>
      <c r="AC21" s="2621"/>
      <c r="AD21" s="2621"/>
      <c r="AE21" s="2621"/>
      <c r="AF21" s="2621"/>
      <c r="AG21" s="2621"/>
      <c r="AH21" s="2621"/>
      <c r="AI21" s="2622"/>
    </row>
    <row r="22" spans="1:35" ht="11.25"/>
    <row r="23" spans="1:35" ht="15" customHeight="1">
      <c r="A23" s="410" t="s">
        <v>458</v>
      </c>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row>
    <row r="24" spans="1:35" ht="15" customHeight="1">
      <c r="A24" s="412" t="s">
        <v>422</v>
      </c>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row>
    <row r="25" spans="1:35" ht="15" customHeight="1" thickBot="1">
      <c r="A25" s="412" t="s">
        <v>459</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row>
    <row r="26" spans="1:35" ht="15" customHeight="1">
      <c r="A26" s="2623" t="s">
        <v>455</v>
      </c>
      <c r="B26" s="2624"/>
      <c r="C26" s="2624"/>
      <c r="D26" s="2624"/>
      <c r="E26" s="2624"/>
      <c r="F26" s="2624"/>
      <c r="G26" s="2625"/>
      <c r="H26" s="2602" t="s">
        <v>423</v>
      </c>
      <c r="I26" s="2601"/>
      <c r="J26" s="2603"/>
      <c r="K26" s="2629" t="s">
        <v>460</v>
      </c>
      <c r="L26" s="2624"/>
      <c r="M26" s="2624"/>
      <c r="N26" s="2624"/>
      <c r="O26" s="2624"/>
      <c r="P26" s="2624"/>
      <c r="Q26" s="2624"/>
      <c r="R26" s="2624"/>
      <c r="S26" s="2624"/>
      <c r="T26" s="2624"/>
      <c r="U26" s="2624"/>
      <c r="V26" s="2624"/>
      <c r="W26" s="2624"/>
      <c r="X26" s="2624"/>
      <c r="Y26" s="2624"/>
      <c r="Z26" s="2624"/>
      <c r="AA26" s="2624"/>
      <c r="AB26" s="2624"/>
      <c r="AC26" s="2624"/>
      <c r="AD26" s="2624"/>
      <c r="AE26" s="2624"/>
      <c r="AF26" s="2625"/>
      <c r="AG26" s="2629" t="s">
        <v>461</v>
      </c>
      <c r="AH26" s="2624"/>
      <c r="AI26" s="2631"/>
    </row>
    <row r="27" spans="1:35" ht="15" customHeight="1">
      <c r="A27" s="2626"/>
      <c r="B27" s="2627"/>
      <c r="C27" s="2627"/>
      <c r="D27" s="2627"/>
      <c r="E27" s="2627"/>
      <c r="F27" s="2627"/>
      <c r="G27" s="2628"/>
      <c r="H27" s="413" t="s">
        <v>424</v>
      </c>
      <c r="I27" s="413" t="s">
        <v>425</v>
      </c>
      <c r="J27" s="413" t="s">
        <v>426</v>
      </c>
      <c r="K27" s="2630"/>
      <c r="L27" s="2627"/>
      <c r="M27" s="2627"/>
      <c r="N27" s="2627"/>
      <c r="O27" s="2627"/>
      <c r="P27" s="2627"/>
      <c r="Q27" s="2627"/>
      <c r="R27" s="2627"/>
      <c r="S27" s="2627"/>
      <c r="T27" s="2627"/>
      <c r="U27" s="2627"/>
      <c r="V27" s="2627"/>
      <c r="W27" s="2627"/>
      <c r="X27" s="2627"/>
      <c r="Y27" s="2627"/>
      <c r="Z27" s="2627"/>
      <c r="AA27" s="2627"/>
      <c r="AB27" s="2627"/>
      <c r="AC27" s="2627"/>
      <c r="AD27" s="2627"/>
      <c r="AE27" s="2627"/>
      <c r="AF27" s="2628"/>
      <c r="AG27" s="2630"/>
      <c r="AH27" s="2627"/>
      <c r="AI27" s="2632"/>
    </row>
    <row r="28" spans="1:35" ht="21" customHeight="1">
      <c r="A28" s="2562" t="s">
        <v>395</v>
      </c>
      <c r="B28" s="2565"/>
      <c r="C28" s="2566"/>
      <c r="D28" s="2566"/>
      <c r="E28" s="2566"/>
      <c r="F28" s="2566"/>
      <c r="G28" s="2567"/>
      <c r="H28" s="414"/>
      <c r="I28" s="414"/>
      <c r="J28" s="414"/>
      <c r="K28" s="415" t="s">
        <v>456</v>
      </c>
      <c r="L28" s="2574"/>
      <c r="M28" s="2574"/>
      <c r="N28" s="2574"/>
      <c r="O28" s="2574"/>
      <c r="P28" s="2574"/>
      <c r="Q28" s="2574"/>
      <c r="R28" s="2574"/>
      <c r="S28" s="2574"/>
      <c r="T28" s="2574"/>
      <c r="U28" s="2574"/>
      <c r="V28" s="2574"/>
      <c r="W28" s="2574"/>
      <c r="X28" s="2574"/>
      <c r="Y28" s="2574"/>
      <c r="Z28" s="2574"/>
      <c r="AA28" s="2574"/>
      <c r="AB28" s="2574"/>
      <c r="AC28" s="2574"/>
      <c r="AD28" s="2574"/>
      <c r="AE28" s="2574"/>
      <c r="AF28" s="2575"/>
      <c r="AG28" s="2576"/>
      <c r="AH28" s="2577"/>
      <c r="AI28" s="2578"/>
    </row>
    <row r="29" spans="1:35" ht="21" customHeight="1">
      <c r="A29" s="2563"/>
      <c r="B29" s="2568"/>
      <c r="C29" s="2569"/>
      <c r="D29" s="2569"/>
      <c r="E29" s="2569"/>
      <c r="F29" s="2569"/>
      <c r="G29" s="2570"/>
      <c r="H29" s="416"/>
      <c r="I29" s="416"/>
      <c r="J29" s="416"/>
      <c r="K29" s="417" t="s">
        <v>365</v>
      </c>
      <c r="L29" s="2579"/>
      <c r="M29" s="2579"/>
      <c r="N29" s="2579"/>
      <c r="O29" s="2579"/>
      <c r="P29" s="2579"/>
      <c r="Q29" s="2579"/>
      <c r="R29" s="2579"/>
      <c r="S29" s="2579"/>
      <c r="T29" s="2579"/>
      <c r="U29" s="2579"/>
      <c r="V29" s="2579"/>
      <c r="W29" s="2579"/>
      <c r="X29" s="2579"/>
      <c r="Y29" s="2579"/>
      <c r="Z29" s="2579"/>
      <c r="AA29" s="2579"/>
      <c r="AB29" s="2579"/>
      <c r="AC29" s="2579"/>
      <c r="AD29" s="2579"/>
      <c r="AE29" s="2579"/>
      <c r="AF29" s="2580"/>
      <c r="AG29" s="2581"/>
      <c r="AH29" s="2582"/>
      <c r="AI29" s="2583"/>
    </row>
    <row r="30" spans="1:35" ht="21" customHeight="1">
      <c r="A30" s="2563"/>
      <c r="B30" s="2571"/>
      <c r="C30" s="2572"/>
      <c r="D30" s="2572"/>
      <c r="E30" s="2572"/>
      <c r="F30" s="2572"/>
      <c r="G30" s="2573"/>
      <c r="H30" s="418"/>
      <c r="I30" s="418"/>
      <c r="J30" s="418"/>
      <c r="K30" s="419" t="s">
        <v>366</v>
      </c>
      <c r="L30" s="2584"/>
      <c r="M30" s="2584"/>
      <c r="N30" s="2584"/>
      <c r="O30" s="2584"/>
      <c r="P30" s="2584"/>
      <c r="Q30" s="2584"/>
      <c r="R30" s="2584"/>
      <c r="S30" s="2584"/>
      <c r="T30" s="2584"/>
      <c r="U30" s="2584"/>
      <c r="V30" s="2584"/>
      <c r="W30" s="2584"/>
      <c r="X30" s="2584"/>
      <c r="Y30" s="2584"/>
      <c r="Z30" s="2584"/>
      <c r="AA30" s="2584"/>
      <c r="AB30" s="2584"/>
      <c r="AC30" s="2584"/>
      <c r="AD30" s="2584"/>
      <c r="AE30" s="2584"/>
      <c r="AF30" s="2585"/>
      <c r="AG30" s="2586"/>
      <c r="AH30" s="2587"/>
      <c r="AI30" s="2588"/>
    </row>
    <row r="31" spans="1:35" ht="21" customHeight="1">
      <c r="A31" s="2563"/>
      <c r="B31" s="2565"/>
      <c r="C31" s="2566"/>
      <c r="D31" s="2566"/>
      <c r="E31" s="2566"/>
      <c r="F31" s="2566"/>
      <c r="G31" s="2567"/>
      <c r="H31" s="414"/>
      <c r="I31" s="414"/>
      <c r="J31" s="414"/>
      <c r="K31" s="415" t="s">
        <v>456</v>
      </c>
      <c r="L31" s="2574"/>
      <c r="M31" s="2574"/>
      <c r="N31" s="2574"/>
      <c r="O31" s="2574"/>
      <c r="P31" s="2574"/>
      <c r="Q31" s="2574"/>
      <c r="R31" s="2574"/>
      <c r="S31" s="2574"/>
      <c r="T31" s="2574"/>
      <c r="U31" s="2574"/>
      <c r="V31" s="2574"/>
      <c r="W31" s="2574"/>
      <c r="X31" s="2574"/>
      <c r="Y31" s="2574"/>
      <c r="Z31" s="2574"/>
      <c r="AA31" s="2574"/>
      <c r="AB31" s="2574"/>
      <c r="AC31" s="2574"/>
      <c r="AD31" s="2574"/>
      <c r="AE31" s="2574"/>
      <c r="AF31" s="2575"/>
      <c r="AG31" s="2576"/>
      <c r="AH31" s="2577"/>
      <c r="AI31" s="2578"/>
    </row>
    <row r="32" spans="1:35" ht="21" customHeight="1">
      <c r="A32" s="2563"/>
      <c r="B32" s="2568"/>
      <c r="C32" s="2569"/>
      <c r="D32" s="2569"/>
      <c r="E32" s="2569"/>
      <c r="F32" s="2569"/>
      <c r="G32" s="2570"/>
      <c r="H32" s="416"/>
      <c r="I32" s="416"/>
      <c r="J32" s="416"/>
      <c r="K32" s="417" t="s">
        <v>365</v>
      </c>
      <c r="L32" s="2579"/>
      <c r="M32" s="2579"/>
      <c r="N32" s="2579"/>
      <c r="O32" s="2579"/>
      <c r="P32" s="2579"/>
      <c r="Q32" s="2579"/>
      <c r="R32" s="2579"/>
      <c r="S32" s="2579"/>
      <c r="T32" s="2579"/>
      <c r="U32" s="2579"/>
      <c r="V32" s="2579"/>
      <c r="W32" s="2579"/>
      <c r="X32" s="2579"/>
      <c r="Y32" s="2579"/>
      <c r="Z32" s="2579"/>
      <c r="AA32" s="2579"/>
      <c r="AB32" s="2579"/>
      <c r="AC32" s="2579"/>
      <c r="AD32" s="2579"/>
      <c r="AE32" s="2579"/>
      <c r="AF32" s="2580"/>
      <c r="AG32" s="2581"/>
      <c r="AH32" s="2582"/>
      <c r="AI32" s="2583"/>
    </row>
    <row r="33" spans="1:35" ht="21" customHeight="1">
      <c r="A33" s="2563"/>
      <c r="B33" s="2571"/>
      <c r="C33" s="2572"/>
      <c r="D33" s="2572"/>
      <c r="E33" s="2572"/>
      <c r="F33" s="2572"/>
      <c r="G33" s="2573"/>
      <c r="H33" s="418"/>
      <c r="I33" s="418"/>
      <c r="J33" s="418"/>
      <c r="K33" s="419" t="s">
        <v>366</v>
      </c>
      <c r="L33" s="2584"/>
      <c r="M33" s="2584"/>
      <c r="N33" s="2584"/>
      <c r="O33" s="2584"/>
      <c r="P33" s="2584"/>
      <c r="Q33" s="2584"/>
      <c r="R33" s="2584"/>
      <c r="S33" s="2584"/>
      <c r="T33" s="2584"/>
      <c r="U33" s="2584"/>
      <c r="V33" s="2584"/>
      <c r="W33" s="2584"/>
      <c r="X33" s="2584"/>
      <c r="Y33" s="2584"/>
      <c r="Z33" s="2584"/>
      <c r="AA33" s="2584"/>
      <c r="AB33" s="2584"/>
      <c r="AC33" s="2584"/>
      <c r="AD33" s="2584"/>
      <c r="AE33" s="2584"/>
      <c r="AF33" s="2585"/>
      <c r="AG33" s="2586"/>
      <c r="AH33" s="2587"/>
      <c r="AI33" s="2588"/>
    </row>
    <row r="34" spans="1:35" ht="21" customHeight="1">
      <c r="A34" s="2563"/>
      <c r="B34" s="2565"/>
      <c r="C34" s="2566"/>
      <c r="D34" s="2566"/>
      <c r="E34" s="2566"/>
      <c r="F34" s="2566"/>
      <c r="G34" s="2567"/>
      <c r="H34" s="414"/>
      <c r="I34" s="414"/>
      <c r="J34" s="414"/>
      <c r="K34" s="415" t="s">
        <v>456</v>
      </c>
      <c r="L34" s="2574"/>
      <c r="M34" s="2574"/>
      <c r="N34" s="2574"/>
      <c r="O34" s="2574"/>
      <c r="P34" s="2574"/>
      <c r="Q34" s="2574"/>
      <c r="R34" s="2574"/>
      <c r="S34" s="2574"/>
      <c r="T34" s="2574"/>
      <c r="U34" s="2574"/>
      <c r="V34" s="2574"/>
      <c r="W34" s="2574"/>
      <c r="X34" s="2574"/>
      <c r="Y34" s="2574"/>
      <c r="Z34" s="2574"/>
      <c r="AA34" s="2574"/>
      <c r="AB34" s="2574"/>
      <c r="AC34" s="2574"/>
      <c r="AD34" s="2574"/>
      <c r="AE34" s="2574"/>
      <c r="AF34" s="2575"/>
      <c r="AG34" s="2576"/>
      <c r="AH34" s="2577"/>
      <c r="AI34" s="2578"/>
    </row>
    <row r="35" spans="1:35" ht="21" customHeight="1">
      <c r="A35" s="2563"/>
      <c r="B35" s="2568"/>
      <c r="C35" s="2569"/>
      <c r="D35" s="2569"/>
      <c r="E35" s="2569"/>
      <c r="F35" s="2569"/>
      <c r="G35" s="2570"/>
      <c r="H35" s="416"/>
      <c r="I35" s="416"/>
      <c r="J35" s="416"/>
      <c r="K35" s="417" t="s">
        <v>365</v>
      </c>
      <c r="L35" s="2579"/>
      <c r="M35" s="2579"/>
      <c r="N35" s="2579"/>
      <c r="O35" s="2579"/>
      <c r="P35" s="2579"/>
      <c r="Q35" s="2579"/>
      <c r="R35" s="2579"/>
      <c r="S35" s="2579"/>
      <c r="T35" s="2579"/>
      <c r="U35" s="2579"/>
      <c r="V35" s="2579"/>
      <c r="W35" s="2579"/>
      <c r="X35" s="2579"/>
      <c r="Y35" s="2579"/>
      <c r="Z35" s="2579"/>
      <c r="AA35" s="2579"/>
      <c r="AB35" s="2579"/>
      <c r="AC35" s="2579"/>
      <c r="AD35" s="2579"/>
      <c r="AE35" s="2579"/>
      <c r="AF35" s="2580"/>
      <c r="AG35" s="2581"/>
      <c r="AH35" s="2582"/>
      <c r="AI35" s="2583"/>
    </row>
    <row r="36" spans="1:35" ht="21" customHeight="1">
      <c r="A36" s="2563"/>
      <c r="B36" s="2571"/>
      <c r="C36" s="2572"/>
      <c r="D36" s="2572"/>
      <c r="E36" s="2572"/>
      <c r="F36" s="2572"/>
      <c r="G36" s="2573"/>
      <c r="H36" s="418"/>
      <c r="I36" s="418"/>
      <c r="J36" s="418"/>
      <c r="K36" s="419" t="s">
        <v>366</v>
      </c>
      <c r="L36" s="2584"/>
      <c r="M36" s="2584"/>
      <c r="N36" s="2584"/>
      <c r="O36" s="2584"/>
      <c r="P36" s="2584"/>
      <c r="Q36" s="2584"/>
      <c r="R36" s="2584"/>
      <c r="S36" s="2584"/>
      <c r="T36" s="2584"/>
      <c r="U36" s="2584"/>
      <c r="V36" s="2584"/>
      <c r="W36" s="2584"/>
      <c r="X36" s="2584"/>
      <c r="Y36" s="2584"/>
      <c r="Z36" s="2584"/>
      <c r="AA36" s="2584"/>
      <c r="AB36" s="2584"/>
      <c r="AC36" s="2584"/>
      <c r="AD36" s="2584"/>
      <c r="AE36" s="2584"/>
      <c r="AF36" s="2585"/>
      <c r="AG36" s="2586"/>
      <c r="AH36" s="2587"/>
      <c r="AI36" s="2588"/>
    </row>
    <row r="37" spans="1:35" ht="21" customHeight="1">
      <c r="A37" s="2562" t="s">
        <v>396</v>
      </c>
      <c r="B37" s="2565"/>
      <c r="C37" s="2566"/>
      <c r="D37" s="2566"/>
      <c r="E37" s="2566"/>
      <c r="F37" s="2566"/>
      <c r="G37" s="2567"/>
      <c r="H37" s="414"/>
      <c r="I37" s="414"/>
      <c r="J37" s="414"/>
      <c r="K37" s="415" t="s">
        <v>456</v>
      </c>
      <c r="L37" s="2574"/>
      <c r="M37" s="2574"/>
      <c r="N37" s="2574"/>
      <c r="O37" s="2574"/>
      <c r="P37" s="2574"/>
      <c r="Q37" s="2574"/>
      <c r="R37" s="2574"/>
      <c r="S37" s="2574"/>
      <c r="T37" s="2574"/>
      <c r="U37" s="2574"/>
      <c r="V37" s="2574"/>
      <c r="W37" s="2574"/>
      <c r="X37" s="2574"/>
      <c r="Y37" s="2574"/>
      <c r="Z37" s="2574"/>
      <c r="AA37" s="2574"/>
      <c r="AB37" s="2574"/>
      <c r="AC37" s="2574"/>
      <c r="AD37" s="2574"/>
      <c r="AE37" s="2574"/>
      <c r="AF37" s="2575"/>
      <c r="AG37" s="2576"/>
      <c r="AH37" s="2577"/>
      <c r="AI37" s="2578"/>
    </row>
    <row r="38" spans="1:35" ht="21" customHeight="1">
      <c r="A38" s="2563"/>
      <c r="B38" s="2568"/>
      <c r="C38" s="2569"/>
      <c r="D38" s="2569"/>
      <c r="E38" s="2569"/>
      <c r="F38" s="2569"/>
      <c r="G38" s="2570"/>
      <c r="H38" s="416"/>
      <c r="I38" s="416"/>
      <c r="J38" s="416"/>
      <c r="K38" s="417" t="s">
        <v>365</v>
      </c>
      <c r="L38" s="2579"/>
      <c r="M38" s="2579"/>
      <c r="N38" s="2579"/>
      <c r="O38" s="2579"/>
      <c r="P38" s="2579"/>
      <c r="Q38" s="2579"/>
      <c r="R38" s="2579"/>
      <c r="S38" s="2579"/>
      <c r="T38" s="2579"/>
      <c r="U38" s="2579"/>
      <c r="V38" s="2579"/>
      <c r="W38" s="2579"/>
      <c r="X38" s="2579"/>
      <c r="Y38" s="2579"/>
      <c r="Z38" s="2579"/>
      <c r="AA38" s="2579"/>
      <c r="AB38" s="2579"/>
      <c r="AC38" s="2579"/>
      <c r="AD38" s="2579"/>
      <c r="AE38" s="2579"/>
      <c r="AF38" s="2580"/>
      <c r="AG38" s="2581"/>
      <c r="AH38" s="2582"/>
      <c r="AI38" s="2583"/>
    </row>
    <row r="39" spans="1:35" ht="21" customHeight="1">
      <c r="A39" s="2563"/>
      <c r="B39" s="2571"/>
      <c r="C39" s="2572"/>
      <c r="D39" s="2572"/>
      <c r="E39" s="2572"/>
      <c r="F39" s="2572"/>
      <c r="G39" s="2573"/>
      <c r="H39" s="418"/>
      <c r="I39" s="418"/>
      <c r="J39" s="418"/>
      <c r="K39" s="419" t="s">
        <v>366</v>
      </c>
      <c r="L39" s="2584"/>
      <c r="M39" s="2584"/>
      <c r="N39" s="2584"/>
      <c r="O39" s="2584"/>
      <c r="P39" s="2584"/>
      <c r="Q39" s="2584"/>
      <c r="R39" s="2584"/>
      <c r="S39" s="2584"/>
      <c r="T39" s="2584"/>
      <c r="U39" s="2584"/>
      <c r="V39" s="2584"/>
      <c r="W39" s="2584"/>
      <c r="X39" s="2584"/>
      <c r="Y39" s="2584"/>
      <c r="Z39" s="2584"/>
      <c r="AA39" s="2584"/>
      <c r="AB39" s="2584"/>
      <c r="AC39" s="2584"/>
      <c r="AD39" s="2584"/>
      <c r="AE39" s="2584"/>
      <c r="AF39" s="2585"/>
      <c r="AG39" s="2586"/>
      <c r="AH39" s="2587"/>
      <c r="AI39" s="2588"/>
    </row>
    <row r="40" spans="1:35" ht="21" customHeight="1">
      <c r="A40" s="2563"/>
      <c r="B40" s="2565"/>
      <c r="C40" s="2566"/>
      <c r="D40" s="2566"/>
      <c r="E40" s="2566"/>
      <c r="F40" s="2566"/>
      <c r="G40" s="2567"/>
      <c r="H40" s="414"/>
      <c r="I40" s="414"/>
      <c r="J40" s="414"/>
      <c r="K40" s="415" t="s">
        <v>456</v>
      </c>
      <c r="L40" s="2574"/>
      <c r="M40" s="2574"/>
      <c r="N40" s="2574"/>
      <c r="O40" s="2574"/>
      <c r="P40" s="2574"/>
      <c r="Q40" s="2574"/>
      <c r="R40" s="2574"/>
      <c r="S40" s="2574"/>
      <c r="T40" s="2574"/>
      <c r="U40" s="2574"/>
      <c r="V40" s="2574"/>
      <c r="W40" s="2574"/>
      <c r="X40" s="2574"/>
      <c r="Y40" s="2574"/>
      <c r="Z40" s="2574"/>
      <c r="AA40" s="2574"/>
      <c r="AB40" s="2574"/>
      <c r="AC40" s="2574"/>
      <c r="AD40" s="2574"/>
      <c r="AE40" s="2574"/>
      <c r="AF40" s="2575"/>
      <c r="AG40" s="2576"/>
      <c r="AH40" s="2577"/>
      <c r="AI40" s="2578"/>
    </row>
    <row r="41" spans="1:35" ht="21" customHeight="1">
      <c r="A41" s="2563"/>
      <c r="B41" s="2568"/>
      <c r="C41" s="2569"/>
      <c r="D41" s="2569"/>
      <c r="E41" s="2569"/>
      <c r="F41" s="2569"/>
      <c r="G41" s="2570"/>
      <c r="H41" s="416"/>
      <c r="I41" s="416"/>
      <c r="J41" s="416"/>
      <c r="K41" s="417" t="s">
        <v>365</v>
      </c>
      <c r="L41" s="2579"/>
      <c r="M41" s="2579"/>
      <c r="N41" s="2579"/>
      <c r="O41" s="2579"/>
      <c r="P41" s="2579"/>
      <c r="Q41" s="2579"/>
      <c r="R41" s="2579"/>
      <c r="S41" s="2579"/>
      <c r="T41" s="2579"/>
      <c r="U41" s="2579"/>
      <c r="V41" s="2579"/>
      <c r="W41" s="2579"/>
      <c r="X41" s="2579"/>
      <c r="Y41" s="2579"/>
      <c r="Z41" s="2579"/>
      <c r="AA41" s="2579"/>
      <c r="AB41" s="2579"/>
      <c r="AC41" s="2579"/>
      <c r="AD41" s="2579"/>
      <c r="AE41" s="2579"/>
      <c r="AF41" s="2580"/>
      <c r="AG41" s="2581"/>
      <c r="AH41" s="2582"/>
      <c r="AI41" s="2583"/>
    </row>
    <row r="42" spans="1:35" ht="21" customHeight="1">
      <c r="A42" s="2563"/>
      <c r="B42" s="2571"/>
      <c r="C42" s="2572"/>
      <c r="D42" s="2572"/>
      <c r="E42" s="2572"/>
      <c r="F42" s="2572"/>
      <c r="G42" s="2573"/>
      <c r="H42" s="418"/>
      <c r="I42" s="418"/>
      <c r="J42" s="418"/>
      <c r="K42" s="419" t="s">
        <v>366</v>
      </c>
      <c r="L42" s="2584"/>
      <c r="M42" s="2584"/>
      <c r="N42" s="2584"/>
      <c r="O42" s="2584"/>
      <c r="P42" s="2584"/>
      <c r="Q42" s="2584"/>
      <c r="R42" s="2584"/>
      <c r="S42" s="2584"/>
      <c r="T42" s="2584"/>
      <c r="U42" s="2584"/>
      <c r="V42" s="2584"/>
      <c r="W42" s="2584"/>
      <c r="X42" s="2584"/>
      <c r="Y42" s="2584"/>
      <c r="Z42" s="2584"/>
      <c r="AA42" s="2584"/>
      <c r="AB42" s="2584"/>
      <c r="AC42" s="2584"/>
      <c r="AD42" s="2584"/>
      <c r="AE42" s="2584"/>
      <c r="AF42" s="2585"/>
      <c r="AG42" s="2586"/>
      <c r="AH42" s="2587"/>
      <c r="AI42" s="2588"/>
    </row>
    <row r="43" spans="1:35" ht="21" customHeight="1">
      <c r="A43" s="2563"/>
      <c r="B43" s="2565"/>
      <c r="C43" s="2566"/>
      <c r="D43" s="2566"/>
      <c r="E43" s="2566"/>
      <c r="F43" s="2566"/>
      <c r="G43" s="2567"/>
      <c r="H43" s="414"/>
      <c r="I43" s="414"/>
      <c r="J43" s="414"/>
      <c r="K43" s="415" t="s">
        <v>456</v>
      </c>
      <c r="L43" s="2574"/>
      <c r="M43" s="2574"/>
      <c r="N43" s="2574"/>
      <c r="O43" s="2574"/>
      <c r="P43" s="2574"/>
      <c r="Q43" s="2574"/>
      <c r="R43" s="2574"/>
      <c r="S43" s="2574"/>
      <c r="T43" s="2574"/>
      <c r="U43" s="2574"/>
      <c r="V43" s="2574"/>
      <c r="W43" s="2574"/>
      <c r="X43" s="2574"/>
      <c r="Y43" s="2574"/>
      <c r="Z43" s="2574"/>
      <c r="AA43" s="2574"/>
      <c r="AB43" s="2574"/>
      <c r="AC43" s="2574"/>
      <c r="AD43" s="2574"/>
      <c r="AE43" s="2574"/>
      <c r="AF43" s="2575"/>
      <c r="AG43" s="2576"/>
      <c r="AH43" s="2577"/>
      <c r="AI43" s="2578"/>
    </row>
    <row r="44" spans="1:35" ht="21" customHeight="1">
      <c r="A44" s="2563"/>
      <c r="B44" s="2568"/>
      <c r="C44" s="2569"/>
      <c r="D44" s="2569"/>
      <c r="E44" s="2569"/>
      <c r="F44" s="2569"/>
      <c r="G44" s="2570"/>
      <c r="H44" s="416"/>
      <c r="I44" s="416"/>
      <c r="J44" s="416"/>
      <c r="K44" s="417" t="s">
        <v>365</v>
      </c>
      <c r="L44" s="2579"/>
      <c r="M44" s="2579"/>
      <c r="N44" s="2579"/>
      <c r="O44" s="2579"/>
      <c r="P44" s="2579"/>
      <c r="Q44" s="2579"/>
      <c r="R44" s="2579"/>
      <c r="S44" s="2579"/>
      <c r="T44" s="2579"/>
      <c r="U44" s="2579"/>
      <c r="V44" s="2579"/>
      <c r="W44" s="2579"/>
      <c r="X44" s="2579"/>
      <c r="Y44" s="2579"/>
      <c r="Z44" s="2579"/>
      <c r="AA44" s="2579"/>
      <c r="AB44" s="2579"/>
      <c r="AC44" s="2579"/>
      <c r="AD44" s="2579"/>
      <c r="AE44" s="2579"/>
      <c r="AF44" s="2580"/>
      <c r="AG44" s="2581"/>
      <c r="AH44" s="2582"/>
      <c r="AI44" s="2583"/>
    </row>
    <row r="45" spans="1:35" ht="21" customHeight="1">
      <c r="A45" s="2564"/>
      <c r="B45" s="2571"/>
      <c r="C45" s="2572"/>
      <c r="D45" s="2572"/>
      <c r="E45" s="2572"/>
      <c r="F45" s="2572"/>
      <c r="G45" s="2573"/>
      <c r="H45" s="418"/>
      <c r="I45" s="418"/>
      <c r="J45" s="418"/>
      <c r="K45" s="419" t="s">
        <v>366</v>
      </c>
      <c r="L45" s="2584"/>
      <c r="M45" s="2584"/>
      <c r="N45" s="2584"/>
      <c r="O45" s="2584"/>
      <c r="P45" s="2584"/>
      <c r="Q45" s="2584"/>
      <c r="R45" s="2584"/>
      <c r="S45" s="2584"/>
      <c r="T45" s="2584"/>
      <c r="U45" s="2584"/>
      <c r="V45" s="2584"/>
      <c r="W45" s="2584"/>
      <c r="X45" s="2584"/>
      <c r="Y45" s="2584"/>
      <c r="Z45" s="2584"/>
      <c r="AA45" s="2584"/>
      <c r="AB45" s="2584"/>
      <c r="AC45" s="2584"/>
      <c r="AD45" s="2584"/>
      <c r="AE45" s="2584"/>
      <c r="AF45" s="2585"/>
      <c r="AG45" s="2586"/>
      <c r="AH45" s="2587"/>
      <c r="AI45" s="2588"/>
    </row>
    <row r="46" spans="1:35" ht="15" customHeight="1">
      <c r="A46" s="420" t="s">
        <v>462</v>
      </c>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1"/>
    </row>
    <row r="47" spans="1:35" ht="32.25" customHeight="1">
      <c r="A47" s="2641"/>
      <c r="B47" s="2642"/>
      <c r="C47" s="2642"/>
      <c r="D47" s="2642"/>
      <c r="E47" s="2642"/>
      <c r="F47" s="2642"/>
      <c r="G47" s="2642"/>
      <c r="H47" s="2642"/>
      <c r="I47" s="2642"/>
      <c r="J47" s="2642"/>
      <c r="K47" s="2642"/>
      <c r="L47" s="2642"/>
      <c r="M47" s="2642"/>
      <c r="N47" s="2642"/>
      <c r="O47" s="2642"/>
      <c r="P47" s="2642"/>
      <c r="Q47" s="2642"/>
      <c r="R47" s="2642"/>
      <c r="S47" s="2642"/>
      <c r="T47" s="2642"/>
      <c r="U47" s="2642"/>
      <c r="V47" s="2642"/>
      <c r="W47" s="2642"/>
      <c r="X47" s="2642"/>
      <c r="Y47" s="2642"/>
      <c r="Z47" s="2642"/>
      <c r="AA47" s="2642"/>
      <c r="AB47" s="2642"/>
      <c r="AC47" s="2642"/>
      <c r="AD47" s="2642"/>
      <c r="AE47" s="2642"/>
      <c r="AF47" s="2642"/>
      <c r="AG47" s="2642"/>
      <c r="AH47" s="2642"/>
      <c r="AI47" s="2643"/>
    </row>
    <row r="48" spans="1:35" ht="15" customHeight="1">
      <c r="A48" s="422" t="s">
        <v>427</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3"/>
    </row>
    <row r="49" spans="1:35" ht="15" customHeight="1">
      <c r="A49" s="2644"/>
      <c r="B49" s="2645"/>
      <c r="C49" s="2645"/>
      <c r="D49" s="2645"/>
      <c r="E49" s="2645"/>
      <c r="F49" s="2645"/>
      <c r="G49" s="2645"/>
      <c r="H49" s="2645"/>
      <c r="I49" s="2645"/>
      <c r="J49" s="2645"/>
      <c r="K49" s="2645"/>
      <c r="L49" s="2645"/>
      <c r="M49" s="2645"/>
      <c r="N49" s="2645"/>
      <c r="O49" s="2645"/>
      <c r="P49" s="2645"/>
      <c r="Q49" s="2645"/>
      <c r="R49" s="2645"/>
      <c r="S49" s="2645"/>
      <c r="T49" s="2645"/>
      <c r="U49" s="2645"/>
      <c r="V49" s="2645"/>
      <c r="W49" s="2645"/>
      <c r="X49" s="2645"/>
      <c r="Y49" s="2645"/>
      <c r="Z49" s="2645"/>
      <c r="AA49" s="2645"/>
      <c r="AB49" s="2645"/>
      <c r="AC49" s="2645"/>
      <c r="AD49" s="2645"/>
      <c r="AE49" s="2645"/>
      <c r="AF49" s="2645"/>
      <c r="AG49" s="2645"/>
      <c r="AH49" s="2645"/>
      <c r="AI49" s="2646"/>
    </row>
    <row r="50" spans="1:35" ht="15" customHeight="1">
      <c r="A50" s="422" t="s">
        <v>932</v>
      </c>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3"/>
    </row>
    <row r="51" spans="1:35" ht="15" customHeight="1" thickBot="1">
      <c r="A51" s="2647" t="s">
        <v>224</v>
      </c>
      <c r="B51" s="2648"/>
      <c r="C51" s="2648"/>
      <c r="D51" s="2648"/>
      <c r="E51" s="2648"/>
      <c r="F51" s="2648"/>
      <c r="G51" s="2648"/>
      <c r="H51" s="2648"/>
      <c r="I51" s="2648"/>
      <c r="J51" s="2648"/>
      <c r="K51" s="2648"/>
      <c r="L51" s="2648"/>
      <c r="M51" s="2648"/>
      <c r="N51" s="2648"/>
      <c r="O51" s="2648"/>
      <c r="P51" s="2648"/>
      <c r="Q51" s="2648"/>
      <c r="R51" s="2648"/>
      <c r="S51" s="2648"/>
      <c r="T51" s="2648"/>
      <c r="U51" s="2648"/>
      <c r="V51" s="2648"/>
      <c r="W51" s="2648"/>
      <c r="X51" s="2648"/>
      <c r="Y51" s="2648"/>
      <c r="Z51" s="2648"/>
      <c r="AA51" s="2648"/>
      <c r="AB51" s="2648"/>
      <c r="AC51" s="2648"/>
      <c r="AD51" s="2648"/>
      <c r="AE51" s="2648"/>
      <c r="AF51" s="2648"/>
      <c r="AG51" s="2648"/>
      <c r="AH51" s="2648"/>
      <c r="AI51" s="2649"/>
    </row>
    <row r="52" spans="1:35" ht="15" customHeight="1">
      <c r="A52" s="897" t="s">
        <v>933</v>
      </c>
    </row>
    <row r="53" spans="1:35" ht="18" customHeight="1">
      <c r="B53" s="2598"/>
      <c r="C53" s="2598"/>
      <c r="D53" s="2598"/>
      <c r="E53" s="2598"/>
      <c r="F53" s="2598"/>
      <c r="G53" s="2598"/>
      <c r="H53" s="2598"/>
      <c r="I53" s="2598"/>
      <c r="J53" s="2598"/>
      <c r="K53" s="2598"/>
      <c r="L53" s="2598"/>
      <c r="M53" s="2598"/>
      <c r="O53" s="2592" t="s">
        <v>428</v>
      </c>
      <c r="P53" s="2592"/>
      <c r="Q53" s="2639" t="s">
        <v>624</v>
      </c>
      <c r="R53" s="2639"/>
      <c r="S53" s="2639"/>
      <c r="T53" s="2639"/>
      <c r="U53" s="2639"/>
      <c r="V53" s="2639"/>
    </row>
    <row r="54" spans="1:35" ht="15" customHeight="1">
      <c r="A54" s="412" t="s">
        <v>463</v>
      </c>
    </row>
    <row r="55" spans="1:35" ht="18" customHeight="1">
      <c r="B55" s="2598"/>
      <c r="C55" s="2598"/>
      <c r="D55" s="2598"/>
      <c r="E55" s="2598"/>
      <c r="F55" s="2598"/>
      <c r="G55" s="2598"/>
      <c r="H55" s="2598"/>
      <c r="I55" s="2598"/>
      <c r="J55" s="2598"/>
      <c r="K55" s="2598"/>
      <c r="L55" s="2598"/>
      <c r="M55" s="2598"/>
      <c r="O55" s="2592" t="s">
        <v>428</v>
      </c>
      <c r="P55" s="2592"/>
      <c r="Q55" s="2639" t="s">
        <v>625</v>
      </c>
      <c r="R55" s="2639"/>
      <c r="S55" s="2639"/>
      <c r="T55" s="2639"/>
      <c r="U55" s="2639"/>
      <c r="V55" s="2639"/>
    </row>
    <row r="56" spans="1:35" ht="72" customHeight="1">
      <c r="A56" s="2640" t="s">
        <v>431</v>
      </c>
      <c r="B56" s="2640"/>
      <c r="C56" s="2640"/>
      <c r="D56" s="2640"/>
      <c r="E56" s="2640"/>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topLeftCell="A29" zoomScale="70" zoomScaleNormal="70" zoomScaleSheetLayoutView="70" workbookViewId="0">
      <selection activeCell="B2" sqref="B2:R2"/>
    </sheetView>
  </sheetViews>
  <sheetFormatPr defaultRowHeight="13.5"/>
  <cols>
    <col min="1" max="1" width="2.75" style="398" customWidth="1"/>
    <col min="2" max="2" width="22" style="398" customWidth="1"/>
    <col min="3" max="3" width="17.125" style="397" customWidth="1"/>
    <col min="4" max="4" width="25.375" style="397" customWidth="1"/>
    <col min="5" max="5" width="28.125" style="397" customWidth="1"/>
    <col min="6" max="6" width="12.5" style="398" customWidth="1"/>
    <col min="7" max="7" width="5" style="399" customWidth="1"/>
    <col min="8" max="8" width="12.375" style="398" customWidth="1"/>
    <col min="9" max="9" width="8.875" style="398" customWidth="1"/>
    <col min="10" max="16" width="9" style="398"/>
    <col min="17" max="17" width="7.5" style="398" customWidth="1"/>
    <col min="18" max="19" width="7.5" style="460" customWidth="1"/>
    <col min="20" max="260" width="9" style="398"/>
    <col min="261" max="261" width="2.75" style="398" customWidth="1"/>
    <col min="262" max="262" width="22" style="398" customWidth="1"/>
    <col min="263" max="263" width="17.125" style="398" customWidth="1"/>
    <col min="264" max="264" width="25.375" style="398" customWidth="1"/>
    <col min="265" max="265" width="28.125" style="398" customWidth="1"/>
    <col min="266" max="266" width="12.5" style="398" customWidth="1"/>
    <col min="267" max="267" width="5" style="398" customWidth="1"/>
    <col min="268" max="268" width="12.375" style="398" customWidth="1"/>
    <col min="269" max="269" width="8.875" style="398" customWidth="1"/>
    <col min="270" max="274" width="9" style="398"/>
    <col min="275" max="275" width="7.5" style="398" customWidth="1"/>
    <col min="276" max="516" width="9" style="398"/>
    <col min="517" max="517" width="2.75" style="398" customWidth="1"/>
    <col min="518" max="518" width="22" style="398" customWidth="1"/>
    <col min="519" max="519" width="17.125" style="398" customWidth="1"/>
    <col min="520" max="520" width="25.375" style="398" customWidth="1"/>
    <col min="521" max="521" width="28.125" style="398" customWidth="1"/>
    <col min="522" max="522" width="12.5" style="398" customWidth="1"/>
    <col min="523" max="523" width="5" style="398" customWidth="1"/>
    <col min="524" max="524" width="12.375" style="398" customWidth="1"/>
    <col min="525" max="525" width="8.875" style="398" customWidth="1"/>
    <col min="526" max="530" width="9" style="398"/>
    <col min="531" max="531" width="7.5" style="398" customWidth="1"/>
    <col min="532" max="772" width="9" style="398"/>
    <col min="773" max="773" width="2.75" style="398" customWidth="1"/>
    <col min="774" max="774" width="22" style="398" customWidth="1"/>
    <col min="775" max="775" width="17.125" style="398" customWidth="1"/>
    <col min="776" max="776" width="25.375" style="398" customWidth="1"/>
    <col min="777" max="777" width="28.125" style="398" customWidth="1"/>
    <col min="778" max="778" width="12.5" style="398" customWidth="1"/>
    <col min="779" max="779" width="5" style="398" customWidth="1"/>
    <col min="780" max="780" width="12.375" style="398" customWidth="1"/>
    <col min="781" max="781" width="8.875" style="398" customWidth="1"/>
    <col min="782" max="786" width="9" style="398"/>
    <col min="787" max="787" width="7.5" style="398" customWidth="1"/>
    <col min="788" max="1028" width="9" style="398"/>
    <col min="1029" max="1029" width="2.75" style="398" customWidth="1"/>
    <col min="1030" max="1030" width="22" style="398" customWidth="1"/>
    <col min="1031" max="1031" width="17.125" style="398" customWidth="1"/>
    <col min="1032" max="1032" width="25.375" style="398" customWidth="1"/>
    <col min="1033" max="1033" width="28.125" style="398" customWidth="1"/>
    <col min="1034" max="1034" width="12.5" style="398" customWidth="1"/>
    <col min="1035" max="1035" width="5" style="398" customWidth="1"/>
    <col min="1036" max="1036" width="12.375" style="398" customWidth="1"/>
    <col min="1037" max="1037" width="8.875" style="398" customWidth="1"/>
    <col min="1038" max="1042" width="9" style="398"/>
    <col min="1043" max="1043" width="7.5" style="398" customWidth="1"/>
    <col min="1044" max="1284" width="9" style="398"/>
    <col min="1285" max="1285" width="2.75" style="398" customWidth="1"/>
    <col min="1286" max="1286" width="22" style="398" customWidth="1"/>
    <col min="1287" max="1287" width="17.125" style="398" customWidth="1"/>
    <col min="1288" max="1288" width="25.375" style="398" customWidth="1"/>
    <col min="1289" max="1289" width="28.125" style="398" customWidth="1"/>
    <col min="1290" max="1290" width="12.5" style="398" customWidth="1"/>
    <col min="1291" max="1291" width="5" style="398" customWidth="1"/>
    <col min="1292" max="1292" width="12.375" style="398" customWidth="1"/>
    <col min="1293" max="1293" width="8.875" style="398" customWidth="1"/>
    <col min="1294" max="1298" width="9" style="398"/>
    <col min="1299" max="1299" width="7.5" style="398" customWidth="1"/>
    <col min="1300" max="1540" width="9" style="398"/>
    <col min="1541" max="1541" width="2.75" style="398" customWidth="1"/>
    <col min="1542" max="1542" width="22" style="398" customWidth="1"/>
    <col min="1543" max="1543" width="17.125" style="398" customWidth="1"/>
    <col min="1544" max="1544" width="25.375" style="398" customWidth="1"/>
    <col min="1545" max="1545" width="28.125" style="398" customWidth="1"/>
    <col min="1546" max="1546" width="12.5" style="398" customWidth="1"/>
    <col min="1547" max="1547" width="5" style="398" customWidth="1"/>
    <col min="1548" max="1548" width="12.375" style="398" customWidth="1"/>
    <col min="1549" max="1549" width="8.875" style="398" customWidth="1"/>
    <col min="1550" max="1554" width="9" style="398"/>
    <col min="1555" max="1555" width="7.5" style="398" customWidth="1"/>
    <col min="1556" max="1796" width="9" style="398"/>
    <col min="1797" max="1797" width="2.75" style="398" customWidth="1"/>
    <col min="1798" max="1798" width="22" style="398" customWidth="1"/>
    <col min="1799" max="1799" width="17.125" style="398" customWidth="1"/>
    <col min="1800" max="1800" width="25.375" style="398" customWidth="1"/>
    <col min="1801" max="1801" width="28.125" style="398" customWidth="1"/>
    <col min="1802" max="1802" width="12.5" style="398" customWidth="1"/>
    <col min="1803" max="1803" width="5" style="398" customWidth="1"/>
    <col min="1804" max="1804" width="12.375" style="398" customWidth="1"/>
    <col min="1805" max="1805" width="8.875" style="398" customWidth="1"/>
    <col min="1806" max="1810" width="9" style="398"/>
    <col min="1811" max="1811" width="7.5" style="398" customWidth="1"/>
    <col min="1812" max="2052" width="9" style="398"/>
    <col min="2053" max="2053" width="2.75" style="398" customWidth="1"/>
    <col min="2054" max="2054" width="22" style="398" customWidth="1"/>
    <col min="2055" max="2055" width="17.125" style="398" customWidth="1"/>
    <col min="2056" max="2056" width="25.375" style="398" customWidth="1"/>
    <col min="2057" max="2057" width="28.125" style="398" customWidth="1"/>
    <col min="2058" max="2058" width="12.5" style="398" customWidth="1"/>
    <col min="2059" max="2059" width="5" style="398" customWidth="1"/>
    <col min="2060" max="2060" width="12.375" style="398" customWidth="1"/>
    <col min="2061" max="2061" width="8.875" style="398" customWidth="1"/>
    <col min="2062" max="2066" width="9" style="398"/>
    <col min="2067" max="2067" width="7.5" style="398" customWidth="1"/>
    <col min="2068" max="2308" width="9" style="398"/>
    <col min="2309" max="2309" width="2.75" style="398" customWidth="1"/>
    <col min="2310" max="2310" width="22" style="398" customWidth="1"/>
    <col min="2311" max="2311" width="17.125" style="398" customWidth="1"/>
    <col min="2312" max="2312" width="25.375" style="398" customWidth="1"/>
    <col min="2313" max="2313" width="28.125" style="398" customWidth="1"/>
    <col min="2314" max="2314" width="12.5" style="398" customWidth="1"/>
    <col min="2315" max="2315" width="5" style="398" customWidth="1"/>
    <col min="2316" max="2316" width="12.375" style="398" customWidth="1"/>
    <col min="2317" max="2317" width="8.875" style="398" customWidth="1"/>
    <col min="2318" max="2322" width="9" style="398"/>
    <col min="2323" max="2323" width="7.5" style="398" customWidth="1"/>
    <col min="2324" max="2564" width="9" style="398"/>
    <col min="2565" max="2565" width="2.75" style="398" customWidth="1"/>
    <col min="2566" max="2566" width="22" style="398" customWidth="1"/>
    <col min="2567" max="2567" width="17.125" style="398" customWidth="1"/>
    <col min="2568" max="2568" width="25.375" style="398" customWidth="1"/>
    <col min="2569" max="2569" width="28.125" style="398" customWidth="1"/>
    <col min="2570" max="2570" width="12.5" style="398" customWidth="1"/>
    <col min="2571" max="2571" width="5" style="398" customWidth="1"/>
    <col min="2572" max="2572" width="12.375" style="398" customWidth="1"/>
    <col min="2573" max="2573" width="8.875" style="398" customWidth="1"/>
    <col min="2574" max="2578" width="9" style="398"/>
    <col min="2579" max="2579" width="7.5" style="398" customWidth="1"/>
    <col min="2580" max="2820" width="9" style="398"/>
    <col min="2821" max="2821" width="2.75" style="398" customWidth="1"/>
    <col min="2822" max="2822" width="22" style="398" customWidth="1"/>
    <col min="2823" max="2823" width="17.125" style="398" customWidth="1"/>
    <col min="2824" max="2824" width="25.375" style="398" customWidth="1"/>
    <col min="2825" max="2825" width="28.125" style="398" customWidth="1"/>
    <col min="2826" max="2826" width="12.5" style="398" customWidth="1"/>
    <col min="2827" max="2827" width="5" style="398" customWidth="1"/>
    <col min="2828" max="2828" width="12.375" style="398" customWidth="1"/>
    <col min="2829" max="2829" width="8.875" style="398" customWidth="1"/>
    <col min="2830" max="2834" width="9" style="398"/>
    <col min="2835" max="2835" width="7.5" style="398" customWidth="1"/>
    <col min="2836" max="3076" width="9" style="398"/>
    <col min="3077" max="3077" width="2.75" style="398" customWidth="1"/>
    <col min="3078" max="3078" width="22" style="398" customWidth="1"/>
    <col min="3079" max="3079" width="17.125" style="398" customWidth="1"/>
    <col min="3080" max="3080" width="25.375" style="398" customWidth="1"/>
    <col min="3081" max="3081" width="28.125" style="398" customWidth="1"/>
    <col min="3082" max="3082" width="12.5" style="398" customWidth="1"/>
    <col min="3083" max="3083" width="5" style="398" customWidth="1"/>
    <col min="3084" max="3084" width="12.375" style="398" customWidth="1"/>
    <col min="3085" max="3085" width="8.875" style="398" customWidth="1"/>
    <col min="3086" max="3090" width="9" style="398"/>
    <col min="3091" max="3091" width="7.5" style="398" customWidth="1"/>
    <col min="3092" max="3332" width="9" style="398"/>
    <col min="3333" max="3333" width="2.75" style="398" customWidth="1"/>
    <col min="3334" max="3334" width="22" style="398" customWidth="1"/>
    <col min="3335" max="3335" width="17.125" style="398" customWidth="1"/>
    <col min="3336" max="3336" width="25.375" style="398" customWidth="1"/>
    <col min="3337" max="3337" width="28.125" style="398" customWidth="1"/>
    <col min="3338" max="3338" width="12.5" style="398" customWidth="1"/>
    <col min="3339" max="3339" width="5" style="398" customWidth="1"/>
    <col min="3340" max="3340" width="12.375" style="398" customWidth="1"/>
    <col min="3341" max="3341" width="8.875" style="398" customWidth="1"/>
    <col min="3342" max="3346" width="9" style="398"/>
    <col min="3347" max="3347" width="7.5" style="398" customWidth="1"/>
    <col min="3348" max="3588" width="9" style="398"/>
    <col min="3589" max="3589" width="2.75" style="398" customWidth="1"/>
    <col min="3590" max="3590" width="22" style="398" customWidth="1"/>
    <col min="3591" max="3591" width="17.125" style="398" customWidth="1"/>
    <col min="3592" max="3592" width="25.375" style="398" customWidth="1"/>
    <col min="3593" max="3593" width="28.125" style="398" customWidth="1"/>
    <col min="3594" max="3594" width="12.5" style="398" customWidth="1"/>
    <col min="3595" max="3595" width="5" style="398" customWidth="1"/>
    <col min="3596" max="3596" width="12.375" style="398" customWidth="1"/>
    <col min="3597" max="3597" width="8.875" style="398" customWidth="1"/>
    <col min="3598" max="3602" width="9" style="398"/>
    <col min="3603" max="3603" width="7.5" style="398" customWidth="1"/>
    <col min="3604" max="3844" width="9" style="398"/>
    <col min="3845" max="3845" width="2.75" style="398" customWidth="1"/>
    <col min="3846" max="3846" width="22" style="398" customWidth="1"/>
    <col min="3847" max="3847" width="17.125" style="398" customWidth="1"/>
    <col min="3848" max="3848" width="25.375" style="398" customWidth="1"/>
    <col min="3849" max="3849" width="28.125" style="398" customWidth="1"/>
    <col min="3850" max="3850" width="12.5" style="398" customWidth="1"/>
    <col min="3851" max="3851" width="5" style="398" customWidth="1"/>
    <col min="3852" max="3852" width="12.375" style="398" customWidth="1"/>
    <col min="3853" max="3853" width="8.875" style="398" customWidth="1"/>
    <col min="3854" max="3858" width="9" style="398"/>
    <col min="3859" max="3859" width="7.5" style="398" customWidth="1"/>
    <col min="3860" max="4100" width="9" style="398"/>
    <col min="4101" max="4101" width="2.75" style="398" customWidth="1"/>
    <col min="4102" max="4102" width="22" style="398" customWidth="1"/>
    <col min="4103" max="4103" width="17.125" style="398" customWidth="1"/>
    <col min="4104" max="4104" width="25.375" style="398" customWidth="1"/>
    <col min="4105" max="4105" width="28.125" style="398" customWidth="1"/>
    <col min="4106" max="4106" width="12.5" style="398" customWidth="1"/>
    <col min="4107" max="4107" width="5" style="398" customWidth="1"/>
    <col min="4108" max="4108" width="12.375" style="398" customWidth="1"/>
    <col min="4109" max="4109" width="8.875" style="398" customWidth="1"/>
    <col min="4110" max="4114" width="9" style="398"/>
    <col min="4115" max="4115" width="7.5" style="398" customWidth="1"/>
    <col min="4116" max="4356" width="9" style="398"/>
    <col min="4357" max="4357" width="2.75" style="398" customWidth="1"/>
    <col min="4358" max="4358" width="22" style="398" customWidth="1"/>
    <col min="4359" max="4359" width="17.125" style="398" customWidth="1"/>
    <col min="4360" max="4360" width="25.375" style="398" customWidth="1"/>
    <col min="4361" max="4361" width="28.125" style="398" customWidth="1"/>
    <col min="4362" max="4362" width="12.5" style="398" customWidth="1"/>
    <col min="4363" max="4363" width="5" style="398" customWidth="1"/>
    <col min="4364" max="4364" width="12.375" style="398" customWidth="1"/>
    <col min="4365" max="4365" width="8.875" style="398" customWidth="1"/>
    <col min="4366" max="4370" width="9" style="398"/>
    <col min="4371" max="4371" width="7.5" style="398" customWidth="1"/>
    <col min="4372" max="4612" width="9" style="398"/>
    <col min="4613" max="4613" width="2.75" style="398" customWidth="1"/>
    <col min="4614" max="4614" width="22" style="398" customWidth="1"/>
    <col min="4615" max="4615" width="17.125" style="398" customWidth="1"/>
    <col min="4616" max="4616" width="25.375" style="398" customWidth="1"/>
    <col min="4617" max="4617" width="28.125" style="398" customWidth="1"/>
    <col min="4618" max="4618" width="12.5" style="398" customWidth="1"/>
    <col min="4619" max="4619" width="5" style="398" customWidth="1"/>
    <col min="4620" max="4620" width="12.375" style="398" customWidth="1"/>
    <col min="4621" max="4621" width="8.875" style="398" customWidth="1"/>
    <col min="4622" max="4626" width="9" style="398"/>
    <col min="4627" max="4627" width="7.5" style="398" customWidth="1"/>
    <col min="4628" max="4868" width="9" style="398"/>
    <col min="4869" max="4869" width="2.75" style="398" customWidth="1"/>
    <col min="4870" max="4870" width="22" style="398" customWidth="1"/>
    <col min="4871" max="4871" width="17.125" style="398" customWidth="1"/>
    <col min="4872" max="4872" width="25.375" style="398" customWidth="1"/>
    <col min="4873" max="4873" width="28.125" style="398" customWidth="1"/>
    <col min="4874" max="4874" width="12.5" style="398" customWidth="1"/>
    <col min="4875" max="4875" width="5" style="398" customWidth="1"/>
    <col min="4876" max="4876" width="12.375" style="398" customWidth="1"/>
    <col min="4877" max="4877" width="8.875" style="398" customWidth="1"/>
    <col min="4878" max="4882" width="9" style="398"/>
    <col min="4883" max="4883" width="7.5" style="398" customWidth="1"/>
    <col min="4884" max="5124" width="9" style="398"/>
    <col min="5125" max="5125" width="2.75" style="398" customWidth="1"/>
    <col min="5126" max="5126" width="22" style="398" customWidth="1"/>
    <col min="5127" max="5127" width="17.125" style="398" customWidth="1"/>
    <col min="5128" max="5128" width="25.375" style="398" customWidth="1"/>
    <col min="5129" max="5129" width="28.125" style="398" customWidth="1"/>
    <col min="5130" max="5130" width="12.5" style="398" customWidth="1"/>
    <col min="5131" max="5131" width="5" style="398" customWidth="1"/>
    <col min="5132" max="5132" width="12.375" style="398" customWidth="1"/>
    <col min="5133" max="5133" width="8.875" style="398" customWidth="1"/>
    <col min="5134" max="5138" width="9" style="398"/>
    <col min="5139" max="5139" width="7.5" style="398" customWidth="1"/>
    <col min="5140" max="5380" width="9" style="398"/>
    <col min="5381" max="5381" width="2.75" style="398" customWidth="1"/>
    <col min="5382" max="5382" width="22" style="398" customWidth="1"/>
    <col min="5383" max="5383" width="17.125" style="398" customWidth="1"/>
    <col min="5384" max="5384" width="25.375" style="398" customWidth="1"/>
    <col min="5385" max="5385" width="28.125" style="398" customWidth="1"/>
    <col min="5386" max="5386" width="12.5" style="398" customWidth="1"/>
    <col min="5387" max="5387" width="5" style="398" customWidth="1"/>
    <col min="5388" max="5388" width="12.375" style="398" customWidth="1"/>
    <col min="5389" max="5389" width="8.875" style="398" customWidth="1"/>
    <col min="5390" max="5394" width="9" style="398"/>
    <col min="5395" max="5395" width="7.5" style="398" customWidth="1"/>
    <col min="5396" max="5636" width="9" style="398"/>
    <col min="5637" max="5637" width="2.75" style="398" customWidth="1"/>
    <col min="5638" max="5638" width="22" style="398" customWidth="1"/>
    <col min="5639" max="5639" width="17.125" style="398" customWidth="1"/>
    <col min="5640" max="5640" width="25.375" style="398" customWidth="1"/>
    <col min="5641" max="5641" width="28.125" style="398" customWidth="1"/>
    <col min="5642" max="5642" width="12.5" style="398" customWidth="1"/>
    <col min="5643" max="5643" width="5" style="398" customWidth="1"/>
    <col min="5644" max="5644" width="12.375" style="398" customWidth="1"/>
    <col min="5645" max="5645" width="8.875" style="398" customWidth="1"/>
    <col min="5646" max="5650" width="9" style="398"/>
    <col min="5651" max="5651" width="7.5" style="398" customWidth="1"/>
    <col min="5652" max="5892" width="9" style="398"/>
    <col min="5893" max="5893" width="2.75" style="398" customWidth="1"/>
    <col min="5894" max="5894" width="22" style="398" customWidth="1"/>
    <col min="5895" max="5895" width="17.125" style="398" customWidth="1"/>
    <col min="5896" max="5896" width="25.375" style="398" customWidth="1"/>
    <col min="5897" max="5897" width="28.125" style="398" customWidth="1"/>
    <col min="5898" max="5898" width="12.5" style="398" customWidth="1"/>
    <col min="5899" max="5899" width="5" style="398" customWidth="1"/>
    <col min="5900" max="5900" width="12.375" style="398" customWidth="1"/>
    <col min="5901" max="5901" width="8.875" style="398" customWidth="1"/>
    <col min="5902" max="5906" width="9" style="398"/>
    <col min="5907" max="5907" width="7.5" style="398" customWidth="1"/>
    <col min="5908" max="6148" width="9" style="398"/>
    <col min="6149" max="6149" width="2.75" style="398" customWidth="1"/>
    <col min="6150" max="6150" width="22" style="398" customWidth="1"/>
    <col min="6151" max="6151" width="17.125" style="398" customWidth="1"/>
    <col min="6152" max="6152" width="25.375" style="398" customWidth="1"/>
    <col min="6153" max="6153" width="28.125" style="398" customWidth="1"/>
    <col min="6154" max="6154" width="12.5" style="398" customWidth="1"/>
    <col min="6155" max="6155" width="5" style="398" customWidth="1"/>
    <col min="6156" max="6156" width="12.375" style="398" customWidth="1"/>
    <col min="6157" max="6157" width="8.875" style="398" customWidth="1"/>
    <col min="6158" max="6162" width="9" style="398"/>
    <col min="6163" max="6163" width="7.5" style="398" customWidth="1"/>
    <col min="6164" max="6404" width="9" style="398"/>
    <col min="6405" max="6405" width="2.75" style="398" customWidth="1"/>
    <col min="6406" max="6406" width="22" style="398" customWidth="1"/>
    <col min="6407" max="6407" width="17.125" style="398" customWidth="1"/>
    <col min="6408" max="6408" width="25.375" style="398" customWidth="1"/>
    <col min="6409" max="6409" width="28.125" style="398" customWidth="1"/>
    <col min="6410" max="6410" width="12.5" style="398" customWidth="1"/>
    <col min="6411" max="6411" width="5" style="398" customWidth="1"/>
    <col min="6412" max="6412" width="12.375" style="398" customWidth="1"/>
    <col min="6413" max="6413" width="8.875" style="398" customWidth="1"/>
    <col min="6414" max="6418" width="9" style="398"/>
    <col min="6419" max="6419" width="7.5" style="398" customWidth="1"/>
    <col min="6420" max="6660" width="9" style="398"/>
    <col min="6661" max="6661" width="2.75" style="398" customWidth="1"/>
    <col min="6662" max="6662" width="22" style="398" customWidth="1"/>
    <col min="6663" max="6663" width="17.125" style="398" customWidth="1"/>
    <col min="6664" max="6664" width="25.375" style="398" customWidth="1"/>
    <col min="6665" max="6665" width="28.125" style="398" customWidth="1"/>
    <col min="6666" max="6666" width="12.5" style="398" customWidth="1"/>
    <col min="6667" max="6667" width="5" style="398" customWidth="1"/>
    <col min="6668" max="6668" width="12.375" style="398" customWidth="1"/>
    <col min="6669" max="6669" width="8.875" style="398" customWidth="1"/>
    <col min="6670" max="6674" width="9" style="398"/>
    <col min="6675" max="6675" width="7.5" style="398" customWidth="1"/>
    <col min="6676" max="6916" width="9" style="398"/>
    <col min="6917" max="6917" width="2.75" style="398" customWidth="1"/>
    <col min="6918" max="6918" width="22" style="398" customWidth="1"/>
    <col min="6919" max="6919" width="17.125" style="398" customWidth="1"/>
    <col min="6920" max="6920" width="25.375" style="398" customWidth="1"/>
    <col min="6921" max="6921" width="28.125" style="398" customWidth="1"/>
    <col min="6922" max="6922" width="12.5" style="398" customWidth="1"/>
    <col min="6923" max="6923" width="5" style="398" customWidth="1"/>
    <col min="6924" max="6924" width="12.375" style="398" customWidth="1"/>
    <col min="6925" max="6925" width="8.875" style="398" customWidth="1"/>
    <col min="6926" max="6930" width="9" style="398"/>
    <col min="6931" max="6931" width="7.5" style="398" customWidth="1"/>
    <col min="6932" max="7172" width="9" style="398"/>
    <col min="7173" max="7173" width="2.75" style="398" customWidth="1"/>
    <col min="7174" max="7174" width="22" style="398" customWidth="1"/>
    <col min="7175" max="7175" width="17.125" style="398" customWidth="1"/>
    <col min="7176" max="7176" width="25.375" style="398" customWidth="1"/>
    <col min="7177" max="7177" width="28.125" style="398" customWidth="1"/>
    <col min="7178" max="7178" width="12.5" style="398" customWidth="1"/>
    <col min="7179" max="7179" width="5" style="398" customWidth="1"/>
    <col min="7180" max="7180" width="12.375" style="398" customWidth="1"/>
    <col min="7181" max="7181" width="8.875" style="398" customWidth="1"/>
    <col min="7182" max="7186" width="9" style="398"/>
    <col min="7187" max="7187" width="7.5" style="398" customWidth="1"/>
    <col min="7188" max="7428" width="9" style="398"/>
    <col min="7429" max="7429" width="2.75" style="398" customWidth="1"/>
    <col min="7430" max="7430" width="22" style="398" customWidth="1"/>
    <col min="7431" max="7431" width="17.125" style="398" customWidth="1"/>
    <col min="7432" max="7432" width="25.375" style="398" customWidth="1"/>
    <col min="7433" max="7433" width="28.125" style="398" customWidth="1"/>
    <col min="7434" max="7434" width="12.5" style="398" customWidth="1"/>
    <col min="7435" max="7435" width="5" style="398" customWidth="1"/>
    <col min="7436" max="7436" width="12.375" style="398" customWidth="1"/>
    <col min="7437" max="7437" width="8.875" style="398" customWidth="1"/>
    <col min="7438" max="7442" width="9" style="398"/>
    <col min="7443" max="7443" width="7.5" style="398" customWidth="1"/>
    <col min="7444" max="7684" width="9" style="398"/>
    <col min="7685" max="7685" width="2.75" style="398" customWidth="1"/>
    <col min="7686" max="7686" width="22" style="398" customWidth="1"/>
    <col min="7687" max="7687" width="17.125" style="398" customWidth="1"/>
    <col min="7688" max="7688" width="25.375" style="398" customWidth="1"/>
    <col min="7689" max="7689" width="28.125" style="398" customWidth="1"/>
    <col min="7690" max="7690" width="12.5" style="398" customWidth="1"/>
    <col min="7691" max="7691" width="5" style="398" customWidth="1"/>
    <col min="7692" max="7692" width="12.375" style="398" customWidth="1"/>
    <col min="7693" max="7693" width="8.875" style="398" customWidth="1"/>
    <col min="7694" max="7698" width="9" style="398"/>
    <col min="7699" max="7699" width="7.5" style="398" customWidth="1"/>
    <col min="7700" max="7940" width="9" style="398"/>
    <col min="7941" max="7941" width="2.75" style="398" customWidth="1"/>
    <col min="7942" max="7942" width="22" style="398" customWidth="1"/>
    <col min="7943" max="7943" width="17.125" style="398" customWidth="1"/>
    <col min="7944" max="7944" width="25.375" style="398" customWidth="1"/>
    <col min="7945" max="7945" width="28.125" style="398" customWidth="1"/>
    <col min="7946" max="7946" width="12.5" style="398" customWidth="1"/>
    <col min="7947" max="7947" width="5" style="398" customWidth="1"/>
    <col min="7948" max="7948" width="12.375" style="398" customWidth="1"/>
    <col min="7949" max="7949" width="8.875" style="398" customWidth="1"/>
    <col min="7950" max="7954" width="9" style="398"/>
    <col min="7955" max="7955" width="7.5" style="398" customWidth="1"/>
    <col min="7956" max="8196" width="9" style="398"/>
    <col min="8197" max="8197" width="2.75" style="398" customWidth="1"/>
    <col min="8198" max="8198" width="22" style="398" customWidth="1"/>
    <col min="8199" max="8199" width="17.125" style="398" customWidth="1"/>
    <col min="8200" max="8200" width="25.375" style="398" customWidth="1"/>
    <col min="8201" max="8201" width="28.125" style="398" customWidth="1"/>
    <col min="8202" max="8202" width="12.5" style="398" customWidth="1"/>
    <col min="8203" max="8203" width="5" style="398" customWidth="1"/>
    <col min="8204" max="8204" width="12.375" style="398" customWidth="1"/>
    <col min="8205" max="8205" width="8.875" style="398" customWidth="1"/>
    <col min="8206" max="8210" width="9" style="398"/>
    <col min="8211" max="8211" width="7.5" style="398" customWidth="1"/>
    <col min="8212" max="8452" width="9" style="398"/>
    <col min="8453" max="8453" width="2.75" style="398" customWidth="1"/>
    <col min="8454" max="8454" width="22" style="398" customWidth="1"/>
    <col min="8455" max="8455" width="17.125" style="398" customWidth="1"/>
    <col min="8456" max="8456" width="25.375" style="398" customWidth="1"/>
    <col min="8457" max="8457" width="28.125" style="398" customWidth="1"/>
    <col min="8458" max="8458" width="12.5" style="398" customWidth="1"/>
    <col min="8459" max="8459" width="5" style="398" customWidth="1"/>
    <col min="8460" max="8460" width="12.375" style="398" customWidth="1"/>
    <col min="8461" max="8461" width="8.875" style="398" customWidth="1"/>
    <col min="8462" max="8466" width="9" style="398"/>
    <col min="8467" max="8467" width="7.5" style="398" customWidth="1"/>
    <col min="8468" max="8708" width="9" style="398"/>
    <col min="8709" max="8709" width="2.75" style="398" customWidth="1"/>
    <col min="8710" max="8710" width="22" style="398" customWidth="1"/>
    <col min="8711" max="8711" width="17.125" style="398" customWidth="1"/>
    <col min="8712" max="8712" width="25.375" style="398" customWidth="1"/>
    <col min="8713" max="8713" width="28.125" style="398" customWidth="1"/>
    <col min="8714" max="8714" width="12.5" style="398" customWidth="1"/>
    <col min="8715" max="8715" width="5" style="398" customWidth="1"/>
    <col min="8716" max="8716" width="12.375" style="398" customWidth="1"/>
    <col min="8717" max="8717" width="8.875" style="398" customWidth="1"/>
    <col min="8718" max="8722" width="9" style="398"/>
    <col min="8723" max="8723" width="7.5" style="398" customWidth="1"/>
    <col min="8724" max="8964" width="9" style="398"/>
    <col min="8965" max="8965" width="2.75" style="398" customWidth="1"/>
    <col min="8966" max="8966" width="22" style="398" customWidth="1"/>
    <col min="8967" max="8967" width="17.125" style="398" customWidth="1"/>
    <col min="8968" max="8968" width="25.375" style="398" customWidth="1"/>
    <col min="8969" max="8969" width="28.125" style="398" customWidth="1"/>
    <col min="8970" max="8970" width="12.5" style="398" customWidth="1"/>
    <col min="8971" max="8971" width="5" style="398" customWidth="1"/>
    <col min="8972" max="8972" width="12.375" style="398" customWidth="1"/>
    <col min="8973" max="8973" width="8.875" style="398" customWidth="1"/>
    <col min="8974" max="8978" width="9" style="398"/>
    <col min="8979" max="8979" width="7.5" style="398" customWidth="1"/>
    <col min="8980" max="9220" width="9" style="398"/>
    <col min="9221" max="9221" width="2.75" style="398" customWidth="1"/>
    <col min="9222" max="9222" width="22" style="398" customWidth="1"/>
    <col min="9223" max="9223" width="17.125" style="398" customWidth="1"/>
    <col min="9224" max="9224" width="25.375" style="398" customWidth="1"/>
    <col min="9225" max="9225" width="28.125" style="398" customWidth="1"/>
    <col min="9226" max="9226" width="12.5" style="398" customWidth="1"/>
    <col min="9227" max="9227" width="5" style="398" customWidth="1"/>
    <col min="9228" max="9228" width="12.375" style="398" customWidth="1"/>
    <col min="9229" max="9229" width="8.875" style="398" customWidth="1"/>
    <col min="9230" max="9234" width="9" style="398"/>
    <col min="9235" max="9235" width="7.5" style="398" customWidth="1"/>
    <col min="9236" max="9476" width="9" style="398"/>
    <col min="9477" max="9477" width="2.75" style="398" customWidth="1"/>
    <col min="9478" max="9478" width="22" style="398" customWidth="1"/>
    <col min="9479" max="9479" width="17.125" style="398" customWidth="1"/>
    <col min="9480" max="9480" width="25.375" style="398" customWidth="1"/>
    <col min="9481" max="9481" width="28.125" style="398" customWidth="1"/>
    <col min="9482" max="9482" width="12.5" style="398" customWidth="1"/>
    <col min="9483" max="9483" width="5" style="398" customWidth="1"/>
    <col min="9484" max="9484" width="12.375" style="398" customWidth="1"/>
    <col min="9485" max="9485" width="8.875" style="398" customWidth="1"/>
    <col min="9486" max="9490" width="9" style="398"/>
    <col min="9491" max="9491" width="7.5" style="398" customWidth="1"/>
    <col min="9492" max="9732" width="9" style="398"/>
    <col min="9733" max="9733" width="2.75" style="398" customWidth="1"/>
    <col min="9734" max="9734" width="22" style="398" customWidth="1"/>
    <col min="9735" max="9735" width="17.125" style="398" customWidth="1"/>
    <col min="9736" max="9736" width="25.375" style="398" customWidth="1"/>
    <col min="9737" max="9737" width="28.125" style="398" customWidth="1"/>
    <col min="9738" max="9738" width="12.5" style="398" customWidth="1"/>
    <col min="9739" max="9739" width="5" style="398" customWidth="1"/>
    <col min="9740" max="9740" width="12.375" style="398" customWidth="1"/>
    <col min="9741" max="9741" width="8.875" style="398" customWidth="1"/>
    <col min="9742" max="9746" width="9" style="398"/>
    <col min="9747" max="9747" width="7.5" style="398" customWidth="1"/>
    <col min="9748" max="9988" width="9" style="398"/>
    <col min="9989" max="9989" width="2.75" style="398" customWidth="1"/>
    <col min="9990" max="9990" width="22" style="398" customWidth="1"/>
    <col min="9991" max="9991" width="17.125" style="398" customWidth="1"/>
    <col min="9992" max="9992" width="25.375" style="398" customWidth="1"/>
    <col min="9993" max="9993" width="28.125" style="398" customWidth="1"/>
    <col min="9994" max="9994" width="12.5" style="398" customWidth="1"/>
    <col min="9995" max="9995" width="5" style="398" customWidth="1"/>
    <col min="9996" max="9996" width="12.375" style="398" customWidth="1"/>
    <col min="9997" max="9997" width="8.875" style="398" customWidth="1"/>
    <col min="9998" max="10002" width="9" style="398"/>
    <col min="10003" max="10003" width="7.5" style="398" customWidth="1"/>
    <col min="10004" max="10244" width="9" style="398"/>
    <col min="10245" max="10245" width="2.75" style="398" customWidth="1"/>
    <col min="10246" max="10246" width="22" style="398" customWidth="1"/>
    <col min="10247" max="10247" width="17.125" style="398" customWidth="1"/>
    <col min="10248" max="10248" width="25.375" style="398" customWidth="1"/>
    <col min="10249" max="10249" width="28.125" style="398" customWidth="1"/>
    <col min="10250" max="10250" width="12.5" style="398" customWidth="1"/>
    <col min="10251" max="10251" width="5" style="398" customWidth="1"/>
    <col min="10252" max="10252" width="12.375" style="398" customWidth="1"/>
    <col min="10253" max="10253" width="8.875" style="398" customWidth="1"/>
    <col min="10254" max="10258" width="9" style="398"/>
    <col min="10259" max="10259" width="7.5" style="398" customWidth="1"/>
    <col min="10260" max="10500" width="9" style="398"/>
    <col min="10501" max="10501" width="2.75" style="398" customWidth="1"/>
    <col min="10502" max="10502" width="22" style="398" customWidth="1"/>
    <col min="10503" max="10503" width="17.125" style="398" customWidth="1"/>
    <col min="10504" max="10504" width="25.375" style="398" customWidth="1"/>
    <col min="10505" max="10505" width="28.125" style="398" customWidth="1"/>
    <col min="10506" max="10506" width="12.5" style="398" customWidth="1"/>
    <col min="10507" max="10507" width="5" style="398" customWidth="1"/>
    <col min="10508" max="10508" width="12.375" style="398" customWidth="1"/>
    <col min="10509" max="10509" width="8.875" style="398" customWidth="1"/>
    <col min="10510" max="10514" width="9" style="398"/>
    <col min="10515" max="10515" width="7.5" style="398" customWidth="1"/>
    <col min="10516" max="10756" width="9" style="398"/>
    <col min="10757" max="10757" width="2.75" style="398" customWidth="1"/>
    <col min="10758" max="10758" width="22" style="398" customWidth="1"/>
    <col min="10759" max="10759" width="17.125" style="398" customWidth="1"/>
    <col min="10760" max="10760" width="25.375" style="398" customWidth="1"/>
    <col min="10761" max="10761" width="28.125" style="398" customWidth="1"/>
    <col min="10762" max="10762" width="12.5" style="398" customWidth="1"/>
    <col min="10763" max="10763" width="5" style="398" customWidth="1"/>
    <col min="10764" max="10764" width="12.375" style="398" customWidth="1"/>
    <col min="10765" max="10765" width="8.875" style="398" customWidth="1"/>
    <col min="10766" max="10770" width="9" style="398"/>
    <col min="10771" max="10771" width="7.5" style="398" customWidth="1"/>
    <col min="10772" max="11012" width="9" style="398"/>
    <col min="11013" max="11013" width="2.75" style="398" customWidth="1"/>
    <col min="11014" max="11014" width="22" style="398" customWidth="1"/>
    <col min="11015" max="11015" width="17.125" style="398" customWidth="1"/>
    <col min="11016" max="11016" width="25.375" style="398" customWidth="1"/>
    <col min="11017" max="11017" width="28.125" style="398" customWidth="1"/>
    <col min="11018" max="11018" width="12.5" style="398" customWidth="1"/>
    <col min="11019" max="11019" width="5" style="398" customWidth="1"/>
    <col min="11020" max="11020" width="12.375" style="398" customWidth="1"/>
    <col min="11021" max="11021" width="8.875" style="398" customWidth="1"/>
    <col min="11022" max="11026" width="9" style="398"/>
    <col min="11027" max="11027" width="7.5" style="398" customWidth="1"/>
    <col min="11028" max="11268" width="9" style="398"/>
    <col min="11269" max="11269" width="2.75" style="398" customWidth="1"/>
    <col min="11270" max="11270" width="22" style="398" customWidth="1"/>
    <col min="11271" max="11271" width="17.125" style="398" customWidth="1"/>
    <col min="11272" max="11272" width="25.375" style="398" customWidth="1"/>
    <col min="11273" max="11273" width="28.125" style="398" customWidth="1"/>
    <col min="11274" max="11274" width="12.5" style="398" customWidth="1"/>
    <col min="11275" max="11275" width="5" style="398" customWidth="1"/>
    <col min="11276" max="11276" width="12.375" style="398" customWidth="1"/>
    <col min="11277" max="11277" width="8.875" style="398" customWidth="1"/>
    <col min="11278" max="11282" width="9" style="398"/>
    <col min="11283" max="11283" width="7.5" style="398" customWidth="1"/>
    <col min="11284" max="11524" width="9" style="398"/>
    <col min="11525" max="11525" width="2.75" style="398" customWidth="1"/>
    <col min="11526" max="11526" width="22" style="398" customWidth="1"/>
    <col min="11527" max="11527" width="17.125" style="398" customWidth="1"/>
    <col min="11528" max="11528" width="25.375" style="398" customWidth="1"/>
    <col min="11529" max="11529" width="28.125" style="398" customWidth="1"/>
    <col min="11530" max="11530" width="12.5" style="398" customWidth="1"/>
    <col min="11531" max="11531" width="5" style="398" customWidth="1"/>
    <col min="11532" max="11532" width="12.375" style="398" customWidth="1"/>
    <col min="11533" max="11533" width="8.875" style="398" customWidth="1"/>
    <col min="11534" max="11538" width="9" style="398"/>
    <col min="11539" max="11539" width="7.5" style="398" customWidth="1"/>
    <col min="11540" max="11780" width="9" style="398"/>
    <col min="11781" max="11781" width="2.75" style="398" customWidth="1"/>
    <col min="11782" max="11782" width="22" style="398" customWidth="1"/>
    <col min="11783" max="11783" width="17.125" style="398" customWidth="1"/>
    <col min="11784" max="11784" width="25.375" style="398" customWidth="1"/>
    <col min="11785" max="11785" width="28.125" style="398" customWidth="1"/>
    <col min="11786" max="11786" width="12.5" style="398" customWidth="1"/>
    <col min="11787" max="11787" width="5" style="398" customWidth="1"/>
    <col min="11788" max="11788" width="12.375" style="398" customWidth="1"/>
    <col min="11789" max="11789" width="8.875" style="398" customWidth="1"/>
    <col min="11790" max="11794" width="9" style="398"/>
    <col min="11795" max="11795" width="7.5" style="398" customWidth="1"/>
    <col min="11796" max="12036" width="9" style="398"/>
    <col min="12037" max="12037" width="2.75" style="398" customWidth="1"/>
    <col min="12038" max="12038" width="22" style="398" customWidth="1"/>
    <col min="12039" max="12039" width="17.125" style="398" customWidth="1"/>
    <col min="12040" max="12040" width="25.375" style="398" customWidth="1"/>
    <col min="12041" max="12041" width="28.125" style="398" customWidth="1"/>
    <col min="12042" max="12042" width="12.5" style="398" customWidth="1"/>
    <col min="12043" max="12043" width="5" style="398" customWidth="1"/>
    <col min="12044" max="12044" width="12.375" style="398" customWidth="1"/>
    <col min="12045" max="12045" width="8.875" style="398" customWidth="1"/>
    <col min="12046" max="12050" width="9" style="398"/>
    <col min="12051" max="12051" width="7.5" style="398" customWidth="1"/>
    <col min="12052" max="12292" width="9" style="398"/>
    <col min="12293" max="12293" width="2.75" style="398" customWidth="1"/>
    <col min="12294" max="12294" width="22" style="398" customWidth="1"/>
    <col min="12295" max="12295" width="17.125" style="398" customWidth="1"/>
    <col min="12296" max="12296" width="25.375" style="398" customWidth="1"/>
    <col min="12297" max="12297" width="28.125" style="398" customWidth="1"/>
    <col min="12298" max="12298" width="12.5" style="398" customWidth="1"/>
    <col min="12299" max="12299" width="5" style="398" customWidth="1"/>
    <col min="12300" max="12300" width="12.375" style="398" customWidth="1"/>
    <col min="12301" max="12301" width="8.875" style="398" customWidth="1"/>
    <col min="12302" max="12306" width="9" style="398"/>
    <col min="12307" max="12307" width="7.5" style="398" customWidth="1"/>
    <col min="12308" max="12548" width="9" style="398"/>
    <col min="12549" max="12549" width="2.75" style="398" customWidth="1"/>
    <col min="12550" max="12550" width="22" style="398" customWidth="1"/>
    <col min="12551" max="12551" width="17.125" style="398" customWidth="1"/>
    <col min="12552" max="12552" width="25.375" style="398" customWidth="1"/>
    <col min="12553" max="12553" width="28.125" style="398" customWidth="1"/>
    <col min="12554" max="12554" width="12.5" style="398" customWidth="1"/>
    <col min="12555" max="12555" width="5" style="398" customWidth="1"/>
    <col min="12556" max="12556" width="12.375" style="398" customWidth="1"/>
    <col min="12557" max="12557" width="8.875" style="398" customWidth="1"/>
    <col min="12558" max="12562" width="9" style="398"/>
    <col min="12563" max="12563" width="7.5" style="398" customWidth="1"/>
    <col min="12564" max="12804" width="9" style="398"/>
    <col min="12805" max="12805" width="2.75" style="398" customWidth="1"/>
    <col min="12806" max="12806" width="22" style="398" customWidth="1"/>
    <col min="12807" max="12807" width="17.125" style="398" customWidth="1"/>
    <col min="12808" max="12808" width="25.375" style="398" customWidth="1"/>
    <col min="12809" max="12809" width="28.125" style="398" customWidth="1"/>
    <col min="12810" max="12810" width="12.5" style="398" customWidth="1"/>
    <col min="12811" max="12811" width="5" style="398" customWidth="1"/>
    <col min="12812" max="12812" width="12.375" style="398" customWidth="1"/>
    <col min="12813" max="12813" width="8.875" style="398" customWidth="1"/>
    <col min="12814" max="12818" width="9" style="398"/>
    <col min="12819" max="12819" width="7.5" style="398" customWidth="1"/>
    <col min="12820" max="13060" width="9" style="398"/>
    <col min="13061" max="13061" width="2.75" style="398" customWidth="1"/>
    <col min="13062" max="13062" width="22" style="398" customWidth="1"/>
    <col min="13063" max="13063" width="17.125" style="398" customWidth="1"/>
    <col min="13064" max="13064" width="25.375" style="398" customWidth="1"/>
    <col min="13065" max="13065" width="28.125" style="398" customWidth="1"/>
    <col min="13066" max="13066" width="12.5" style="398" customWidth="1"/>
    <col min="13067" max="13067" width="5" style="398" customWidth="1"/>
    <col min="13068" max="13068" width="12.375" style="398" customWidth="1"/>
    <col min="13069" max="13069" width="8.875" style="398" customWidth="1"/>
    <col min="13070" max="13074" width="9" style="398"/>
    <col min="13075" max="13075" width="7.5" style="398" customWidth="1"/>
    <col min="13076" max="13316" width="9" style="398"/>
    <col min="13317" max="13317" width="2.75" style="398" customWidth="1"/>
    <col min="13318" max="13318" width="22" style="398" customWidth="1"/>
    <col min="13319" max="13319" width="17.125" style="398" customWidth="1"/>
    <col min="13320" max="13320" width="25.375" style="398" customWidth="1"/>
    <col min="13321" max="13321" width="28.125" style="398" customWidth="1"/>
    <col min="13322" max="13322" width="12.5" style="398" customWidth="1"/>
    <col min="13323" max="13323" width="5" style="398" customWidth="1"/>
    <col min="13324" max="13324" width="12.375" style="398" customWidth="1"/>
    <col min="13325" max="13325" width="8.875" style="398" customWidth="1"/>
    <col min="13326" max="13330" width="9" style="398"/>
    <col min="13331" max="13331" width="7.5" style="398" customWidth="1"/>
    <col min="13332" max="13572" width="9" style="398"/>
    <col min="13573" max="13573" width="2.75" style="398" customWidth="1"/>
    <col min="13574" max="13574" width="22" style="398" customWidth="1"/>
    <col min="13575" max="13575" width="17.125" style="398" customWidth="1"/>
    <col min="13576" max="13576" width="25.375" style="398" customWidth="1"/>
    <col min="13577" max="13577" width="28.125" style="398" customWidth="1"/>
    <col min="13578" max="13578" width="12.5" style="398" customWidth="1"/>
    <col min="13579" max="13579" width="5" style="398" customWidth="1"/>
    <col min="13580" max="13580" width="12.375" style="398" customWidth="1"/>
    <col min="13581" max="13581" width="8.875" style="398" customWidth="1"/>
    <col min="13582" max="13586" width="9" style="398"/>
    <col min="13587" max="13587" width="7.5" style="398" customWidth="1"/>
    <col min="13588" max="13828" width="9" style="398"/>
    <col min="13829" max="13829" width="2.75" style="398" customWidth="1"/>
    <col min="13830" max="13830" width="22" style="398" customWidth="1"/>
    <col min="13831" max="13831" width="17.125" style="398" customWidth="1"/>
    <col min="13832" max="13832" width="25.375" style="398" customWidth="1"/>
    <col min="13833" max="13833" width="28.125" style="398" customWidth="1"/>
    <col min="13834" max="13834" width="12.5" style="398" customWidth="1"/>
    <col min="13835" max="13835" width="5" style="398" customWidth="1"/>
    <col min="13836" max="13836" width="12.375" style="398" customWidth="1"/>
    <col min="13837" max="13837" width="8.875" style="398" customWidth="1"/>
    <col min="13838" max="13842" width="9" style="398"/>
    <col min="13843" max="13843" width="7.5" style="398" customWidth="1"/>
    <col min="13844" max="14084" width="9" style="398"/>
    <col min="14085" max="14085" width="2.75" style="398" customWidth="1"/>
    <col min="14086" max="14086" width="22" style="398" customWidth="1"/>
    <col min="14087" max="14087" width="17.125" style="398" customWidth="1"/>
    <col min="14088" max="14088" width="25.375" style="398" customWidth="1"/>
    <col min="14089" max="14089" width="28.125" style="398" customWidth="1"/>
    <col min="14090" max="14090" width="12.5" style="398" customWidth="1"/>
    <col min="14091" max="14091" width="5" style="398" customWidth="1"/>
    <col min="14092" max="14092" width="12.375" style="398" customWidth="1"/>
    <col min="14093" max="14093" width="8.875" style="398" customWidth="1"/>
    <col min="14094" max="14098" width="9" style="398"/>
    <col min="14099" max="14099" width="7.5" style="398" customWidth="1"/>
    <col min="14100" max="14340" width="9" style="398"/>
    <col min="14341" max="14341" width="2.75" style="398" customWidth="1"/>
    <col min="14342" max="14342" width="22" style="398" customWidth="1"/>
    <col min="14343" max="14343" width="17.125" style="398" customWidth="1"/>
    <col min="14344" max="14344" width="25.375" style="398" customWidth="1"/>
    <col min="14345" max="14345" width="28.125" style="398" customWidth="1"/>
    <col min="14346" max="14346" width="12.5" style="398" customWidth="1"/>
    <col min="14347" max="14347" width="5" style="398" customWidth="1"/>
    <col min="14348" max="14348" width="12.375" style="398" customWidth="1"/>
    <col min="14349" max="14349" width="8.875" style="398" customWidth="1"/>
    <col min="14350" max="14354" width="9" style="398"/>
    <col min="14355" max="14355" width="7.5" style="398" customWidth="1"/>
    <col min="14356" max="14596" width="9" style="398"/>
    <col min="14597" max="14597" width="2.75" style="398" customWidth="1"/>
    <col min="14598" max="14598" width="22" style="398" customWidth="1"/>
    <col min="14599" max="14599" width="17.125" style="398" customWidth="1"/>
    <col min="14600" max="14600" width="25.375" style="398" customWidth="1"/>
    <col min="14601" max="14601" width="28.125" style="398" customWidth="1"/>
    <col min="14602" max="14602" width="12.5" style="398" customWidth="1"/>
    <col min="14603" max="14603" width="5" style="398" customWidth="1"/>
    <col min="14604" max="14604" width="12.375" style="398" customWidth="1"/>
    <col min="14605" max="14605" width="8.875" style="398" customWidth="1"/>
    <col min="14606" max="14610" width="9" style="398"/>
    <col min="14611" max="14611" width="7.5" style="398" customWidth="1"/>
    <col min="14612" max="14852" width="9" style="398"/>
    <col min="14853" max="14853" width="2.75" style="398" customWidth="1"/>
    <col min="14854" max="14854" width="22" style="398" customWidth="1"/>
    <col min="14855" max="14855" width="17.125" style="398" customWidth="1"/>
    <col min="14856" max="14856" width="25.375" style="398" customWidth="1"/>
    <col min="14857" max="14857" width="28.125" style="398" customWidth="1"/>
    <col min="14858" max="14858" width="12.5" style="398" customWidth="1"/>
    <col min="14859" max="14859" width="5" style="398" customWidth="1"/>
    <col min="14860" max="14860" width="12.375" style="398" customWidth="1"/>
    <col min="14861" max="14861" width="8.875" style="398" customWidth="1"/>
    <col min="14862" max="14866" width="9" style="398"/>
    <col min="14867" max="14867" width="7.5" style="398" customWidth="1"/>
    <col min="14868" max="15108" width="9" style="398"/>
    <col min="15109" max="15109" width="2.75" style="398" customWidth="1"/>
    <col min="15110" max="15110" width="22" style="398" customWidth="1"/>
    <col min="15111" max="15111" width="17.125" style="398" customWidth="1"/>
    <col min="15112" max="15112" width="25.375" style="398" customWidth="1"/>
    <col min="15113" max="15113" width="28.125" style="398" customWidth="1"/>
    <col min="15114" max="15114" width="12.5" style="398" customWidth="1"/>
    <col min="15115" max="15115" width="5" style="398" customWidth="1"/>
    <col min="15116" max="15116" width="12.375" style="398" customWidth="1"/>
    <col min="15117" max="15117" width="8.875" style="398" customWidth="1"/>
    <col min="15118" max="15122" width="9" style="398"/>
    <col min="15123" max="15123" width="7.5" style="398" customWidth="1"/>
    <col min="15124" max="15364" width="9" style="398"/>
    <col min="15365" max="15365" width="2.75" style="398" customWidth="1"/>
    <col min="15366" max="15366" width="22" style="398" customWidth="1"/>
    <col min="15367" max="15367" width="17.125" style="398" customWidth="1"/>
    <col min="15368" max="15368" width="25.375" style="398" customWidth="1"/>
    <col min="15369" max="15369" width="28.125" style="398" customWidth="1"/>
    <col min="15370" max="15370" width="12.5" style="398" customWidth="1"/>
    <col min="15371" max="15371" width="5" style="398" customWidth="1"/>
    <col min="15372" max="15372" width="12.375" style="398" customWidth="1"/>
    <col min="15373" max="15373" width="8.875" style="398" customWidth="1"/>
    <col min="15374" max="15378" width="9" style="398"/>
    <col min="15379" max="15379" width="7.5" style="398" customWidth="1"/>
    <col min="15380" max="15620" width="9" style="398"/>
    <col min="15621" max="15621" width="2.75" style="398" customWidth="1"/>
    <col min="15622" max="15622" width="22" style="398" customWidth="1"/>
    <col min="15623" max="15623" width="17.125" style="398" customWidth="1"/>
    <col min="15624" max="15624" width="25.375" style="398" customWidth="1"/>
    <col min="15625" max="15625" width="28.125" style="398" customWidth="1"/>
    <col min="15626" max="15626" width="12.5" style="398" customWidth="1"/>
    <col min="15627" max="15627" width="5" style="398" customWidth="1"/>
    <col min="15628" max="15628" width="12.375" style="398" customWidth="1"/>
    <col min="15629" max="15629" width="8.875" style="398" customWidth="1"/>
    <col min="15630" max="15634" width="9" style="398"/>
    <col min="15635" max="15635" width="7.5" style="398" customWidth="1"/>
    <col min="15636" max="15876" width="9" style="398"/>
    <col min="15877" max="15877" width="2.75" style="398" customWidth="1"/>
    <col min="15878" max="15878" width="22" style="398" customWidth="1"/>
    <col min="15879" max="15879" width="17.125" style="398" customWidth="1"/>
    <col min="15880" max="15880" width="25.375" style="398" customWidth="1"/>
    <col min="15881" max="15881" width="28.125" style="398" customWidth="1"/>
    <col min="15882" max="15882" width="12.5" style="398" customWidth="1"/>
    <col min="15883" max="15883" width="5" style="398" customWidth="1"/>
    <col min="15884" max="15884" width="12.375" style="398" customWidth="1"/>
    <col min="15885" max="15885" width="8.875" style="398" customWidth="1"/>
    <col min="15886" max="15890" width="9" style="398"/>
    <col min="15891" max="15891" width="7.5" style="398" customWidth="1"/>
    <col min="15892" max="16132" width="9" style="398"/>
    <col min="16133" max="16133" width="2.75" style="398" customWidth="1"/>
    <col min="16134" max="16134" width="22" style="398" customWidth="1"/>
    <col min="16135" max="16135" width="17.125" style="398" customWidth="1"/>
    <col min="16136" max="16136" width="25.375" style="398" customWidth="1"/>
    <col min="16137" max="16137" width="28.125" style="398" customWidth="1"/>
    <col min="16138" max="16138" width="12.5" style="398" customWidth="1"/>
    <col min="16139" max="16139" width="5" style="398" customWidth="1"/>
    <col min="16140" max="16140" width="12.375" style="398" customWidth="1"/>
    <col min="16141" max="16141" width="8.875" style="398" customWidth="1"/>
    <col min="16142" max="16146" width="9" style="398"/>
    <col min="16147" max="16147" width="7.5" style="398" customWidth="1"/>
    <col min="16148" max="16384" width="9" style="398"/>
  </cols>
  <sheetData>
    <row r="1" spans="1:19">
      <c r="B1" s="455"/>
      <c r="C1" s="456"/>
      <c r="R1" s="457" t="s">
        <v>635</v>
      </c>
      <c r="S1" s="457"/>
    </row>
    <row r="2" spans="1:19" s="458" customFormat="1" ht="28.5" customHeight="1">
      <c r="B2" s="2650" t="s">
        <v>258</v>
      </c>
      <c r="C2" s="2650"/>
      <c r="D2" s="2650"/>
      <c r="E2" s="2650"/>
      <c r="F2" s="2650"/>
      <c r="G2" s="2650"/>
      <c r="H2" s="2650"/>
      <c r="I2" s="2650"/>
      <c r="J2" s="2650"/>
      <c r="K2" s="2650"/>
      <c r="L2" s="2650"/>
      <c r="M2" s="2650"/>
      <c r="N2" s="2650"/>
      <c r="O2" s="2650"/>
      <c r="P2" s="2650"/>
      <c r="Q2" s="2650"/>
      <c r="R2" s="2650"/>
      <c r="S2" s="459"/>
    </row>
    <row r="3" spans="1:19" ht="7.5" customHeight="1"/>
    <row r="4" spans="1:19" ht="28.5" customHeight="1">
      <c r="B4" s="461" t="s">
        <v>259</v>
      </c>
      <c r="C4" s="2651" t="str">
        <f>IF(様式1!L11="","",様式1!L11)</f>
        <v/>
      </c>
      <c r="D4" s="2652"/>
      <c r="E4" s="454"/>
      <c r="F4" s="454"/>
      <c r="J4" s="400"/>
      <c r="R4" s="398"/>
      <c r="S4" s="398"/>
    </row>
    <row r="5" spans="1:19" ht="28.5" customHeight="1">
      <c r="B5" s="461" t="s">
        <v>260</v>
      </c>
      <c r="C5" s="2653" t="str">
        <f>IF(様式1!G36="","",様式1!G36)</f>
        <v/>
      </c>
      <c r="D5" s="2654"/>
      <c r="E5" s="454"/>
      <c r="F5" s="454"/>
      <c r="J5" s="400"/>
      <c r="R5" s="398"/>
      <c r="S5" s="398"/>
    </row>
    <row r="6" spans="1:19" ht="18.75" customHeight="1">
      <c r="J6" s="400"/>
      <c r="L6" s="400"/>
      <c r="M6" s="454"/>
      <c r="N6" s="454"/>
      <c r="O6" s="454"/>
      <c r="P6" s="454"/>
      <c r="Q6" s="454"/>
      <c r="R6" s="454"/>
      <c r="S6" s="454"/>
    </row>
    <row r="7" spans="1:19" ht="9" customHeight="1">
      <c r="J7" s="400"/>
      <c r="L7" s="400"/>
      <c r="M7" s="454"/>
      <c r="N7" s="454"/>
      <c r="O7" s="454"/>
      <c r="P7" s="454"/>
      <c r="Q7" s="454"/>
      <c r="R7" s="454"/>
      <c r="S7" s="454"/>
    </row>
    <row r="8" spans="1:19" ht="18.75" customHeight="1">
      <c r="B8" s="462"/>
      <c r="J8" s="400"/>
      <c r="L8" s="400"/>
      <c r="M8" s="454"/>
      <c r="N8" s="454"/>
      <c r="O8" s="454"/>
      <c r="P8" s="454"/>
      <c r="Q8" s="454"/>
      <c r="R8" s="454"/>
      <c r="S8" s="454"/>
    </row>
    <row r="9" spans="1:19" ht="7.5" customHeight="1"/>
    <row r="10" spans="1:19" ht="18.75" customHeight="1">
      <c r="B10" s="2655" t="s">
        <v>261</v>
      </c>
      <c r="C10" s="2658" t="s">
        <v>704</v>
      </c>
      <c r="D10" s="2655" t="s">
        <v>262</v>
      </c>
      <c r="E10" s="2655" t="s">
        <v>263</v>
      </c>
      <c r="F10" s="2661" t="s">
        <v>539</v>
      </c>
      <c r="G10" s="2662"/>
      <c r="H10" s="2663"/>
      <c r="I10" s="463" t="s">
        <v>540</v>
      </c>
      <c r="J10" s="2670" t="s">
        <v>541</v>
      </c>
      <c r="K10" s="2671"/>
      <c r="L10" s="2670" t="s">
        <v>542</v>
      </c>
      <c r="M10" s="2671"/>
      <c r="N10" s="2677" t="s">
        <v>543</v>
      </c>
      <c r="O10" s="2677" t="s">
        <v>544</v>
      </c>
      <c r="P10" s="2678" t="s">
        <v>545</v>
      </c>
      <c r="Q10" s="2679" t="s">
        <v>546</v>
      </c>
      <c r="R10" s="2679" t="s">
        <v>547</v>
      </c>
      <c r="S10" s="464"/>
    </row>
    <row r="11" spans="1:19" ht="18.75" customHeight="1">
      <c r="B11" s="2656"/>
      <c r="C11" s="2659"/>
      <c r="D11" s="2659"/>
      <c r="E11" s="2659"/>
      <c r="F11" s="2664"/>
      <c r="G11" s="2665"/>
      <c r="H11" s="2666"/>
      <c r="I11" s="465" t="s">
        <v>264</v>
      </c>
      <c r="J11" s="466" t="s">
        <v>265</v>
      </c>
      <c r="K11" s="2682" t="s">
        <v>266</v>
      </c>
      <c r="L11" s="466" t="s">
        <v>267</v>
      </c>
      <c r="M11" s="2685" t="s">
        <v>697</v>
      </c>
      <c r="N11" s="2677"/>
      <c r="O11" s="2677"/>
      <c r="P11" s="2678"/>
      <c r="Q11" s="2680"/>
      <c r="R11" s="2680"/>
      <c r="S11" s="467"/>
    </row>
    <row r="12" spans="1:19" ht="18.75" customHeight="1">
      <c r="B12" s="2656"/>
      <c r="C12" s="2659"/>
      <c r="D12" s="2659"/>
      <c r="E12" s="2659"/>
      <c r="F12" s="2664"/>
      <c r="G12" s="2665"/>
      <c r="H12" s="2666"/>
      <c r="I12" s="466"/>
      <c r="J12" s="466"/>
      <c r="K12" s="2683"/>
      <c r="L12" s="466"/>
      <c r="M12" s="2686"/>
      <c r="N12" s="2677"/>
      <c r="O12" s="2677"/>
      <c r="P12" s="2678"/>
      <c r="Q12" s="2680"/>
      <c r="R12" s="2680"/>
      <c r="S12" s="467"/>
    </row>
    <row r="13" spans="1:19" ht="151.5" customHeight="1">
      <c r="B13" s="2657"/>
      <c r="C13" s="2660"/>
      <c r="D13" s="2660"/>
      <c r="E13" s="2660"/>
      <c r="F13" s="2667"/>
      <c r="G13" s="2668"/>
      <c r="H13" s="2669"/>
      <c r="I13" s="468"/>
      <c r="J13" s="468"/>
      <c r="K13" s="2684"/>
      <c r="L13" s="469"/>
      <c r="M13" s="2687"/>
      <c r="N13" s="2677"/>
      <c r="O13" s="2677"/>
      <c r="P13" s="2678"/>
      <c r="Q13" s="2681"/>
      <c r="R13" s="2681"/>
      <c r="S13" s="467"/>
    </row>
    <row r="14" spans="1:19" ht="28.5" customHeight="1">
      <c r="B14" s="470" t="s">
        <v>268</v>
      </c>
      <c r="C14" s="471"/>
      <c r="D14" s="471"/>
      <c r="E14" s="472"/>
      <c r="F14" s="473"/>
      <c r="G14" s="474"/>
      <c r="H14" s="475"/>
      <c r="I14" s="476"/>
      <c r="J14" s="477"/>
      <c r="K14" s="477"/>
      <c r="L14" s="477"/>
      <c r="M14" s="477"/>
      <c r="N14" s="477"/>
      <c r="O14" s="477"/>
      <c r="P14" s="477"/>
      <c r="Q14" s="477"/>
      <c r="R14" s="478"/>
      <c r="S14" s="479"/>
    </row>
    <row r="15" spans="1:19" ht="28.5" customHeight="1">
      <c r="B15" s="1028" t="s">
        <v>1019</v>
      </c>
      <c r="C15" s="480" t="s">
        <v>548</v>
      </c>
      <c r="D15" s="1029" t="s">
        <v>1020</v>
      </c>
      <c r="E15" s="481" t="s">
        <v>269</v>
      </c>
      <c r="F15" s="482">
        <v>42461</v>
      </c>
      <c r="G15" s="483" t="s">
        <v>549</v>
      </c>
      <c r="H15" s="484">
        <v>42643</v>
      </c>
      <c r="I15" s="485">
        <v>25</v>
      </c>
      <c r="J15" s="485">
        <v>5</v>
      </c>
      <c r="K15" s="485">
        <v>3</v>
      </c>
      <c r="L15" s="486">
        <v>20</v>
      </c>
      <c r="M15" s="530" t="s">
        <v>579</v>
      </c>
      <c r="N15" s="485">
        <v>4</v>
      </c>
      <c r="O15" s="485">
        <v>15</v>
      </c>
      <c r="P15" s="485">
        <v>9</v>
      </c>
      <c r="Q15" s="487"/>
      <c r="R15" s="487"/>
      <c r="S15" s="479"/>
    </row>
    <row r="16" spans="1:19" ht="28.5" customHeight="1">
      <c r="A16" s="398">
        <v>1</v>
      </c>
      <c r="B16" s="488"/>
      <c r="C16" s="489"/>
      <c r="D16" s="1030"/>
      <c r="E16" s="1031"/>
      <c r="F16" s="490"/>
      <c r="G16" s="491" t="s">
        <v>549</v>
      </c>
      <c r="H16" s="492"/>
      <c r="I16" s="493"/>
      <c r="J16" s="493"/>
      <c r="K16" s="493"/>
      <c r="L16" s="493"/>
      <c r="M16" s="493"/>
      <c r="N16" s="493"/>
      <c r="O16" s="493"/>
      <c r="P16" s="493"/>
      <c r="Q16" s="2672"/>
      <c r="R16" s="2672"/>
      <c r="S16" s="479"/>
    </row>
    <row r="17" spans="1:19" ht="28.5" customHeight="1">
      <c r="A17" s="398">
        <v>2</v>
      </c>
      <c r="B17" s="488"/>
      <c r="C17" s="489"/>
      <c r="D17" s="1030"/>
      <c r="E17" s="1031"/>
      <c r="F17" s="490"/>
      <c r="G17" s="491" t="s">
        <v>549</v>
      </c>
      <c r="H17" s="492"/>
      <c r="I17" s="493"/>
      <c r="J17" s="493"/>
      <c r="K17" s="493"/>
      <c r="L17" s="493"/>
      <c r="M17" s="493"/>
      <c r="N17" s="493"/>
      <c r="O17" s="493"/>
      <c r="P17" s="493"/>
      <c r="Q17" s="2673"/>
      <c r="R17" s="2673"/>
      <c r="S17" s="494"/>
    </row>
    <row r="18" spans="1:19" ht="28.5" customHeight="1" thickBot="1">
      <c r="A18" s="398">
        <v>3</v>
      </c>
      <c r="B18" s="495"/>
      <c r="C18" s="489"/>
      <c r="D18" s="1030"/>
      <c r="E18" s="1032"/>
      <c r="F18" s="496"/>
      <c r="G18" s="497" t="s">
        <v>549</v>
      </c>
      <c r="H18" s="498"/>
      <c r="I18" s="499"/>
      <c r="J18" s="499"/>
      <c r="K18" s="499"/>
      <c r="L18" s="499"/>
      <c r="M18" s="499"/>
      <c r="N18" s="499"/>
      <c r="O18" s="499"/>
      <c r="P18" s="499"/>
      <c r="Q18" s="2674"/>
      <c r="R18" s="2674"/>
      <c r="S18" s="494"/>
    </row>
    <row r="19" spans="1:19" ht="30.75" customHeight="1" thickTop="1">
      <c r="B19" s="500"/>
      <c r="C19" s="501"/>
      <c r="D19" s="502"/>
      <c r="E19" s="2675" t="s">
        <v>270</v>
      </c>
      <c r="F19" s="2676"/>
      <c r="G19" s="2676"/>
      <c r="H19" s="2676"/>
      <c r="I19" s="503">
        <f>SUM(I16:I18)</f>
        <v>0</v>
      </c>
      <c r="J19" s="504">
        <f t="shared" ref="J19:P19" si="0">SUM(J16:J18)</f>
        <v>0</v>
      </c>
      <c r="K19" s="505">
        <f t="shared" si="0"/>
        <v>0</v>
      </c>
      <c r="L19" s="505">
        <f t="shared" si="0"/>
        <v>0</v>
      </c>
      <c r="M19" s="505">
        <f t="shared" si="0"/>
        <v>0</v>
      </c>
      <c r="N19" s="505">
        <f t="shared" si="0"/>
        <v>0</v>
      </c>
      <c r="O19" s="505">
        <f t="shared" si="0"/>
        <v>0</v>
      </c>
      <c r="P19" s="505">
        <f t="shared" si="0"/>
        <v>0</v>
      </c>
      <c r="Q19" s="506" t="e">
        <f>ROUNDDOWN(O19/(K19+L19-M19),4)</f>
        <v>#DIV/0!</v>
      </c>
      <c r="R19" s="506" t="e">
        <f>ROUNDDOWN(P19/(K19+L19-M19-N19),4)</f>
        <v>#DIV/0!</v>
      </c>
      <c r="S19" s="479"/>
    </row>
    <row r="20" spans="1:19" s="507" customFormat="1" ht="12">
      <c r="C20" s="508"/>
      <c r="D20" s="508"/>
      <c r="E20" s="508"/>
      <c r="G20" s="509"/>
      <c r="R20" s="510"/>
      <c r="S20" s="510"/>
    </row>
    <row r="21" spans="1:19" ht="21" customHeight="1">
      <c r="B21" s="1056" t="s">
        <v>550</v>
      </c>
      <c r="C21" s="1057"/>
      <c r="D21" s="1057"/>
      <c r="E21" s="1057"/>
      <c r="F21" s="1058"/>
      <c r="J21" s="400"/>
      <c r="L21" s="400"/>
      <c r="M21" s="454"/>
      <c r="N21" s="454"/>
      <c r="O21" s="454"/>
      <c r="P21" s="454"/>
      <c r="Q21" s="454"/>
      <c r="R21" s="454"/>
      <c r="S21" s="454"/>
    </row>
    <row r="22" spans="1:19" ht="21" customHeight="1">
      <c r="B22" s="1056" t="s">
        <v>529</v>
      </c>
      <c r="C22" s="1057"/>
      <c r="D22" s="1057"/>
      <c r="E22" s="1057"/>
      <c r="F22" s="1058"/>
      <c r="J22" s="400"/>
      <c r="L22" s="400"/>
      <c r="M22" s="454"/>
      <c r="N22" s="454"/>
      <c r="O22" s="454"/>
      <c r="P22" s="454"/>
      <c r="Q22" s="454"/>
      <c r="R22" s="454"/>
      <c r="S22" s="454"/>
    </row>
    <row r="23" spans="1:19" ht="21" customHeight="1">
      <c r="B23" s="1056" t="s">
        <v>551</v>
      </c>
      <c r="C23" s="1057"/>
      <c r="D23" s="1057"/>
      <c r="E23" s="1057"/>
      <c r="F23" s="1058"/>
      <c r="J23" s="400"/>
      <c r="L23" s="400"/>
      <c r="M23" s="454"/>
      <c r="N23" s="454"/>
      <c r="O23" s="454"/>
      <c r="P23" s="454"/>
      <c r="Q23" s="454"/>
      <c r="R23" s="454"/>
      <c r="S23" s="454"/>
    </row>
    <row r="24" spans="1:19" ht="21" customHeight="1">
      <c r="B24" s="1056" t="s">
        <v>530</v>
      </c>
      <c r="C24" s="1057"/>
      <c r="D24" s="1057"/>
      <c r="E24" s="1057"/>
      <c r="F24" s="1058"/>
      <c r="J24" s="400"/>
      <c r="L24" s="400"/>
      <c r="M24" s="454"/>
      <c r="N24" s="454"/>
      <c r="O24" s="454"/>
      <c r="P24" s="454"/>
      <c r="Q24" s="454"/>
      <c r="R24" s="454"/>
      <c r="S24" s="454"/>
    </row>
    <row r="25" spans="1:19" ht="21" customHeight="1">
      <c r="B25" s="1056" t="s">
        <v>537</v>
      </c>
      <c r="C25" s="1057"/>
      <c r="D25" s="1057"/>
      <c r="E25" s="1057"/>
      <c r="F25" s="1058"/>
      <c r="J25" s="400"/>
      <c r="L25" s="400"/>
      <c r="M25" s="454"/>
      <c r="N25" s="454"/>
      <c r="O25" s="454"/>
      <c r="P25" s="454"/>
      <c r="Q25" s="454"/>
      <c r="R25" s="454"/>
      <c r="S25" s="454"/>
    </row>
    <row r="26" spans="1:19" ht="21" customHeight="1">
      <c r="B26" s="1056" t="s">
        <v>531</v>
      </c>
      <c r="C26" s="1057"/>
      <c r="D26" s="1057"/>
      <c r="E26" s="1057"/>
      <c r="F26" s="1058"/>
      <c r="J26" s="400"/>
      <c r="L26" s="400"/>
      <c r="M26" s="454"/>
      <c r="N26" s="454"/>
      <c r="O26" s="454"/>
      <c r="P26" s="454"/>
      <c r="Q26" s="454"/>
      <c r="R26" s="454"/>
      <c r="S26" s="454"/>
    </row>
    <row r="27" spans="1:19" ht="21" customHeight="1">
      <c r="B27" s="1056" t="s">
        <v>532</v>
      </c>
      <c r="C27" s="1057"/>
      <c r="D27" s="1057"/>
      <c r="E27" s="1057"/>
      <c r="F27" s="1058"/>
      <c r="J27" s="400"/>
      <c r="L27" s="400"/>
      <c r="M27" s="454"/>
      <c r="N27" s="454"/>
      <c r="O27" s="454"/>
      <c r="P27" s="454"/>
      <c r="Q27" s="454"/>
      <c r="R27" s="454"/>
      <c r="S27" s="454"/>
    </row>
    <row r="28" spans="1:19" ht="21" customHeight="1">
      <c r="B28" s="1056" t="s">
        <v>552</v>
      </c>
      <c r="C28" s="1057"/>
      <c r="D28" s="1057"/>
      <c r="E28" s="1057"/>
      <c r="F28" s="1058"/>
      <c r="J28" s="400"/>
      <c r="L28" s="400"/>
      <c r="M28" s="454"/>
      <c r="N28" s="454"/>
      <c r="O28" s="454"/>
      <c r="P28" s="454"/>
      <c r="Q28" s="454"/>
      <c r="R28" s="454"/>
      <c r="S28" s="454"/>
    </row>
    <row r="29" spans="1:19" ht="21" customHeight="1">
      <c r="B29" s="1056" t="s">
        <v>535</v>
      </c>
      <c r="C29" s="1057"/>
      <c r="D29" s="1057"/>
      <c r="E29" s="1057"/>
      <c r="F29" s="1058"/>
      <c r="J29" s="400"/>
      <c r="L29" s="400"/>
      <c r="M29" s="454"/>
      <c r="N29" s="454"/>
      <c r="O29" s="454"/>
      <c r="P29" s="454"/>
      <c r="Q29" s="454"/>
      <c r="R29" s="454"/>
      <c r="S29" s="454"/>
    </row>
    <row r="30" spans="1:19" ht="21" customHeight="1">
      <c r="B30" s="1056" t="s">
        <v>536</v>
      </c>
      <c r="C30" s="1057"/>
      <c r="D30" s="1057"/>
      <c r="E30" s="1057"/>
      <c r="F30" s="1058"/>
      <c r="J30" s="400"/>
      <c r="L30" s="400"/>
      <c r="M30" s="454"/>
      <c r="N30" s="454"/>
      <c r="O30" s="454"/>
      <c r="P30" s="454"/>
      <c r="Q30" s="454"/>
      <c r="R30" s="454"/>
      <c r="S30" s="454"/>
    </row>
    <row r="31" spans="1:19" ht="21" customHeight="1">
      <c r="B31" s="462"/>
      <c r="J31" s="400"/>
      <c r="L31" s="400"/>
      <c r="M31" s="454"/>
      <c r="N31" s="454"/>
      <c r="O31" s="454"/>
      <c r="P31" s="454"/>
      <c r="Q31" s="454"/>
      <c r="R31" s="454"/>
      <c r="S31" s="454"/>
    </row>
    <row r="32" spans="1:19" ht="21" customHeight="1">
      <c r="B32" s="395"/>
      <c r="J32" s="400"/>
      <c r="L32" s="400"/>
      <c r="M32" s="454"/>
      <c r="N32" s="454"/>
      <c r="O32" s="454"/>
      <c r="P32" s="454"/>
      <c r="Q32" s="454"/>
      <c r="R32" s="454"/>
      <c r="S32" s="454"/>
    </row>
    <row r="33" spans="2:19" ht="21" customHeight="1">
      <c r="B33" s="395"/>
      <c r="J33" s="400"/>
      <c r="L33" s="400"/>
      <c r="M33" s="454"/>
      <c r="N33" s="454"/>
      <c r="O33" s="454"/>
      <c r="P33" s="454"/>
      <c r="Q33" s="454"/>
      <c r="R33" s="454"/>
      <c r="S33" s="454"/>
    </row>
    <row r="34" spans="2:19" ht="21" customHeight="1">
      <c r="B34" s="395"/>
      <c r="J34" s="400"/>
      <c r="L34" s="400"/>
      <c r="M34" s="454"/>
      <c r="N34" s="454"/>
      <c r="O34" s="454"/>
      <c r="P34" s="454"/>
      <c r="Q34" s="454"/>
      <c r="R34" s="454"/>
      <c r="S34" s="454"/>
    </row>
    <row r="35" spans="2:19" s="507" customFormat="1" ht="12">
      <c r="C35" s="508"/>
      <c r="D35" s="508"/>
      <c r="E35" s="508"/>
      <c r="G35" s="509"/>
      <c r="R35" s="510"/>
      <c r="S35" s="510"/>
    </row>
    <row r="36" spans="2:19">
      <c r="B36" s="507"/>
      <c r="C36" s="508"/>
      <c r="D36" s="508"/>
      <c r="E36" s="508"/>
      <c r="F36" s="507"/>
      <c r="G36" s="509"/>
      <c r="H36" s="507"/>
      <c r="I36" s="507"/>
      <c r="J36" s="507"/>
      <c r="K36" s="507"/>
      <c r="L36" s="507"/>
      <c r="M36" s="507"/>
      <c r="N36" s="507"/>
      <c r="O36" s="507"/>
      <c r="P36" s="507"/>
      <c r="Q36" s="507"/>
    </row>
    <row r="37" spans="2:19" s="507" customFormat="1" ht="12">
      <c r="B37" s="511"/>
      <c r="C37" s="512"/>
      <c r="D37" s="512"/>
      <c r="E37" s="512"/>
      <c r="F37" s="512"/>
      <c r="G37" s="512"/>
      <c r="H37" s="512"/>
      <c r="I37" s="512"/>
      <c r="J37" s="512"/>
      <c r="K37" s="512"/>
      <c r="L37" s="512"/>
      <c r="M37" s="512"/>
      <c r="N37" s="512"/>
      <c r="O37" s="512"/>
      <c r="P37" s="512"/>
      <c r="Q37" s="512"/>
      <c r="R37" s="510"/>
      <c r="S37" s="510"/>
    </row>
    <row r="38" spans="2:19">
      <c r="B38" s="513"/>
      <c r="C38" s="508"/>
      <c r="D38" s="508"/>
      <c r="E38" s="508"/>
      <c r="F38" s="507"/>
      <c r="G38" s="509"/>
      <c r="H38" s="507"/>
      <c r="I38" s="507"/>
      <c r="J38" s="507"/>
      <c r="K38" s="507"/>
      <c r="L38" s="507"/>
      <c r="M38" s="507"/>
      <c r="N38" s="507"/>
      <c r="O38" s="507"/>
      <c r="P38" s="507"/>
      <c r="Q38" s="507"/>
    </row>
    <row r="39" spans="2:19">
      <c r="B39" s="507"/>
      <c r="C39" s="508"/>
      <c r="D39" s="508"/>
      <c r="E39" s="508"/>
      <c r="F39" s="507"/>
      <c r="G39" s="509"/>
      <c r="H39" s="507"/>
      <c r="I39" s="507"/>
      <c r="J39" s="507"/>
      <c r="K39" s="507"/>
      <c r="L39" s="507"/>
      <c r="M39" s="507"/>
      <c r="N39" s="507"/>
      <c r="O39" s="507"/>
      <c r="P39" s="507"/>
      <c r="Q39" s="507"/>
    </row>
    <row r="40" spans="2:19">
      <c r="B40" s="514"/>
    </row>
    <row r="41" spans="2:19">
      <c r="B41" s="514"/>
    </row>
    <row r="42" spans="2:19">
      <c r="B42" s="514"/>
    </row>
    <row r="43" spans="2:19">
      <c r="B43" s="514"/>
    </row>
    <row r="57" spans="1:19" ht="14.25">
      <c r="A57" s="515" t="s">
        <v>271</v>
      </c>
      <c r="B57" s="515"/>
    </row>
    <row r="58" spans="1:19" ht="14.25">
      <c r="A58" s="515" t="s">
        <v>272</v>
      </c>
      <c r="B58" s="515"/>
    </row>
    <row r="59" spans="1:19" ht="14.25">
      <c r="A59" s="515" t="s">
        <v>273</v>
      </c>
      <c r="B59" s="515"/>
    </row>
    <row r="60" spans="1:19" s="397" customFormat="1" ht="14.25">
      <c r="A60" s="515"/>
      <c r="B60" s="515"/>
      <c r="F60" s="398"/>
      <c r="G60" s="399"/>
      <c r="H60" s="398"/>
      <c r="I60" s="398"/>
      <c r="J60" s="398"/>
      <c r="K60" s="398"/>
      <c r="L60" s="398"/>
      <c r="M60" s="398"/>
      <c r="N60" s="398"/>
      <c r="O60" s="398"/>
      <c r="P60" s="398"/>
      <c r="Q60" s="398"/>
      <c r="R60" s="460"/>
      <c r="S60" s="460"/>
    </row>
    <row r="61" spans="1:19" s="397" customFormat="1" ht="14.25">
      <c r="A61" s="515" t="s">
        <v>274</v>
      </c>
      <c r="B61" s="515"/>
      <c r="F61" s="398"/>
      <c r="G61" s="399"/>
      <c r="H61" s="398"/>
      <c r="I61" s="398"/>
      <c r="J61" s="398"/>
      <c r="K61" s="398"/>
      <c r="L61" s="398"/>
      <c r="M61" s="398"/>
      <c r="N61" s="398"/>
      <c r="O61" s="398"/>
      <c r="P61" s="398"/>
      <c r="Q61" s="398"/>
      <c r="R61" s="460"/>
      <c r="S61" s="460"/>
    </row>
    <row r="62" spans="1:19" s="397" customFormat="1" ht="14.25">
      <c r="A62" s="515" t="s">
        <v>553</v>
      </c>
      <c r="B62" s="515"/>
      <c r="F62" s="398"/>
      <c r="G62" s="399"/>
      <c r="H62" s="398"/>
      <c r="I62" s="398"/>
      <c r="J62" s="398"/>
      <c r="K62" s="398"/>
      <c r="L62" s="398"/>
      <c r="M62" s="398"/>
      <c r="N62" s="398"/>
      <c r="O62" s="398"/>
      <c r="P62" s="398"/>
      <c r="Q62" s="398"/>
      <c r="R62" s="460"/>
      <c r="S62" s="460"/>
    </row>
    <row r="63" spans="1:19" s="397" customFormat="1" ht="14.25">
      <c r="A63" s="515" t="s">
        <v>554</v>
      </c>
      <c r="B63" s="515"/>
      <c r="F63" s="398"/>
      <c r="G63" s="399"/>
      <c r="H63" s="398"/>
      <c r="I63" s="398"/>
      <c r="J63" s="398"/>
      <c r="K63" s="398"/>
      <c r="L63" s="398"/>
      <c r="M63" s="398"/>
      <c r="N63" s="398"/>
      <c r="O63" s="398"/>
      <c r="P63" s="398"/>
      <c r="Q63" s="398"/>
      <c r="R63" s="460"/>
      <c r="S63" s="460"/>
    </row>
    <row r="64" spans="1:19" s="397" customFormat="1" ht="14.25">
      <c r="A64" s="515" t="s">
        <v>555</v>
      </c>
      <c r="B64" s="515"/>
      <c r="F64" s="398"/>
      <c r="G64" s="399"/>
      <c r="H64" s="398"/>
      <c r="I64" s="398"/>
      <c r="J64" s="398"/>
      <c r="K64" s="398"/>
      <c r="L64" s="398"/>
      <c r="M64" s="398"/>
      <c r="N64" s="398"/>
      <c r="O64" s="398"/>
      <c r="P64" s="398"/>
      <c r="Q64" s="398"/>
      <c r="R64" s="460"/>
      <c r="S64" s="460"/>
    </row>
    <row r="65" spans="1:19" s="397" customFormat="1" ht="14.25">
      <c r="A65" s="515" t="s">
        <v>1020</v>
      </c>
      <c r="B65" s="515" t="s">
        <v>812</v>
      </c>
      <c r="F65" s="398"/>
      <c r="G65" s="399"/>
      <c r="H65" s="398"/>
      <c r="I65" s="398"/>
      <c r="J65" s="398"/>
      <c r="K65" s="398"/>
      <c r="L65" s="398"/>
      <c r="M65" s="398"/>
      <c r="N65" s="398"/>
      <c r="O65" s="398"/>
      <c r="P65" s="398"/>
      <c r="Q65" s="398"/>
      <c r="R65" s="460"/>
      <c r="S65" s="460"/>
    </row>
    <row r="66" spans="1:19" s="397" customFormat="1" ht="14.25">
      <c r="A66" s="515" t="s">
        <v>556</v>
      </c>
      <c r="B66" s="515"/>
      <c r="F66" s="398"/>
      <c r="G66" s="399"/>
      <c r="H66" s="398"/>
      <c r="I66" s="398"/>
      <c r="J66" s="398"/>
      <c r="K66" s="398"/>
      <c r="L66" s="398"/>
      <c r="M66" s="398"/>
      <c r="N66" s="398"/>
      <c r="O66" s="398"/>
      <c r="P66" s="398"/>
      <c r="Q66" s="398"/>
      <c r="R66" s="460"/>
      <c r="S66" s="460"/>
    </row>
    <row r="67" spans="1:19" s="397" customFormat="1" ht="14.25">
      <c r="A67" s="515" t="s">
        <v>557</v>
      </c>
      <c r="B67" s="515"/>
      <c r="F67" s="398"/>
      <c r="G67" s="399"/>
      <c r="H67" s="398"/>
      <c r="I67" s="398"/>
      <c r="J67" s="398"/>
      <c r="K67" s="398"/>
      <c r="L67" s="398"/>
      <c r="M67" s="398"/>
      <c r="N67" s="398"/>
      <c r="O67" s="398"/>
      <c r="P67" s="398"/>
      <c r="Q67" s="398"/>
      <c r="R67" s="460"/>
      <c r="S67" s="460"/>
    </row>
    <row r="68" spans="1:19" s="397" customFormat="1" ht="14.25">
      <c r="A68" s="515" t="s">
        <v>275</v>
      </c>
      <c r="B68" s="515"/>
      <c r="F68" s="398"/>
      <c r="G68" s="399"/>
      <c r="H68" s="398"/>
      <c r="I68" s="398"/>
      <c r="J68" s="398"/>
      <c r="K68" s="398"/>
      <c r="L68" s="398"/>
      <c r="M68" s="398"/>
      <c r="N68" s="398"/>
      <c r="O68" s="398"/>
      <c r="P68" s="398"/>
      <c r="Q68" s="398"/>
      <c r="R68" s="460"/>
      <c r="S68" s="460"/>
    </row>
    <row r="69" spans="1:19" s="397" customFormat="1" ht="14.25">
      <c r="A69" s="515" t="s">
        <v>558</v>
      </c>
      <c r="B69" s="515"/>
      <c r="F69" s="398"/>
      <c r="G69" s="399"/>
      <c r="H69" s="398"/>
      <c r="I69" s="398"/>
      <c r="J69" s="398"/>
      <c r="K69" s="398"/>
      <c r="L69" s="398"/>
      <c r="M69" s="398"/>
      <c r="N69" s="398"/>
      <c r="O69" s="398"/>
      <c r="P69" s="398"/>
      <c r="Q69" s="398"/>
      <c r="R69" s="460"/>
      <c r="S69" s="460"/>
    </row>
    <row r="70" spans="1:19" s="397" customFormat="1" ht="14.25">
      <c r="A70" s="515" t="s">
        <v>559</v>
      </c>
      <c r="B70" s="515"/>
      <c r="F70" s="398"/>
      <c r="G70" s="399"/>
      <c r="H70" s="398"/>
      <c r="I70" s="398"/>
      <c r="J70" s="398"/>
      <c r="K70" s="398"/>
      <c r="L70" s="398"/>
      <c r="M70" s="398"/>
      <c r="N70" s="398"/>
      <c r="O70" s="398"/>
      <c r="P70" s="398"/>
      <c r="Q70" s="398"/>
      <c r="R70" s="460"/>
      <c r="S70" s="460"/>
    </row>
    <row r="71" spans="1:19" s="397" customFormat="1" ht="14.25">
      <c r="A71" s="515" t="s">
        <v>1018</v>
      </c>
      <c r="B71" s="515"/>
      <c r="F71" s="398"/>
      <c r="G71" s="399"/>
      <c r="H71" s="398"/>
      <c r="I71" s="398"/>
      <c r="J71" s="398"/>
      <c r="K71" s="398"/>
      <c r="L71" s="398"/>
      <c r="M71" s="398"/>
      <c r="N71" s="398"/>
      <c r="O71" s="398"/>
      <c r="P71" s="398"/>
      <c r="Q71" s="398"/>
      <c r="R71" s="460"/>
      <c r="S71" s="460"/>
    </row>
    <row r="72" spans="1:19" s="397" customFormat="1" ht="14.25">
      <c r="A72" s="515" t="s">
        <v>560</v>
      </c>
      <c r="B72" s="515"/>
      <c r="F72" s="398"/>
      <c r="G72" s="399"/>
      <c r="H72" s="398"/>
      <c r="I72" s="398"/>
      <c r="J72" s="398"/>
      <c r="K72" s="398"/>
      <c r="L72" s="398"/>
      <c r="M72" s="398"/>
      <c r="N72" s="398"/>
      <c r="O72" s="398"/>
      <c r="P72" s="398"/>
      <c r="Q72" s="398"/>
      <c r="R72" s="460"/>
      <c r="S72" s="460"/>
    </row>
    <row r="73" spans="1:19" s="397" customFormat="1" ht="14.25">
      <c r="A73" s="515" t="s">
        <v>561</v>
      </c>
      <c r="B73" s="515"/>
      <c r="F73" s="398"/>
      <c r="G73" s="399"/>
      <c r="H73" s="398"/>
      <c r="I73" s="398"/>
      <c r="J73" s="398"/>
      <c r="K73" s="398"/>
      <c r="L73" s="398"/>
      <c r="M73" s="398"/>
      <c r="N73" s="398"/>
      <c r="O73" s="398"/>
      <c r="P73" s="398"/>
      <c r="Q73" s="398"/>
      <c r="R73" s="460"/>
      <c r="S73" s="460"/>
    </row>
    <row r="74" spans="1:19" s="397" customFormat="1" ht="14.25">
      <c r="A74" s="515" t="s">
        <v>562</v>
      </c>
      <c r="B74" s="515"/>
      <c r="F74" s="398"/>
      <c r="G74" s="399"/>
      <c r="H74" s="398"/>
      <c r="I74" s="398"/>
      <c r="J74" s="398"/>
      <c r="K74" s="398"/>
      <c r="L74" s="398"/>
      <c r="M74" s="398"/>
      <c r="N74" s="398"/>
      <c r="O74" s="398"/>
      <c r="P74" s="398"/>
      <c r="Q74" s="398"/>
      <c r="R74" s="460"/>
      <c r="S74" s="460"/>
    </row>
    <row r="75" spans="1:19" s="397" customFormat="1" ht="14.25">
      <c r="A75" s="515" t="s">
        <v>563</v>
      </c>
      <c r="B75" s="515"/>
      <c r="F75" s="398"/>
      <c r="G75" s="399"/>
      <c r="H75" s="398"/>
      <c r="I75" s="398"/>
      <c r="J75" s="398"/>
      <c r="K75" s="398"/>
      <c r="L75" s="398"/>
      <c r="M75" s="398"/>
      <c r="N75" s="398"/>
      <c r="O75" s="398"/>
      <c r="P75" s="398"/>
      <c r="Q75" s="398"/>
      <c r="R75" s="460"/>
      <c r="S75" s="460"/>
    </row>
    <row r="76" spans="1:19" s="397" customFormat="1" ht="14.25">
      <c r="A76" s="515" t="s">
        <v>564</v>
      </c>
      <c r="B76" s="515"/>
      <c r="F76" s="398"/>
      <c r="G76" s="399"/>
      <c r="H76" s="398"/>
      <c r="I76" s="398"/>
      <c r="J76" s="398"/>
      <c r="K76" s="398"/>
      <c r="L76" s="398"/>
      <c r="M76" s="398"/>
      <c r="N76" s="398"/>
      <c r="O76" s="398"/>
      <c r="P76" s="398"/>
      <c r="Q76" s="398"/>
      <c r="R76" s="460"/>
      <c r="S76" s="460"/>
    </row>
    <row r="77" spans="1:19" s="397" customFormat="1" ht="14.25">
      <c r="A77" s="515" t="s">
        <v>565</v>
      </c>
      <c r="B77" s="515"/>
      <c r="F77" s="398"/>
      <c r="G77" s="399"/>
      <c r="H77" s="398"/>
      <c r="I77" s="398"/>
      <c r="J77" s="398"/>
      <c r="K77" s="398"/>
      <c r="L77" s="398"/>
      <c r="M77" s="398"/>
      <c r="N77" s="398"/>
      <c r="O77" s="398"/>
      <c r="P77" s="398"/>
      <c r="Q77" s="398"/>
      <c r="R77" s="460"/>
      <c r="S77" s="460"/>
    </row>
    <row r="78" spans="1:19" s="397" customFormat="1" ht="14.25">
      <c r="A78" s="515" t="s">
        <v>566</v>
      </c>
      <c r="B78" s="515"/>
      <c r="F78" s="398"/>
      <c r="G78" s="399"/>
      <c r="H78" s="398"/>
      <c r="I78" s="398"/>
      <c r="J78" s="398"/>
      <c r="K78" s="398"/>
      <c r="L78" s="398"/>
      <c r="M78" s="398"/>
      <c r="N78" s="398"/>
      <c r="O78" s="398"/>
      <c r="P78" s="398"/>
      <c r="Q78" s="398"/>
      <c r="R78" s="460"/>
      <c r="S78" s="460"/>
    </row>
    <row r="79" spans="1:19" s="397" customFormat="1" ht="14.25">
      <c r="A79" s="515" t="s">
        <v>567</v>
      </c>
      <c r="B79" s="515"/>
      <c r="F79" s="398"/>
      <c r="G79" s="399"/>
      <c r="H79" s="398"/>
      <c r="I79" s="398"/>
      <c r="J79" s="398"/>
      <c r="K79" s="398"/>
      <c r="L79" s="398"/>
      <c r="M79" s="398"/>
      <c r="N79" s="398"/>
      <c r="O79" s="398"/>
      <c r="P79" s="398"/>
      <c r="Q79" s="398"/>
      <c r="R79" s="460"/>
      <c r="S79" s="460"/>
    </row>
    <row r="80" spans="1:19" s="397" customFormat="1" ht="14.25">
      <c r="A80" s="515" t="s">
        <v>276</v>
      </c>
      <c r="B80" s="515"/>
      <c r="F80" s="398"/>
      <c r="G80" s="399"/>
      <c r="H80" s="398"/>
      <c r="I80" s="398"/>
      <c r="J80" s="398"/>
      <c r="K80" s="398"/>
      <c r="L80" s="398"/>
      <c r="M80" s="398"/>
      <c r="N80" s="398"/>
      <c r="O80" s="398"/>
      <c r="P80" s="398"/>
      <c r="Q80" s="398"/>
      <c r="R80" s="460"/>
      <c r="S80" s="460"/>
    </row>
    <row r="81" spans="1:19" s="397" customFormat="1" ht="14.25">
      <c r="A81" s="515"/>
      <c r="B81" s="515"/>
      <c r="F81" s="398"/>
      <c r="G81" s="399"/>
      <c r="H81" s="398"/>
      <c r="I81" s="398"/>
      <c r="J81" s="398"/>
      <c r="K81" s="398"/>
      <c r="L81" s="398"/>
      <c r="M81" s="398"/>
      <c r="N81" s="398"/>
      <c r="O81" s="398"/>
      <c r="P81" s="398"/>
      <c r="Q81" s="398"/>
      <c r="R81" s="460"/>
      <c r="S81" s="460"/>
    </row>
    <row r="82" spans="1:19" s="397" customFormat="1" ht="14.25">
      <c r="A82" s="515"/>
      <c r="B82" s="515"/>
      <c r="F82" s="398"/>
      <c r="G82" s="399"/>
      <c r="H82" s="398"/>
      <c r="I82" s="398"/>
      <c r="J82" s="398"/>
      <c r="K82" s="398"/>
      <c r="L82" s="398"/>
      <c r="M82" s="398"/>
      <c r="N82" s="398"/>
      <c r="O82" s="398"/>
      <c r="P82" s="398"/>
      <c r="Q82" s="398"/>
      <c r="R82" s="460"/>
      <c r="S82" s="460"/>
    </row>
    <row r="83" spans="1:19" s="397" customFormat="1" ht="14.25">
      <c r="A83" s="515"/>
      <c r="B83" s="515"/>
      <c r="F83" s="398"/>
      <c r="G83" s="399"/>
      <c r="H83" s="398"/>
      <c r="I83" s="398"/>
      <c r="J83" s="398"/>
      <c r="K83" s="398"/>
      <c r="L83" s="398"/>
      <c r="M83" s="398"/>
      <c r="N83" s="398"/>
      <c r="O83" s="398"/>
      <c r="P83" s="398"/>
      <c r="Q83" s="398"/>
      <c r="R83" s="460"/>
      <c r="S83" s="460"/>
    </row>
    <row r="84" spans="1:19" s="397" customFormat="1" ht="14.25">
      <c r="A84" s="515"/>
      <c r="B84" s="515"/>
      <c r="F84" s="398"/>
      <c r="G84" s="399"/>
      <c r="H84" s="398"/>
      <c r="I84" s="398"/>
      <c r="J84" s="398"/>
      <c r="K84" s="398"/>
      <c r="L84" s="398"/>
      <c r="M84" s="398"/>
      <c r="N84" s="398"/>
      <c r="O84" s="398"/>
      <c r="P84" s="398"/>
      <c r="Q84" s="398"/>
      <c r="R84" s="460"/>
      <c r="S84" s="460"/>
    </row>
    <row r="85" spans="1:19" s="397" customFormat="1" ht="14.25">
      <c r="A85" s="515"/>
      <c r="B85" s="515"/>
      <c r="F85" s="398"/>
      <c r="G85" s="399"/>
      <c r="H85" s="398"/>
      <c r="I85" s="398"/>
      <c r="J85" s="398"/>
      <c r="K85" s="398"/>
      <c r="L85" s="398"/>
      <c r="M85" s="398"/>
      <c r="N85" s="398"/>
      <c r="O85" s="398"/>
      <c r="P85" s="398"/>
      <c r="Q85" s="398"/>
      <c r="R85" s="460"/>
      <c r="S85" s="460"/>
    </row>
    <row r="86" spans="1:19" s="397" customFormat="1" ht="14.25">
      <c r="A86" s="515"/>
      <c r="B86" s="515"/>
      <c r="F86" s="398"/>
      <c r="G86" s="399"/>
      <c r="H86" s="398"/>
      <c r="I86" s="398"/>
      <c r="J86" s="398"/>
      <c r="K86" s="398"/>
      <c r="L86" s="398"/>
      <c r="M86" s="398"/>
      <c r="N86" s="398"/>
      <c r="O86" s="398"/>
      <c r="P86" s="398"/>
      <c r="Q86" s="398"/>
      <c r="R86" s="460"/>
      <c r="S86" s="460"/>
    </row>
    <row r="87" spans="1:19" s="397" customFormat="1" ht="14.25">
      <c r="A87" s="515"/>
      <c r="B87" s="515"/>
      <c r="F87" s="398"/>
      <c r="G87" s="399"/>
      <c r="H87" s="398"/>
      <c r="I87" s="398"/>
      <c r="J87" s="398"/>
      <c r="K87" s="398"/>
      <c r="L87" s="398"/>
      <c r="M87" s="398"/>
      <c r="N87" s="398"/>
      <c r="O87" s="398"/>
      <c r="P87" s="398"/>
      <c r="Q87" s="398"/>
      <c r="R87" s="460"/>
      <c r="S87" s="460"/>
    </row>
    <row r="88" spans="1:19" s="397" customFormat="1" ht="14.25">
      <c r="A88" s="515"/>
      <c r="B88" s="515"/>
      <c r="F88" s="398"/>
      <c r="G88" s="399"/>
      <c r="H88" s="398"/>
      <c r="I88" s="398"/>
      <c r="J88" s="398"/>
      <c r="K88" s="398"/>
      <c r="L88" s="398"/>
      <c r="M88" s="398"/>
      <c r="N88" s="398"/>
      <c r="O88" s="398"/>
      <c r="P88" s="398"/>
      <c r="Q88" s="398"/>
      <c r="R88" s="460"/>
      <c r="S88" s="460"/>
    </row>
    <row r="89" spans="1:19" s="397" customFormat="1" ht="14.25">
      <c r="A89" s="515"/>
      <c r="B89" s="515"/>
      <c r="F89" s="398"/>
      <c r="G89" s="399"/>
      <c r="H89" s="398"/>
      <c r="I89" s="398"/>
      <c r="J89" s="398"/>
      <c r="K89" s="398"/>
      <c r="L89" s="398"/>
      <c r="M89" s="398"/>
      <c r="N89" s="398"/>
      <c r="O89" s="398"/>
      <c r="P89" s="398"/>
      <c r="Q89" s="398"/>
      <c r="R89" s="460"/>
      <c r="S89" s="460"/>
    </row>
    <row r="90" spans="1:19" s="397" customFormat="1" ht="14.25">
      <c r="A90" s="515"/>
      <c r="B90" s="515"/>
      <c r="F90" s="398"/>
      <c r="G90" s="399"/>
      <c r="H90" s="398"/>
      <c r="I90" s="398"/>
      <c r="J90" s="398"/>
      <c r="K90" s="398"/>
      <c r="L90" s="398"/>
      <c r="M90" s="398"/>
      <c r="N90" s="398"/>
      <c r="O90" s="398"/>
      <c r="P90" s="398"/>
      <c r="Q90" s="398"/>
      <c r="R90" s="460"/>
      <c r="S90" s="460"/>
    </row>
    <row r="91" spans="1:19" s="397" customFormat="1" ht="14.25">
      <c r="A91" s="515"/>
      <c r="B91" s="515"/>
      <c r="F91" s="398"/>
      <c r="G91" s="399"/>
      <c r="H91" s="398"/>
      <c r="I91" s="398"/>
      <c r="J91" s="398"/>
      <c r="K91" s="398"/>
      <c r="L91" s="398"/>
      <c r="M91" s="398"/>
      <c r="N91" s="398"/>
      <c r="O91" s="398"/>
      <c r="P91" s="398"/>
      <c r="Q91" s="398"/>
      <c r="R91" s="460"/>
      <c r="S91" s="460"/>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2"/>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43" orientation="portrait" r:id="rId1"/>
  <headerFooter scaleWithDoc="0">
    <oddFooter>&amp;R令和６年４月１日以降に申請する訓練科から適用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zoomScale="115" zoomScaleNormal="100" zoomScaleSheetLayoutView="115" zoomScalePageLayoutView="70" workbookViewId="0">
      <selection activeCell="P7" sqref="P7:Q7"/>
    </sheetView>
  </sheetViews>
  <sheetFormatPr defaultColWidth="9" defaultRowHeight="14.25"/>
  <cols>
    <col min="1" max="1" width="4.125" style="219" customWidth="1"/>
    <col min="2" max="2" width="3.625" style="219" customWidth="1"/>
    <col min="3" max="3" width="5.625" style="219" customWidth="1"/>
    <col min="4" max="4" width="3.625" style="219" customWidth="1"/>
    <col min="5" max="5" width="10.625" style="219" customWidth="1"/>
    <col min="6" max="7" width="3.625" style="219" customWidth="1"/>
    <col min="8" max="9" width="5.625" style="219" customWidth="1"/>
    <col min="10" max="10" width="3.625" style="219" customWidth="1"/>
    <col min="11" max="14" width="5.625" style="219" customWidth="1"/>
    <col min="15" max="15" width="3.625" style="219" customWidth="1"/>
    <col min="16" max="17" width="5.625" style="219" customWidth="1"/>
    <col min="18" max="18" width="8.625" style="219" customWidth="1"/>
    <col min="19" max="16384" width="9" style="219"/>
  </cols>
  <sheetData>
    <row r="1" spans="1:18" ht="17.25" customHeight="1">
      <c r="R1" s="361" t="s">
        <v>602</v>
      </c>
    </row>
    <row r="2" spans="1:18" ht="24.95" customHeight="1">
      <c r="A2" s="2724" t="s">
        <v>628</v>
      </c>
      <c r="B2" s="2724"/>
      <c r="C2" s="2724"/>
      <c r="D2" s="2724"/>
      <c r="E2" s="2724"/>
      <c r="F2" s="2724"/>
      <c r="G2" s="2724"/>
      <c r="H2" s="2724"/>
      <c r="I2" s="2724"/>
      <c r="J2" s="2724"/>
      <c r="K2" s="2724"/>
      <c r="L2" s="2724"/>
      <c r="M2" s="2724"/>
      <c r="N2" s="2724"/>
      <c r="O2" s="2724"/>
      <c r="P2" s="2724"/>
      <c r="Q2" s="2724"/>
      <c r="R2" s="2724"/>
    </row>
    <row r="3" spans="1:18" s="220" customFormat="1" ht="16.5" customHeight="1">
      <c r="A3" s="2725" t="s">
        <v>277</v>
      </c>
      <c r="B3" s="2725"/>
      <c r="C3" s="2725"/>
      <c r="D3" s="2725"/>
      <c r="E3" s="2693" t="str">
        <f>IF(様式1!L11="","",様式1!L11)</f>
        <v/>
      </c>
      <c r="F3" s="2693"/>
      <c r="G3" s="2693"/>
      <c r="H3" s="2693"/>
      <c r="I3" s="2693"/>
      <c r="K3" s="2727" t="s">
        <v>198</v>
      </c>
      <c r="L3" s="2727"/>
      <c r="M3" s="2693" t="str">
        <f>IF(様式1!G36="","",様式1!G36)</f>
        <v/>
      </c>
      <c r="N3" s="2693"/>
      <c r="O3" s="2693"/>
      <c r="P3" s="2693"/>
      <c r="Q3" s="2693"/>
      <c r="R3" s="2693"/>
    </row>
    <row r="4" spans="1:18" ht="16.5" customHeight="1">
      <c r="A4" s="2725"/>
      <c r="B4" s="2725"/>
      <c r="C4" s="2725"/>
      <c r="D4" s="2725"/>
      <c r="E4" s="2693"/>
      <c r="F4" s="2693"/>
      <c r="G4" s="2693"/>
      <c r="H4" s="2693"/>
      <c r="I4" s="2693"/>
      <c r="J4" s="427"/>
      <c r="K4" s="2725"/>
      <c r="L4" s="2725"/>
      <c r="M4" s="2693"/>
      <c r="N4" s="2693"/>
      <c r="O4" s="2693"/>
      <c r="P4" s="2693"/>
      <c r="Q4" s="2693"/>
      <c r="R4" s="2693"/>
    </row>
    <row r="5" spans="1:18" s="222" customFormat="1" ht="23.1" customHeight="1">
      <c r="A5" s="222" t="s">
        <v>105</v>
      </c>
      <c r="B5" s="223"/>
      <c r="C5" s="223"/>
      <c r="D5" s="223"/>
      <c r="E5" s="223"/>
      <c r="F5" s="223"/>
      <c r="G5" s="223"/>
      <c r="H5" s="223"/>
      <c r="I5" s="223"/>
      <c r="J5" s="223"/>
      <c r="K5" s="223"/>
      <c r="L5" s="223"/>
      <c r="M5" s="223"/>
      <c r="N5" s="223"/>
      <c r="O5" s="223"/>
      <c r="P5" s="223"/>
      <c r="Q5" s="223"/>
    </row>
    <row r="6" spans="1:18" s="227" customFormat="1" ht="23.1" customHeight="1">
      <c r="A6" s="2717" t="s">
        <v>278</v>
      </c>
      <c r="B6" s="2717"/>
      <c r="C6" s="2717"/>
      <c r="D6" s="714"/>
      <c r="E6" s="711" t="s">
        <v>273</v>
      </c>
      <c r="F6" s="712" t="s">
        <v>408</v>
      </c>
      <c r="G6" s="2718"/>
      <c r="H6" s="2718"/>
      <c r="I6" s="2718"/>
      <c r="J6" s="407" t="s">
        <v>409</v>
      </c>
      <c r="K6" s="714" t="s">
        <v>432</v>
      </c>
      <c r="L6" s="267" t="s">
        <v>272</v>
      </c>
      <c r="M6" s="252"/>
      <c r="N6" s="712" t="s">
        <v>408</v>
      </c>
      <c r="O6" s="2718" t="str">
        <f>IF(様式5!L6="","",様式5!L6)</f>
        <v/>
      </c>
      <c r="P6" s="2718"/>
      <c r="Q6" s="2718"/>
      <c r="R6" s="408" t="s">
        <v>409</v>
      </c>
    </row>
    <row r="7" spans="1:18" s="227" customFormat="1" ht="23.1" customHeight="1">
      <c r="A7" s="2717" t="s">
        <v>135</v>
      </c>
      <c r="B7" s="2717"/>
      <c r="C7" s="2717"/>
      <c r="D7" s="2728" t="str">
        <f>IF(様式1!F37="","",様式1!F37)</f>
        <v/>
      </c>
      <c r="E7" s="2729"/>
      <c r="F7" s="2729"/>
      <c r="G7" s="2729"/>
      <c r="H7" s="708" t="s">
        <v>185</v>
      </c>
      <c r="I7" s="2729" t="str">
        <f>IF(様式1!K37="","",様式1!K37)</f>
        <v/>
      </c>
      <c r="J7" s="2729"/>
      <c r="K7" s="2729"/>
      <c r="L7" s="2729"/>
      <c r="M7" s="2730"/>
      <c r="N7" s="2722" t="s">
        <v>279</v>
      </c>
      <c r="O7" s="2723"/>
      <c r="P7" s="2719" t="str">
        <f>IF(様式1!F38="","",様式1!F38)</f>
        <v/>
      </c>
      <c r="Q7" s="2720"/>
      <c r="R7" s="228" t="s">
        <v>59</v>
      </c>
    </row>
    <row r="8" spans="1:18" s="227" customFormat="1" ht="5.25" customHeight="1">
      <c r="A8" s="709"/>
      <c r="B8" s="709"/>
      <c r="C8" s="229"/>
      <c r="D8" s="229"/>
      <c r="E8" s="229"/>
      <c r="F8" s="229"/>
      <c r="G8" s="229"/>
      <c r="H8" s="229"/>
      <c r="I8" s="229"/>
      <c r="J8" s="229"/>
      <c r="K8" s="229"/>
      <c r="L8" s="229"/>
      <c r="M8" s="229"/>
      <c r="N8" s="709"/>
      <c r="O8" s="709"/>
      <c r="P8" s="229"/>
      <c r="Q8" s="229"/>
      <c r="R8" s="229"/>
    </row>
    <row r="9" spans="1:18" s="227" customFormat="1" ht="20.100000000000001" customHeight="1">
      <c r="A9" s="230" t="s">
        <v>280</v>
      </c>
      <c r="B9" s="709"/>
      <c r="C9" s="229"/>
      <c r="D9" s="229"/>
      <c r="E9" s="229"/>
      <c r="F9" s="229"/>
      <c r="G9" s="229"/>
      <c r="H9" s="229"/>
      <c r="I9" s="229"/>
      <c r="J9" s="229"/>
      <c r="K9" s="229"/>
      <c r="L9" s="229"/>
      <c r="M9" s="229"/>
      <c r="N9" s="709"/>
      <c r="O9" s="709"/>
      <c r="P9" s="229"/>
      <c r="Q9" s="229"/>
      <c r="R9" s="229"/>
    </row>
    <row r="10" spans="1:18" s="227" customFormat="1" ht="20.100000000000001" customHeight="1">
      <c r="A10" s="231" t="s">
        <v>281</v>
      </c>
      <c r="B10" s="232"/>
      <c r="C10" s="708"/>
      <c r="D10" s="708"/>
      <c r="E10" s="708"/>
      <c r="F10" s="708"/>
      <c r="G10" s="708"/>
      <c r="H10" s="708"/>
      <c r="I10" s="708"/>
      <c r="J10" s="708"/>
      <c r="K10" s="708"/>
      <c r="L10" s="708"/>
      <c r="M10" s="708"/>
      <c r="N10" s="232"/>
      <c r="O10" s="232"/>
      <c r="P10" s="708"/>
      <c r="Q10" s="708"/>
      <c r="R10" s="713"/>
    </row>
    <row r="11" spans="1:18" s="227" customFormat="1" ht="30" customHeight="1">
      <c r="A11" s="2706"/>
      <c r="B11" s="2708" t="s">
        <v>380</v>
      </c>
      <c r="C11" s="2709"/>
      <c r="D11" s="2709"/>
      <c r="E11" s="2709"/>
      <c r="F11" s="2709"/>
      <c r="G11" s="2709"/>
      <c r="H11" s="2709"/>
      <c r="I11" s="2709"/>
      <c r="J11" s="2709"/>
      <c r="K11" s="2709"/>
      <c r="L11" s="2709"/>
      <c r="M11" s="2709"/>
      <c r="N11" s="2709"/>
      <c r="O11" s="2709"/>
      <c r="P11" s="2709"/>
      <c r="Q11" s="2709"/>
      <c r="R11" s="2710"/>
    </row>
    <row r="12" spans="1:18" s="227" customFormat="1" ht="275.10000000000002" customHeight="1">
      <c r="A12" s="2707"/>
      <c r="B12" s="2711"/>
      <c r="C12" s="2712"/>
      <c r="D12" s="2712"/>
      <c r="E12" s="2712"/>
      <c r="F12" s="2712"/>
      <c r="G12" s="2712"/>
      <c r="H12" s="2712"/>
      <c r="I12" s="2712"/>
      <c r="J12" s="2712"/>
      <c r="K12" s="2712"/>
      <c r="L12" s="2712"/>
      <c r="M12" s="2712"/>
      <c r="N12" s="2712"/>
      <c r="O12" s="2712"/>
      <c r="P12" s="2712"/>
      <c r="Q12" s="2712"/>
      <c r="R12" s="2713"/>
    </row>
    <row r="13" spans="1:18" s="227" customFormat="1" ht="20.100000000000001" customHeight="1">
      <c r="A13" s="231" t="s">
        <v>282</v>
      </c>
      <c r="B13" s="234"/>
      <c r="C13" s="234"/>
      <c r="D13" s="234"/>
      <c r="E13" s="234"/>
      <c r="F13" s="234"/>
      <c r="G13" s="234"/>
      <c r="H13" s="234"/>
      <c r="I13" s="234"/>
      <c r="J13" s="234"/>
      <c r="K13" s="234"/>
      <c r="L13" s="234"/>
      <c r="M13" s="234"/>
      <c r="N13" s="234"/>
      <c r="O13" s="234"/>
      <c r="P13" s="234"/>
      <c r="Q13" s="234"/>
      <c r="R13" s="235"/>
    </row>
    <row r="14" spans="1:18" s="227" customFormat="1" ht="23.1" customHeight="1">
      <c r="A14" s="2706"/>
      <c r="B14" s="2714" t="s">
        <v>283</v>
      </c>
      <c r="C14" s="2715"/>
      <c r="D14" s="2715"/>
      <c r="E14" s="2715"/>
      <c r="F14" s="2716"/>
      <c r="G14" s="236"/>
      <c r="H14" s="712" t="s">
        <v>284</v>
      </c>
      <c r="I14" s="712"/>
      <c r="J14" s="236"/>
      <c r="K14" s="712" t="s">
        <v>285</v>
      </c>
      <c r="L14" s="224" t="s">
        <v>286</v>
      </c>
      <c r="M14" s="712"/>
      <c r="N14" s="715"/>
      <c r="O14" s="715"/>
      <c r="P14" s="712"/>
      <c r="Q14" s="712"/>
      <c r="R14" s="717"/>
    </row>
    <row r="15" spans="1:18" s="227" customFormat="1" ht="23.1" customHeight="1">
      <c r="A15" s="2706"/>
      <c r="B15" s="2714" t="s">
        <v>287</v>
      </c>
      <c r="C15" s="2715"/>
      <c r="D15" s="2715"/>
      <c r="E15" s="2715"/>
      <c r="F15" s="2716"/>
      <c r="G15" s="2701"/>
      <c r="H15" s="2702"/>
      <c r="I15" s="2702"/>
      <c r="J15" s="225" t="s">
        <v>288</v>
      </c>
      <c r="K15" s="225"/>
      <c r="L15" s="225"/>
      <c r="M15" s="225"/>
      <c r="N15" s="225"/>
      <c r="O15" s="225"/>
      <c r="P15" s="225"/>
      <c r="Q15" s="225"/>
      <c r="R15" s="226"/>
    </row>
    <row r="16" spans="1:18" s="227" customFormat="1" ht="23.1" customHeight="1">
      <c r="A16" s="2706"/>
      <c r="B16" s="2714" t="s">
        <v>289</v>
      </c>
      <c r="C16" s="2715"/>
      <c r="D16" s="2715"/>
      <c r="E16" s="2715"/>
      <c r="F16" s="2716"/>
      <c r="G16" s="2701"/>
      <c r="H16" s="2702"/>
      <c r="I16" s="2702"/>
      <c r="J16" s="225" t="s">
        <v>288</v>
      </c>
      <c r="K16" s="225"/>
      <c r="L16" s="225"/>
      <c r="M16" s="225"/>
      <c r="N16" s="225"/>
      <c r="O16" s="225"/>
      <c r="P16" s="225"/>
      <c r="Q16" s="225"/>
      <c r="R16" s="226"/>
    </row>
    <row r="17" spans="1:24" s="227" customFormat="1" ht="23.1" customHeight="1">
      <c r="A17" s="2707"/>
      <c r="B17" s="2714" t="s">
        <v>290</v>
      </c>
      <c r="C17" s="2715"/>
      <c r="D17" s="2715"/>
      <c r="E17" s="2715"/>
      <c r="F17" s="2716"/>
      <c r="G17" s="2701"/>
      <c r="H17" s="2702"/>
      <c r="I17" s="2702"/>
      <c r="J17" s="225" t="s">
        <v>291</v>
      </c>
      <c r="K17" s="225"/>
      <c r="L17" s="225"/>
      <c r="M17" s="225"/>
      <c r="N17" s="225"/>
      <c r="O17" s="225"/>
      <c r="P17" s="225"/>
      <c r="Q17" s="225"/>
      <c r="R17" s="226"/>
    </row>
    <row r="18" spans="1:24" s="227" customFormat="1" ht="8.1" customHeight="1">
      <c r="A18" s="237"/>
      <c r="B18" s="233"/>
      <c r="C18" s="230"/>
      <c r="D18" s="230"/>
      <c r="E18" s="230"/>
      <c r="F18" s="230"/>
      <c r="G18" s="229"/>
      <c r="H18" s="229"/>
      <c r="I18" s="229"/>
      <c r="J18" s="229"/>
      <c r="K18" s="229"/>
      <c r="L18" s="229"/>
      <c r="M18" s="229"/>
      <c r="N18" s="709"/>
      <c r="O18" s="709"/>
      <c r="P18" s="229"/>
      <c r="Q18" s="229"/>
      <c r="R18" s="229"/>
    </row>
    <row r="19" spans="1:24" s="240" customFormat="1" ht="23.1" customHeight="1">
      <c r="A19" s="238" t="s">
        <v>292</v>
      </c>
      <c r="B19" s="239"/>
      <c r="C19" s="239"/>
      <c r="D19" s="239"/>
      <c r="E19" s="239"/>
      <c r="F19" s="239"/>
      <c r="G19" s="239"/>
      <c r="H19" s="239"/>
      <c r="I19" s="239"/>
      <c r="J19" s="239"/>
      <c r="K19" s="239"/>
      <c r="L19" s="239"/>
      <c r="M19" s="239"/>
      <c r="N19" s="239"/>
      <c r="O19" s="239"/>
      <c r="P19" s="239"/>
      <c r="Q19" s="239"/>
      <c r="R19" s="239"/>
    </row>
    <row r="20" spans="1:24" s="240" customFormat="1" ht="23.1" customHeight="1">
      <c r="A20" s="241" t="s">
        <v>293</v>
      </c>
      <c r="B20" s="242"/>
      <c r="C20" s="242"/>
      <c r="D20" s="242"/>
      <c r="E20" s="242"/>
      <c r="F20" s="242"/>
      <c r="G20" s="242"/>
      <c r="H20" s="242"/>
      <c r="I20" s="243"/>
      <c r="J20" s="242"/>
      <c r="K20" s="242"/>
      <c r="L20" s="242"/>
      <c r="M20" s="242"/>
      <c r="N20" s="242"/>
      <c r="O20" s="242"/>
      <c r="P20" s="242"/>
      <c r="Q20" s="242"/>
      <c r="R20" s="244"/>
    </row>
    <row r="21" spans="1:24" s="240" customFormat="1" ht="23.1" customHeight="1">
      <c r="A21" s="245"/>
      <c r="B21" s="358"/>
      <c r="C21" s="2703" t="s">
        <v>384</v>
      </c>
      <c r="D21" s="2704"/>
      <c r="E21" s="2704"/>
      <c r="F21" s="2704"/>
      <c r="G21" s="2704"/>
      <c r="H21" s="2704"/>
      <c r="I21" s="2704"/>
      <c r="J21" s="2704"/>
      <c r="K21" s="2704"/>
      <c r="L21" s="2704"/>
      <c r="M21" s="2704"/>
      <c r="N21" s="2704"/>
      <c r="O21" s="2704"/>
      <c r="P21" s="2704"/>
      <c r="Q21" s="2704"/>
      <c r="R21" s="2705"/>
    </row>
    <row r="22" spans="1:24" s="240" customFormat="1" ht="23.1" customHeight="1">
      <c r="A22" s="245"/>
      <c r="B22" s="358"/>
      <c r="C22" s="2695" t="s">
        <v>568</v>
      </c>
      <c r="D22" s="2696"/>
      <c r="E22" s="2696"/>
      <c r="F22" s="2696"/>
      <c r="G22" s="2696"/>
      <c r="H22" s="2696"/>
      <c r="I22" s="2696"/>
      <c r="J22" s="2696"/>
      <c r="K22" s="2696"/>
      <c r="L22" s="2696"/>
      <c r="M22" s="2696"/>
      <c r="N22" s="2696"/>
      <c r="O22" s="2696"/>
      <c r="P22" s="2696"/>
      <c r="Q22" s="2696"/>
      <c r="R22" s="2697"/>
    </row>
    <row r="23" spans="1:24" s="227" customFormat="1" ht="30" customHeight="1">
      <c r="A23" s="2698" t="s">
        <v>979</v>
      </c>
      <c r="B23" s="2699"/>
      <c r="C23" s="2699"/>
      <c r="D23" s="2699"/>
      <c r="E23" s="2699"/>
      <c r="F23" s="2699"/>
      <c r="G23" s="2699"/>
      <c r="H23" s="2699"/>
      <c r="I23" s="2699"/>
      <c r="J23" s="2699"/>
      <c r="K23" s="2699"/>
      <c r="L23" s="2699"/>
      <c r="M23" s="2699"/>
      <c r="N23" s="2699"/>
      <c r="O23" s="2699"/>
      <c r="P23" s="2699"/>
      <c r="Q23" s="2699"/>
      <c r="R23" s="2700"/>
      <c r="S23" s="240"/>
      <c r="T23" s="240"/>
      <c r="U23" s="240"/>
      <c r="V23" s="233"/>
      <c r="X23" s="233"/>
    </row>
    <row r="24" spans="1:24" s="254" customFormat="1" ht="27.95" customHeight="1">
      <c r="A24" s="520"/>
      <c r="B24" s="519"/>
      <c r="C24" s="2695" t="s">
        <v>731</v>
      </c>
      <c r="D24" s="2696"/>
      <c r="E24" s="2696"/>
      <c r="F24" s="2696"/>
      <c r="G24" s="2696"/>
      <c r="H24" s="2696"/>
      <c r="I24" s="2696"/>
      <c r="J24" s="2696"/>
      <c r="K24" s="2696"/>
      <c r="L24" s="2696"/>
      <c r="M24" s="2696"/>
      <c r="N24" s="2696"/>
      <c r="O24" s="2696"/>
      <c r="P24" s="2696"/>
      <c r="Q24" s="2696"/>
      <c r="R24" s="2697"/>
      <c r="S24" s="240"/>
      <c r="T24" s="240"/>
      <c r="U24" s="240"/>
      <c r="V24" s="269"/>
    </row>
    <row r="25" spans="1:24" s="240" customFormat="1" ht="30" customHeight="1">
      <c r="A25" s="2698" t="s">
        <v>980</v>
      </c>
      <c r="B25" s="2699"/>
      <c r="C25" s="2699"/>
      <c r="D25" s="2699"/>
      <c r="E25" s="2699"/>
      <c r="F25" s="2699"/>
      <c r="G25" s="2699"/>
      <c r="H25" s="2699"/>
      <c r="I25" s="2699"/>
      <c r="J25" s="2699"/>
      <c r="K25" s="2699"/>
      <c r="L25" s="2699"/>
      <c r="M25" s="2699"/>
      <c r="N25" s="2699"/>
      <c r="O25" s="2699"/>
      <c r="P25" s="2699"/>
      <c r="Q25" s="2699"/>
      <c r="R25" s="2700"/>
    </row>
    <row r="26" spans="1:24" s="240" customFormat="1" ht="23.1" customHeight="1">
      <c r="A26" s="662"/>
      <c r="B26" s="663"/>
      <c r="C26" s="2695" t="s">
        <v>984</v>
      </c>
      <c r="D26" s="2696"/>
      <c r="E26" s="2696"/>
      <c r="F26" s="2696"/>
      <c r="G26" s="2696"/>
      <c r="H26" s="2696"/>
      <c r="I26" s="2696"/>
      <c r="J26" s="2696"/>
      <c r="K26" s="2696"/>
      <c r="L26" s="2696"/>
      <c r="M26" s="2696"/>
      <c r="N26" s="2696"/>
      <c r="O26" s="2696"/>
      <c r="P26" s="2696"/>
      <c r="Q26" s="2696"/>
      <c r="R26" s="2697"/>
    </row>
    <row r="27" spans="1:24" s="227" customFormat="1" ht="8.1" customHeight="1">
      <c r="A27" s="237"/>
      <c r="B27" s="233"/>
      <c r="C27" s="230"/>
      <c r="D27" s="230"/>
      <c r="E27" s="230"/>
      <c r="F27" s="230"/>
      <c r="G27" s="229"/>
      <c r="H27" s="229"/>
      <c r="I27" s="229"/>
      <c r="J27" s="229"/>
      <c r="K27" s="229"/>
      <c r="L27" s="229"/>
      <c r="M27" s="229"/>
      <c r="N27" s="1325"/>
      <c r="O27" s="1325"/>
      <c r="P27" s="229"/>
      <c r="Q27" s="229"/>
      <c r="R27" s="229"/>
    </row>
    <row r="28" spans="1:24" s="240" customFormat="1" ht="23.1" customHeight="1">
      <c r="A28" s="2688" t="s">
        <v>1532</v>
      </c>
      <c r="B28" s="2688"/>
      <c r="C28" s="2688"/>
      <c r="D28" s="2688"/>
      <c r="E28" s="2688"/>
      <c r="F28" s="2688"/>
      <c r="G28" s="2688"/>
      <c r="H28" s="2688"/>
      <c r="I28" s="2688"/>
      <c r="J28" s="2688"/>
      <c r="K28" s="2688"/>
      <c r="L28" s="2688"/>
      <c r="M28" s="2688"/>
      <c r="N28" s="2688"/>
      <c r="O28" s="2688"/>
      <c r="P28" s="2688"/>
      <c r="Q28" s="2688"/>
      <c r="R28" s="2688"/>
      <c r="S28" s="401"/>
      <c r="T28" s="1226"/>
    </row>
    <row r="29" spans="1:24" s="240" customFormat="1" ht="23.1" customHeight="1">
      <c r="A29" s="2689" t="s">
        <v>1533</v>
      </c>
      <c r="B29" s="2690"/>
      <c r="C29" s="2690"/>
      <c r="D29" s="2690"/>
      <c r="E29" s="2690"/>
      <c r="F29" s="2690"/>
      <c r="G29" s="2690"/>
      <c r="H29" s="2690"/>
      <c r="I29" s="2690"/>
      <c r="J29" s="2690"/>
      <c r="K29" s="2690"/>
      <c r="L29" s="2690"/>
      <c r="M29" s="2690"/>
      <c r="N29" s="2690"/>
      <c r="O29" s="2690"/>
      <c r="P29" s="2690"/>
      <c r="Q29" s="2690"/>
      <c r="R29" s="2691"/>
      <c r="S29" s="1227"/>
      <c r="T29" s="1226"/>
    </row>
    <row r="30" spans="1:24" s="240" customFormat="1" ht="23.1" customHeight="1">
      <c r="A30" s="1282"/>
      <c r="B30" s="1283"/>
      <c r="C30" s="2692" t="s">
        <v>1534</v>
      </c>
      <c r="D30" s="2693"/>
      <c r="E30" s="2693"/>
      <c r="F30" s="2693"/>
      <c r="G30" s="2693"/>
      <c r="H30" s="2693"/>
      <c r="I30" s="2693"/>
      <c r="J30" s="2693"/>
      <c r="K30" s="2693"/>
      <c r="L30" s="2693"/>
      <c r="M30" s="2693"/>
      <c r="N30" s="2693"/>
      <c r="O30" s="2693"/>
      <c r="P30" s="2693"/>
      <c r="Q30" s="2693"/>
      <c r="R30" s="2694"/>
      <c r="S30" s="1227"/>
      <c r="T30" s="1226"/>
    </row>
    <row r="31" spans="1:24" s="273" customFormat="1" ht="12.95" customHeight="1">
      <c r="A31" s="521" t="s">
        <v>572</v>
      </c>
      <c r="B31" s="522"/>
      <c r="C31" s="523"/>
      <c r="D31" s="523"/>
      <c r="E31" s="523"/>
      <c r="F31" s="523"/>
      <c r="G31" s="523"/>
      <c r="H31" s="523"/>
      <c r="I31" s="523"/>
      <c r="J31" s="523"/>
      <c r="K31" s="523"/>
      <c r="L31" s="524"/>
      <c r="M31" s="522"/>
      <c r="N31" s="523"/>
      <c r="O31" s="524"/>
      <c r="P31" s="525"/>
      <c r="Q31" s="526"/>
      <c r="R31" s="526"/>
      <c r="S31" s="272"/>
      <c r="T31" s="272"/>
      <c r="U31" s="272"/>
      <c r="V31" s="271"/>
    </row>
    <row r="32" spans="1:24" ht="17.25" customHeight="1">
      <c r="R32" s="361" t="s">
        <v>602</v>
      </c>
    </row>
    <row r="33" spans="1:18" ht="24.95" customHeight="1">
      <c r="A33" s="2724" t="s">
        <v>628</v>
      </c>
      <c r="B33" s="2724"/>
      <c r="C33" s="2724"/>
      <c r="D33" s="2724"/>
      <c r="E33" s="2724"/>
      <c r="F33" s="2724"/>
      <c r="G33" s="2724"/>
      <c r="H33" s="2724"/>
      <c r="I33" s="2724"/>
      <c r="J33" s="2724"/>
      <c r="K33" s="2724"/>
      <c r="L33" s="2724"/>
      <c r="M33" s="2724"/>
      <c r="N33" s="2724"/>
      <c r="O33" s="2724"/>
      <c r="P33" s="2724"/>
      <c r="Q33" s="2724"/>
      <c r="R33" s="2724"/>
    </row>
    <row r="34" spans="1:18" s="220" customFormat="1" ht="28.5" customHeight="1">
      <c r="A34" s="2725" t="s">
        <v>277</v>
      </c>
      <c r="B34" s="2725"/>
      <c r="C34" s="2725"/>
      <c r="D34" s="2725"/>
      <c r="E34" s="2726"/>
      <c r="F34" s="2726"/>
      <c r="G34" s="2726"/>
      <c r="H34" s="2726"/>
      <c r="I34" s="2726"/>
      <c r="K34" s="701" t="s">
        <v>198</v>
      </c>
      <c r="L34" s="221"/>
      <c r="M34" s="2726"/>
      <c r="N34" s="2726"/>
      <c r="O34" s="2726"/>
      <c r="P34" s="2726"/>
      <c r="Q34" s="2726"/>
      <c r="R34" s="2726"/>
    </row>
    <row r="35" spans="1:18" ht="1.5" customHeight="1">
      <c r="B35" s="427"/>
      <c r="C35" s="427"/>
      <c r="D35" s="427"/>
      <c r="E35" s="427"/>
      <c r="F35" s="427"/>
      <c r="G35" s="427"/>
      <c r="H35" s="427"/>
      <c r="I35" s="427"/>
      <c r="J35" s="427"/>
      <c r="K35" s="427"/>
      <c r="L35" s="427"/>
      <c r="M35" s="427"/>
      <c r="N35" s="427"/>
      <c r="O35" s="427"/>
      <c r="P35" s="427"/>
      <c r="Q35" s="427"/>
    </row>
    <row r="36" spans="1:18" s="222" customFormat="1" ht="23.1" customHeight="1">
      <c r="A36" s="222" t="s">
        <v>105</v>
      </c>
      <c r="B36" s="223"/>
      <c r="C36" s="223"/>
      <c r="D36" s="223"/>
      <c r="E36" s="223"/>
      <c r="F36" s="223"/>
      <c r="G36" s="223"/>
      <c r="H36" s="223"/>
      <c r="I36" s="223"/>
      <c r="J36" s="223"/>
      <c r="K36" s="223"/>
      <c r="L36" s="223"/>
      <c r="M36" s="223"/>
      <c r="N36" s="223"/>
      <c r="O36" s="223"/>
      <c r="P36" s="223"/>
      <c r="Q36" s="223"/>
    </row>
    <row r="37" spans="1:18" s="227" customFormat="1" ht="23.1" customHeight="1">
      <c r="A37" s="2717" t="s">
        <v>278</v>
      </c>
      <c r="B37" s="2717"/>
      <c r="C37" s="2717"/>
      <c r="D37" s="714"/>
      <c r="E37" s="711" t="s">
        <v>273</v>
      </c>
      <c r="F37" s="712" t="s">
        <v>437</v>
      </c>
      <c r="G37" s="2718"/>
      <c r="H37" s="2718"/>
      <c r="I37" s="2718"/>
      <c r="J37" s="407" t="s">
        <v>438</v>
      </c>
      <c r="K37" s="714"/>
      <c r="L37" s="267" t="s">
        <v>272</v>
      </c>
      <c r="M37" s="252"/>
      <c r="N37" s="712" t="s">
        <v>437</v>
      </c>
      <c r="O37" s="2718"/>
      <c r="P37" s="2718"/>
      <c r="Q37" s="2718"/>
      <c r="R37" s="408" t="s">
        <v>438</v>
      </c>
    </row>
    <row r="38" spans="1:18" s="227" customFormat="1" ht="23.1" customHeight="1">
      <c r="A38" s="2717" t="s">
        <v>135</v>
      </c>
      <c r="B38" s="2717"/>
      <c r="C38" s="2717"/>
      <c r="D38" s="2719"/>
      <c r="E38" s="2720"/>
      <c r="F38" s="2720"/>
      <c r="G38" s="2720"/>
      <c r="H38" s="708" t="s">
        <v>439</v>
      </c>
      <c r="I38" s="2720"/>
      <c r="J38" s="2720"/>
      <c r="K38" s="2720"/>
      <c r="L38" s="2720"/>
      <c r="M38" s="2721"/>
      <c r="N38" s="2722" t="s">
        <v>279</v>
      </c>
      <c r="O38" s="2723"/>
      <c r="P38" s="2719"/>
      <c r="Q38" s="2720"/>
      <c r="R38" s="228" t="s">
        <v>59</v>
      </c>
    </row>
    <row r="39" spans="1:18" s="227" customFormat="1" ht="8.1" customHeight="1">
      <c r="A39" s="709"/>
      <c r="B39" s="709"/>
      <c r="C39" s="229"/>
      <c r="D39" s="229"/>
      <c r="E39" s="229"/>
      <c r="F39" s="229"/>
      <c r="G39" s="229"/>
      <c r="H39" s="229"/>
      <c r="I39" s="229"/>
      <c r="J39" s="229"/>
      <c r="K39" s="229"/>
      <c r="L39" s="229"/>
      <c r="M39" s="229"/>
      <c r="N39" s="709"/>
      <c r="O39" s="709"/>
      <c r="P39" s="229"/>
      <c r="Q39" s="229"/>
      <c r="R39" s="229"/>
    </row>
    <row r="40" spans="1:18" s="227" customFormat="1" ht="20.100000000000001" customHeight="1">
      <c r="A40" s="230" t="s">
        <v>280</v>
      </c>
      <c r="B40" s="709"/>
      <c r="C40" s="229"/>
      <c r="D40" s="229"/>
      <c r="E40" s="229"/>
      <c r="F40" s="229"/>
      <c r="G40" s="229"/>
      <c r="H40" s="229"/>
      <c r="I40" s="229"/>
      <c r="J40" s="229"/>
      <c r="K40" s="229"/>
      <c r="L40" s="229"/>
      <c r="M40" s="229"/>
      <c r="N40" s="709"/>
      <c r="O40" s="709"/>
      <c r="P40" s="229"/>
      <c r="Q40" s="229"/>
      <c r="R40" s="229"/>
    </row>
    <row r="41" spans="1:18" s="227" customFormat="1" ht="20.100000000000001" customHeight="1">
      <c r="A41" s="231" t="s">
        <v>440</v>
      </c>
      <c r="B41" s="232"/>
      <c r="C41" s="708"/>
      <c r="D41" s="708"/>
      <c r="E41" s="708"/>
      <c r="F41" s="708"/>
      <c r="G41" s="708"/>
      <c r="H41" s="708"/>
      <c r="I41" s="708"/>
      <c r="J41" s="708"/>
      <c r="K41" s="708"/>
      <c r="L41" s="708"/>
      <c r="M41" s="708"/>
      <c r="N41" s="232"/>
      <c r="O41" s="232"/>
      <c r="P41" s="708"/>
      <c r="Q41" s="708"/>
      <c r="R41" s="713"/>
    </row>
    <row r="42" spans="1:18" s="227" customFormat="1" ht="35.1" customHeight="1">
      <c r="A42" s="2706"/>
      <c r="B42" s="2708" t="s">
        <v>380</v>
      </c>
      <c r="C42" s="2709"/>
      <c r="D42" s="2709"/>
      <c r="E42" s="2709"/>
      <c r="F42" s="2709"/>
      <c r="G42" s="2709"/>
      <c r="H42" s="2709"/>
      <c r="I42" s="2709"/>
      <c r="J42" s="2709"/>
      <c r="K42" s="2709"/>
      <c r="L42" s="2709"/>
      <c r="M42" s="2709"/>
      <c r="N42" s="2709"/>
      <c r="O42" s="2709"/>
      <c r="P42" s="2709"/>
      <c r="Q42" s="2709"/>
      <c r="R42" s="2710"/>
    </row>
    <row r="43" spans="1:18" s="227" customFormat="1" ht="260.10000000000002" customHeight="1">
      <c r="A43" s="2707"/>
      <c r="B43" s="2711"/>
      <c r="C43" s="2712"/>
      <c r="D43" s="2712"/>
      <c r="E43" s="2712"/>
      <c r="F43" s="2712"/>
      <c r="G43" s="2712"/>
      <c r="H43" s="2712"/>
      <c r="I43" s="2712"/>
      <c r="J43" s="2712"/>
      <c r="K43" s="2712"/>
      <c r="L43" s="2712"/>
      <c r="M43" s="2712"/>
      <c r="N43" s="2712"/>
      <c r="O43" s="2712"/>
      <c r="P43" s="2712"/>
      <c r="Q43" s="2712"/>
      <c r="R43" s="2713"/>
    </row>
    <row r="44" spans="1:18" s="227" customFormat="1" ht="20.100000000000001" customHeight="1">
      <c r="A44" s="231" t="s">
        <v>441</v>
      </c>
      <c r="B44" s="234"/>
      <c r="C44" s="234"/>
      <c r="D44" s="234"/>
      <c r="E44" s="234"/>
      <c r="F44" s="234"/>
      <c r="G44" s="234"/>
      <c r="H44" s="234"/>
      <c r="I44" s="234"/>
      <c r="J44" s="234"/>
      <c r="K44" s="234"/>
      <c r="L44" s="234"/>
      <c r="M44" s="234"/>
      <c r="N44" s="234"/>
      <c r="O44" s="234"/>
      <c r="P44" s="234"/>
      <c r="Q44" s="234"/>
      <c r="R44" s="235"/>
    </row>
    <row r="45" spans="1:18" s="227" customFormat="1" ht="23.1" customHeight="1">
      <c r="A45" s="2706"/>
      <c r="B45" s="2714" t="s">
        <v>283</v>
      </c>
      <c r="C45" s="2715"/>
      <c r="D45" s="2715"/>
      <c r="E45" s="2715"/>
      <c r="F45" s="2716"/>
      <c r="G45" s="236"/>
      <c r="H45" s="712" t="s">
        <v>284</v>
      </c>
      <c r="I45" s="712"/>
      <c r="J45" s="236"/>
      <c r="K45" s="712" t="s">
        <v>285</v>
      </c>
      <c r="L45" s="224" t="s">
        <v>286</v>
      </c>
      <c r="M45" s="712"/>
      <c r="N45" s="715"/>
      <c r="O45" s="715"/>
      <c r="P45" s="712"/>
      <c r="Q45" s="712"/>
      <c r="R45" s="717"/>
    </row>
    <row r="46" spans="1:18" s="227" customFormat="1" ht="23.1" customHeight="1">
      <c r="A46" s="2706"/>
      <c r="B46" s="2714" t="s">
        <v>287</v>
      </c>
      <c r="C46" s="2715"/>
      <c r="D46" s="2715"/>
      <c r="E46" s="2715"/>
      <c r="F46" s="2716"/>
      <c r="G46" s="2701"/>
      <c r="H46" s="2702"/>
      <c r="I46" s="2702"/>
      <c r="J46" s="225" t="s">
        <v>288</v>
      </c>
      <c r="K46" s="225"/>
      <c r="L46" s="225"/>
      <c r="M46" s="225"/>
      <c r="N46" s="225"/>
      <c r="O46" s="225"/>
      <c r="P46" s="225"/>
      <c r="Q46" s="225"/>
      <c r="R46" s="226"/>
    </row>
    <row r="47" spans="1:18" s="227" customFormat="1" ht="23.1" customHeight="1">
      <c r="A47" s="2706"/>
      <c r="B47" s="2714" t="s">
        <v>289</v>
      </c>
      <c r="C47" s="2715"/>
      <c r="D47" s="2715"/>
      <c r="E47" s="2715"/>
      <c r="F47" s="2716"/>
      <c r="G47" s="2701"/>
      <c r="H47" s="2702"/>
      <c r="I47" s="2702"/>
      <c r="J47" s="225" t="s">
        <v>288</v>
      </c>
      <c r="K47" s="225"/>
      <c r="L47" s="225"/>
      <c r="M47" s="225"/>
      <c r="N47" s="225"/>
      <c r="O47" s="225"/>
      <c r="P47" s="225"/>
      <c r="Q47" s="225"/>
      <c r="R47" s="226"/>
    </row>
    <row r="48" spans="1:18" s="227" customFormat="1" ht="23.1" customHeight="1">
      <c r="A48" s="2707"/>
      <c r="B48" s="2714" t="s">
        <v>290</v>
      </c>
      <c r="C48" s="2715"/>
      <c r="D48" s="2715"/>
      <c r="E48" s="2715"/>
      <c r="F48" s="2716"/>
      <c r="G48" s="2701"/>
      <c r="H48" s="2702"/>
      <c r="I48" s="2702"/>
      <c r="J48" s="225" t="s">
        <v>442</v>
      </c>
      <c r="K48" s="225"/>
      <c r="L48" s="225"/>
      <c r="M48" s="225"/>
      <c r="N48" s="225"/>
      <c r="O48" s="225"/>
      <c r="P48" s="225"/>
      <c r="Q48" s="225"/>
      <c r="R48" s="226"/>
    </row>
    <row r="49" spans="1:24" s="227" customFormat="1" ht="8.1" customHeight="1">
      <c r="A49" s="237"/>
      <c r="B49" s="233"/>
      <c r="C49" s="230"/>
      <c r="D49" s="230"/>
      <c r="E49" s="230"/>
      <c r="F49" s="230"/>
      <c r="G49" s="229"/>
      <c r="H49" s="229"/>
      <c r="I49" s="229"/>
      <c r="J49" s="229"/>
      <c r="K49" s="229"/>
      <c r="L49" s="229"/>
      <c r="M49" s="229"/>
      <c r="N49" s="709"/>
      <c r="O49" s="709"/>
      <c r="P49" s="229"/>
      <c r="Q49" s="229"/>
      <c r="R49" s="229"/>
    </row>
    <row r="50" spans="1:24" s="240" customFormat="1" ht="23.1" customHeight="1">
      <c r="A50" s="238" t="s">
        <v>443</v>
      </c>
      <c r="B50" s="239"/>
      <c r="C50" s="239"/>
      <c r="D50" s="239"/>
      <c r="E50" s="239"/>
      <c r="F50" s="239"/>
      <c r="G50" s="239"/>
      <c r="H50" s="239"/>
      <c r="I50" s="239"/>
      <c r="J50" s="239"/>
      <c r="K50" s="239"/>
      <c r="L50" s="239"/>
      <c r="M50" s="239"/>
      <c r="N50" s="239"/>
      <c r="O50" s="239"/>
      <c r="P50" s="239"/>
      <c r="Q50" s="239"/>
      <c r="R50" s="239"/>
    </row>
    <row r="51" spans="1:24" s="240" customFormat="1" ht="23.1" customHeight="1">
      <c r="A51" s="241" t="s">
        <v>293</v>
      </c>
      <c r="B51" s="242"/>
      <c r="C51" s="242"/>
      <c r="D51" s="242"/>
      <c r="E51" s="242"/>
      <c r="F51" s="242"/>
      <c r="G51" s="242"/>
      <c r="H51" s="242"/>
      <c r="I51" s="243"/>
      <c r="J51" s="242"/>
      <c r="K51" s="242"/>
      <c r="L51" s="242"/>
      <c r="M51" s="242"/>
      <c r="N51" s="242"/>
      <c r="O51" s="242"/>
      <c r="P51" s="242"/>
      <c r="Q51" s="242"/>
      <c r="R51" s="244"/>
    </row>
    <row r="52" spans="1:24" s="240" customFormat="1" ht="23.1" customHeight="1">
      <c r="A52" s="245"/>
      <c r="B52" s="358"/>
      <c r="C52" s="2703" t="s">
        <v>384</v>
      </c>
      <c r="D52" s="2704"/>
      <c r="E52" s="2704"/>
      <c r="F52" s="2704"/>
      <c r="G52" s="2704"/>
      <c r="H52" s="2704"/>
      <c r="I52" s="2704"/>
      <c r="J52" s="2704"/>
      <c r="K52" s="2704"/>
      <c r="L52" s="2704"/>
      <c r="M52" s="2704"/>
      <c r="N52" s="2704"/>
      <c r="O52" s="2704"/>
      <c r="P52" s="2704"/>
      <c r="Q52" s="2704"/>
      <c r="R52" s="2705"/>
    </row>
    <row r="53" spans="1:24" s="240" customFormat="1" ht="23.1" customHeight="1">
      <c r="A53" s="245"/>
      <c r="B53" s="358"/>
      <c r="C53" s="2695" t="s">
        <v>568</v>
      </c>
      <c r="D53" s="2696"/>
      <c r="E53" s="2696"/>
      <c r="F53" s="2696"/>
      <c r="G53" s="2696"/>
      <c r="H53" s="2696"/>
      <c r="I53" s="2696"/>
      <c r="J53" s="2696"/>
      <c r="K53" s="2696"/>
      <c r="L53" s="2696"/>
      <c r="M53" s="2696"/>
      <c r="N53" s="2696"/>
      <c r="O53" s="2696"/>
      <c r="P53" s="2696"/>
      <c r="Q53" s="2696"/>
      <c r="R53" s="2697"/>
    </row>
    <row r="54" spans="1:24" s="227" customFormat="1" ht="30" customHeight="1">
      <c r="A54" s="2698" t="s">
        <v>981</v>
      </c>
      <c r="B54" s="2699"/>
      <c r="C54" s="2699"/>
      <c r="D54" s="2699"/>
      <c r="E54" s="2699"/>
      <c r="F54" s="2699"/>
      <c r="G54" s="2699"/>
      <c r="H54" s="2699"/>
      <c r="I54" s="2699"/>
      <c r="J54" s="2699"/>
      <c r="K54" s="2699"/>
      <c r="L54" s="2699"/>
      <c r="M54" s="2699"/>
      <c r="N54" s="2699"/>
      <c r="O54" s="2699"/>
      <c r="P54" s="2699"/>
      <c r="Q54" s="2699"/>
      <c r="R54" s="2700"/>
      <c r="S54" s="240"/>
      <c r="T54" s="240"/>
      <c r="U54" s="240"/>
      <c r="V54" s="233"/>
      <c r="X54" s="233"/>
    </row>
    <row r="55" spans="1:24" s="254" customFormat="1" ht="27.95" customHeight="1">
      <c r="A55" s="520"/>
      <c r="B55" s="519"/>
      <c r="C55" s="2695" t="s">
        <v>732</v>
      </c>
      <c r="D55" s="2696"/>
      <c r="E55" s="2696"/>
      <c r="F55" s="2696"/>
      <c r="G55" s="2696"/>
      <c r="H55" s="2696"/>
      <c r="I55" s="2696"/>
      <c r="J55" s="2696"/>
      <c r="K55" s="2696"/>
      <c r="L55" s="2696"/>
      <c r="M55" s="2696"/>
      <c r="N55" s="2696"/>
      <c r="O55" s="2696"/>
      <c r="P55" s="2696"/>
      <c r="Q55" s="2696"/>
      <c r="R55" s="2697"/>
      <c r="S55" s="240"/>
      <c r="T55" s="240"/>
      <c r="U55" s="240"/>
      <c r="V55" s="269"/>
    </row>
    <row r="56" spans="1:24" s="240" customFormat="1" ht="30" customHeight="1">
      <c r="A56" s="2698" t="s">
        <v>999</v>
      </c>
      <c r="B56" s="2699"/>
      <c r="C56" s="2699"/>
      <c r="D56" s="2699"/>
      <c r="E56" s="2699"/>
      <c r="F56" s="2699"/>
      <c r="G56" s="2699"/>
      <c r="H56" s="2699"/>
      <c r="I56" s="2699"/>
      <c r="J56" s="2699"/>
      <c r="K56" s="2699"/>
      <c r="L56" s="2699"/>
      <c r="M56" s="2699"/>
      <c r="N56" s="2699"/>
      <c r="O56" s="2699"/>
      <c r="P56" s="2699"/>
      <c r="Q56" s="2699"/>
      <c r="R56" s="2700"/>
    </row>
    <row r="57" spans="1:24" s="240" customFormat="1" ht="28.5" customHeight="1">
      <c r="A57" s="662"/>
      <c r="B57" s="663"/>
      <c r="C57" s="2695" t="s">
        <v>985</v>
      </c>
      <c r="D57" s="2696"/>
      <c r="E57" s="2696"/>
      <c r="F57" s="2696"/>
      <c r="G57" s="2696"/>
      <c r="H57" s="2696"/>
      <c r="I57" s="2696"/>
      <c r="J57" s="2696"/>
      <c r="K57" s="2696"/>
      <c r="L57" s="2696"/>
      <c r="M57" s="2696"/>
      <c r="N57" s="2696"/>
      <c r="O57" s="2696"/>
      <c r="P57" s="2696"/>
      <c r="Q57" s="2696"/>
      <c r="R57" s="2697"/>
    </row>
    <row r="58" spans="1:24" s="227" customFormat="1" ht="8.1" customHeight="1">
      <c r="A58" s="237"/>
      <c r="B58" s="233"/>
      <c r="C58" s="230"/>
      <c r="D58" s="230"/>
      <c r="E58" s="230"/>
      <c r="F58" s="230"/>
      <c r="G58" s="229"/>
      <c r="H58" s="229"/>
      <c r="I58" s="229"/>
      <c r="J58" s="229"/>
      <c r="K58" s="229"/>
      <c r="L58" s="229"/>
      <c r="M58" s="229"/>
      <c r="N58" s="1225"/>
      <c r="O58" s="1225"/>
      <c r="P58" s="229"/>
      <c r="Q58" s="229"/>
      <c r="R58" s="229"/>
    </row>
    <row r="59" spans="1:24" s="240" customFormat="1" ht="23.1" customHeight="1">
      <c r="A59" s="2688" t="s">
        <v>1532</v>
      </c>
      <c r="B59" s="2688"/>
      <c r="C59" s="2688"/>
      <c r="D59" s="2688"/>
      <c r="E59" s="2688"/>
      <c r="F59" s="2688"/>
      <c r="G59" s="2688"/>
      <c r="H59" s="2688"/>
      <c r="I59" s="2688"/>
      <c r="J59" s="2688"/>
      <c r="K59" s="2688"/>
      <c r="L59" s="2688"/>
      <c r="M59" s="2688"/>
      <c r="N59" s="2688"/>
      <c r="O59" s="2688"/>
      <c r="P59" s="2688"/>
      <c r="Q59" s="2688"/>
      <c r="R59" s="2688"/>
      <c r="S59" s="401"/>
      <c r="T59" s="1226"/>
    </row>
    <row r="60" spans="1:24" s="240" customFormat="1" ht="23.1" customHeight="1">
      <c r="A60" s="2689" t="s">
        <v>1533</v>
      </c>
      <c r="B60" s="2690"/>
      <c r="C60" s="2690"/>
      <c r="D60" s="2690"/>
      <c r="E60" s="2690"/>
      <c r="F60" s="2690"/>
      <c r="G60" s="2690"/>
      <c r="H60" s="2690"/>
      <c r="I60" s="2690"/>
      <c r="J60" s="2690"/>
      <c r="K60" s="2690"/>
      <c r="L60" s="2690"/>
      <c r="M60" s="2690"/>
      <c r="N60" s="2690"/>
      <c r="O60" s="2690"/>
      <c r="P60" s="2690"/>
      <c r="Q60" s="2690"/>
      <c r="R60" s="2691"/>
      <c r="S60" s="1227"/>
      <c r="T60" s="1226"/>
    </row>
    <row r="61" spans="1:24" s="240" customFormat="1" ht="23.1" customHeight="1">
      <c r="A61" s="1282"/>
      <c r="B61" s="1283"/>
      <c r="C61" s="2692" t="s">
        <v>1534</v>
      </c>
      <c r="D61" s="2693"/>
      <c r="E61" s="2693"/>
      <c r="F61" s="2693"/>
      <c r="G61" s="2693"/>
      <c r="H61" s="2693"/>
      <c r="I61" s="2693"/>
      <c r="J61" s="2693"/>
      <c r="K61" s="2693"/>
      <c r="L61" s="2693"/>
      <c r="M61" s="2693"/>
      <c r="N61" s="2693"/>
      <c r="O61" s="2693"/>
      <c r="P61" s="2693"/>
      <c r="Q61" s="2693"/>
      <c r="R61" s="2694"/>
      <c r="S61" s="1227"/>
      <c r="T61" s="1226"/>
    </row>
    <row r="62" spans="1:24" s="273" customFormat="1" ht="12.95" customHeight="1">
      <c r="A62" s="521" t="s">
        <v>572</v>
      </c>
      <c r="B62" s="522"/>
      <c r="C62" s="523"/>
      <c r="D62" s="523"/>
      <c r="E62" s="523"/>
      <c r="F62" s="523"/>
      <c r="G62" s="523"/>
      <c r="H62" s="523"/>
      <c r="I62" s="523"/>
      <c r="J62" s="523"/>
      <c r="K62" s="523"/>
      <c r="L62" s="524"/>
      <c r="M62" s="522"/>
      <c r="N62" s="523"/>
      <c r="O62" s="524"/>
      <c r="P62" s="525"/>
      <c r="Q62" s="526"/>
      <c r="R62" s="526"/>
      <c r="S62" s="272"/>
      <c r="T62" s="272"/>
      <c r="U62" s="272"/>
      <c r="V62" s="271"/>
    </row>
    <row r="63" spans="1:24">
      <c r="C63" s="247"/>
      <c r="D63" s="247"/>
    </row>
    <row r="64" spans="1:24">
      <c r="C64" s="247"/>
      <c r="D64" s="247"/>
    </row>
    <row r="65" spans="3:4">
      <c r="C65" s="247"/>
      <c r="D65" s="247"/>
    </row>
    <row r="66" spans="3:4">
      <c r="C66" s="247"/>
      <c r="D66" s="247"/>
    </row>
  </sheetData>
  <mergeCells count="65">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33:R33"/>
    <mergeCell ref="A34:D34"/>
    <mergeCell ref="E34:I34"/>
    <mergeCell ref="M34:R34"/>
    <mergeCell ref="A28:R28"/>
    <mergeCell ref="A29:R29"/>
    <mergeCell ref="C30:R30"/>
    <mergeCell ref="A37:C37"/>
    <mergeCell ref="G37:I37"/>
    <mergeCell ref="O37:Q37"/>
    <mergeCell ref="A38:C38"/>
    <mergeCell ref="D38:G38"/>
    <mergeCell ref="I38:M38"/>
    <mergeCell ref="N38:O38"/>
    <mergeCell ref="P38:Q38"/>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59:R59"/>
    <mergeCell ref="A60:R60"/>
    <mergeCell ref="C61:R61"/>
    <mergeCell ref="C55:R55"/>
    <mergeCell ref="A56:R56"/>
    <mergeCell ref="C57:R57"/>
  </mergeCells>
  <phoneticPr fontId="12"/>
  <conditionalFormatting sqref="O37 B43:R43 G37 O6 B12:R12 G6">
    <cfRule type="cellIs" dxfId="153" priority="9" stopIfTrue="1" operator="equal">
      <formula>""</formula>
    </cfRule>
  </conditionalFormatting>
  <conditionalFormatting sqref="B52:B53 B55 B21:B24">
    <cfRule type="cellIs" dxfId="152" priority="8" stopIfTrue="1" operator="equal">
      <formula>""</formula>
    </cfRule>
  </conditionalFormatting>
  <conditionalFormatting sqref="G45 J45 G14 J14">
    <cfRule type="cellIs" dxfId="151" priority="7" stopIfTrue="1" operator="equal">
      <formula>(COUNTIF($G$14:$J$14,"○")=1)</formula>
    </cfRule>
  </conditionalFormatting>
  <conditionalFormatting sqref="G46:G48 G15:G17">
    <cfRule type="expression" dxfId="150" priority="6" stopIfTrue="1">
      <formula>($G$14&lt;&gt;"")*($G$15="")*($G$16="")*($G$17="")</formula>
    </cfRule>
  </conditionalFormatting>
  <conditionalFormatting sqref="K37 D37 K6 D6">
    <cfRule type="cellIs" dxfId="149" priority="5" stopIfTrue="1" operator="equal">
      <formula>(COUNTIF($D$6:$K$6,"○")=1)</formula>
    </cfRule>
  </conditionalFormatting>
  <conditionalFormatting sqref="B26">
    <cfRule type="cellIs" dxfId="148" priority="4" stopIfTrue="1" operator="equal">
      <formula>""</formula>
    </cfRule>
  </conditionalFormatting>
  <conditionalFormatting sqref="B57">
    <cfRule type="cellIs" dxfId="147" priority="3" stopIfTrue="1" operator="equal">
      <formula>""</formula>
    </cfRule>
  </conditionalFormatting>
  <conditionalFormatting sqref="B30">
    <cfRule type="cellIs" dxfId="146" priority="2" stopIfTrue="1" operator="equal">
      <formula>""</formula>
    </cfRule>
  </conditionalFormatting>
  <conditionalFormatting sqref="B61">
    <cfRule type="cellIs" dxfId="145"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Z128"/>
  <sheetViews>
    <sheetView view="pageBreakPreview" zoomScale="115" zoomScaleNormal="100" zoomScaleSheetLayoutView="115" zoomScalePageLayoutView="124" workbookViewId="0">
      <selection activeCell="K6" sqref="K6"/>
    </sheetView>
  </sheetViews>
  <sheetFormatPr defaultColWidth="9" defaultRowHeight="14.25"/>
  <cols>
    <col min="1" max="2" width="3.125" style="219" customWidth="1"/>
    <col min="3" max="3" width="5.625" style="219" customWidth="1"/>
    <col min="4" max="4" width="3.125" style="219" customWidth="1"/>
    <col min="5" max="5" width="10.625" style="219" customWidth="1"/>
    <col min="6" max="7" width="3.125" style="219" customWidth="1"/>
    <col min="8" max="9" width="4.625" style="219" customWidth="1"/>
    <col min="10" max="11" width="3.125" style="219" customWidth="1"/>
    <col min="12" max="13" width="5.625" style="219" customWidth="1"/>
    <col min="14" max="15" width="3.125" style="219" customWidth="1"/>
    <col min="16" max="18" width="4.625" style="219" customWidth="1"/>
    <col min="19" max="19" width="3.125" style="219" customWidth="1"/>
    <col min="20" max="20" width="5.625" style="219" customWidth="1"/>
    <col min="21" max="21" width="10.125" style="219" customWidth="1"/>
    <col min="22" max="16384" width="9" style="219"/>
  </cols>
  <sheetData>
    <row r="1" spans="1:26" ht="18" customHeight="1">
      <c r="U1" s="361" t="s">
        <v>603</v>
      </c>
    </row>
    <row r="2" spans="1:26" ht="24.95" customHeight="1">
      <c r="A2" s="2724" t="s">
        <v>634</v>
      </c>
      <c r="B2" s="2724"/>
      <c r="C2" s="2724"/>
      <c r="D2" s="2724"/>
      <c r="E2" s="2724"/>
      <c r="F2" s="2724"/>
      <c r="G2" s="2724"/>
      <c r="H2" s="2724"/>
      <c r="I2" s="2724"/>
      <c r="J2" s="2724"/>
      <c r="K2" s="2724"/>
      <c r="L2" s="2724"/>
      <c r="M2" s="2724"/>
      <c r="N2" s="2724"/>
      <c r="O2" s="2724"/>
      <c r="P2" s="2724"/>
      <c r="Q2" s="2724"/>
      <c r="R2" s="2724"/>
      <c r="S2" s="2724"/>
      <c r="T2" s="2724"/>
      <c r="U2" s="2724"/>
    </row>
    <row r="3" spans="1:26" s="220" customFormat="1" ht="16.5" customHeight="1">
      <c r="A3" s="2762" t="s">
        <v>277</v>
      </c>
      <c r="B3" s="2762"/>
      <c r="C3" s="2762"/>
      <c r="D3" s="2762"/>
      <c r="E3" s="2693" t="str">
        <f>IF(様式1!L11="","",様式1!L11)</f>
        <v/>
      </c>
      <c r="F3" s="2693"/>
      <c r="G3" s="2693"/>
      <c r="H3" s="2693"/>
      <c r="I3" s="2693"/>
      <c r="J3" s="2693"/>
      <c r="L3" s="2762" t="s">
        <v>198</v>
      </c>
      <c r="M3" s="2762"/>
      <c r="N3" s="2693" t="str">
        <f>IF(様式1!G36="","",様式1!G36)</f>
        <v/>
      </c>
      <c r="O3" s="2693"/>
      <c r="P3" s="2693"/>
      <c r="Q3" s="2693"/>
      <c r="R3" s="2693"/>
      <c r="S3" s="2693"/>
      <c r="T3" s="2693"/>
      <c r="U3" s="2693"/>
    </row>
    <row r="4" spans="1:26" ht="16.5" customHeight="1">
      <c r="A4" s="2762"/>
      <c r="B4" s="2762"/>
      <c r="C4" s="2762"/>
      <c r="D4" s="2762"/>
      <c r="E4" s="2693"/>
      <c r="F4" s="2693"/>
      <c r="G4" s="2693"/>
      <c r="H4" s="2693"/>
      <c r="I4" s="2693"/>
      <c r="J4" s="2693"/>
      <c r="K4" s="427"/>
      <c r="L4" s="2762"/>
      <c r="M4" s="2762"/>
      <c r="N4" s="2693"/>
      <c r="O4" s="2693"/>
      <c r="P4" s="2693"/>
      <c r="Q4" s="2693"/>
      <c r="R4" s="2693"/>
      <c r="S4" s="2693"/>
      <c r="T4" s="2693"/>
      <c r="U4" s="2693"/>
    </row>
    <row r="5" spans="1:26" s="251" customFormat="1" ht="17.100000000000001" customHeight="1">
      <c r="A5" s="248" t="s">
        <v>105</v>
      </c>
      <c r="B5" s="249"/>
      <c r="C5" s="249"/>
      <c r="D5" s="249"/>
      <c r="E5" s="250"/>
      <c r="F5" s="250"/>
      <c r="G5" s="250"/>
      <c r="H5" s="250"/>
      <c r="I5" s="250"/>
      <c r="J5" s="250"/>
      <c r="K5" s="250"/>
      <c r="L5" s="250"/>
      <c r="M5" s="250"/>
      <c r="N5" s="250"/>
      <c r="O5" s="250"/>
      <c r="P5" s="250"/>
      <c r="Q5" s="250"/>
      <c r="R5" s="250"/>
      <c r="S5" s="250"/>
      <c r="T5" s="250"/>
    </row>
    <row r="6" spans="1:26" s="254" customFormat="1" ht="17.100000000000001" customHeight="1">
      <c r="A6" s="2732" t="s">
        <v>278</v>
      </c>
      <c r="B6" s="2732"/>
      <c r="C6" s="2732"/>
      <c r="D6" s="714"/>
      <c r="E6" s="711" t="s">
        <v>273</v>
      </c>
      <c r="F6" s="712" t="s">
        <v>408</v>
      </c>
      <c r="G6" s="2718"/>
      <c r="H6" s="2718"/>
      <c r="I6" s="2718"/>
      <c r="J6" s="407" t="s">
        <v>409</v>
      </c>
      <c r="K6" s="714" t="s">
        <v>432</v>
      </c>
      <c r="L6" s="267" t="s">
        <v>272</v>
      </c>
      <c r="M6" s="252"/>
      <c r="N6" s="712" t="s">
        <v>408</v>
      </c>
      <c r="O6" s="2718" t="str">
        <f>IF(様式5!L6="","",様式5!L6)</f>
        <v/>
      </c>
      <c r="P6" s="2718"/>
      <c r="Q6" s="2718"/>
      <c r="R6" s="407" t="s">
        <v>407</v>
      </c>
      <c r="S6" s="407"/>
      <c r="T6" s="407"/>
      <c r="U6" s="253"/>
    </row>
    <row r="7" spans="1:26" s="254" customFormat="1" ht="17.100000000000001" customHeight="1">
      <c r="A7" s="2732" t="s">
        <v>135</v>
      </c>
      <c r="B7" s="2732"/>
      <c r="C7" s="2732"/>
      <c r="D7" s="2765" t="str">
        <f>IF(様式1!F37="","",様式1!F37)</f>
        <v/>
      </c>
      <c r="E7" s="2766"/>
      <c r="F7" s="2766"/>
      <c r="G7" s="2766"/>
      <c r="H7" s="712" t="s">
        <v>185</v>
      </c>
      <c r="I7" s="2766" t="str">
        <f>IF(様式1!K37="","",様式1!K37)</f>
        <v/>
      </c>
      <c r="J7" s="2766"/>
      <c r="K7" s="2766"/>
      <c r="L7" s="2766"/>
      <c r="M7" s="2766"/>
      <c r="N7" s="2733" t="s">
        <v>279</v>
      </c>
      <c r="O7" s="2735"/>
      <c r="P7" s="2736"/>
      <c r="Q7" s="2701" t="str">
        <f>IF(様式1!F38="","",様式1!F38)</f>
        <v/>
      </c>
      <c r="R7" s="2702"/>
      <c r="S7" s="2702"/>
      <c r="T7" s="712"/>
      <c r="U7" s="228" t="s">
        <v>59</v>
      </c>
    </row>
    <row r="8" spans="1:26" s="227" customFormat="1" ht="8.1" customHeight="1">
      <c r="A8" s="709"/>
      <c r="B8" s="709"/>
      <c r="C8" s="229"/>
      <c r="D8" s="229"/>
      <c r="E8" s="229"/>
      <c r="F8" s="229"/>
      <c r="G8" s="229"/>
      <c r="H8" s="229"/>
      <c r="I8" s="229"/>
      <c r="J8" s="229"/>
      <c r="K8" s="229"/>
      <c r="L8" s="229"/>
      <c r="M8" s="229"/>
      <c r="N8" s="229"/>
      <c r="O8" s="709"/>
      <c r="P8" s="709"/>
      <c r="Q8" s="229"/>
      <c r="R8" s="229"/>
      <c r="S8" s="229"/>
      <c r="T8" s="229"/>
      <c r="U8" s="229"/>
    </row>
    <row r="9" spans="1:26" s="227" customFormat="1" ht="17.100000000000001" customHeight="1">
      <c r="A9" s="230" t="s">
        <v>280</v>
      </c>
      <c r="B9" s="709"/>
      <c r="C9" s="229"/>
      <c r="D9" s="229"/>
      <c r="E9" s="229"/>
      <c r="F9" s="229"/>
      <c r="G9" s="229"/>
      <c r="H9" s="229"/>
      <c r="I9" s="229"/>
      <c r="J9" s="229"/>
      <c r="K9" s="229"/>
      <c r="L9" s="229"/>
      <c r="M9" s="229"/>
      <c r="N9" s="229"/>
      <c r="O9" s="709"/>
      <c r="P9" s="709"/>
      <c r="Q9" s="229"/>
      <c r="R9" s="229"/>
      <c r="S9" s="229"/>
      <c r="T9" s="229"/>
      <c r="U9" s="229"/>
    </row>
    <row r="10" spans="1:26" s="227" customFormat="1" ht="17.100000000000001" customHeight="1">
      <c r="A10" s="716" t="s">
        <v>281</v>
      </c>
      <c r="B10" s="255"/>
      <c r="C10" s="256"/>
      <c r="D10" s="256"/>
      <c r="E10" s="256"/>
      <c r="F10" s="256"/>
      <c r="G10" s="256"/>
      <c r="H10" s="256"/>
      <c r="I10" s="256"/>
      <c r="J10" s="256"/>
      <c r="K10" s="256"/>
      <c r="L10" s="256"/>
      <c r="M10" s="256"/>
      <c r="N10" s="256"/>
      <c r="O10" s="255"/>
      <c r="P10" s="255"/>
      <c r="Q10" s="256"/>
      <c r="R10" s="256"/>
      <c r="S10" s="256"/>
      <c r="T10" s="256"/>
      <c r="U10" s="257"/>
    </row>
    <row r="11" spans="1:26" s="227" customFormat="1" ht="30" customHeight="1">
      <c r="A11" s="258"/>
      <c r="B11" s="2708" t="s">
        <v>379</v>
      </c>
      <c r="C11" s="2709"/>
      <c r="D11" s="2709"/>
      <c r="E11" s="2709"/>
      <c r="F11" s="2709"/>
      <c r="G11" s="2709"/>
      <c r="H11" s="2709"/>
      <c r="I11" s="2709"/>
      <c r="J11" s="2709"/>
      <c r="K11" s="2709"/>
      <c r="L11" s="2709"/>
      <c r="M11" s="2709"/>
      <c r="N11" s="2709"/>
      <c r="O11" s="2709"/>
      <c r="P11" s="2709"/>
      <c r="Q11" s="2709"/>
      <c r="R11" s="2709"/>
      <c r="S11" s="2709"/>
      <c r="T11" s="2709"/>
      <c r="U11" s="2710"/>
    </row>
    <row r="12" spans="1:26" s="227" customFormat="1" ht="200.1" customHeight="1">
      <c r="A12" s="258"/>
      <c r="B12" s="2711"/>
      <c r="C12" s="2712"/>
      <c r="D12" s="2712"/>
      <c r="E12" s="2712"/>
      <c r="F12" s="2712"/>
      <c r="G12" s="2712"/>
      <c r="H12" s="2712"/>
      <c r="I12" s="2712"/>
      <c r="J12" s="2712"/>
      <c r="K12" s="2712"/>
      <c r="L12" s="2712"/>
      <c r="M12" s="2712"/>
      <c r="N12" s="2712"/>
      <c r="O12" s="2712"/>
      <c r="P12" s="2712"/>
      <c r="Q12" s="2712"/>
      <c r="R12" s="2712"/>
      <c r="S12" s="2712"/>
      <c r="T12" s="2712"/>
      <c r="U12" s="2713"/>
      <c r="Z12" s="233"/>
    </row>
    <row r="13" spans="1:26" s="227" customFormat="1" ht="18.95" customHeight="1">
      <c r="A13" s="262"/>
      <c r="B13" s="259" t="s">
        <v>343</v>
      </c>
      <c r="C13" s="260"/>
      <c r="D13" s="260"/>
      <c r="E13" s="260"/>
      <c r="F13" s="260"/>
      <c r="G13" s="260"/>
      <c r="H13" s="260"/>
      <c r="I13" s="260"/>
      <c r="J13" s="260"/>
      <c r="K13" s="260"/>
      <c r="L13" s="260"/>
      <c r="M13" s="260"/>
      <c r="N13" s="260"/>
      <c r="O13" s="260"/>
      <c r="P13" s="260"/>
      <c r="Q13" s="260"/>
      <c r="R13" s="260"/>
      <c r="S13" s="260"/>
      <c r="T13" s="260"/>
      <c r="U13" s="261"/>
      <c r="W13" s="233"/>
    </row>
    <row r="14" spans="1:26" s="227" customFormat="1" ht="50.1" customHeight="1">
      <c r="A14" s="262"/>
      <c r="B14" s="2754" t="s">
        <v>355</v>
      </c>
      <c r="C14" s="2755"/>
      <c r="D14" s="2755"/>
      <c r="E14" s="2755"/>
      <c r="F14" s="2755"/>
      <c r="G14" s="2755"/>
      <c r="H14" s="2755"/>
      <c r="I14" s="2755"/>
      <c r="J14" s="2755"/>
      <c r="K14" s="2755"/>
      <c r="L14" s="2755"/>
      <c r="M14" s="2755"/>
      <c r="N14" s="2755"/>
      <c r="O14" s="2755"/>
      <c r="P14" s="2755"/>
      <c r="Q14" s="2755"/>
      <c r="R14" s="2755"/>
      <c r="S14" s="2755"/>
      <c r="T14" s="2755"/>
      <c r="U14" s="2756"/>
      <c r="V14" s="262"/>
    </row>
    <row r="15" spans="1:26" s="254" customFormat="1" ht="17.100000000000001" customHeight="1">
      <c r="A15" s="343"/>
      <c r="B15" s="263" t="s">
        <v>278</v>
      </c>
      <c r="C15" s="264"/>
      <c r="D15" s="264"/>
      <c r="E15" s="265"/>
      <c r="F15" s="236"/>
      <c r="G15" s="224" t="s">
        <v>273</v>
      </c>
      <c r="H15" s="712"/>
      <c r="I15" s="712"/>
      <c r="J15" s="712" t="s">
        <v>408</v>
      </c>
      <c r="K15" s="2718"/>
      <c r="L15" s="2718"/>
      <c r="M15" s="407" t="s">
        <v>409</v>
      </c>
      <c r="N15" s="236"/>
      <c r="O15" s="224" t="s">
        <v>272</v>
      </c>
      <c r="P15" s="712"/>
      <c r="Q15" s="712"/>
      <c r="R15" s="712" t="s">
        <v>408</v>
      </c>
      <c r="S15" s="2718"/>
      <c r="T15" s="2718"/>
      <c r="U15" s="408" t="s">
        <v>407</v>
      </c>
      <c r="V15" s="409"/>
      <c r="W15" s="227"/>
      <c r="X15" s="227"/>
      <c r="Y15" s="227"/>
    </row>
    <row r="16" spans="1:26" s="254" customFormat="1" ht="17.100000000000001" customHeight="1">
      <c r="A16" s="343"/>
      <c r="B16" s="453" t="s">
        <v>705</v>
      </c>
      <c r="C16" s="264"/>
      <c r="D16" s="698"/>
      <c r="E16" s="265"/>
      <c r="F16" s="2701"/>
      <c r="G16" s="2702"/>
      <c r="H16" s="2702"/>
      <c r="I16" s="2702"/>
      <c r="J16" s="2702"/>
      <c r="K16" s="2702"/>
      <c r="L16" s="2702"/>
      <c r="M16" s="2702"/>
      <c r="N16" s="2702"/>
      <c r="O16" s="2702"/>
      <c r="P16" s="2702"/>
      <c r="Q16" s="2702"/>
      <c r="R16" s="2702"/>
      <c r="S16" s="2702"/>
      <c r="T16" s="2702"/>
      <c r="U16" s="2757"/>
      <c r="W16" s="227"/>
      <c r="X16" s="227"/>
      <c r="Y16" s="227"/>
    </row>
    <row r="17" spans="1:25" s="254" customFormat="1" ht="17.100000000000001" customHeight="1">
      <c r="A17" s="343"/>
      <c r="B17" s="263" t="s">
        <v>135</v>
      </c>
      <c r="C17" s="264"/>
      <c r="D17" s="264"/>
      <c r="E17" s="265"/>
      <c r="F17" s="2765"/>
      <c r="G17" s="2766"/>
      <c r="H17" s="2766"/>
      <c r="I17" s="2766"/>
      <c r="J17" s="2766"/>
      <c r="K17" s="2766"/>
      <c r="L17" s="712" t="s">
        <v>185</v>
      </c>
      <c r="M17" s="2766"/>
      <c r="N17" s="2766"/>
      <c r="O17" s="2766"/>
      <c r="P17" s="2766"/>
      <c r="Q17" s="712"/>
      <c r="R17" s="712"/>
      <c r="S17" s="712"/>
      <c r="T17" s="712"/>
      <c r="U17" s="253"/>
      <c r="W17" s="227"/>
      <c r="X17" s="227"/>
      <c r="Y17" s="227"/>
    </row>
    <row r="18" spans="1:25" s="254" customFormat="1" ht="17.100000000000001" customHeight="1">
      <c r="A18" s="344"/>
      <c r="B18" s="453" t="s">
        <v>429</v>
      </c>
      <c r="C18" s="264"/>
      <c r="D18" s="264"/>
      <c r="E18" s="265"/>
      <c r="F18" s="2763"/>
      <c r="G18" s="2764"/>
      <c r="H18" s="2764"/>
      <c r="I18" s="2764"/>
      <c r="J18" s="712" t="s">
        <v>291</v>
      </c>
      <c r="K18" s="712"/>
      <c r="L18" s="712"/>
      <c r="M18" s="712"/>
      <c r="N18" s="715"/>
      <c r="O18" s="715"/>
      <c r="P18" s="712"/>
      <c r="Q18" s="712"/>
      <c r="R18" s="712"/>
      <c r="S18" s="712"/>
      <c r="T18" s="712"/>
      <c r="U18" s="253"/>
      <c r="W18" s="227"/>
      <c r="X18" s="227"/>
      <c r="Y18" s="227"/>
    </row>
    <row r="19" spans="1:25" s="227" customFormat="1" ht="17.100000000000001" customHeight="1">
      <c r="A19" s="266" t="s">
        <v>344</v>
      </c>
      <c r="B19" s="252"/>
      <c r="C19" s="710"/>
      <c r="D19" s="710"/>
      <c r="E19" s="710"/>
      <c r="F19" s="710"/>
      <c r="G19" s="710"/>
      <c r="H19" s="718"/>
      <c r="I19" s="718"/>
      <c r="J19" s="718"/>
      <c r="K19" s="712"/>
      <c r="L19" s="712"/>
      <c r="M19" s="712"/>
      <c r="N19" s="712"/>
      <c r="O19" s="715"/>
      <c r="P19" s="715"/>
      <c r="Q19" s="712"/>
      <c r="R19" s="712"/>
      <c r="S19" s="712"/>
      <c r="T19" s="712"/>
      <c r="U19" s="717"/>
    </row>
    <row r="20" spans="1:25" s="227" customFormat="1" ht="17.100000000000001" customHeight="1">
      <c r="A20" s="2706"/>
      <c r="B20" s="2714" t="s">
        <v>283</v>
      </c>
      <c r="C20" s="2715"/>
      <c r="D20" s="2715"/>
      <c r="E20" s="2715"/>
      <c r="F20" s="2716"/>
      <c r="G20" s="236"/>
      <c r="H20" s="224" t="s">
        <v>284</v>
      </c>
      <c r="I20" s="224"/>
      <c r="J20" s="712"/>
      <c r="K20" s="236"/>
      <c r="L20" s="712" t="s">
        <v>285</v>
      </c>
      <c r="M20" s="224" t="s">
        <v>286</v>
      </c>
      <c r="N20" s="712"/>
      <c r="O20" s="715"/>
      <c r="P20" s="715"/>
      <c r="Q20" s="712"/>
      <c r="R20" s="712"/>
      <c r="S20" s="712"/>
      <c r="T20" s="712"/>
      <c r="U20" s="717"/>
    </row>
    <row r="21" spans="1:25" s="227" customFormat="1" ht="17.100000000000001" customHeight="1">
      <c r="A21" s="2706"/>
      <c r="B21" s="2714" t="s">
        <v>294</v>
      </c>
      <c r="C21" s="2715"/>
      <c r="D21" s="2715"/>
      <c r="E21" s="2715"/>
      <c r="F21" s="2716"/>
      <c r="G21" s="2752"/>
      <c r="H21" s="2753"/>
      <c r="I21" s="2753"/>
      <c r="J21" s="2753"/>
      <c r="K21" s="267" t="s">
        <v>288</v>
      </c>
      <c r="L21" s="267"/>
      <c r="M21" s="267"/>
      <c r="N21" s="267"/>
      <c r="O21" s="267"/>
      <c r="P21" s="267"/>
      <c r="Q21" s="267"/>
      <c r="R21" s="267"/>
      <c r="S21" s="267"/>
      <c r="T21" s="267"/>
      <c r="U21" s="228"/>
    </row>
    <row r="22" spans="1:25" s="227" customFormat="1" ht="17.100000000000001" customHeight="1">
      <c r="A22" s="2706"/>
      <c r="B22" s="2714" t="s">
        <v>289</v>
      </c>
      <c r="C22" s="2715"/>
      <c r="D22" s="2715"/>
      <c r="E22" s="2715"/>
      <c r="F22" s="2716"/>
      <c r="G22" s="2752"/>
      <c r="H22" s="2753"/>
      <c r="I22" s="2753"/>
      <c r="J22" s="2753"/>
      <c r="K22" s="267" t="s">
        <v>288</v>
      </c>
      <c r="L22" s="267"/>
      <c r="M22" s="267"/>
      <c r="N22" s="267"/>
      <c r="O22" s="267"/>
      <c r="P22" s="267"/>
      <c r="Q22" s="267"/>
      <c r="R22" s="267"/>
      <c r="S22" s="267"/>
      <c r="T22" s="267"/>
      <c r="U22" s="228"/>
    </row>
    <row r="23" spans="1:25" s="227" customFormat="1" ht="17.100000000000001" customHeight="1">
      <c r="A23" s="2707"/>
      <c r="B23" s="2714" t="s">
        <v>290</v>
      </c>
      <c r="C23" s="2715"/>
      <c r="D23" s="2715"/>
      <c r="E23" s="2715"/>
      <c r="F23" s="2716"/>
      <c r="G23" s="2752"/>
      <c r="H23" s="2753"/>
      <c r="I23" s="2753"/>
      <c r="J23" s="2753"/>
      <c r="K23" s="267" t="s">
        <v>291</v>
      </c>
      <c r="L23" s="267"/>
      <c r="M23" s="267"/>
      <c r="N23" s="267"/>
      <c r="O23" s="267"/>
      <c r="P23" s="267"/>
      <c r="Q23" s="267"/>
      <c r="R23" s="267"/>
      <c r="S23" s="267"/>
      <c r="T23" s="267"/>
      <c r="U23" s="228"/>
    </row>
    <row r="24" spans="1:25" s="227" customFormat="1" ht="8.1" customHeight="1">
      <c r="A24" s="237"/>
      <c r="B24" s="233"/>
      <c r="C24" s="230"/>
      <c r="D24" s="230"/>
      <c r="E24" s="230"/>
      <c r="F24" s="230"/>
      <c r="G24" s="229"/>
      <c r="H24" s="229"/>
      <c r="I24" s="229"/>
      <c r="J24" s="229"/>
      <c r="K24" s="229"/>
      <c r="L24" s="229"/>
      <c r="M24" s="229"/>
      <c r="N24" s="229"/>
      <c r="O24" s="709"/>
      <c r="P24" s="709"/>
      <c r="Q24" s="229"/>
      <c r="R24" s="229"/>
      <c r="S24" s="229"/>
      <c r="T24" s="229"/>
      <c r="U24" s="229"/>
    </row>
    <row r="25" spans="1:25" s="227" customFormat="1" ht="17.100000000000001" customHeight="1">
      <c r="A25" s="233" t="s">
        <v>292</v>
      </c>
      <c r="B25" s="709"/>
      <c r="C25" s="229"/>
      <c r="D25" s="229"/>
      <c r="E25" s="229"/>
      <c r="F25" s="229"/>
      <c r="G25" s="229"/>
      <c r="H25" s="229"/>
      <c r="I25" s="229"/>
      <c r="J25" s="229"/>
      <c r="K25" s="229"/>
      <c r="L25" s="229"/>
      <c r="M25" s="229"/>
      <c r="N25" s="229"/>
      <c r="O25" s="709"/>
      <c r="P25" s="709"/>
      <c r="Q25" s="229"/>
      <c r="R25" s="229"/>
      <c r="S25" s="229"/>
      <c r="T25" s="229"/>
      <c r="U25" s="229"/>
    </row>
    <row r="26" spans="1:25" s="227" customFormat="1" ht="17.100000000000001" customHeight="1">
      <c r="A26" s="2745" t="s">
        <v>293</v>
      </c>
      <c r="B26" s="2746"/>
      <c r="C26" s="2746"/>
      <c r="D26" s="2746"/>
      <c r="E26" s="2746"/>
      <c r="F26" s="2746"/>
      <c r="G26" s="2746"/>
      <c r="H26" s="2746"/>
      <c r="I26" s="2746"/>
      <c r="J26" s="2746"/>
      <c r="K26" s="2746"/>
      <c r="L26" s="2746"/>
      <c r="M26" s="2746"/>
      <c r="N26" s="2746"/>
      <c r="O26" s="2746"/>
      <c r="P26" s="2746"/>
      <c r="Q26" s="2746"/>
      <c r="R26" s="2746"/>
      <c r="S26" s="2746"/>
      <c r="T26" s="2746"/>
      <c r="U26" s="2747"/>
      <c r="V26" s="233"/>
      <c r="X26" s="233"/>
    </row>
    <row r="27" spans="1:25" s="254" customFormat="1" ht="17.100000000000001" customHeight="1">
      <c r="A27" s="268"/>
      <c r="B27" s="714"/>
      <c r="C27" s="2714" t="s">
        <v>384</v>
      </c>
      <c r="D27" s="2715"/>
      <c r="E27" s="2715"/>
      <c r="F27" s="2715"/>
      <c r="G27" s="2715"/>
      <c r="H27" s="2715"/>
      <c r="I27" s="2715"/>
      <c r="J27" s="2715"/>
      <c r="K27" s="2715"/>
      <c r="L27" s="2715"/>
      <c r="M27" s="2715"/>
      <c r="N27" s="2715"/>
      <c r="O27" s="2715"/>
      <c r="P27" s="2715"/>
      <c r="Q27" s="2715"/>
      <c r="R27" s="2715"/>
      <c r="S27" s="2715"/>
      <c r="T27" s="2715"/>
      <c r="U27" s="2716"/>
      <c r="V27" s="269"/>
    </row>
    <row r="28" spans="1:25" s="254" customFormat="1" ht="17.100000000000001" customHeight="1">
      <c r="A28" s="268"/>
      <c r="B28" s="1025"/>
      <c r="C28" s="2695" t="s">
        <v>534</v>
      </c>
      <c r="D28" s="2696"/>
      <c r="E28" s="2696"/>
      <c r="F28" s="2696"/>
      <c r="G28" s="2696"/>
      <c r="H28" s="2696"/>
      <c r="I28" s="2696"/>
      <c r="J28" s="2696"/>
      <c r="K28" s="2696"/>
      <c r="L28" s="2696"/>
      <c r="M28" s="2696"/>
      <c r="N28" s="2696"/>
      <c r="O28" s="2696"/>
      <c r="P28" s="2696"/>
      <c r="Q28" s="2696"/>
      <c r="R28" s="2696"/>
      <c r="S28" s="2696"/>
      <c r="T28" s="2696"/>
      <c r="U28" s="2697"/>
      <c r="V28" s="269"/>
    </row>
    <row r="29" spans="1:25" s="227" customFormat="1" ht="30" customHeight="1">
      <c r="A29" s="2698" t="s">
        <v>979</v>
      </c>
      <c r="B29" s="2699"/>
      <c r="C29" s="2699"/>
      <c r="D29" s="2699"/>
      <c r="E29" s="2699"/>
      <c r="F29" s="2699"/>
      <c r="G29" s="2699"/>
      <c r="H29" s="2699"/>
      <c r="I29" s="2699"/>
      <c r="J29" s="2699"/>
      <c r="K29" s="2699"/>
      <c r="L29" s="2699"/>
      <c r="M29" s="2699"/>
      <c r="N29" s="2699"/>
      <c r="O29" s="2699"/>
      <c r="P29" s="2699"/>
      <c r="Q29" s="2699"/>
      <c r="R29" s="2699"/>
      <c r="S29" s="2699"/>
      <c r="T29" s="2699"/>
      <c r="U29" s="2700"/>
      <c r="V29" s="233"/>
      <c r="X29" s="233"/>
    </row>
    <row r="30" spans="1:25" s="254" customFormat="1" ht="30" customHeight="1">
      <c r="A30" s="520"/>
      <c r="B30" s="519"/>
      <c r="C30" s="2695" t="s">
        <v>732</v>
      </c>
      <c r="D30" s="2696"/>
      <c r="E30" s="2696"/>
      <c r="F30" s="2696"/>
      <c r="G30" s="2696"/>
      <c r="H30" s="2696"/>
      <c r="I30" s="2696"/>
      <c r="J30" s="2696"/>
      <c r="K30" s="2696"/>
      <c r="L30" s="2696"/>
      <c r="M30" s="2696"/>
      <c r="N30" s="2696"/>
      <c r="O30" s="2696"/>
      <c r="P30" s="2696"/>
      <c r="Q30" s="2696"/>
      <c r="R30" s="2696"/>
      <c r="S30" s="2696"/>
      <c r="T30" s="2696"/>
      <c r="U30" s="2697"/>
      <c r="V30" s="269"/>
    </row>
    <row r="31" spans="1:25" s="227" customFormat="1" ht="15" customHeight="1">
      <c r="A31" s="2708" t="s">
        <v>982</v>
      </c>
      <c r="B31" s="2709"/>
      <c r="C31" s="2709"/>
      <c r="D31" s="2709"/>
      <c r="E31" s="2709"/>
      <c r="F31" s="2709"/>
      <c r="G31" s="2709"/>
      <c r="H31" s="2709"/>
      <c r="I31" s="2709"/>
      <c r="J31" s="2709"/>
      <c r="K31" s="2709"/>
      <c r="L31" s="2709"/>
      <c r="M31" s="2709"/>
      <c r="N31" s="2709"/>
      <c r="O31" s="2709"/>
      <c r="P31" s="2709"/>
      <c r="Q31" s="2709"/>
      <c r="R31" s="2709"/>
      <c r="S31" s="2709"/>
      <c r="T31" s="2709"/>
      <c r="U31" s="2710"/>
    </row>
    <row r="32" spans="1:25" s="227" customFormat="1" ht="15" customHeight="1">
      <c r="A32" s="2737"/>
      <c r="B32" s="2738"/>
      <c r="C32" s="2738"/>
      <c r="D32" s="2738"/>
      <c r="E32" s="2738"/>
      <c r="F32" s="2738"/>
      <c r="G32" s="2738"/>
      <c r="H32" s="2738"/>
      <c r="I32" s="2738"/>
      <c r="J32" s="2738"/>
      <c r="K32" s="2738"/>
      <c r="L32" s="2738"/>
      <c r="M32" s="2738"/>
      <c r="N32" s="2738"/>
      <c r="O32" s="2738"/>
      <c r="P32" s="2738"/>
      <c r="Q32" s="2738"/>
      <c r="R32" s="2738"/>
      <c r="S32" s="2738"/>
      <c r="T32" s="2738"/>
      <c r="U32" s="2739"/>
    </row>
    <row r="33" spans="1:24" s="254" customFormat="1" ht="28.5" customHeight="1">
      <c r="A33" s="270"/>
      <c r="B33" s="714"/>
      <c r="C33" s="2695" t="s">
        <v>986</v>
      </c>
      <c r="D33" s="2696"/>
      <c r="E33" s="2696"/>
      <c r="F33" s="2696"/>
      <c r="G33" s="2696"/>
      <c r="H33" s="2696"/>
      <c r="I33" s="2696"/>
      <c r="J33" s="2696"/>
      <c r="K33" s="2696"/>
      <c r="L33" s="2696"/>
      <c r="M33" s="2696"/>
      <c r="N33" s="2696"/>
      <c r="O33" s="2696"/>
      <c r="P33" s="2696"/>
      <c r="Q33" s="2696"/>
      <c r="R33" s="2696"/>
      <c r="S33" s="2696"/>
      <c r="T33" s="2696"/>
      <c r="U33" s="2697"/>
    </row>
    <row r="34" spans="1:24" s="227" customFormat="1" ht="8.1" customHeight="1">
      <c r="A34" s="237"/>
      <c r="B34" s="233"/>
      <c r="C34" s="230"/>
      <c r="D34" s="230"/>
      <c r="E34" s="230"/>
      <c r="F34" s="230"/>
      <c r="G34" s="229"/>
      <c r="H34" s="229"/>
      <c r="I34" s="229"/>
      <c r="J34" s="229"/>
      <c r="K34" s="229"/>
      <c r="L34" s="229"/>
      <c r="M34" s="229"/>
      <c r="N34" s="1225"/>
      <c r="O34" s="1225"/>
      <c r="P34" s="229"/>
      <c r="Q34" s="229"/>
      <c r="R34" s="229"/>
    </row>
    <row r="35" spans="1:24" s="240" customFormat="1" ht="28.5" customHeight="1">
      <c r="A35" s="2743" t="s">
        <v>1532</v>
      </c>
      <c r="B35" s="2743"/>
      <c r="C35" s="2743"/>
      <c r="D35" s="2743"/>
      <c r="E35" s="2743"/>
      <c r="F35" s="2743"/>
      <c r="G35" s="2743"/>
      <c r="H35" s="2743"/>
      <c r="I35" s="2743"/>
      <c r="J35" s="2743"/>
      <c r="K35" s="2743"/>
      <c r="L35" s="2743"/>
      <c r="M35" s="2743"/>
      <c r="N35" s="2743"/>
      <c r="O35" s="2743"/>
      <c r="P35" s="2743"/>
      <c r="Q35" s="2743"/>
      <c r="R35" s="2743"/>
      <c r="S35" s="392"/>
      <c r="T35" s="393"/>
      <c r="U35" s="227"/>
    </row>
    <row r="36" spans="1:24" s="240" customFormat="1" ht="35.1" customHeight="1">
      <c r="A36" s="2744" t="s">
        <v>1533</v>
      </c>
      <c r="B36" s="2744"/>
      <c r="C36" s="2744"/>
      <c r="D36" s="2744"/>
      <c r="E36" s="2744"/>
      <c r="F36" s="2744"/>
      <c r="G36" s="2744"/>
      <c r="H36" s="2744"/>
      <c r="I36" s="2744"/>
      <c r="J36" s="2744"/>
      <c r="K36" s="2744"/>
      <c r="L36" s="2744"/>
      <c r="M36" s="2744"/>
      <c r="N36" s="2744"/>
      <c r="O36" s="2744"/>
      <c r="P36" s="2744"/>
      <c r="Q36" s="2744"/>
      <c r="R36" s="2744"/>
      <c r="S36" s="2744"/>
      <c r="T36" s="2744"/>
      <c r="U36" s="2744"/>
    </row>
    <row r="37" spans="1:24" s="240" customFormat="1" ht="28.5" customHeight="1">
      <c r="A37" s="1282"/>
      <c r="B37" s="1283"/>
      <c r="C37" s="2692" t="s">
        <v>1534</v>
      </c>
      <c r="D37" s="2693"/>
      <c r="E37" s="2693"/>
      <c r="F37" s="2693"/>
      <c r="G37" s="2693"/>
      <c r="H37" s="2693"/>
      <c r="I37" s="2693"/>
      <c r="J37" s="2693"/>
      <c r="K37" s="2693"/>
      <c r="L37" s="2693"/>
      <c r="M37" s="2693"/>
      <c r="N37" s="2693"/>
      <c r="O37" s="2693"/>
      <c r="P37" s="2693"/>
      <c r="Q37" s="2693"/>
      <c r="R37" s="2693"/>
      <c r="S37" s="2693"/>
      <c r="T37" s="2693"/>
      <c r="U37" s="2694"/>
    </row>
    <row r="38" spans="1:24" s="273" customFormat="1" ht="12.95" customHeight="1">
      <c r="A38" s="524" t="s">
        <v>572</v>
      </c>
      <c r="B38" s="522"/>
      <c r="C38" s="521"/>
      <c r="D38" s="523"/>
      <c r="E38" s="523"/>
      <c r="F38" s="523"/>
      <c r="G38" s="523"/>
      <c r="H38" s="523"/>
      <c r="I38" s="523"/>
      <c r="J38" s="523"/>
      <c r="K38" s="523"/>
      <c r="L38" s="524"/>
      <c r="M38" s="522"/>
      <c r="N38" s="523"/>
      <c r="O38" s="524"/>
      <c r="P38" s="525"/>
      <c r="Q38" s="526"/>
      <c r="R38" s="526"/>
      <c r="S38" s="526"/>
      <c r="T38" s="526"/>
      <c r="U38" s="526"/>
      <c r="V38" s="271"/>
    </row>
    <row r="39" spans="1:24" s="393" customFormat="1" ht="18" customHeight="1">
      <c r="A39" s="401" t="s">
        <v>378</v>
      </c>
      <c r="C39" s="392"/>
      <c r="D39" s="392"/>
      <c r="E39" s="392"/>
      <c r="F39" s="392"/>
      <c r="G39" s="392"/>
      <c r="H39" s="392"/>
      <c r="I39" s="392"/>
      <c r="J39" s="394"/>
      <c r="K39" s="709"/>
      <c r="L39" s="392"/>
      <c r="M39" s="392"/>
      <c r="N39" s="392"/>
      <c r="O39" s="392"/>
      <c r="P39" s="392"/>
      <c r="Q39" s="392"/>
      <c r="R39" s="392"/>
      <c r="S39" s="392"/>
      <c r="T39" s="392"/>
      <c r="U39" s="392"/>
      <c r="V39" s="392"/>
    </row>
    <row r="40" spans="1:24" s="227" customFormat="1" ht="12.95" customHeight="1">
      <c r="A40" s="2740" t="s">
        <v>354</v>
      </c>
      <c r="B40" s="2741"/>
      <c r="C40" s="2741"/>
      <c r="D40" s="2741"/>
      <c r="E40" s="2741"/>
      <c r="F40" s="2741"/>
      <c r="G40" s="2741"/>
      <c r="H40" s="2741"/>
      <c r="I40" s="2741"/>
      <c r="J40" s="2741"/>
      <c r="K40" s="2741"/>
      <c r="L40" s="2741"/>
      <c r="M40" s="2741"/>
      <c r="N40" s="2741"/>
      <c r="O40" s="2741"/>
      <c r="P40" s="2741"/>
      <c r="Q40" s="2741"/>
      <c r="R40" s="2741"/>
      <c r="S40" s="2741"/>
      <c r="T40" s="2741"/>
      <c r="U40" s="2741"/>
      <c r="V40" s="233"/>
    </row>
    <row r="41" spans="1:24" s="227" customFormat="1" ht="12.95" customHeight="1">
      <c r="A41" s="2742"/>
      <c r="B41" s="2742"/>
      <c r="C41" s="2742"/>
      <c r="D41" s="2742"/>
      <c r="E41" s="2742"/>
      <c r="F41" s="2742"/>
      <c r="G41" s="2742"/>
      <c r="H41" s="2742"/>
      <c r="I41" s="2742"/>
      <c r="J41" s="2742"/>
      <c r="K41" s="2742"/>
      <c r="L41" s="2742"/>
      <c r="M41" s="2742"/>
      <c r="N41" s="2742"/>
      <c r="O41" s="2742"/>
      <c r="P41" s="2742"/>
      <c r="Q41" s="2742"/>
      <c r="R41" s="2742"/>
      <c r="S41" s="2742"/>
      <c r="T41" s="2742"/>
      <c r="U41" s="2742"/>
      <c r="V41" s="233"/>
    </row>
    <row r="42" spans="1:24" s="276" customFormat="1" ht="18" customHeight="1">
      <c r="A42" s="274"/>
      <c r="B42" s="2732" t="s">
        <v>295</v>
      </c>
      <c r="C42" s="2732"/>
      <c r="D42" s="2732"/>
      <c r="E42" s="2733" t="s">
        <v>135</v>
      </c>
      <c r="F42" s="2735"/>
      <c r="G42" s="2735"/>
      <c r="H42" s="2735"/>
      <c r="I42" s="2735"/>
      <c r="J42" s="2735"/>
      <c r="K42" s="2735"/>
      <c r="L42" s="2735"/>
      <c r="M42" s="2735"/>
      <c r="N42" s="2736"/>
      <c r="O42" s="2733" t="s">
        <v>296</v>
      </c>
      <c r="P42" s="2735"/>
      <c r="Q42" s="2733" t="s">
        <v>297</v>
      </c>
      <c r="R42" s="2735"/>
      <c r="S42" s="2735"/>
      <c r="T42" s="2735"/>
      <c r="U42" s="2736"/>
      <c r="V42" s="275"/>
      <c r="X42" s="275"/>
    </row>
    <row r="43" spans="1:24" s="254" customFormat="1" ht="17.100000000000001" customHeight="1">
      <c r="A43" s="714" t="s">
        <v>298</v>
      </c>
      <c r="B43" s="2732"/>
      <c r="C43" s="2732"/>
      <c r="D43" s="2732"/>
      <c r="E43" s="2758"/>
      <c r="F43" s="2759"/>
      <c r="G43" s="2759"/>
      <c r="H43" s="2759"/>
      <c r="I43" s="712" t="s">
        <v>185</v>
      </c>
      <c r="J43" s="2760"/>
      <c r="K43" s="2760"/>
      <c r="L43" s="2760"/>
      <c r="M43" s="2760"/>
      <c r="N43" s="2761"/>
      <c r="O43" s="2733"/>
      <c r="P43" s="2735"/>
      <c r="Q43" s="2758"/>
      <c r="R43" s="2760"/>
      <c r="S43" s="2760"/>
      <c r="T43" s="2760"/>
      <c r="U43" s="2761"/>
      <c r="V43" s="269"/>
      <c r="W43" s="269"/>
    </row>
    <row r="44" spans="1:24" s="254" customFormat="1" ht="17.100000000000001" customHeight="1">
      <c r="A44" s="714" t="s">
        <v>299</v>
      </c>
      <c r="B44" s="2732"/>
      <c r="C44" s="2732"/>
      <c r="D44" s="2732"/>
      <c r="E44" s="2758"/>
      <c r="F44" s="2759"/>
      <c r="G44" s="2759"/>
      <c r="H44" s="2759"/>
      <c r="I44" s="712" t="s">
        <v>185</v>
      </c>
      <c r="J44" s="2760"/>
      <c r="K44" s="2760"/>
      <c r="L44" s="2760"/>
      <c r="M44" s="2760"/>
      <c r="N44" s="2761"/>
      <c r="O44" s="2733"/>
      <c r="P44" s="2735"/>
      <c r="Q44" s="2758"/>
      <c r="R44" s="2760"/>
      <c r="S44" s="2760"/>
      <c r="T44" s="2760"/>
      <c r="U44" s="2761"/>
      <c r="V44" s="269"/>
    </row>
    <row r="45" spans="1:24" s="254" customFormat="1" ht="17.100000000000001" customHeight="1">
      <c r="A45" s="885" t="s">
        <v>451</v>
      </c>
      <c r="B45" s="2732"/>
      <c r="C45" s="2732"/>
      <c r="D45" s="2732"/>
      <c r="E45" s="2758"/>
      <c r="F45" s="2759"/>
      <c r="G45" s="2759"/>
      <c r="H45" s="2759"/>
      <c r="I45" s="712" t="s">
        <v>185</v>
      </c>
      <c r="J45" s="2760"/>
      <c r="K45" s="2760"/>
      <c r="L45" s="2760"/>
      <c r="M45" s="2760"/>
      <c r="N45" s="2761"/>
      <c r="O45" s="2733"/>
      <c r="P45" s="2735"/>
      <c r="Q45" s="2758"/>
      <c r="R45" s="2760"/>
      <c r="S45" s="2760"/>
      <c r="T45" s="2760"/>
      <c r="U45" s="2761"/>
      <c r="V45" s="269"/>
    </row>
    <row r="46" spans="1:24" s="254" customFormat="1" ht="17.100000000000001" customHeight="1">
      <c r="A46" s="714" t="s">
        <v>300</v>
      </c>
      <c r="B46" s="2732"/>
      <c r="C46" s="2732"/>
      <c r="D46" s="2732"/>
      <c r="E46" s="2758"/>
      <c r="F46" s="2759"/>
      <c r="G46" s="2759"/>
      <c r="H46" s="2759"/>
      <c r="I46" s="712" t="s">
        <v>185</v>
      </c>
      <c r="J46" s="2760"/>
      <c r="K46" s="2760"/>
      <c r="L46" s="2760"/>
      <c r="M46" s="2760"/>
      <c r="N46" s="2761"/>
      <c r="O46" s="2733"/>
      <c r="P46" s="2735"/>
      <c r="Q46" s="2758"/>
      <c r="R46" s="2760"/>
      <c r="S46" s="2760"/>
      <c r="T46" s="2760"/>
      <c r="U46" s="2761"/>
      <c r="V46" s="269"/>
    </row>
    <row r="47" spans="1:24" s="254" customFormat="1" ht="17.100000000000001" customHeight="1">
      <c r="A47" s="714" t="s">
        <v>301</v>
      </c>
      <c r="B47" s="2732"/>
      <c r="C47" s="2732"/>
      <c r="D47" s="2732"/>
      <c r="E47" s="2758"/>
      <c r="F47" s="2759"/>
      <c r="G47" s="2759"/>
      <c r="H47" s="2759"/>
      <c r="I47" s="712" t="s">
        <v>185</v>
      </c>
      <c r="J47" s="2760"/>
      <c r="K47" s="2760"/>
      <c r="L47" s="2760"/>
      <c r="M47" s="2760"/>
      <c r="N47" s="2761"/>
      <c r="O47" s="2733"/>
      <c r="P47" s="2735"/>
      <c r="Q47" s="2758"/>
      <c r="R47" s="2760"/>
      <c r="S47" s="2760"/>
      <c r="T47" s="2760"/>
      <c r="U47" s="2761"/>
      <c r="V47" s="269"/>
    </row>
    <row r="48" spans="1:24" ht="10.5" customHeight="1">
      <c r="A48" s="2731" t="s">
        <v>383</v>
      </c>
      <c r="B48" s="2731"/>
      <c r="C48" s="2731"/>
      <c r="D48" s="2731"/>
      <c r="E48" s="2731"/>
      <c r="F48" s="2731"/>
      <c r="G48" s="2731"/>
      <c r="H48" s="2731"/>
      <c r="I48" s="2731"/>
      <c r="J48" s="2731"/>
      <c r="K48" s="2731"/>
      <c r="L48" s="2731"/>
      <c r="M48" s="2731"/>
      <c r="N48" s="2731"/>
      <c r="O48" s="2731"/>
      <c r="P48" s="2731"/>
      <c r="Q48" s="2731"/>
      <c r="R48" s="2731"/>
      <c r="S48" s="2731"/>
      <c r="T48" s="2731"/>
      <c r="U48" s="2731"/>
    </row>
    <row r="49" spans="1:26" s="273" customFormat="1" ht="10.5" customHeight="1">
      <c r="A49" s="277" t="s">
        <v>302</v>
      </c>
      <c r="C49" s="271"/>
      <c r="D49" s="271"/>
      <c r="E49" s="271"/>
      <c r="F49" s="271"/>
      <c r="G49" s="271"/>
      <c r="H49" s="271"/>
      <c r="I49" s="271"/>
      <c r="J49" s="271"/>
      <c r="K49" s="271"/>
      <c r="L49" s="271"/>
      <c r="M49" s="271"/>
      <c r="N49" s="271"/>
      <c r="O49" s="271"/>
      <c r="P49" s="271"/>
      <c r="Q49" s="271"/>
      <c r="R49" s="271"/>
      <c r="S49" s="271"/>
      <c r="T49" s="271"/>
      <c r="U49" s="271"/>
    </row>
    <row r="50" spans="1:26" s="273" customFormat="1" ht="10.5" customHeight="1">
      <c r="A50" s="277" t="s">
        <v>303</v>
      </c>
      <c r="C50" s="271"/>
      <c r="D50" s="271"/>
      <c r="E50" s="271"/>
      <c r="F50" s="271"/>
      <c r="G50" s="271"/>
      <c r="H50" s="271"/>
      <c r="I50" s="271"/>
      <c r="J50" s="271"/>
      <c r="K50" s="271"/>
      <c r="L50" s="271"/>
      <c r="M50" s="271"/>
      <c r="N50" s="271"/>
      <c r="O50" s="271"/>
      <c r="P50" s="271"/>
      <c r="Q50" s="271"/>
      <c r="R50" s="271"/>
      <c r="S50" s="271"/>
      <c r="T50" s="271"/>
      <c r="U50" s="271"/>
    </row>
    <row r="51" spans="1:26" ht="20.100000000000001" customHeight="1">
      <c r="U51" s="361" t="s">
        <v>603</v>
      </c>
    </row>
    <row r="52" spans="1:26" ht="24.95" customHeight="1">
      <c r="A52" s="2724" t="s">
        <v>224</v>
      </c>
      <c r="B52" s="2724"/>
      <c r="C52" s="2724"/>
      <c r="D52" s="2724"/>
      <c r="E52" s="2724"/>
      <c r="F52" s="2724"/>
      <c r="G52" s="2724"/>
      <c r="H52" s="2724"/>
      <c r="I52" s="2724"/>
      <c r="J52" s="2724"/>
      <c r="K52" s="2724"/>
      <c r="L52" s="2724"/>
      <c r="M52" s="2724"/>
      <c r="N52" s="2724"/>
      <c r="O52" s="2724"/>
      <c r="P52" s="2724"/>
      <c r="Q52" s="2724"/>
      <c r="R52" s="2724"/>
      <c r="S52" s="2724"/>
      <c r="T52" s="2724"/>
      <c r="U52" s="2724"/>
    </row>
    <row r="53" spans="1:26" s="220" customFormat="1" ht="24" customHeight="1">
      <c r="A53" s="2762"/>
      <c r="B53" s="2762"/>
      <c r="C53" s="2762"/>
      <c r="D53" s="2762"/>
      <c r="E53" s="2726"/>
      <c r="F53" s="2726"/>
      <c r="G53" s="2726"/>
      <c r="H53" s="2726"/>
      <c r="I53" s="2726"/>
      <c r="J53" s="2726"/>
      <c r="L53" s="2762" t="s">
        <v>198</v>
      </c>
      <c r="M53" s="2762"/>
      <c r="N53" s="2726"/>
      <c r="O53" s="2726"/>
      <c r="P53" s="2726"/>
      <c r="Q53" s="2726"/>
      <c r="R53" s="2726"/>
      <c r="S53" s="2726"/>
      <c r="T53" s="2726"/>
      <c r="U53" s="2726"/>
    </row>
    <row r="54" spans="1:26" ht="3.75" customHeight="1">
      <c r="B54" s="427"/>
      <c r="C54" s="427"/>
      <c r="D54" s="427"/>
      <c r="E54" s="427"/>
      <c r="F54" s="427"/>
      <c r="G54" s="427"/>
      <c r="H54" s="427"/>
      <c r="I54" s="427"/>
      <c r="J54" s="427"/>
      <c r="K54" s="427"/>
      <c r="L54" s="427"/>
      <c r="M54" s="427"/>
      <c r="N54" s="427"/>
      <c r="O54" s="427"/>
      <c r="P54" s="427"/>
      <c r="Q54" s="427"/>
      <c r="R54" s="427"/>
      <c r="S54" s="427"/>
      <c r="T54" s="427"/>
    </row>
    <row r="55" spans="1:26" s="251" customFormat="1" ht="17.100000000000001" customHeight="1">
      <c r="A55" s="248" t="s">
        <v>105</v>
      </c>
      <c r="B55" s="249"/>
      <c r="C55" s="249"/>
      <c r="D55" s="249"/>
      <c r="E55" s="250"/>
      <c r="F55" s="250"/>
      <c r="G55" s="250"/>
      <c r="H55" s="250"/>
      <c r="I55" s="250"/>
      <c r="J55" s="250"/>
      <c r="K55" s="250"/>
      <c r="L55" s="250"/>
      <c r="M55" s="250"/>
      <c r="N55" s="250"/>
      <c r="O55" s="250"/>
      <c r="P55" s="250"/>
      <c r="Q55" s="250"/>
      <c r="R55" s="250"/>
      <c r="S55" s="250"/>
      <c r="T55" s="250"/>
    </row>
    <row r="56" spans="1:26" s="254" customFormat="1" ht="17.100000000000001" customHeight="1">
      <c r="A56" s="2732" t="s">
        <v>278</v>
      </c>
      <c r="B56" s="2732"/>
      <c r="C56" s="2732"/>
      <c r="D56" s="714"/>
      <c r="E56" s="711" t="s">
        <v>273</v>
      </c>
      <c r="F56" s="712" t="s">
        <v>56</v>
      </c>
      <c r="G56" s="2718"/>
      <c r="H56" s="2718"/>
      <c r="I56" s="2718"/>
      <c r="J56" s="407" t="s">
        <v>48</v>
      </c>
      <c r="K56" s="714"/>
      <c r="L56" s="267" t="s">
        <v>272</v>
      </c>
      <c r="M56" s="252"/>
      <c r="N56" s="712" t="s">
        <v>56</v>
      </c>
      <c r="O56" s="2718"/>
      <c r="P56" s="2718"/>
      <c r="Q56" s="2718"/>
      <c r="R56" s="407" t="s">
        <v>48</v>
      </c>
      <c r="S56" s="407"/>
      <c r="T56" s="407"/>
      <c r="U56" s="253"/>
    </row>
    <row r="57" spans="1:26" s="254" customFormat="1" ht="17.100000000000001" customHeight="1">
      <c r="A57" s="2732" t="s">
        <v>135</v>
      </c>
      <c r="B57" s="2732"/>
      <c r="C57" s="2732"/>
      <c r="D57" s="2701"/>
      <c r="E57" s="2702"/>
      <c r="F57" s="2702"/>
      <c r="G57" s="2702"/>
      <c r="H57" s="712" t="s">
        <v>55</v>
      </c>
      <c r="I57" s="2702"/>
      <c r="J57" s="2702"/>
      <c r="K57" s="2702"/>
      <c r="L57" s="2702"/>
      <c r="M57" s="2702"/>
      <c r="N57" s="2733" t="s">
        <v>279</v>
      </c>
      <c r="O57" s="2735"/>
      <c r="P57" s="2736"/>
      <c r="Q57" s="2701"/>
      <c r="R57" s="2702"/>
      <c r="S57" s="2702"/>
      <c r="T57" s="712"/>
      <c r="U57" s="228" t="s">
        <v>59</v>
      </c>
    </row>
    <row r="58" spans="1:26" s="227" customFormat="1" ht="8.1" customHeight="1">
      <c r="A58" s="709"/>
      <c r="B58" s="709"/>
      <c r="C58" s="229"/>
      <c r="D58" s="229"/>
      <c r="E58" s="229"/>
      <c r="F58" s="229"/>
      <c r="G58" s="229"/>
      <c r="H58" s="229"/>
      <c r="I58" s="229"/>
      <c r="J58" s="229"/>
      <c r="K58" s="229"/>
      <c r="L58" s="229"/>
      <c r="M58" s="229"/>
      <c r="N58" s="229"/>
      <c r="O58" s="709"/>
      <c r="P58" s="709"/>
      <c r="Q58" s="229"/>
      <c r="R58" s="229"/>
      <c r="S58" s="229"/>
      <c r="T58" s="229"/>
      <c r="U58" s="229"/>
    </row>
    <row r="59" spans="1:26" s="227" customFormat="1" ht="17.100000000000001" customHeight="1">
      <c r="A59" s="230" t="s">
        <v>280</v>
      </c>
      <c r="B59" s="709"/>
      <c r="C59" s="229"/>
      <c r="D59" s="229"/>
      <c r="E59" s="229"/>
      <c r="F59" s="229"/>
      <c r="G59" s="229"/>
      <c r="H59" s="229"/>
      <c r="I59" s="229"/>
      <c r="J59" s="229"/>
      <c r="K59" s="229"/>
      <c r="L59" s="229"/>
      <c r="M59" s="229"/>
      <c r="N59" s="229"/>
      <c r="O59" s="709"/>
      <c r="P59" s="709"/>
      <c r="Q59" s="229"/>
      <c r="R59" s="229"/>
      <c r="S59" s="229"/>
      <c r="T59" s="229"/>
      <c r="U59" s="229"/>
    </row>
    <row r="60" spans="1:26" s="227" customFormat="1" ht="17.100000000000001" customHeight="1">
      <c r="A60" s="716" t="s">
        <v>444</v>
      </c>
      <c r="B60" s="255"/>
      <c r="C60" s="256"/>
      <c r="D60" s="256"/>
      <c r="E60" s="256"/>
      <c r="F60" s="256"/>
      <c r="G60" s="256"/>
      <c r="H60" s="256"/>
      <c r="I60" s="256"/>
      <c r="J60" s="256"/>
      <c r="K60" s="256"/>
      <c r="L60" s="256"/>
      <c r="M60" s="256"/>
      <c r="N60" s="256"/>
      <c r="O60" s="255"/>
      <c r="P60" s="255"/>
      <c r="Q60" s="256"/>
      <c r="R60" s="256"/>
      <c r="S60" s="256"/>
      <c r="T60" s="256"/>
      <c r="U60" s="257"/>
    </row>
    <row r="61" spans="1:26" s="227" customFormat="1" ht="30" customHeight="1">
      <c r="A61" s="258"/>
      <c r="B61" s="2708" t="s">
        <v>379</v>
      </c>
      <c r="C61" s="2709"/>
      <c r="D61" s="2709"/>
      <c r="E61" s="2709"/>
      <c r="F61" s="2709"/>
      <c r="G61" s="2709"/>
      <c r="H61" s="2709"/>
      <c r="I61" s="2709"/>
      <c r="J61" s="2709"/>
      <c r="K61" s="2709"/>
      <c r="L61" s="2709"/>
      <c r="M61" s="2709"/>
      <c r="N61" s="2709"/>
      <c r="O61" s="2709"/>
      <c r="P61" s="2709"/>
      <c r="Q61" s="2709"/>
      <c r="R61" s="2709"/>
      <c r="S61" s="2709"/>
      <c r="T61" s="2709"/>
      <c r="U61" s="2710"/>
    </row>
    <row r="62" spans="1:26" s="227" customFormat="1" ht="200.1" customHeight="1">
      <c r="A62" s="258"/>
      <c r="B62" s="2711"/>
      <c r="C62" s="2712"/>
      <c r="D62" s="2712"/>
      <c r="E62" s="2712"/>
      <c r="F62" s="2712"/>
      <c r="G62" s="2712"/>
      <c r="H62" s="2712"/>
      <c r="I62" s="2712"/>
      <c r="J62" s="2712"/>
      <c r="K62" s="2712"/>
      <c r="L62" s="2712"/>
      <c r="M62" s="2712"/>
      <c r="N62" s="2712"/>
      <c r="O62" s="2712"/>
      <c r="P62" s="2712"/>
      <c r="Q62" s="2712"/>
      <c r="R62" s="2712"/>
      <c r="S62" s="2712"/>
      <c r="T62" s="2712"/>
      <c r="U62" s="2713"/>
      <c r="Z62" s="233"/>
    </row>
    <row r="63" spans="1:26" s="227" customFormat="1" ht="18.95" customHeight="1">
      <c r="A63" s="262"/>
      <c r="B63" s="259" t="s">
        <v>343</v>
      </c>
      <c r="C63" s="260"/>
      <c r="D63" s="260"/>
      <c r="E63" s="260"/>
      <c r="F63" s="260"/>
      <c r="G63" s="260"/>
      <c r="H63" s="260"/>
      <c r="I63" s="260"/>
      <c r="J63" s="260"/>
      <c r="K63" s="260"/>
      <c r="L63" s="260"/>
      <c r="M63" s="260"/>
      <c r="N63" s="260"/>
      <c r="O63" s="260"/>
      <c r="P63" s="260"/>
      <c r="Q63" s="260"/>
      <c r="R63" s="260"/>
      <c r="S63" s="260"/>
      <c r="T63" s="260"/>
      <c r="U63" s="261"/>
      <c r="W63" s="233"/>
    </row>
    <row r="64" spans="1:26" s="227" customFormat="1" ht="50.1" customHeight="1">
      <c r="A64" s="262"/>
      <c r="B64" s="2754" t="s">
        <v>355</v>
      </c>
      <c r="C64" s="2755"/>
      <c r="D64" s="2755"/>
      <c r="E64" s="2755"/>
      <c r="F64" s="2755"/>
      <c r="G64" s="2755"/>
      <c r="H64" s="2755"/>
      <c r="I64" s="2755"/>
      <c r="J64" s="2755"/>
      <c r="K64" s="2755"/>
      <c r="L64" s="2755"/>
      <c r="M64" s="2755"/>
      <c r="N64" s="2755"/>
      <c r="O64" s="2755"/>
      <c r="P64" s="2755"/>
      <c r="Q64" s="2755"/>
      <c r="R64" s="2755"/>
      <c r="S64" s="2755"/>
      <c r="T64" s="2755"/>
      <c r="U64" s="2756"/>
      <c r="V64" s="262"/>
    </row>
    <row r="65" spans="1:25" s="254" customFormat="1" ht="17.100000000000001" customHeight="1">
      <c r="A65" s="343"/>
      <c r="B65" s="263" t="s">
        <v>278</v>
      </c>
      <c r="C65" s="264"/>
      <c r="D65" s="264"/>
      <c r="E65" s="265"/>
      <c r="F65" s="236"/>
      <c r="G65" s="224" t="s">
        <v>273</v>
      </c>
      <c r="H65" s="712"/>
      <c r="I65" s="712"/>
      <c r="J65" s="712" t="s">
        <v>56</v>
      </c>
      <c r="K65" s="2718"/>
      <c r="L65" s="2718"/>
      <c r="M65" s="407" t="s">
        <v>48</v>
      </c>
      <c r="N65" s="236"/>
      <c r="O65" s="224" t="s">
        <v>272</v>
      </c>
      <c r="P65" s="712"/>
      <c r="Q65" s="712"/>
      <c r="R65" s="712" t="s">
        <v>56</v>
      </c>
      <c r="S65" s="2718"/>
      <c r="T65" s="2718"/>
      <c r="U65" s="408" t="s">
        <v>48</v>
      </c>
      <c r="V65" s="409"/>
      <c r="W65" s="227"/>
      <c r="X65" s="227"/>
      <c r="Y65" s="227"/>
    </row>
    <row r="66" spans="1:25" s="254" customFormat="1" ht="17.100000000000001" customHeight="1">
      <c r="A66" s="343"/>
      <c r="B66" s="453" t="s">
        <v>705</v>
      </c>
      <c r="C66" s="264"/>
      <c r="D66" s="264"/>
      <c r="E66" s="265"/>
      <c r="F66" s="2701"/>
      <c r="G66" s="2702"/>
      <c r="H66" s="2702"/>
      <c r="I66" s="2702"/>
      <c r="J66" s="2702"/>
      <c r="K66" s="2702"/>
      <c r="L66" s="2702"/>
      <c r="M66" s="2702"/>
      <c r="N66" s="2702"/>
      <c r="O66" s="2702"/>
      <c r="P66" s="2702"/>
      <c r="Q66" s="2702"/>
      <c r="R66" s="2702"/>
      <c r="S66" s="2702"/>
      <c r="T66" s="2702"/>
      <c r="U66" s="2757"/>
      <c r="W66" s="227"/>
      <c r="X66" s="227"/>
      <c r="Y66" s="227"/>
    </row>
    <row r="67" spans="1:25" s="254" customFormat="1" ht="17.100000000000001" customHeight="1">
      <c r="A67" s="343"/>
      <c r="B67" s="263" t="s">
        <v>135</v>
      </c>
      <c r="C67" s="264"/>
      <c r="D67" s="264"/>
      <c r="E67" s="265"/>
      <c r="F67" s="2701"/>
      <c r="G67" s="2702"/>
      <c r="H67" s="2702"/>
      <c r="I67" s="2702"/>
      <c r="J67" s="2702"/>
      <c r="K67" s="2702"/>
      <c r="L67" s="712" t="s">
        <v>55</v>
      </c>
      <c r="M67" s="2702"/>
      <c r="N67" s="2702"/>
      <c r="O67" s="2702"/>
      <c r="P67" s="2702"/>
      <c r="Q67" s="712"/>
      <c r="R67" s="712"/>
      <c r="S67" s="712"/>
      <c r="T67" s="712"/>
      <c r="U67" s="253"/>
      <c r="W67" s="227"/>
      <c r="X67" s="227"/>
      <c r="Y67" s="227"/>
    </row>
    <row r="68" spans="1:25" s="254" customFormat="1" ht="17.100000000000001" customHeight="1">
      <c r="A68" s="344"/>
      <c r="B68" s="453" t="s">
        <v>429</v>
      </c>
      <c r="C68" s="264"/>
      <c r="D68" s="264"/>
      <c r="E68" s="265"/>
      <c r="F68" s="2750"/>
      <c r="G68" s="2751"/>
      <c r="H68" s="2751"/>
      <c r="I68" s="2751"/>
      <c r="J68" s="712" t="s">
        <v>445</v>
      </c>
      <c r="K68" s="712"/>
      <c r="L68" s="712"/>
      <c r="M68" s="712"/>
      <c r="N68" s="715"/>
      <c r="O68" s="715"/>
      <c r="P68" s="712"/>
      <c r="Q68" s="712"/>
      <c r="R68" s="712"/>
      <c r="S68" s="712"/>
      <c r="T68" s="712"/>
      <c r="U68" s="253"/>
      <c r="W68" s="227"/>
      <c r="X68" s="227"/>
      <c r="Y68" s="227"/>
    </row>
    <row r="69" spans="1:25" s="227" customFormat="1" ht="17.100000000000001" customHeight="1">
      <c r="A69" s="266" t="s">
        <v>446</v>
      </c>
      <c r="B69" s="252"/>
      <c r="C69" s="710"/>
      <c r="D69" s="710"/>
      <c r="E69" s="710"/>
      <c r="F69" s="710"/>
      <c r="G69" s="710"/>
      <c r="H69" s="718"/>
      <c r="I69" s="718"/>
      <c r="J69" s="718"/>
      <c r="K69" s="712"/>
      <c r="L69" s="712"/>
      <c r="M69" s="712"/>
      <c r="N69" s="712"/>
      <c r="O69" s="715"/>
      <c r="P69" s="715"/>
      <c r="Q69" s="712"/>
      <c r="R69" s="712"/>
      <c r="S69" s="712"/>
      <c r="T69" s="712"/>
      <c r="U69" s="717"/>
    </row>
    <row r="70" spans="1:25" s="227" customFormat="1" ht="17.100000000000001" customHeight="1">
      <c r="A70" s="2706"/>
      <c r="B70" s="2714" t="s">
        <v>283</v>
      </c>
      <c r="C70" s="2715"/>
      <c r="D70" s="2715"/>
      <c r="E70" s="2715"/>
      <c r="F70" s="2716"/>
      <c r="G70" s="236"/>
      <c r="H70" s="224" t="s">
        <v>284</v>
      </c>
      <c r="I70" s="224"/>
      <c r="J70" s="712"/>
      <c r="K70" s="236"/>
      <c r="L70" s="712" t="s">
        <v>285</v>
      </c>
      <c r="M70" s="224" t="s">
        <v>286</v>
      </c>
      <c r="N70" s="712"/>
      <c r="O70" s="715"/>
      <c r="P70" s="715"/>
      <c r="Q70" s="712"/>
      <c r="R70" s="712"/>
      <c r="S70" s="712"/>
      <c r="T70" s="712"/>
      <c r="U70" s="717"/>
    </row>
    <row r="71" spans="1:25" s="227" customFormat="1" ht="17.100000000000001" customHeight="1">
      <c r="A71" s="2706"/>
      <c r="B71" s="2714" t="s">
        <v>294</v>
      </c>
      <c r="C71" s="2715"/>
      <c r="D71" s="2715"/>
      <c r="E71" s="2715"/>
      <c r="F71" s="2716"/>
      <c r="G71" s="2752"/>
      <c r="H71" s="2753"/>
      <c r="I71" s="2753"/>
      <c r="J71" s="2753"/>
      <c r="K71" s="267" t="s">
        <v>288</v>
      </c>
      <c r="L71" s="267"/>
      <c r="M71" s="267"/>
      <c r="N71" s="267"/>
      <c r="O71" s="267"/>
      <c r="P71" s="267"/>
      <c r="Q71" s="267"/>
      <c r="R71" s="267"/>
      <c r="S71" s="267"/>
      <c r="T71" s="267"/>
      <c r="U71" s="228"/>
    </row>
    <row r="72" spans="1:25" s="227" customFormat="1" ht="17.100000000000001" customHeight="1">
      <c r="A72" s="2706"/>
      <c r="B72" s="2714" t="s">
        <v>289</v>
      </c>
      <c r="C72" s="2715"/>
      <c r="D72" s="2715"/>
      <c r="E72" s="2715"/>
      <c r="F72" s="2716"/>
      <c r="G72" s="2752"/>
      <c r="H72" s="2753"/>
      <c r="I72" s="2753"/>
      <c r="J72" s="2753"/>
      <c r="K72" s="267" t="s">
        <v>288</v>
      </c>
      <c r="L72" s="267"/>
      <c r="M72" s="267"/>
      <c r="N72" s="267"/>
      <c r="O72" s="267"/>
      <c r="P72" s="267"/>
      <c r="Q72" s="267"/>
      <c r="R72" s="267"/>
      <c r="S72" s="267"/>
      <c r="T72" s="267"/>
      <c r="U72" s="228"/>
    </row>
    <row r="73" spans="1:25" s="227" customFormat="1" ht="17.100000000000001" customHeight="1">
      <c r="A73" s="2707"/>
      <c r="B73" s="2714" t="s">
        <v>290</v>
      </c>
      <c r="C73" s="2715"/>
      <c r="D73" s="2715"/>
      <c r="E73" s="2715"/>
      <c r="F73" s="2716"/>
      <c r="G73" s="2752"/>
      <c r="H73" s="2753"/>
      <c r="I73" s="2753"/>
      <c r="J73" s="2753"/>
      <c r="K73" s="267" t="s">
        <v>445</v>
      </c>
      <c r="L73" s="267"/>
      <c r="M73" s="267"/>
      <c r="N73" s="267"/>
      <c r="O73" s="267"/>
      <c r="P73" s="267"/>
      <c r="Q73" s="267"/>
      <c r="R73" s="267"/>
      <c r="S73" s="267"/>
      <c r="T73" s="267"/>
      <c r="U73" s="228"/>
    </row>
    <row r="74" spans="1:25" s="227" customFormat="1" ht="8.1" customHeight="1">
      <c r="A74" s="237"/>
      <c r="B74" s="233"/>
      <c r="C74" s="230"/>
      <c r="D74" s="230"/>
      <c r="E74" s="230"/>
      <c r="F74" s="230"/>
      <c r="G74" s="229"/>
      <c r="H74" s="229"/>
      <c r="I74" s="229"/>
      <c r="J74" s="229"/>
      <c r="K74" s="229"/>
      <c r="L74" s="229"/>
      <c r="M74" s="229"/>
      <c r="N74" s="229"/>
      <c r="O74" s="709"/>
      <c r="P74" s="709"/>
      <c r="Q74" s="229"/>
      <c r="R74" s="229"/>
      <c r="S74" s="229"/>
      <c r="T74" s="229"/>
      <c r="U74" s="229"/>
    </row>
    <row r="75" spans="1:25" s="227" customFormat="1" ht="17.100000000000001" customHeight="1">
      <c r="A75" s="233" t="s">
        <v>447</v>
      </c>
      <c r="B75" s="709"/>
      <c r="C75" s="229"/>
      <c r="D75" s="229"/>
      <c r="E75" s="229"/>
      <c r="F75" s="229"/>
      <c r="G75" s="229"/>
      <c r="H75" s="229"/>
      <c r="I75" s="229"/>
      <c r="J75" s="229"/>
      <c r="K75" s="229"/>
      <c r="L75" s="229"/>
      <c r="M75" s="229"/>
      <c r="N75" s="229"/>
      <c r="O75" s="709"/>
      <c r="P75" s="709"/>
      <c r="Q75" s="229"/>
      <c r="R75" s="229"/>
      <c r="S75" s="229"/>
      <c r="T75" s="229"/>
      <c r="U75" s="229"/>
    </row>
    <row r="76" spans="1:25" s="227" customFormat="1" ht="17.100000000000001" customHeight="1">
      <c r="A76" s="2745" t="s">
        <v>293</v>
      </c>
      <c r="B76" s="2746"/>
      <c r="C76" s="2746"/>
      <c r="D76" s="2746"/>
      <c r="E76" s="2746"/>
      <c r="F76" s="2746"/>
      <c r="G76" s="2746"/>
      <c r="H76" s="2746"/>
      <c r="I76" s="2746"/>
      <c r="J76" s="2746"/>
      <c r="K76" s="2746"/>
      <c r="L76" s="2746"/>
      <c r="M76" s="2746"/>
      <c r="N76" s="2746"/>
      <c r="O76" s="2746"/>
      <c r="P76" s="2746"/>
      <c r="Q76" s="2746"/>
      <c r="R76" s="2746"/>
      <c r="S76" s="2746"/>
      <c r="T76" s="2746"/>
      <c r="U76" s="2747"/>
      <c r="V76" s="233"/>
      <c r="X76" s="233"/>
    </row>
    <row r="77" spans="1:25" s="254" customFormat="1" ht="17.100000000000001" customHeight="1">
      <c r="A77" s="268"/>
      <c r="B77" s="714"/>
      <c r="C77" s="2714" t="s">
        <v>384</v>
      </c>
      <c r="D77" s="2715"/>
      <c r="E77" s="2715"/>
      <c r="F77" s="2715"/>
      <c r="G77" s="2715"/>
      <c r="H77" s="2715"/>
      <c r="I77" s="2715"/>
      <c r="J77" s="2715"/>
      <c r="K77" s="2715"/>
      <c r="L77" s="2715"/>
      <c r="M77" s="2715"/>
      <c r="N77" s="2715"/>
      <c r="O77" s="2715"/>
      <c r="P77" s="2715"/>
      <c r="Q77" s="2715"/>
      <c r="R77" s="2715"/>
      <c r="S77" s="2715"/>
      <c r="T77" s="2715"/>
      <c r="U77" s="2716"/>
      <c r="V77" s="269"/>
    </row>
    <row r="78" spans="1:25" s="254" customFormat="1" ht="17.100000000000001" customHeight="1">
      <c r="A78" s="268"/>
      <c r="B78" s="1025"/>
      <c r="C78" s="2695" t="s">
        <v>534</v>
      </c>
      <c r="D78" s="2696"/>
      <c r="E78" s="2696"/>
      <c r="F78" s="2696"/>
      <c r="G78" s="2696"/>
      <c r="H78" s="2696"/>
      <c r="I78" s="2696"/>
      <c r="J78" s="2696"/>
      <c r="K78" s="2696"/>
      <c r="L78" s="2696"/>
      <c r="M78" s="2696"/>
      <c r="N78" s="2696"/>
      <c r="O78" s="2696"/>
      <c r="P78" s="2696"/>
      <c r="Q78" s="2696"/>
      <c r="R78" s="2696"/>
      <c r="S78" s="2696"/>
      <c r="T78" s="2696"/>
      <c r="U78" s="2697"/>
      <c r="V78" s="269"/>
    </row>
    <row r="79" spans="1:25" s="227" customFormat="1" ht="30" customHeight="1">
      <c r="A79" s="2698" t="s">
        <v>979</v>
      </c>
      <c r="B79" s="2748"/>
      <c r="C79" s="2748"/>
      <c r="D79" s="2748"/>
      <c r="E79" s="2748"/>
      <c r="F79" s="2748"/>
      <c r="G79" s="2748"/>
      <c r="H79" s="2748"/>
      <c r="I79" s="2748"/>
      <c r="J79" s="2748"/>
      <c r="K79" s="2748"/>
      <c r="L79" s="2748"/>
      <c r="M79" s="2748"/>
      <c r="N79" s="2748"/>
      <c r="O79" s="2748"/>
      <c r="P79" s="2748"/>
      <c r="Q79" s="2748"/>
      <c r="R79" s="2748"/>
      <c r="S79" s="2748"/>
      <c r="T79" s="2748"/>
      <c r="U79" s="2749"/>
      <c r="V79" s="233"/>
      <c r="X79" s="233"/>
    </row>
    <row r="80" spans="1:25" s="254" customFormat="1" ht="30" customHeight="1">
      <c r="A80" s="520"/>
      <c r="B80" s="519"/>
      <c r="C80" s="2695" t="s">
        <v>732</v>
      </c>
      <c r="D80" s="2696"/>
      <c r="E80" s="2696"/>
      <c r="F80" s="2696"/>
      <c r="G80" s="2696"/>
      <c r="H80" s="2696"/>
      <c r="I80" s="2696"/>
      <c r="J80" s="2696"/>
      <c r="K80" s="2696"/>
      <c r="L80" s="2696"/>
      <c r="M80" s="2696"/>
      <c r="N80" s="2696"/>
      <c r="O80" s="2696"/>
      <c r="P80" s="2696"/>
      <c r="Q80" s="2696"/>
      <c r="R80" s="2696"/>
      <c r="S80" s="2696"/>
      <c r="T80" s="2696"/>
      <c r="U80" s="2697"/>
      <c r="V80" s="269"/>
    </row>
    <row r="81" spans="1:24" s="227" customFormat="1" ht="15" customHeight="1">
      <c r="A81" s="2708" t="s">
        <v>989</v>
      </c>
      <c r="B81" s="2709"/>
      <c r="C81" s="2709"/>
      <c r="D81" s="2709"/>
      <c r="E81" s="2709"/>
      <c r="F81" s="2709"/>
      <c r="G81" s="2709"/>
      <c r="H81" s="2709"/>
      <c r="I81" s="2709"/>
      <c r="J81" s="2709"/>
      <c r="K81" s="2709"/>
      <c r="L81" s="2709"/>
      <c r="M81" s="2709"/>
      <c r="N81" s="2709"/>
      <c r="O81" s="2709"/>
      <c r="P81" s="2709"/>
      <c r="Q81" s="2709"/>
      <c r="R81" s="2709"/>
      <c r="S81" s="2709"/>
      <c r="T81" s="2709"/>
      <c r="U81" s="2710"/>
    </row>
    <row r="82" spans="1:24" s="227" customFormat="1" ht="15" customHeight="1">
      <c r="A82" s="2737"/>
      <c r="B82" s="2738"/>
      <c r="C82" s="2738"/>
      <c r="D82" s="2738"/>
      <c r="E82" s="2738"/>
      <c r="F82" s="2738"/>
      <c r="G82" s="2738"/>
      <c r="H82" s="2738"/>
      <c r="I82" s="2738"/>
      <c r="J82" s="2738"/>
      <c r="K82" s="2738"/>
      <c r="L82" s="2738"/>
      <c r="M82" s="2738"/>
      <c r="N82" s="2738"/>
      <c r="O82" s="2738"/>
      <c r="P82" s="2738"/>
      <c r="Q82" s="2738"/>
      <c r="R82" s="2738"/>
      <c r="S82" s="2738"/>
      <c r="T82" s="2738"/>
      <c r="U82" s="2739"/>
    </row>
    <row r="83" spans="1:24" s="254" customFormat="1" ht="28.5" customHeight="1">
      <c r="A83" s="270"/>
      <c r="B83" s="714"/>
      <c r="C83" s="2695" t="s">
        <v>984</v>
      </c>
      <c r="D83" s="2696"/>
      <c r="E83" s="2696"/>
      <c r="F83" s="2696"/>
      <c r="G83" s="2696"/>
      <c r="H83" s="2696"/>
      <c r="I83" s="2696"/>
      <c r="J83" s="2696"/>
      <c r="K83" s="2696"/>
      <c r="L83" s="2696"/>
      <c r="M83" s="2696"/>
      <c r="N83" s="2696"/>
      <c r="O83" s="2696"/>
      <c r="P83" s="2696"/>
      <c r="Q83" s="2696"/>
      <c r="R83" s="2696"/>
      <c r="S83" s="2696"/>
      <c r="T83" s="2696"/>
      <c r="U83" s="2697"/>
    </row>
    <row r="84" spans="1:24" s="227" customFormat="1" ht="8.1" customHeight="1">
      <c r="A84" s="237"/>
      <c r="B84" s="233"/>
      <c r="C84" s="230"/>
      <c r="D84" s="230"/>
      <c r="E84" s="230"/>
      <c r="F84" s="230"/>
      <c r="G84" s="229"/>
      <c r="H84" s="229"/>
      <c r="I84" s="229"/>
      <c r="J84" s="229"/>
      <c r="K84" s="229"/>
      <c r="L84" s="229"/>
      <c r="M84" s="229"/>
      <c r="N84" s="1225"/>
      <c r="O84" s="1225"/>
      <c r="P84" s="229"/>
      <c r="Q84" s="229"/>
      <c r="R84" s="229"/>
    </row>
    <row r="85" spans="1:24" s="240" customFormat="1" ht="28.5" customHeight="1">
      <c r="A85" s="2743" t="s">
        <v>1532</v>
      </c>
      <c r="B85" s="2743"/>
      <c r="C85" s="2743"/>
      <c r="D85" s="2743"/>
      <c r="E85" s="2743"/>
      <c r="F85" s="2743"/>
      <c r="G85" s="2743"/>
      <c r="H85" s="2743"/>
      <c r="I85" s="2743"/>
      <c r="J85" s="2743"/>
      <c r="K85" s="2743"/>
      <c r="L85" s="2743"/>
      <c r="M85" s="2743"/>
      <c r="N85" s="2743"/>
      <c r="O85" s="2743"/>
      <c r="P85" s="2743"/>
      <c r="Q85" s="2743"/>
      <c r="R85" s="2743"/>
      <c r="S85" s="392"/>
      <c r="T85" s="393"/>
      <c r="U85" s="227"/>
    </row>
    <row r="86" spans="1:24" s="240" customFormat="1" ht="35.1" customHeight="1">
      <c r="A86" s="2744" t="s">
        <v>1533</v>
      </c>
      <c r="B86" s="2744"/>
      <c r="C86" s="2744"/>
      <c r="D86" s="2744"/>
      <c r="E86" s="2744"/>
      <c r="F86" s="2744"/>
      <c r="G86" s="2744"/>
      <c r="H86" s="2744"/>
      <c r="I86" s="2744"/>
      <c r="J86" s="2744"/>
      <c r="K86" s="2744"/>
      <c r="L86" s="2744"/>
      <c r="M86" s="2744"/>
      <c r="N86" s="2744"/>
      <c r="O86" s="2744"/>
      <c r="P86" s="2744"/>
      <c r="Q86" s="2744"/>
      <c r="R86" s="2744"/>
      <c r="S86" s="2744"/>
      <c r="T86" s="2744"/>
      <c r="U86" s="2744"/>
    </row>
    <row r="87" spans="1:24" s="240" customFormat="1" ht="28.5" customHeight="1">
      <c r="A87" s="1282"/>
      <c r="B87" s="1283"/>
      <c r="C87" s="2692" t="s">
        <v>1534</v>
      </c>
      <c r="D87" s="2693"/>
      <c r="E87" s="2693"/>
      <c r="F87" s="2693"/>
      <c r="G87" s="2693"/>
      <c r="H87" s="2693"/>
      <c r="I87" s="2693"/>
      <c r="J87" s="2693"/>
      <c r="K87" s="2693"/>
      <c r="L87" s="2693"/>
      <c r="M87" s="2693"/>
      <c r="N87" s="2693"/>
      <c r="O87" s="2693"/>
      <c r="P87" s="2693"/>
      <c r="Q87" s="2693"/>
      <c r="R87" s="2693"/>
      <c r="S87" s="2693"/>
      <c r="T87" s="2693"/>
      <c r="U87" s="2694"/>
    </row>
    <row r="88" spans="1:24" s="273" customFormat="1" ht="12.95" customHeight="1">
      <c r="A88" s="524" t="s">
        <v>572</v>
      </c>
      <c r="B88" s="522"/>
      <c r="C88" s="521"/>
      <c r="D88" s="523"/>
      <c r="E88" s="523"/>
      <c r="F88" s="523"/>
      <c r="G88" s="523"/>
      <c r="H88" s="523"/>
      <c r="I88" s="523"/>
      <c r="J88" s="523"/>
      <c r="K88" s="523"/>
      <c r="L88" s="524"/>
      <c r="M88" s="522"/>
      <c r="N88" s="523"/>
      <c r="O88" s="524"/>
      <c r="P88" s="525"/>
      <c r="Q88" s="526"/>
      <c r="R88" s="526"/>
      <c r="S88" s="526"/>
      <c r="T88" s="526"/>
      <c r="U88" s="526"/>
      <c r="V88" s="271"/>
    </row>
    <row r="89" spans="1:24" s="393" customFormat="1" ht="18" customHeight="1">
      <c r="A89" s="401" t="s">
        <v>378</v>
      </c>
      <c r="C89" s="392"/>
      <c r="D89" s="392"/>
      <c r="E89" s="392"/>
      <c r="F89" s="392"/>
      <c r="G89" s="392"/>
      <c r="H89" s="392"/>
      <c r="I89" s="392"/>
      <c r="J89" s="394"/>
      <c r="K89" s="709"/>
      <c r="L89" s="392"/>
      <c r="M89" s="392"/>
      <c r="N89" s="392"/>
      <c r="O89" s="392"/>
      <c r="P89" s="392"/>
      <c r="Q89" s="392"/>
      <c r="R89" s="392"/>
      <c r="S89" s="392"/>
      <c r="T89" s="392"/>
      <c r="U89" s="392"/>
      <c r="V89" s="392"/>
    </row>
    <row r="90" spans="1:24" s="227" customFormat="1" ht="12.95" customHeight="1">
      <c r="A90" s="2740" t="s">
        <v>354</v>
      </c>
      <c r="B90" s="2741"/>
      <c r="C90" s="2741"/>
      <c r="D90" s="2741"/>
      <c r="E90" s="2741"/>
      <c r="F90" s="2741"/>
      <c r="G90" s="2741"/>
      <c r="H90" s="2741"/>
      <c r="I90" s="2741"/>
      <c r="J90" s="2741"/>
      <c r="K90" s="2741"/>
      <c r="L90" s="2741"/>
      <c r="M90" s="2741"/>
      <c r="N90" s="2741"/>
      <c r="O90" s="2741"/>
      <c r="P90" s="2741"/>
      <c r="Q90" s="2741"/>
      <c r="R90" s="2741"/>
      <c r="S90" s="2741"/>
      <c r="T90" s="2741"/>
      <c r="U90" s="2741"/>
      <c r="V90" s="233"/>
    </row>
    <row r="91" spans="1:24" s="227" customFormat="1" ht="12.95" customHeight="1">
      <c r="A91" s="2742"/>
      <c r="B91" s="2742"/>
      <c r="C91" s="2742"/>
      <c r="D91" s="2742"/>
      <c r="E91" s="2742"/>
      <c r="F91" s="2742"/>
      <c r="G91" s="2742"/>
      <c r="H91" s="2742"/>
      <c r="I91" s="2742"/>
      <c r="J91" s="2742"/>
      <c r="K91" s="2742"/>
      <c r="L91" s="2742"/>
      <c r="M91" s="2742"/>
      <c r="N91" s="2742"/>
      <c r="O91" s="2742"/>
      <c r="P91" s="2742"/>
      <c r="Q91" s="2742"/>
      <c r="R91" s="2742"/>
      <c r="S91" s="2742"/>
      <c r="T91" s="2742"/>
      <c r="U91" s="2742"/>
      <c r="V91" s="233"/>
    </row>
    <row r="92" spans="1:24" s="276" customFormat="1" ht="18" customHeight="1">
      <c r="A92" s="274"/>
      <c r="B92" s="2732" t="s">
        <v>295</v>
      </c>
      <c r="C92" s="2732"/>
      <c r="D92" s="2732"/>
      <c r="E92" s="2733" t="s">
        <v>135</v>
      </c>
      <c r="F92" s="2735"/>
      <c r="G92" s="2735"/>
      <c r="H92" s="2735"/>
      <c r="I92" s="2735"/>
      <c r="J92" s="2735"/>
      <c r="K92" s="2735"/>
      <c r="L92" s="2735"/>
      <c r="M92" s="2735"/>
      <c r="N92" s="2736"/>
      <c r="O92" s="2733" t="s">
        <v>296</v>
      </c>
      <c r="P92" s="2735"/>
      <c r="Q92" s="2733" t="s">
        <v>297</v>
      </c>
      <c r="R92" s="2735"/>
      <c r="S92" s="2735"/>
      <c r="T92" s="2735"/>
      <c r="U92" s="2736"/>
      <c r="V92" s="275"/>
      <c r="X92" s="275"/>
    </row>
    <row r="93" spans="1:24" s="254" customFormat="1" ht="17.100000000000001" customHeight="1">
      <c r="A93" s="714" t="s">
        <v>448</v>
      </c>
      <c r="B93" s="2732"/>
      <c r="C93" s="2732"/>
      <c r="D93" s="2732"/>
      <c r="E93" s="2733"/>
      <c r="F93" s="2734"/>
      <c r="G93" s="2734"/>
      <c r="H93" s="2734"/>
      <c r="I93" s="712" t="s">
        <v>449</v>
      </c>
      <c r="J93" s="2735"/>
      <c r="K93" s="2735"/>
      <c r="L93" s="2735"/>
      <c r="M93" s="2735"/>
      <c r="N93" s="2736"/>
      <c r="O93" s="2733"/>
      <c r="P93" s="2735"/>
      <c r="Q93" s="2733"/>
      <c r="R93" s="2735"/>
      <c r="S93" s="2735"/>
      <c r="T93" s="2735"/>
      <c r="U93" s="2736"/>
      <c r="V93" s="269"/>
      <c r="W93" s="269"/>
    </row>
    <row r="94" spans="1:24" s="254" customFormat="1" ht="17.100000000000001" customHeight="1">
      <c r="A94" s="714" t="s">
        <v>450</v>
      </c>
      <c r="B94" s="2732"/>
      <c r="C94" s="2732"/>
      <c r="D94" s="2732"/>
      <c r="E94" s="2733"/>
      <c r="F94" s="2734"/>
      <c r="G94" s="2734"/>
      <c r="H94" s="2734"/>
      <c r="I94" s="712" t="s">
        <v>449</v>
      </c>
      <c r="J94" s="2735"/>
      <c r="K94" s="2735"/>
      <c r="L94" s="2735"/>
      <c r="M94" s="2735"/>
      <c r="N94" s="2736"/>
      <c r="O94" s="2733"/>
      <c r="P94" s="2735"/>
      <c r="Q94" s="2733"/>
      <c r="R94" s="2735"/>
      <c r="S94" s="2735"/>
      <c r="T94" s="2735"/>
      <c r="U94" s="2736"/>
      <c r="V94" s="269"/>
    </row>
    <row r="95" spans="1:24" s="254" customFormat="1" ht="17.100000000000001" customHeight="1">
      <c r="A95" s="714" t="s">
        <v>451</v>
      </c>
      <c r="B95" s="2732"/>
      <c r="C95" s="2732"/>
      <c r="D95" s="2732"/>
      <c r="E95" s="2733"/>
      <c r="F95" s="2734"/>
      <c r="G95" s="2734"/>
      <c r="H95" s="2734"/>
      <c r="I95" s="712" t="s">
        <v>452</v>
      </c>
      <c r="J95" s="2735"/>
      <c r="K95" s="2735"/>
      <c r="L95" s="2735"/>
      <c r="M95" s="2735"/>
      <c r="N95" s="2736"/>
      <c r="O95" s="2733"/>
      <c r="P95" s="2735"/>
      <c r="Q95" s="2733"/>
      <c r="R95" s="2735"/>
      <c r="S95" s="2735"/>
      <c r="T95" s="2735"/>
      <c r="U95" s="2736"/>
      <c r="V95" s="269"/>
    </row>
    <row r="96" spans="1:24" s="254" customFormat="1" ht="17.100000000000001" customHeight="1">
      <c r="A96" s="714" t="s">
        <v>453</v>
      </c>
      <c r="B96" s="2732"/>
      <c r="C96" s="2732"/>
      <c r="D96" s="2732"/>
      <c r="E96" s="2733"/>
      <c r="F96" s="2734"/>
      <c r="G96" s="2734"/>
      <c r="H96" s="2734"/>
      <c r="I96" s="712" t="s">
        <v>449</v>
      </c>
      <c r="J96" s="2735"/>
      <c r="K96" s="2735"/>
      <c r="L96" s="2735"/>
      <c r="M96" s="2735"/>
      <c r="N96" s="2736"/>
      <c r="O96" s="2733"/>
      <c r="P96" s="2735"/>
      <c r="Q96" s="2733"/>
      <c r="R96" s="2735"/>
      <c r="S96" s="2735"/>
      <c r="T96" s="2735"/>
      <c r="U96" s="2736"/>
      <c r="V96" s="269"/>
    </row>
    <row r="97" spans="1:22" s="254" customFormat="1" ht="17.100000000000001" customHeight="1">
      <c r="A97" s="714" t="s">
        <v>454</v>
      </c>
      <c r="B97" s="2732"/>
      <c r="C97" s="2732"/>
      <c r="D97" s="2732"/>
      <c r="E97" s="2733"/>
      <c r="F97" s="2734"/>
      <c r="G97" s="2734"/>
      <c r="H97" s="2734"/>
      <c r="I97" s="712" t="s">
        <v>449</v>
      </c>
      <c r="J97" s="2735"/>
      <c r="K97" s="2735"/>
      <c r="L97" s="2735"/>
      <c r="M97" s="2735"/>
      <c r="N97" s="2736"/>
      <c r="O97" s="2733"/>
      <c r="P97" s="2735"/>
      <c r="Q97" s="2733"/>
      <c r="R97" s="2735"/>
      <c r="S97" s="2735"/>
      <c r="T97" s="2735"/>
      <c r="U97" s="2736"/>
      <c r="V97" s="269"/>
    </row>
    <row r="98" spans="1:22" ht="10.5" customHeight="1">
      <c r="A98" s="2731" t="s">
        <v>383</v>
      </c>
      <c r="B98" s="2731"/>
      <c r="C98" s="2731"/>
      <c r="D98" s="2731"/>
      <c r="E98" s="2731"/>
      <c r="F98" s="2731"/>
      <c r="G98" s="2731"/>
      <c r="H98" s="2731"/>
      <c r="I98" s="2731"/>
      <c r="J98" s="2731"/>
      <c r="K98" s="2731"/>
      <c r="L98" s="2731"/>
      <c r="M98" s="2731"/>
      <c r="N98" s="2731"/>
      <c r="O98" s="2731"/>
      <c r="P98" s="2731"/>
      <c r="Q98" s="2731"/>
      <c r="R98" s="2731"/>
      <c r="S98" s="2731"/>
      <c r="T98" s="2731"/>
      <c r="U98" s="2731"/>
    </row>
    <row r="99" spans="1:22" s="273" customFormat="1" ht="10.5" customHeight="1">
      <c r="A99" s="277" t="s">
        <v>302</v>
      </c>
      <c r="C99" s="271"/>
      <c r="D99" s="271"/>
      <c r="E99" s="271"/>
      <c r="F99" s="271"/>
      <c r="G99" s="271"/>
      <c r="H99" s="271"/>
      <c r="I99" s="271"/>
      <c r="J99" s="271"/>
      <c r="K99" s="271"/>
      <c r="L99" s="271"/>
      <c r="M99" s="271"/>
      <c r="N99" s="271"/>
      <c r="O99" s="271"/>
      <c r="P99" s="271"/>
      <c r="Q99" s="271"/>
      <c r="R99" s="271"/>
      <c r="S99" s="271"/>
      <c r="T99" s="271"/>
      <c r="U99" s="271"/>
    </row>
    <row r="100" spans="1:22" s="273" customFormat="1" ht="10.5" customHeight="1">
      <c r="A100" s="277" t="s">
        <v>303</v>
      </c>
      <c r="C100" s="271"/>
      <c r="D100" s="271"/>
      <c r="E100" s="271"/>
      <c r="F100" s="271"/>
      <c r="G100" s="271"/>
      <c r="H100" s="271"/>
      <c r="I100" s="271"/>
      <c r="J100" s="271"/>
      <c r="K100" s="271"/>
      <c r="L100" s="271"/>
      <c r="M100" s="271"/>
      <c r="N100" s="271"/>
      <c r="O100" s="271"/>
      <c r="P100" s="271"/>
      <c r="Q100" s="271"/>
      <c r="R100" s="271"/>
      <c r="S100" s="271"/>
      <c r="T100" s="271"/>
      <c r="U100" s="271"/>
    </row>
    <row r="101" spans="1:22" ht="24.95" customHeight="1"/>
    <row r="102" spans="1:22" ht="24.95" customHeight="1"/>
    <row r="103" spans="1:22">
      <c r="E103" s="246"/>
      <c r="F103" s="246"/>
      <c r="G103" s="246"/>
    </row>
    <row r="107" spans="1:22">
      <c r="C107" s="246"/>
    </row>
    <row r="110" spans="1:22">
      <c r="C110" s="247"/>
    </row>
    <row r="111" spans="1:22">
      <c r="C111" s="247"/>
    </row>
    <row r="112" spans="1:22">
      <c r="C112" s="247"/>
    </row>
    <row r="113" spans="3:3">
      <c r="C113" s="247"/>
    </row>
    <row r="114" spans="3:3">
      <c r="C114" s="247"/>
    </row>
    <row r="115" spans="3:3">
      <c r="C115" s="247"/>
    </row>
    <row r="116" spans="3:3">
      <c r="C116" s="247"/>
    </row>
    <row r="117" spans="3:3">
      <c r="C117" s="247"/>
    </row>
    <row r="118" spans="3:3">
      <c r="C118" s="247"/>
    </row>
    <row r="119" spans="3:3">
      <c r="C119" s="247"/>
    </row>
    <row r="120" spans="3:3">
      <c r="C120" s="247"/>
    </row>
    <row r="121" spans="3:3">
      <c r="C121" s="247"/>
    </row>
    <row r="122" spans="3:3">
      <c r="C122" s="247"/>
    </row>
    <row r="123" spans="3:3">
      <c r="C123" s="247"/>
    </row>
    <row r="124" spans="3:3">
      <c r="C124" s="247"/>
    </row>
    <row r="125" spans="3:3">
      <c r="C125" s="247"/>
    </row>
    <row r="126" spans="3:3">
      <c r="C126" s="247"/>
    </row>
    <row r="127" spans="3:3">
      <c r="C127" s="247"/>
    </row>
    <row r="128" spans="3:3">
      <c r="C128" s="247"/>
    </row>
  </sheetData>
  <mergeCells count="14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B44:D44"/>
    <mergeCell ref="E44:H44"/>
    <mergeCell ref="J44:N44"/>
    <mergeCell ref="O44:P44"/>
    <mergeCell ref="Q44:U44"/>
    <mergeCell ref="B45:D45"/>
    <mergeCell ref="E45:H45"/>
    <mergeCell ref="J45:N45"/>
    <mergeCell ref="O45:P45"/>
    <mergeCell ref="Q45:U45"/>
    <mergeCell ref="B46:D46"/>
    <mergeCell ref="E46:H46"/>
    <mergeCell ref="J46:N46"/>
    <mergeCell ref="O46:P46"/>
    <mergeCell ref="Q46:U46"/>
    <mergeCell ref="A52:U52"/>
    <mergeCell ref="A53:D53"/>
    <mergeCell ref="E53:J53"/>
    <mergeCell ref="L53:M53"/>
    <mergeCell ref="N53:U53"/>
    <mergeCell ref="A56:C56"/>
    <mergeCell ref="G56:I56"/>
    <mergeCell ref="O56:Q56"/>
    <mergeCell ref="B47:D47"/>
    <mergeCell ref="E47:H47"/>
    <mergeCell ref="J47:N47"/>
    <mergeCell ref="O47:P47"/>
    <mergeCell ref="Q47:U47"/>
    <mergeCell ref="A48:U48"/>
    <mergeCell ref="B62:U62"/>
    <mergeCell ref="B64:U64"/>
    <mergeCell ref="K65:L65"/>
    <mergeCell ref="S65:T65"/>
    <mergeCell ref="F66:U66"/>
    <mergeCell ref="F67:K67"/>
    <mergeCell ref="M67:P67"/>
    <mergeCell ref="A57:C57"/>
    <mergeCell ref="D57:G57"/>
    <mergeCell ref="I57:M57"/>
    <mergeCell ref="N57:P57"/>
    <mergeCell ref="Q57:S57"/>
    <mergeCell ref="B61:U61"/>
    <mergeCell ref="A76:U76"/>
    <mergeCell ref="C77:U77"/>
    <mergeCell ref="A79:U79"/>
    <mergeCell ref="F68:I68"/>
    <mergeCell ref="A70:A73"/>
    <mergeCell ref="B70:F70"/>
    <mergeCell ref="B71:F71"/>
    <mergeCell ref="G71:J71"/>
    <mergeCell ref="B73:F73"/>
    <mergeCell ref="G73:J73"/>
    <mergeCell ref="B72:F72"/>
    <mergeCell ref="G72:J72"/>
    <mergeCell ref="C78:U78"/>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B94:D94"/>
    <mergeCell ref="E94:H94"/>
    <mergeCell ref="J94:N94"/>
    <mergeCell ref="O94:P94"/>
    <mergeCell ref="Q94:U94"/>
    <mergeCell ref="B97:D97"/>
    <mergeCell ref="E97:H97"/>
    <mergeCell ref="J97:N97"/>
    <mergeCell ref="O97:P97"/>
    <mergeCell ref="Q97:U97"/>
    <mergeCell ref="A98:U98"/>
    <mergeCell ref="B95:D95"/>
    <mergeCell ref="E95:H95"/>
    <mergeCell ref="J95:N95"/>
    <mergeCell ref="O95:P95"/>
    <mergeCell ref="Q95:U95"/>
    <mergeCell ref="B96:D96"/>
    <mergeCell ref="E96:H96"/>
    <mergeCell ref="J96:N96"/>
    <mergeCell ref="O96:P96"/>
    <mergeCell ref="Q96:U96"/>
  </mergeCells>
  <phoneticPr fontId="12"/>
  <conditionalFormatting sqref="K5 N5:P5 K55 N55:P55">
    <cfRule type="expression" dxfId="144" priority="16" stopIfTrue="1">
      <formula>($E$5="○")*($K$5="")</formula>
    </cfRule>
  </conditionalFormatting>
  <conditionalFormatting sqref="K6 K56">
    <cfRule type="expression" dxfId="143" priority="15" stopIfTrue="1">
      <formula>($F$6&lt;&gt;"")*($K$6="")</formula>
    </cfRule>
  </conditionalFormatting>
  <conditionalFormatting sqref="B12 O6 G6 K15 S15:T15 B62 O56 G56 K65 S65:T65">
    <cfRule type="cellIs" dxfId="142" priority="14" stopIfTrue="1" operator="equal">
      <formula>""</formula>
    </cfRule>
  </conditionalFormatting>
  <conditionalFormatting sqref="F15 N15 F65 N65">
    <cfRule type="cellIs" dxfId="141" priority="13" stopIfTrue="1" operator="equal">
      <formula>(COUNTIF($F$15:$J$15,"○")=1)</formula>
    </cfRule>
  </conditionalFormatting>
  <conditionalFormatting sqref="B43:E47 J44:J47 J43:N43 O43:O47 Q43:R47 F16:F18 M17:P17 F66:F68 M67:P67 B27:B30 B77:B80">
    <cfRule type="cellIs" dxfId="140" priority="12" stopIfTrue="1" operator="equal">
      <formula>""</formula>
    </cfRule>
  </conditionalFormatting>
  <conditionalFormatting sqref="G21:G23 G71 G73">
    <cfRule type="expression" dxfId="139" priority="11" stopIfTrue="1">
      <formula>($G$20&lt;&gt;"")*($G$21="")*($G$22="")*($G$23="")</formula>
    </cfRule>
  </conditionalFormatting>
  <conditionalFormatting sqref="G20 K20 G70 K70">
    <cfRule type="cellIs" dxfId="138" priority="10" stopIfTrue="1" operator="equal">
      <formula>(COUNTIF($G$20:$K$20,"○")=1)</formula>
    </cfRule>
  </conditionalFormatting>
  <conditionalFormatting sqref="D6 F6 J15 R15:T15 D56 F56 J65 R65:T65">
    <cfRule type="cellIs" dxfId="137" priority="9" stopIfTrue="1" operator="equal">
      <formula>(COUNTIF($D$6:$F$6,"○")=1)</formula>
    </cfRule>
  </conditionalFormatting>
  <conditionalFormatting sqref="K6 D6 K56 D56">
    <cfRule type="cellIs" dxfId="136" priority="8" stopIfTrue="1" operator="equal">
      <formula>(COUNTIF($D$6:$K$6,"○")=1)</formula>
    </cfRule>
  </conditionalFormatting>
  <conditionalFormatting sqref="B93:E97 J94:J97 J93:N93 O93:O97 Q93:R97">
    <cfRule type="cellIs" dxfId="135" priority="7" stopIfTrue="1" operator="equal">
      <formula>""</formula>
    </cfRule>
  </conditionalFormatting>
  <conditionalFormatting sqref="B33">
    <cfRule type="cellIs" dxfId="134" priority="6" stopIfTrue="1" operator="equal">
      <formula>""</formula>
    </cfRule>
  </conditionalFormatting>
  <conditionalFormatting sqref="B83">
    <cfRule type="cellIs" dxfId="133" priority="5" stopIfTrue="1" operator="equal">
      <formula>""</formula>
    </cfRule>
  </conditionalFormatting>
  <conditionalFormatting sqref="G72">
    <cfRule type="expression" dxfId="132" priority="4" stopIfTrue="1">
      <formula>($G$20&lt;&gt;"")*($G$21="")*($G$22="")*($G$23="")</formula>
    </cfRule>
  </conditionalFormatting>
  <conditionalFormatting sqref="B87">
    <cfRule type="cellIs" dxfId="131" priority="2" stopIfTrue="1" operator="equal">
      <formula>""</formula>
    </cfRule>
  </conditionalFormatting>
  <conditionalFormatting sqref="B37">
    <cfRule type="cellIs" dxfId="130"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93" fitToHeight="0" orientation="portrait" r:id="rId1"/>
  <headerFooter scaleWithDoc="0">
    <oddFooter>&amp;R令和６年４月１日以降に申請する訓練科から適用</oddFooter>
  </headerFooter>
  <rowBreaks count="2" manualBreakCount="2">
    <brk id="50" max="20" man="1"/>
    <brk id="88" max="20"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5"/>
  <sheetViews>
    <sheetView view="pageBreakPreview" zoomScale="90" zoomScaleNormal="100" zoomScaleSheetLayoutView="90" workbookViewId="0">
      <selection activeCell="A3" sqref="A3:H3"/>
    </sheetView>
  </sheetViews>
  <sheetFormatPr defaultColWidth="9" defaultRowHeight="13.5"/>
  <cols>
    <col min="1" max="1" width="4" style="283" customWidth="1"/>
    <col min="2" max="2" width="4.625" style="283" customWidth="1"/>
    <col min="3" max="3" width="20.75" style="281" customWidth="1"/>
    <col min="4" max="4" width="22.125" style="281" customWidth="1"/>
    <col min="5" max="5" width="6.625" style="281" customWidth="1"/>
    <col min="6" max="6" width="22.125" style="281" customWidth="1"/>
    <col min="7" max="7" width="29.75" style="281" customWidth="1"/>
    <col min="8" max="8" width="6.5" style="281" customWidth="1"/>
    <col min="9" max="16384" width="9" style="281"/>
  </cols>
  <sheetData>
    <row r="1" spans="1:8" ht="21.75" customHeight="1">
      <c r="A1" s="278"/>
      <c r="B1" s="279"/>
      <c r="C1" s="279"/>
      <c r="D1" s="280"/>
      <c r="E1" s="280"/>
      <c r="F1" s="280"/>
      <c r="H1" s="539" t="s">
        <v>604</v>
      </c>
    </row>
    <row r="2" spans="1:8" ht="21.75" customHeight="1">
      <c r="A2" s="278"/>
      <c r="B2" s="279"/>
      <c r="C2" s="279"/>
      <c r="D2" s="280"/>
      <c r="E2" s="280"/>
      <c r="F2" s="280"/>
      <c r="H2" s="282"/>
    </row>
    <row r="3" spans="1:8" ht="33" customHeight="1">
      <c r="A3" s="2777" t="s">
        <v>304</v>
      </c>
      <c r="B3" s="2777"/>
      <c r="C3" s="2777"/>
      <c r="D3" s="2777"/>
      <c r="E3" s="2777"/>
      <c r="F3" s="2777"/>
      <c r="G3" s="2777"/>
      <c r="H3" s="2777"/>
    </row>
    <row r="4" spans="1:8" ht="33.75" customHeight="1">
      <c r="C4" s="284"/>
      <c r="D4" s="284"/>
      <c r="E4" s="284"/>
      <c r="F4" s="284"/>
    </row>
    <row r="5" spans="1:8" ht="24.95" customHeight="1">
      <c r="A5" s="285">
        <v>1</v>
      </c>
      <c r="B5" s="286" t="s">
        <v>0</v>
      </c>
      <c r="C5" s="286"/>
      <c r="D5" s="2778" t="str">
        <f>IF(様式1!L11="","",様式1!L11)</f>
        <v/>
      </c>
      <c r="E5" s="2778"/>
      <c r="F5" s="2778"/>
      <c r="G5" s="280"/>
      <c r="H5" s="282"/>
    </row>
    <row r="6" spans="1:8" ht="15" customHeight="1">
      <c r="A6" s="285"/>
      <c r="B6" s="286"/>
      <c r="C6" s="286"/>
      <c r="D6" s="287"/>
      <c r="E6" s="287"/>
      <c r="F6" s="287"/>
      <c r="G6" s="280"/>
      <c r="H6" s="282"/>
    </row>
    <row r="7" spans="1:8" ht="24.95" customHeight="1">
      <c r="A7" s="285">
        <v>2</v>
      </c>
      <c r="B7" s="286" t="s">
        <v>305</v>
      </c>
      <c r="C7" s="286"/>
      <c r="D7" s="2778" t="str">
        <f>IF(様式1!G36="","",様式1!G36)</f>
        <v/>
      </c>
      <c r="E7" s="2778"/>
      <c r="F7" s="2778"/>
      <c r="H7" s="282"/>
    </row>
    <row r="8" spans="1:8" ht="27" customHeight="1">
      <c r="A8" s="285"/>
      <c r="B8" s="286"/>
      <c r="C8" s="286" t="s">
        <v>135</v>
      </c>
      <c r="D8" s="449" t="str">
        <f>IF(様式1!F37="","", 様式1!F37)</f>
        <v/>
      </c>
      <c r="E8" s="288" t="s">
        <v>306</v>
      </c>
      <c r="F8" s="449" t="str">
        <f>IF(様式1!K37="","",様式1!K37)</f>
        <v/>
      </c>
      <c r="H8" s="282"/>
    </row>
    <row r="9" spans="1:8" ht="14.25" customHeight="1">
      <c r="A9" s="278"/>
      <c r="B9" s="279"/>
      <c r="C9" s="279"/>
      <c r="D9" s="287"/>
      <c r="E9" s="287"/>
      <c r="F9" s="287"/>
      <c r="H9" s="282"/>
    </row>
    <row r="10" spans="1:8" ht="24.95" customHeight="1">
      <c r="A10" s="285">
        <v>3</v>
      </c>
      <c r="B10" s="2779" t="s">
        <v>356</v>
      </c>
      <c r="C10" s="2779"/>
      <c r="D10" s="2779"/>
      <c r="E10" s="2779"/>
      <c r="F10" s="2779"/>
      <c r="G10" s="2779"/>
    </row>
    <row r="11" spans="1:8" ht="26.25" customHeight="1">
      <c r="B11" s="289">
        <v>1</v>
      </c>
      <c r="C11" s="699" t="s">
        <v>706</v>
      </c>
      <c r="D11" s="2778"/>
      <c r="E11" s="2778"/>
      <c r="F11" s="2778"/>
    </row>
    <row r="12" spans="1:8" ht="27" customHeight="1">
      <c r="B12" s="289">
        <v>2</v>
      </c>
      <c r="C12" s="700" t="s">
        <v>707</v>
      </c>
      <c r="D12" s="2778"/>
      <c r="E12" s="2778"/>
      <c r="F12" s="2778"/>
      <c r="H12" s="290"/>
    </row>
    <row r="13" spans="1:8" ht="27" customHeight="1">
      <c r="B13" s="289">
        <v>3</v>
      </c>
      <c r="C13" s="286" t="s">
        <v>307</v>
      </c>
      <c r="D13" s="2778"/>
      <c r="E13" s="2778"/>
      <c r="F13" s="2778"/>
      <c r="H13" s="290"/>
    </row>
    <row r="14" spans="1:8" ht="27" customHeight="1">
      <c r="B14" s="289">
        <v>4</v>
      </c>
      <c r="C14" s="286" t="s">
        <v>308</v>
      </c>
      <c r="D14" s="2778"/>
      <c r="E14" s="2778"/>
      <c r="F14" s="2778"/>
      <c r="H14" s="290"/>
    </row>
    <row r="15" spans="1:8" ht="27" customHeight="1">
      <c r="B15" s="289">
        <v>5</v>
      </c>
      <c r="C15" s="286" t="s">
        <v>309</v>
      </c>
      <c r="D15" s="449"/>
      <c r="E15" s="288" t="s">
        <v>306</v>
      </c>
      <c r="F15" s="449"/>
      <c r="H15" s="290"/>
    </row>
    <row r="16" spans="1:8" ht="27" customHeight="1">
      <c r="B16" s="289">
        <v>6</v>
      </c>
      <c r="C16" s="286" t="s">
        <v>310</v>
      </c>
      <c r="D16" s="2778"/>
      <c r="E16" s="2778"/>
      <c r="F16" s="2778"/>
      <c r="H16" s="290"/>
    </row>
    <row r="17" spans="1:8" ht="27" customHeight="1">
      <c r="B17" s="289">
        <v>7</v>
      </c>
      <c r="C17" s="286" t="s">
        <v>311</v>
      </c>
      <c r="D17" s="2778"/>
      <c r="E17" s="2778"/>
      <c r="F17" s="2778"/>
      <c r="G17" s="2778"/>
      <c r="H17" s="291"/>
    </row>
    <row r="18" spans="1:8" ht="15" customHeight="1">
      <c r="B18" s="292"/>
      <c r="D18" s="293"/>
      <c r="E18" s="293"/>
      <c r="F18" s="293"/>
      <c r="G18" s="293"/>
      <c r="H18" s="291"/>
    </row>
    <row r="19" spans="1:8" ht="24.95" customHeight="1">
      <c r="A19" s="285">
        <v>4</v>
      </c>
      <c r="B19" s="294" t="s">
        <v>312</v>
      </c>
      <c r="C19" s="295"/>
      <c r="D19" s="295"/>
      <c r="E19" s="295"/>
      <c r="F19" s="295"/>
      <c r="G19" s="296"/>
      <c r="H19" s="297"/>
    </row>
    <row r="20" spans="1:8" ht="27" customHeight="1">
      <c r="A20" s="285"/>
      <c r="B20" s="289">
        <v>1</v>
      </c>
      <c r="C20" s="298" t="s">
        <v>313</v>
      </c>
      <c r="D20" s="295"/>
      <c r="E20" s="295"/>
      <c r="F20" s="295"/>
      <c r="G20" s="296"/>
      <c r="H20" s="297"/>
    </row>
    <row r="21" spans="1:8" ht="20.100000000000001" customHeight="1">
      <c r="B21" s="2768"/>
      <c r="C21" s="2769"/>
      <c r="D21" s="2769"/>
      <c r="E21" s="2769"/>
      <c r="F21" s="2769"/>
      <c r="G21" s="2769"/>
      <c r="H21" s="2770"/>
    </row>
    <row r="22" spans="1:8" ht="20.100000000000001" customHeight="1">
      <c r="B22" s="2771"/>
      <c r="C22" s="2772"/>
      <c r="D22" s="2772"/>
      <c r="E22" s="2772"/>
      <c r="F22" s="2772"/>
      <c r="G22" s="2772"/>
      <c r="H22" s="2773"/>
    </row>
    <row r="23" spans="1:8" ht="20.100000000000001" customHeight="1">
      <c r="B23" s="2771"/>
      <c r="C23" s="2772"/>
      <c r="D23" s="2772"/>
      <c r="E23" s="2772"/>
      <c r="F23" s="2772"/>
      <c r="G23" s="2772"/>
      <c r="H23" s="2773"/>
    </row>
    <row r="24" spans="1:8" ht="20.100000000000001" customHeight="1">
      <c r="B24" s="2771"/>
      <c r="C24" s="2772"/>
      <c r="D24" s="2772"/>
      <c r="E24" s="2772"/>
      <c r="F24" s="2772"/>
      <c r="G24" s="2772"/>
      <c r="H24" s="2773"/>
    </row>
    <row r="25" spans="1:8" ht="20.100000000000001" customHeight="1">
      <c r="B25" s="2771"/>
      <c r="C25" s="2772"/>
      <c r="D25" s="2772"/>
      <c r="E25" s="2772"/>
      <c r="F25" s="2772"/>
      <c r="G25" s="2772"/>
      <c r="H25" s="2773"/>
    </row>
    <row r="26" spans="1:8" ht="20.100000000000001" customHeight="1">
      <c r="B26" s="2771"/>
      <c r="C26" s="2772"/>
      <c r="D26" s="2772"/>
      <c r="E26" s="2772"/>
      <c r="F26" s="2772"/>
      <c r="G26" s="2772"/>
      <c r="H26" s="2773"/>
    </row>
    <row r="27" spans="1:8" ht="20.100000000000001" customHeight="1">
      <c r="B27" s="2771"/>
      <c r="C27" s="2772"/>
      <c r="D27" s="2772"/>
      <c r="E27" s="2772"/>
      <c r="F27" s="2772"/>
      <c r="G27" s="2772"/>
      <c r="H27" s="2773"/>
    </row>
    <row r="28" spans="1:8" ht="20.100000000000001" customHeight="1">
      <c r="B28" s="2771"/>
      <c r="C28" s="2772"/>
      <c r="D28" s="2772"/>
      <c r="E28" s="2772"/>
      <c r="F28" s="2772"/>
      <c r="G28" s="2772"/>
      <c r="H28" s="2773"/>
    </row>
    <row r="29" spans="1:8" ht="20.100000000000001" customHeight="1">
      <c r="B29" s="2771"/>
      <c r="C29" s="2772"/>
      <c r="D29" s="2772"/>
      <c r="E29" s="2772"/>
      <c r="F29" s="2772"/>
      <c r="G29" s="2772"/>
      <c r="H29" s="2773"/>
    </row>
    <row r="30" spans="1:8" ht="20.100000000000001" customHeight="1">
      <c r="B30" s="2774"/>
      <c r="C30" s="2775"/>
      <c r="D30" s="2775"/>
      <c r="E30" s="2775"/>
      <c r="F30" s="2775"/>
      <c r="G30" s="2775"/>
      <c r="H30" s="2776"/>
    </row>
    <row r="31" spans="1:8" ht="14.25" customHeight="1">
      <c r="A31" s="278"/>
      <c r="B31" s="279"/>
      <c r="C31" s="279"/>
      <c r="D31" s="287"/>
      <c r="E31" s="287"/>
      <c r="F31" s="287"/>
      <c r="H31" s="282"/>
    </row>
    <row r="32" spans="1:8" ht="27" customHeight="1">
      <c r="B32" s="289">
        <v>2</v>
      </c>
      <c r="C32" s="298" t="s">
        <v>314</v>
      </c>
      <c r="D32" s="295"/>
      <c r="E32" s="295"/>
      <c r="F32" s="295"/>
      <c r="G32" s="296"/>
      <c r="H32" s="297"/>
    </row>
    <row r="33" spans="1:8" ht="20.100000000000001" customHeight="1">
      <c r="B33" s="2768"/>
      <c r="C33" s="2769"/>
      <c r="D33" s="2769"/>
      <c r="E33" s="2769"/>
      <c r="F33" s="2769"/>
      <c r="G33" s="2769"/>
      <c r="H33" s="2770"/>
    </row>
    <row r="34" spans="1:8" ht="20.100000000000001" customHeight="1">
      <c r="B34" s="2771"/>
      <c r="C34" s="2772"/>
      <c r="D34" s="2772"/>
      <c r="E34" s="2772"/>
      <c r="F34" s="2772"/>
      <c r="G34" s="2772"/>
      <c r="H34" s="2773"/>
    </row>
    <row r="35" spans="1:8" ht="20.100000000000001" customHeight="1">
      <c r="B35" s="2771"/>
      <c r="C35" s="2772"/>
      <c r="D35" s="2772"/>
      <c r="E35" s="2772"/>
      <c r="F35" s="2772"/>
      <c r="G35" s="2772"/>
      <c r="H35" s="2773"/>
    </row>
    <row r="36" spans="1:8" ht="20.100000000000001" customHeight="1">
      <c r="B36" s="2771"/>
      <c r="C36" s="2772"/>
      <c r="D36" s="2772"/>
      <c r="E36" s="2772"/>
      <c r="F36" s="2772"/>
      <c r="G36" s="2772"/>
      <c r="H36" s="2773"/>
    </row>
    <row r="37" spans="1:8" ht="20.100000000000001" customHeight="1">
      <c r="B37" s="2771"/>
      <c r="C37" s="2772"/>
      <c r="D37" s="2772"/>
      <c r="E37" s="2772"/>
      <c r="F37" s="2772"/>
      <c r="G37" s="2772"/>
      <c r="H37" s="2773"/>
    </row>
    <row r="38" spans="1:8" ht="20.100000000000001" customHeight="1">
      <c r="B38" s="2771"/>
      <c r="C38" s="2772"/>
      <c r="D38" s="2772"/>
      <c r="E38" s="2772"/>
      <c r="F38" s="2772"/>
      <c r="G38" s="2772"/>
      <c r="H38" s="2773"/>
    </row>
    <row r="39" spans="1:8" ht="20.100000000000001" customHeight="1">
      <c r="B39" s="2771"/>
      <c r="C39" s="2772"/>
      <c r="D39" s="2772"/>
      <c r="E39" s="2772"/>
      <c r="F39" s="2772"/>
      <c r="G39" s="2772"/>
      <c r="H39" s="2773"/>
    </row>
    <row r="40" spans="1:8" ht="20.100000000000001" customHeight="1">
      <c r="B40" s="2771"/>
      <c r="C40" s="2772"/>
      <c r="D40" s="2772"/>
      <c r="E40" s="2772"/>
      <c r="F40" s="2772"/>
      <c r="G40" s="2772"/>
      <c r="H40" s="2773"/>
    </row>
    <row r="41" spans="1:8" ht="20.100000000000001" customHeight="1">
      <c r="B41" s="2771"/>
      <c r="C41" s="2772"/>
      <c r="D41" s="2772"/>
      <c r="E41" s="2772"/>
      <c r="F41" s="2772"/>
      <c r="G41" s="2772"/>
      <c r="H41" s="2773"/>
    </row>
    <row r="42" spans="1:8" ht="20.100000000000001" customHeight="1">
      <c r="B42" s="2774"/>
      <c r="C42" s="2775"/>
      <c r="D42" s="2775"/>
      <c r="E42" s="2775"/>
      <c r="F42" s="2775"/>
      <c r="G42" s="2775"/>
      <c r="H42" s="2776"/>
    </row>
    <row r="43" spans="1:8" ht="20.100000000000001" customHeight="1">
      <c r="B43" s="281"/>
      <c r="H43" s="299"/>
    </row>
    <row r="44" spans="1:8" ht="13.5" customHeight="1">
      <c r="A44" s="2767" t="s">
        <v>934</v>
      </c>
      <c r="B44" s="2767"/>
      <c r="C44" s="2767"/>
      <c r="D44" s="2767"/>
      <c r="E44" s="2767"/>
      <c r="F44" s="2767"/>
      <c r="G44" s="2767"/>
      <c r="H44" s="2767"/>
    </row>
    <row r="45" spans="1:8">
      <c r="A45" s="2767"/>
      <c r="B45" s="2767"/>
      <c r="C45" s="2767"/>
      <c r="D45" s="2767"/>
      <c r="E45" s="2767"/>
      <c r="F45" s="2767"/>
      <c r="G45" s="2767"/>
      <c r="H45" s="2767"/>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8" orientation="portrait" r:id="rId1"/>
  <headerFooter scaleWithDoc="0">
    <oddFooter>&amp;R令和６年４月１日以降に申請する訓練科から適用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D137"/>
  <sheetViews>
    <sheetView view="pageBreakPreview" topLeftCell="A115" zoomScale="55" zoomScaleNormal="70" zoomScaleSheetLayoutView="55" workbookViewId="0">
      <selection activeCell="A2" sqref="A2:AD2"/>
    </sheetView>
  </sheetViews>
  <sheetFormatPr defaultColWidth="9" defaultRowHeight="13.5"/>
  <cols>
    <col min="1" max="1" width="4.375" style="300" customWidth="1"/>
    <col min="2" max="2" width="6.5" style="300" customWidth="1"/>
    <col min="3" max="3" width="5.625" style="300" customWidth="1"/>
    <col min="4" max="5" width="7.625" style="300" customWidth="1"/>
    <col min="6" max="6" width="5.625" style="300" customWidth="1"/>
    <col min="7" max="7" width="6.5" style="300" customWidth="1"/>
    <col min="8" max="9" width="7.125" style="300" customWidth="1"/>
    <col min="10" max="13" width="6.875" style="300" customWidth="1"/>
    <col min="14" max="14" width="10.125" style="300" customWidth="1"/>
    <col min="15" max="15" width="5.625" style="300" customWidth="1"/>
    <col min="16" max="30" width="6.5" style="300" customWidth="1"/>
    <col min="31" max="16384" width="9" style="300"/>
  </cols>
  <sheetData>
    <row r="1" spans="1:30" ht="33" customHeight="1">
      <c r="AD1" s="362" t="s">
        <v>605</v>
      </c>
    </row>
    <row r="2" spans="1:30" ht="25.5" customHeight="1">
      <c r="A2" s="2994" t="s">
        <v>315</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row>
    <row r="3" spans="1:30" ht="11.25" customHeight="1">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row>
    <row r="4" spans="1:30" s="301" customFormat="1" ht="40.5" customHeight="1" thickBot="1">
      <c r="A4" s="2995" t="s">
        <v>164</v>
      </c>
      <c r="B4" s="2995"/>
      <c r="C4" s="2995"/>
      <c r="D4" s="2995"/>
      <c r="E4" s="2996" t="str">
        <f>IF(様式1!L11="","",様式1!L11)</f>
        <v/>
      </c>
      <c r="F4" s="2996"/>
      <c r="G4" s="2996"/>
      <c r="H4" s="2996"/>
      <c r="I4" s="2996"/>
      <c r="J4" s="2996"/>
      <c r="K4" s="2996"/>
      <c r="L4" s="2995" t="s">
        <v>316</v>
      </c>
      <c r="M4" s="2995"/>
      <c r="N4" s="2995"/>
      <c r="O4" s="2995"/>
      <c r="P4" s="2321" t="str">
        <f>IF(様式1!F44="","",様式1!F44)</f>
        <v/>
      </c>
      <c r="Q4" s="2321"/>
      <c r="R4" s="2321"/>
      <c r="S4" s="2321"/>
      <c r="T4" s="2321"/>
      <c r="U4" s="2321"/>
      <c r="V4" s="2995" t="s">
        <v>317</v>
      </c>
      <c r="W4" s="2995"/>
      <c r="X4" s="2996" t="str">
        <f>IF(様式1!G36="","",様式1!G36)</f>
        <v/>
      </c>
      <c r="Y4" s="2996"/>
      <c r="Z4" s="2996"/>
      <c r="AA4" s="2996"/>
      <c r="AB4" s="2996"/>
      <c r="AC4" s="2996"/>
      <c r="AD4" s="2996"/>
    </row>
    <row r="5" spans="1:30" s="301" customFormat="1" ht="11.25" customHeight="1" thickBot="1">
      <c r="A5" s="302"/>
      <c r="L5" s="303"/>
      <c r="O5" s="303"/>
    </row>
    <row r="6" spans="1:30" ht="35.1" customHeight="1" thickBot="1">
      <c r="A6" s="656" t="s">
        <v>649</v>
      </c>
      <c r="B6" s="312"/>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4"/>
    </row>
    <row r="7" spans="1:30" s="301" customFormat="1" ht="35.1" customHeight="1">
      <c r="A7" s="306"/>
      <c r="B7" s="2848" t="s">
        <v>320</v>
      </c>
      <c r="C7" s="2834"/>
      <c r="D7" s="2834"/>
      <c r="E7" s="2834"/>
      <c r="F7" s="2977" t="s">
        <v>129</v>
      </c>
      <c r="G7" s="2972"/>
      <c r="H7" s="2972"/>
      <c r="I7" s="2972"/>
      <c r="J7" s="2989"/>
      <c r="K7" s="2977" t="str">
        <f>IF(様式1!F40="","",様式1!F40)</f>
        <v/>
      </c>
      <c r="L7" s="2972"/>
      <c r="M7" s="2972"/>
      <c r="N7" s="2972"/>
      <c r="O7" s="2972"/>
      <c r="P7" s="2972"/>
      <c r="Q7" s="2972"/>
      <c r="R7" s="2972"/>
      <c r="S7" s="2972"/>
      <c r="T7" s="2972"/>
      <c r="U7" s="2972"/>
      <c r="V7" s="2972"/>
      <c r="W7" s="2972"/>
      <c r="X7" s="2972"/>
      <c r="Y7" s="2972"/>
      <c r="Z7" s="2972"/>
      <c r="AA7" s="2972"/>
      <c r="AB7" s="2972"/>
      <c r="AC7" s="2972"/>
      <c r="AD7" s="2978"/>
    </row>
    <row r="8" spans="1:30" s="301" customFormat="1" ht="35.1" customHeight="1" thickBot="1">
      <c r="A8" s="306"/>
      <c r="B8" s="2850"/>
      <c r="C8" s="2851"/>
      <c r="D8" s="2851"/>
      <c r="E8" s="2851"/>
      <c r="F8" s="2990" t="s">
        <v>321</v>
      </c>
      <c r="G8" s="2991"/>
      <c r="H8" s="2991"/>
      <c r="I8" s="2991"/>
      <c r="J8" s="2992"/>
      <c r="K8" s="2990" t="str">
        <f>様式1!H41&amp;様式1!H42</f>
        <v/>
      </c>
      <c r="L8" s="2991"/>
      <c r="M8" s="2991"/>
      <c r="N8" s="2991"/>
      <c r="O8" s="2991"/>
      <c r="P8" s="2991"/>
      <c r="Q8" s="2991"/>
      <c r="R8" s="2991"/>
      <c r="S8" s="2991"/>
      <c r="T8" s="2991"/>
      <c r="U8" s="2991"/>
      <c r="V8" s="2991"/>
      <c r="W8" s="2991"/>
      <c r="X8" s="2991"/>
      <c r="Y8" s="2991"/>
      <c r="Z8" s="2991"/>
      <c r="AA8" s="2991"/>
      <c r="AB8" s="2991"/>
      <c r="AC8" s="2991"/>
      <c r="AD8" s="2993"/>
    </row>
    <row r="9" spans="1:30" ht="35.1" customHeight="1">
      <c r="A9" s="315"/>
      <c r="B9" s="312" t="s">
        <v>322</v>
      </c>
      <c r="C9" s="313"/>
      <c r="D9" s="313"/>
      <c r="E9" s="313"/>
      <c r="F9" s="316"/>
      <c r="G9" s="316"/>
      <c r="H9" s="316"/>
      <c r="I9" s="316"/>
      <c r="J9" s="316"/>
      <c r="K9" s="316"/>
      <c r="L9" s="316"/>
      <c r="M9" s="316"/>
      <c r="N9" s="316"/>
      <c r="O9" s="316"/>
      <c r="P9" s="316"/>
      <c r="Q9" s="316"/>
      <c r="R9" s="316"/>
      <c r="S9" s="316"/>
      <c r="T9" s="316"/>
      <c r="U9" s="316"/>
      <c r="V9" s="316"/>
      <c r="W9" s="316"/>
      <c r="X9" s="316"/>
      <c r="Y9" s="316"/>
      <c r="Z9" s="316"/>
      <c r="AA9" s="316"/>
      <c r="AB9" s="316"/>
      <c r="AC9" s="316"/>
      <c r="AD9" s="317"/>
    </row>
    <row r="10" spans="1:30" ht="15.95" customHeight="1">
      <c r="A10" s="315"/>
      <c r="B10" s="318"/>
      <c r="C10" s="319"/>
      <c r="D10" s="2936" t="s">
        <v>658</v>
      </c>
      <c r="E10" s="2983"/>
      <c r="F10" s="2983"/>
      <c r="G10" s="2983"/>
      <c r="H10" s="2983"/>
      <c r="I10" s="2983"/>
      <c r="J10" s="2983"/>
      <c r="K10" s="2983"/>
      <c r="L10" s="2983"/>
      <c r="M10" s="2983"/>
      <c r="N10" s="2984"/>
      <c r="O10" s="2938"/>
      <c r="P10" s="2919"/>
      <c r="Q10" s="2919"/>
      <c r="R10" s="2919" t="s">
        <v>119</v>
      </c>
      <c r="S10" s="2919"/>
      <c r="T10" s="2919" t="s">
        <v>120</v>
      </c>
      <c r="U10" s="2919" t="s">
        <v>318</v>
      </c>
      <c r="V10" s="2919"/>
      <c r="W10" s="2919"/>
      <c r="X10" s="2938" t="s">
        <v>319</v>
      </c>
      <c r="Y10" s="2943"/>
      <c r="Z10" s="2934"/>
      <c r="AA10" s="2934"/>
      <c r="AB10" s="2934"/>
      <c r="AC10" s="2934"/>
      <c r="AD10" s="2945"/>
    </row>
    <row r="11" spans="1:30" ht="15.95" customHeight="1">
      <c r="A11" s="315"/>
      <c r="B11" s="315"/>
      <c r="C11" s="2784"/>
      <c r="D11" s="2818"/>
      <c r="E11" s="2819"/>
      <c r="F11" s="2819"/>
      <c r="G11" s="2819"/>
      <c r="H11" s="2819"/>
      <c r="I11" s="2819"/>
      <c r="J11" s="2819"/>
      <c r="K11" s="2819"/>
      <c r="L11" s="2819"/>
      <c r="M11" s="2819"/>
      <c r="N11" s="2820"/>
      <c r="O11" s="2939"/>
      <c r="P11" s="2940"/>
      <c r="Q11" s="2940"/>
      <c r="R11" s="2940"/>
      <c r="S11" s="2940"/>
      <c r="T11" s="2940"/>
      <c r="U11" s="2940"/>
      <c r="V11" s="2940"/>
      <c r="W11" s="2940"/>
      <c r="X11" s="2939"/>
      <c r="Y11" s="2944"/>
      <c r="Z11" s="2946"/>
      <c r="AA11" s="2946"/>
      <c r="AB11" s="2946"/>
      <c r="AC11" s="2946"/>
      <c r="AD11" s="2947"/>
    </row>
    <row r="12" spans="1:30" ht="15.95" customHeight="1">
      <c r="A12" s="315"/>
      <c r="B12" s="315"/>
      <c r="C12" s="2785"/>
      <c r="D12" s="2818"/>
      <c r="E12" s="2819"/>
      <c r="F12" s="2819"/>
      <c r="G12" s="2819"/>
      <c r="H12" s="2819"/>
      <c r="I12" s="2819"/>
      <c r="J12" s="2819"/>
      <c r="K12" s="2819"/>
      <c r="L12" s="2819"/>
      <c r="M12" s="2819"/>
      <c r="N12" s="2820"/>
      <c r="O12" s="2865"/>
      <c r="P12" s="2788" t="s">
        <v>323</v>
      </c>
      <c r="Q12" s="2789"/>
      <c r="R12" s="2790"/>
      <c r="S12" s="2794" t="s">
        <v>358</v>
      </c>
      <c r="T12" s="2795"/>
      <c r="U12" s="2795"/>
      <c r="V12" s="2794"/>
      <c r="W12" s="2795"/>
      <c r="X12" s="2919"/>
      <c r="Y12" s="2795" t="s">
        <v>119</v>
      </c>
      <c r="Z12" s="2919"/>
      <c r="AA12" s="2795" t="s">
        <v>120</v>
      </c>
      <c r="AB12" s="2919"/>
      <c r="AC12" s="2795" t="s">
        <v>121</v>
      </c>
      <c r="AD12" s="2941"/>
    </row>
    <row r="13" spans="1:30" s="301" customFormat="1" ht="15.95" customHeight="1">
      <c r="A13" s="306"/>
      <c r="B13" s="306"/>
      <c r="C13" s="320"/>
      <c r="D13" s="2985"/>
      <c r="E13" s="2986"/>
      <c r="F13" s="2986"/>
      <c r="G13" s="2986"/>
      <c r="H13" s="2986"/>
      <c r="I13" s="2986"/>
      <c r="J13" s="2986"/>
      <c r="K13" s="2986"/>
      <c r="L13" s="2986"/>
      <c r="M13" s="2986"/>
      <c r="N13" s="2987"/>
      <c r="O13" s="2979"/>
      <c r="P13" s="2980"/>
      <c r="Q13" s="2981"/>
      <c r="R13" s="2982"/>
      <c r="S13" s="2833"/>
      <c r="T13" s="2829"/>
      <c r="U13" s="2829"/>
      <c r="V13" s="2833"/>
      <c r="W13" s="2829"/>
      <c r="X13" s="2940"/>
      <c r="Y13" s="2829"/>
      <c r="Z13" s="2940"/>
      <c r="AA13" s="2829"/>
      <c r="AB13" s="2940"/>
      <c r="AC13" s="2829"/>
      <c r="AD13" s="2988"/>
    </row>
    <row r="14" spans="1:30" s="301" customFormat="1" ht="35.1" customHeight="1">
      <c r="A14" s="306"/>
      <c r="B14" s="306"/>
      <c r="C14" s="321"/>
      <c r="D14" s="2906" t="s">
        <v>324</v>
      </c>
      <c r="E14" s="2907"/>
      <c r="F14" s="2907"/>
      <c r="G14" s="2907"/>
      <c r="H14" s="2907"/>
      <c r="I14" s="2907"/>
      <c r="J14" s="2907"/>
      <c r="K14" s="2907"/>
      <c r="L14" s="2907"/>
      <c r="M14" s="2907"/>
      <c r="N14" s="2908"/>
      <c r="O14" s="2891"/>
      <c r="P14" s="2892"/>
      <c r="Q14" s="649"/>
      <c r="R14" s="649" t="s">
        <v>119</v>
      </c>
      <c r="S14" s="649"/>
      <c r="T14" s="649" t="s">
        <v>120</v>
      </c>
      <c r="U14" s="2892" t="s">
        <v>318</v>
      </c>
      <c r="V14" s="2892"/>
      <c r="W14" s="2893"/>
      <c r="X14" s="2900" t="s">
        <v>319</v>
      </c>
      <c r="Y14" s="2900"/>
      <c r="Z14" s="2901"/>
      <c r="AA14" s="2901"/>
      <c r="AB14" s="2901"/>
      <c r="AC14" s="2901"/>
      <c r="AD14" s="2902"/>
    </row>
    <row r="15" spans="1:30" s="301" customFormat="1" ht="35.1" customHeight="1">
      <c r="A15" s="306"/>
      <c r="B15" s="306"/>
      <c r="C15" s="322"/>
      <c r="D15" s="2859"/>
      <c r="E15" s="2860"/>
      <c r="F15" s="2860"/>
      <c r="G15" s="2860"/>
      <c r="H15" s="2860"/>
      <c r="I15" s="2860"/>
      <c r="J15" s="2860"/>
      <c r="K15" s="2860"/>
      <c r="L15" s="2860"/>
      <c r="M15" s="2860"/>
      <c r="N15" s="2861"/>
      <c r="O15" s="644"/>
      <c r="P15" s="2970" t="s">
        <v>323</v>
      </c>
      <c r="Q15" s="2892"/>
      <c r="R15" s="2893"/>
      <c r="S15" s="2900" t="s">
        <v>359</v>
      </c>
      <c r="T15" s="2900"/>
      <c r="U15" s="2900"/>
      <c r="V15" s="2794"/>
      <c r="W15" s="2795"/>
      <c r="X15" s="640"/>
      <c r="Y15" s="640" t="s">
        <v>119</v>
      </c>
      <c r="Z15" s="640"/>
      <c r="AA15" s="640" t="s">
        <v>120</v>
      </c>
      <c r="AB15" s="640"/>
      <c r="AC15" s="640" t="s">
        <v>121</v>
      </c>
      <c r="AD15" s="323"/>
    </row>
    <row r="16" spans="1:30" s="301" customFormat="1" ht="35.1" customHeight="1">
      <c r="A16" s="306"/>
      <c r="B16" s="306"/>
      <c r="C16" s="324"/>
      <c r="D16" s="325"/>
      <c r="E16" s="2968" t="s">
        <v>325</v>
      </c>
      <c r="F16" s="2928"/>
      <c r="G16" s="2928"/>
      <c r="H16" s="2928"/>
      <c r="I16" s="2928"/>
      <c r="J16" s="2928"/>
      <c r="K16" s="2928"/>
      <c r="L16" s="2928"/>
      <c r="M16" s="2928"/>
      <c r="N16" s="2929"/>
      <c r="O16" s="645"/>
      <c r="P16" s="640"/>
      <c r="Q16" s="649" t="s">
        <v>119</v>
      </c>
      <c r="R16" s="649"/>
      <c r="S16" s="649" t="s">
        <v>120</v>
      </c>
      <c r="T16" s="649"/>
      <c r="U16" s="649" t="s">
        <v>121</v>
      </c>
      <c r="V16" s="639" t="s">
        <v>650</v>
      </c>
      <c r="W16" s="645"/>
      <c r="X16" s="649"/>
      <c r="Y16" s="649" t="s">
        <v>119</v>
      </c>
      <c r="Z16" s="649"/>
      <c r="AA16" s="649" t="s">
        <v>120</v>
      </c>
      <c r="AB16" s="649"/>
      <c r="AC16" s="649" t="s">
        <v>121</v>
      </c>
      <c r="AD16" s="326"/>
    </row>
    <row r="17" spans="1:30" ht="15.95" customHeight="1">
      <c r="A17" s="315"/>
      <c r="B17" s="309"/>
      <c r="C17" s="321"/>
      <c r="D17" s="2859" t="s">
        <v>326</v>
      </c>
      <c r="E17" s="2860"/>
      <c r="F17" s="2860"/>
      <c r="G17" s="2860"/>
      <c r="H17" s="2860"/>
      <c r="I17" s="2860"/>
      <c r="J17" s="2860"/>
      <c r="K17" s="2860"/>
      <c r="L17" s="2860"/>
      <c r="M17" s="2860"/>
      <c r="N17" s="2861"/>
      <c r="O17" s="2794"/>
      <c r="P17" s="2795"/>
      <c r="Q17" s="2795"/>
      <c r="R17" s="2795" t="s">
        <v>119</v>
      </c>
      <c r="S17" s="2795"/>
      <c r="T17" s="2795" t="s">
        <v>120</v>
      </c>
      <c r="U17" s="2795" t="s">
        <v>318</v>
      </c>
      <c r="V17" s="2795"/>
      <c r="W17" s="2795"/>
      <c r="X17" s="2794" t="s">
        <v>319</v>
      </c>
      <c r="Y17" s="2796"/>
      <c r="Z17" s="2888"/>
      <c r="AA17" s="2888"/>
      <c r="AB17" s="2888"/>
      <c r="AC17" s="2888"/>
      <c r="AD17" s="2960"/>
    </row>
    <row r="18" spans="1:30" ht="15.95" customHeight="1">
      <c r="A18" s="315"/>
      <c r="B18" s="306"/>
      <c r="C18" s="2838"/>
      <c r="D18" s="2859"/>
      <c r="E18" s="2860"/>
      <c r="F18" s="2860"/>
      <c r="G18" s="2860"/>
      <c r="H18" s="2860"/>
      <c r="I18" s="2860"/>
      <c r="J18" s="2860"/>
      <c r="K18" s="2860"/>
      <c r="L18" s="2860"/>
      <c r="M18" s="2860"/>
      <c r="N18" s="2861"/>
      <c r="O18" s="2833"/>
      <c r="P18" s="2829"/>
      <c r="Q18" s="2829"/>
      <c r="R18" s="2829"/>
      <c r="S18" s="2829"/>
      <c r="T18" s="2829"/>
      <c r="U18" s="2829"/>
      <c r="V18" s="2829"/>
      <c r="W18" s="2829"/>
      <c r="X18" s="2833"/>
      <c r="Y18" s="2831"/>
      <c r="Z18" s="2836"/>
      <c r="AA18" s="2836"/>
      <c r="AB18" s="2836"/>
      <c r="AC18" s="2836"/>
      <c r="AD18" s="2837"/>
    </row>
    <row r="19" spans="1:30" ht="15.95" customHeight="1">
      <c r="A19" s="315"/>
      <c r="B19" s="306"/>
      <c r="C19" s="2847"/>
      <c r="D19" s="2859"/>
      <c r="E19" s="2860"/>
      <c r="F19" s="2860"/>
      <c r="G19" s="2860"/>
      <c r="H19" s="2860"/>
      <c r="I19" s="2860"/>
      <c r="J19" s="2860"/>
      <c r="K19" s="2860"/>
      <c r="L19" s="2860"/>
      <c r="M19" s="2860"/>
      <c r="N19" s="2861"/>
      <c r="O19" s="2865"/>
      <c r="P19" s="2788" t="s">
        <v>323</v>
      </c>
      <c r="Q19" s="2789"/>
      <c r="R19" s="2790"/>
      <c r="S19" s="2794" t="s">
        <v>359</v>
      </c>
      <c r="T19" s="2795"/>
      <c r="U19" s="2796"/>
      <c r="V19" s="2795"/>
      <c r="W19" s="2795"/>
      <c r="X19" s="2795"/>
      <c r="Y19" s="2795" t="s">
        <v>119</v>
      </c>
      <c r="Z19" s="2795"/>
      <c r="AA19" s="2795" t="s">
        <v>120</v>
      </c>
      <c r="AB19" s="2795"/>
      <c r="AC19" s="2795" t="s">
        <v>121</v>
      </c>
      <c r="AD19" s="2840"/>
    </row>
    <row r="20" spans="1:30" ht="15.95" customHeight="1" thickBot="1">
      <c r="A20" s="315"/>
      <c r="B20" s="307"/>
      <c r="C20" s="328"/>
      <c r="D20" s="2862"/>
      <c r="E20" s="2863"/>
      <c r="F20" s="2863"/>
      <c r="G20" s="2863"/>
      <c r="H20" s="2863"/>
      <c r="I20" s="2863"/>
      <c r="J20" s="2863"/>
      <c r="K20" s="2863"/>
      <c r="L20" s="2863"/>
      <c r="M20" s="2863"/>
      <c r="N20" s="2864"/>
      <c r="O20" s="2866"/>
      <c r="P20" s="2791"/>
      <c r="Q20" s="2792"/>
      <c r="R20" s="2793"/>
      <c r="S20" s="2797"/>
      <c r="T20" s="2798"/>
      <c r="U20" s="2799"/>
      <c r="V20" s="2798"/>
      <c r="W20" s="2798"/>
      <c r="X20" s="2798"/>
      <c r="Y20" s="2798"/>
      <c r="Z20" s="2798"/>
      <c r="AA20" s="2798"/>
      <c r="AB20" s="2798"/>
      <c r="AC20" s="2798"/>
      <c r="AD20" s="2841"/>
    </row>
    <row r="21" spans="1:30" ht="35.1" customHeight="1">
      <c r="A21" s="619"/>
      <c r="B21" s="2971" t="s">
        <v>327</v>
      </c>
      <c r="C21" s="2972"/>
      <c r="D21" s="2972"/>
      <c r="E21" s="2972"/>
      <c r="F21" s="329"/>
      <c r="G21" s="2973" t="s">
        <v>328</v>
      </c>
      <c r="H21" s="2972"/>
      <c r="I21" s="2972"/>
      <c r="J21" s="2972"/>
      <c r="K21" s="2972"/>
      <c r="L21" s="2972"/>
      <c r="M21" s="2972"/>
      <c r="N21" s="330"/>
      <c r="O21" s="2974" t="s">
        <v>329</v>
      </c>
      <c r="P21" s="2974"/>
      <c r="Q21" s="2974"/>
      <c r="R21" s="2974"/>
      <c r="S21" s="2974"/>
      <c r="T21" s="2974"/>
      <c r="U21" s="2974"/>
      <c r="V21" s="2975" t="s">
        <v>147</v>
      </c>
      <c r="W21" s="2976"/>
      <c r="X21" s="2977"/>
      <c r="Y21" s="2972"/>
      <c r="Z21" s="2972"/>
      <c r="AA21" s="2972"/>
      <c r="AB21" s="2972"/>
      <c r="AC21" s="2972"/>
      <c r="AD21" s="2978"/>
    </row>
    <row r="22" spans="1:30" ht="35.1" customHeight="1">
      <c r="A22" s="315"/>
      <c r="B22" s="331" t="s">
        <v>322</v>
      </c>
      <c r="C22" s="332"/>
      <c r="D22" s="332"/>
      <c r="E22" s="332"/>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4"/>
    </row>
    <row r="23" spans="1:30" s="301" customFormat="1" ht="15.95" customHeight="1">
      <c r="A23" s="306"/>
      <c r="B23" s="309"/>
      <c r="C23" s="321"/>
      <c r="D23" s="2906" t="s">
        <v>330</v>
      </c>
      <c r="E23" s="2907"/>
      <c r="F23" s="2907"/>
      <c r="G23" s="2907"/>
      <c r="H23" s="2907"/>
      <c r="I23" s="2907"/>
      <c r="J23" s="2907"/>
      <c r="K23" s="2907"/>
      <c r="L23" s="2907"/>
      <c r="M23" s="2907"/>
      <c r="N23" s="2908"/>
      <c r="O23" s="2794"/>
      <c r="P23" s="2795"/>
      <c r="Q23" s="2795"/>
      <c r="R23" s="2795" t="s">
        <v>119</v>
      </c>
      <c r="S23" s="2795"/>
      <c r="T23" s="2795" t="s">
        <v>120</v>
      </c>
      <c r="U23" s="2795" t="s">
        <v>318</v>
      </c>
      <c r="V23" s="2795"/>
      <c r="W23" s="2795"/>
      <c r="X23" s="2794" t="s">
        <v>319</v>
      </c>
      <c r="Y23" s="2796"/>
      <c r="Z23" s="2888"/>
      <c r="AA23" s="2888"/>
      <c r="AB23" s="2888"/>
      <c r="AC23" s="2888"/>
      <c r="AD23" s="2960"/>
    </row>
    <row r="24" spans="1:30" s="301" customFormat="1" ht="15.75" customHeight="1">
      <c r="A24" s="306"/>
      <c r="B24" s="306"/>
      <c r="C24" s="2838"/>
      <c r="D24" s="2859"/>
      <c r="E24" s="2860"/>
      <c r="F24" s="2860"/>
      <c r="G24" s="2860"/>
      <c r="H24" s="2860"/>
      <c r="I24" s="2860"/>
      <c r="J24" s="2860"/>
      <c r="K24" s="2860"/>
      <c r="L24" s="2860"/>
      <c r="M24" s="2860"/>
      <c r="N24" s="2861"/>
      <c r="O24" s="2833"/>
      <c r="P24" s="2829"/>
      <c r="Q24" s="2829"/>
      <c r="R24" s="2829"/>
      <c r="S24" s="2829"/>
      <c r="T24" s="2829"/>
      <c r="U24" s="2829"/>
      <c r="V24" s="2829"/>
      <c r="W24" s="2829"/>
      <c r="X24" s="2833"/>
      <c r="Y24" s="2831"/>
      <c r="Z24" s="2836"/>
      <c r="AA24" s="2836"/>
      <c r="AB24" s="2836"/>
      <c r="AC24" s="2836"/>
      <c r="AD24" s="2837"/>
    </row>
    <row r="25" spans="1:30" s="301" customFormat="1" ht="15.95" customHeight="1">
      <c r="A25" s="306"/>
      <c r="B25" s="306"/>
      <c r="C25" s="2847"/>
      <c r="D25" s="2859"/>
      <c r="E25" s="2860"/>
      <c r="F25" s="2860"/>
      <c r="G25" s="2860"/>
      <c r="H25" s="2860"/>
      <c r="I25" s="2860"/>
      <c r="J25" s="2860"/>
      <c r="K25" s="2860"/>
      <c r="L25" s="2860"/>
      <c r="M25" s="2860"/>
      <c r="N25" s="2861"/>
      <c r="O25" s="2865"/>
      <c r="P25" s="2788" t="s">
        <v>323</v>
      </c>
      <c r="Q25" s="2789"/>
      <c r="R25" s="2790"/>
      <c r="S25" s="2794" t="s">
        <v>359</v>
      </c>
      <c r="T25" s="2795"/>
      <c r="U25" s="2796"/>
      <c r="V25" s="2795"/>
      <c r="W25" s="2795"/>
      <c r="X25" s="2795"/>
      <c r="Y25" s="2795" t="s">
        <v>119</v>
      </c>
      <c r="Z25" s="2795"/>
      <c r="AA25" s="2795" t="s">
        <v>120</v>
      </c>
      <c r="AB25" s="2795"/>
      <c r="AC25" s="2795" t="s">
        <v>121</v>
      </c>
      <c r="AD25" s="2840"/>
    </row>
    <row r="26" spans="1:30" s="301" customFormat="1" ht="15.95" customHeight="1">
      <c r="A26" s="306"/>
      <c r="B26" s="306"/>
      <c r="C26" s="324"/>
      <c r="D26" s="2909"/>
      <c r="E26" s="2910"/>
      <c r="F26" s="2910"/>
      <c r="G26" s="2910"/>
      <c r="H26" s="2910"/>
      <c r="I26" s="2910"/>
      <c r="J26" s="2910"/>
      <c r="K26" s="2910"/>
      <c r="L26" s="2910"/>
      <c r="M26" s="2910"/>
      <c r="N26" s="2911"/>
      <c r="O26" s="2979"/>
      <c r="P26" s="2980"/>
      <c r="Q26" s="2981"/>
      <c r="R26" s="2982"/>
      <c r="S26" s="2833"/>
      <c r="T26" s="2829"/>
      <c r="U26" s="2831"/>
      <c r="V26" s="2829"/>
      <c r="W26" s="2829"/>
      <c r="X26" s="2829"/>
      <c r="Y26" s="2829"/>
      <c r="Z26" s="2829"/>
      <c r="AA26" s="2829"/>
      <c r="AB26" s="2829"/>
      <c r="AC26" s="2829"/>
      <c r="AD26" s="2969"/>
    </row>
    <row r="27" spans="1:30" s="301" customFormat="1" ht="35.1" customHeight="1">
      <c r="A27" s="306"/>
      <c r="B27" s="306"/>
      <c r="C27" s="321"/>
      <c r="D27" s="2906" t="s">
        <v>331</v>
      </c>
      <c r="E27" s="2907"/>
      <c r="F27" s="2907"/>
      <c r="G27" s="2907"/>
      <c r="H27" s="2907"/>
      <c r="I27" s="2907"/>
      <c r="J27" s="2907"/>
      <c r="K27" s="2907"/>
      <c r="L27" s="2907"/>
      <c r="M27" s="2907"/>
      <c r="N27" s="2908"/>
      <c r="O27" s="2891"/>
      <c r="P27" s="2892"/>
      <c r="Q27" s="649"/>
      <c r="R27" s="649" t="s">
        <v>119</v>
      </c>
      <c r="S27" s="649"/>
      <c r="T27" s="649" t="s">
        <v>120</v>
      </c>
      <c r="U27" s="2892" t="s">
        <v>318</v>
      </c>
      <c r="V27" s="2892"/>
      <c r="W27" s="2893"/>
      <c r="X27" s="2900" t="s">
        <v>319</v>
      </c>
      <c r="Y27" s="2900"/>
      <c r="Z27" s="2901"/>
      <c r="AA27" s="2901"/>
      <c r="AB27" s="2901"/>
      <c r="AC27" s="2901"/>
      <c r="AD27" s="2902"/>
    </row>
    <row r="28" spans="1:30" s="301" customFormat="1" ht="35.1" customHeight="1">
      <c r="A28" s="306"/>
      <c r="B28" s="306"/>
      <c r="C28" s="322"/>
      <c r="D28" s="2859"/>
      <c r="E28" s="2860"/>
      <c r="F28" s="2860"/>
      <c r="G28" s="2860"/>
      <c r="H28" s="2860"/>
      <c r="I28" s="2860"/>
      <c r="J28" s="2860"/>
      <c r="K28" s="2860"/>
      <c r="L28" s="2860"/>
      <c r="M28" s="2860"/>
      <c r="N28" s="2861"/>
      <c r="O28" s="644"/>
      <c r="P28" s="2970" t="s">
        <v>323</v>
      </c>
      <c r="Q28" s="2892"/>
      <c r="R28" s="2893"/>
      <c r="S28" s="2900" t="s">
        <v>359</v>
      </c>
      <c r="T28" s="2900"/>
      <c r="U28" s="2900"/>
      <c r="V28" s="2794"/>
      <c r="W28" s="2795"/>
      <c r="X28" s="640"/>
      <c r="Y28" s="640" t="s">
        <v>119</v>
      </c>
      <c r="Z28" s="640"/>
      <c r="AA28" s="640" t="s">
        <v>120</v>
      </c>
      <c r="AB28" s="640"/>
      <c r="AC28" s="640" t="s">
        <v>121</v>
      </c>
      <c r="AD28" s="323"/>
    </row>
    <row r="29" spans="1:30" s="301" customFormat="1" ht="35.1" customHeight="1">
      <c r="A29" s="306"/>
      <c r="B29" s="306"/>
      <c r="C29" s="324"/>
      <c r="D29" s="325"/>
      <c r="E29" s="2968" t="s">
        <v>325</v>
      </c>
      <c r="F29" s="2928"/>
      <c r="G29" s="2928"/>
      <c r="H29" s="2928"/>
      <c r="I29" s="2928"/>
      <c r="J29" s="2928"/>
      <c r="K29" s="2928"/>
      <c r="L29" s="2928"/>
      <c r="M29" s="2928"/>
      <c r="N29" s="2929"/>
      <c r="O29" s="645"/>
      <c r="P29" s="649"/>
      <c r="Q29" s="649" t="s">
        <v>119</v>
      </c>
      <c r="R29" s="649"/>
      <c r="S29" s="649" t="s">
        <v>120</v>
      </c>
      <c r="T29" s="649"/>
      <c r="U29" s="649" t="s">
        <v>121</v>
      </c>
      <c r="V29" s="639" t="s">
        <v>650</v>
      </c>
      <c r="W29" s="645"/>
      <c r="X29" s="649"/>
      <c r="Y29" s="649" t="s">
        <v>119</v>
      </c>
      <c r="Z29" s="649"/>
      <c r="AA29" s="649" t="s">
        <v>120</v>
      </c>
      <c r="AB29" s="649"/>
      <c r="AC29" s="649" t="s">
        <v>121</v>
      </c>
      <c r="AD29" s="326"/>
    </row>
    <row r="30" spans="1:30" s="301" customFormat="1" ht="15.95" customHeight="1">
      <c r="A30" s="306"/>
      <c r="B30" s="309"/>
      <c r="C30" s="321"/>
      <c r="D30" s="2906" t="s">
        <v>332</v>
      </c>
      <c r="E30" s="2907"/>
      <c r="F30" s="2907"/>
      <c r="G30" s="2907"/>
      <c r="H30" s="2907"/>
      <c r="I30" s="2907"/>
      <c r="J30" s="2907"/>
      <c r="K30" s="2907"/>
      <c r="L30" s="2907"/>
      <c r="M30" s="2907"/>
      <c r="N30" s="2908"/>
      <c r="O30" s="2794"/>
      <c r="P30" s="2795"/>
      <c r="Q30" s="2795"/>
      <c r="R30" s="2795" t="s">
        <v>119</v>
      </c>
      <c r="S30" s="2795"/>
      <c r="T30" s="2795" t="s">
        <v>120</v>
      </c>
      <c r="U30" s="2795" t="s">
        <v>318</v>
      </c>
      <c r="V30" s="2795"/>
      <c r="W30" s="2795"/>
      <c r="X30" s="2794" t="s">
        <v>319</v>
      </c>
      <c r="Y30" s="2796"/>
      <c r="Z30" s="2888"/>
      <c r="AA30" s="2888"/>
      <c r="AB30" s="2888"/>
      <c r="AC30" s="2888"/>
      <c r="AD30" s="2960"/>
    </row>
    <row r="31" spans="1:30" s="301" customFormat="1" ht="15.95" customHeight="1">
      <c r="A31" s="306"/>
      <c r="B31" s="306"/>
      <c r="C31" s="2838"/>
      <c r="D31" s="2859"/>
      <c r="E31" s="2860"/>
      <c r="F31" s="2860"/>
      <c r="G31" s="2860"/>
      <c r="H31" s="2860"/>
      <c r="I31" s="2860"/>
      <c r="J31" s="2860"/>
      <c r="K31" s="2860"/>
      <c r="L31" s="2860"/>
      <c r="M31" s="2860"/>
      <c r="N31" s="2861"/>
      <c r="O31" s="2833"/>
      <c r="P31" s="2829"/>
      <c r="Q31" s="2829"/>
      <c r="R31" s="2829"/>
      <c r="S31" s="2829"/>
      <c r="T31" s="2829"/>
      <c r="U31" s="2829"/>
      <c r="V31" s="2829"/>
      <c r="W31" s="2829"/>
      <c r="X31" s="2833"/>
      <c r="Y31" s="2831"/>
      <c r="Z31" s="2836"/>
      <c r="AA31" s="2836"/>
      <c r="AB31" s="2836"/>
      <c r="AC31" s="2836"/>
      <c r="AD31" s="2837"/>
    </row>
    <row r="32" spans="1:30" s="301" customFormat="1" ht="15.95" customHeight="1">
      <c r="A32" s="306"/>
      <c r="B32" s="306"/>
      <c r="C32" s="2847"/>
      <c r="D32" s="2859"/>
      <c r="E32" s="2860"/>
      <c r="F32" s="2860"/>
      <c r="G32" s="2860"/>
      <c r="H32" s="2860"/>
      <c r="I32" s="2860"/>
      <c r="J32" s="2860"/>
      <c r="K32" s="2860"/>
      <c r="L32" s="2860"/>
      <c r="M32" s="2860"/>
      <c r="N32" s="2861"/>
      <c r="O32" s="2921"/>
      <c r="P32" s="2788" t="s">
        <v>323</v>
      </c>
      <c r="Q32" s="2789"/>
      <c r="R32" s="2790"/>
      <c r="S32" s="2794" t="s">
        <v>359</v>
      </c>
      <c r="T32" s="2795"/>
      <c r="U32" s="2796"/>
      <c r="V32" s="2795"/>
      <c r="W32" s="2795"/>
      <c r="X32" s="2795"/>
      <c r="Y32" s="2795" t="s">
        <v>119</v>
      </c>
      <c r="Z32" s="2795"/>
      <c r="AA32" s="2795" t="s">
        <v>120</v>
      </c>
      <c r="AB32" s="2795"/>
      <c r="AC32" s="2795" t="s">
        <v>121</v>
      </c>
      <c r="AD32" s="2840"/>
    </row>
    <row r="33" spans="1:30" s="301" customFormat="1" ht="15.95" customHeight="1" thickBot="1">
      <c r="A33" s="306"/>
      <c r="B33" s="307"/>
      <c r="C33" s="328"/>
      <c r="D33" s="2862"/>
      <c r="E33" s="2863"/>
      <c r="F33" s="2863"/>
      <c r="G33" s="2863"/>
      <c r="H33" s="2863"/>
      <c r="I33" s="2863"/>
      <c r="J33" s="2863"/>
      <c r="K33" s="2863"/>
      <c r="L33" s="2863"/>
      <c r="M33" s="2863"/>
      <c r="N33" s="2864"/>
      <c r="O33" s="2866"/>
      <c r="P33" s="2791"/>
      <c r="Q33" s="2792"/>
      <c r="R33" s="2793"/>
      <c r="S33" s="2797"/>
      <c r="T33" s="2798"/>
      <c r="U33" s="2799"/>
      <c r="V33" s="2798"/>
      <c r="W33" s="2798"/>
      <c r="X33" s="2798"/>
      <c r="Y33" s="2798"/>
      <c r="Z33" s="2798"/>
      <c r="AA33" s="2798"/>
      <c r="AB33" s="2798"/>
      <c r="AC33" s="2798"/>
      <c r="AD33" s="2841"/>
    </row>
    <row r="34" spans="1:30" s="301" customFormat="1" ht="34.5" customHeight="1" thickBot="1">
      <c r="A34" s="2966" t="s">
        <v>651</v>
      </c>
      <c r="B34" s="2967"/>
      <c r="C34" s="2967"/>
      <c r="D34" s="2967"/>
      <c r="E34" s="2967"/>
      <c r="F34" s="2967"/>
      <c r="G34" s="2967"/>
      <c r="H34" s="2967"/>
      <c r="I34" s="2967"/>
      <c r="J34" s="2967"/>
      <c r="K34" s="2967"/>
      <c r="L34" s="2967"/>
      <c r="M34" s="2967"/>
      <c r="N34" s="2967"/>
      <c r="O34" s="2967"/>
      <c r="P34" s="2967"/>
      <c r="Q34" s="2967"/>
      <c r="R34" s="650"/>
      <c r="S34" s="650"/>
      <c r="T34" s="650"/>
      <c r="U34" s="650"/>
      <c r="V34" s="650"/>
      <c r="W34" s="650"/>
      <c r="X34" s="650"/>
      <c r="Y34" s="650"/>
      <c r="Z34" s="650"/>
      <c r="AA34" s="650"/>
      <c r="AB34" s="650"/>
      <c r="AC34" s="650"/>
      <c r="AD34" s="533"/>
    </row>
    <row r="35" spans="1:30" s="301" customFormat="1" ht="15.75" customHeight="1">
      <c r="A35" s="306"/>
      <c r="B35" s="2848" t="s">
        <v>322</v>
      </c>
      <c r="C35" s="2834"/>
      <c r="D35" s="2834"/>
      <c r="E35" s="2849"/>
      <c r="F35" s="338"/>
      <c r="G35" s="2856" t="s">
        <v>577</v>
      </c>
      <c r="H35" s="2834"/>
      <c r="I35" s="2834"/>
      <c r="J35" s="2834"/>
      <c r="K35" s="2834"/>
      <c r="L35" s="2834"/>
      <c r="M35" s="2834"/>
      <c r="N35" s="2849"/>
      <c r="O35" s="2832"/>
      <c r="P35" s="2828"/>
      <c r="Q35" s="2828"/>
      <c r="R35" s="2828" t="s">
        <v>119</v>
      </c>
      <c r="S35" s="2828"/>
      <c r="T35" s="2828" t="s">
        <v>120</v>
      </c>
      <c r="U35" s="2828" t="s">
        <v>318</v>
      </c>
      <c r="V35" s="2828"/>
      <c r="W35" s="2828"/>
      <c r="X35" s="2832" t="s">
        <v>319</v>
      </c>
      <c r="Y35" s="2830"/>
      <c r="Z35" s="2834"/>
      <c r="AA35" s="2834"/>
      <c r="AB35" s="2834"/>
      <c r="AC35" s="2834"/>
      <c r="AD35" s="2835"/>
    </row>
    <row r="36" spans="1:30" s="301" customFormat="1" ht="15.75" customHeight="1">
      <c r="A36" s="306"/>
      <c r="B36" s="2850"/>
      <c r="C36" s="2851"/>
      <c r="D36" s="2851"/>
      <c r="E36" s="2852"/>
      <c r="F36" s="2838"/>
      <c r="G36" s="2859"/>
      <c r="H36" s="2851"/>
      <c r="I36" s="2851"/>
      <c r="J36" s="2851"/>
      <c r="K36" s="2851"/>
      <c r="L36" s="2851"/>
      <c r="M36" s="2851"/>
      <c r="N36" s="2852"/>
      <c r="O36" s="2833"/>
      <c r="P36" s="2829"/>
      <c r="Q36" s="2829"/>
      <c r="R36" s="2829"/>
      <c r="S36" s="2829"/>
      <c r="T36" s="2829"/>
      <c r="U36" s="2829"/>
      <c r="V36" s="2829"/>
      <c r="W36" s="2829"/>
      <c r="X36" s="2833"/>
      <c r="Y36" s="2831"/>
      <c r="Z36" s="2836"/>
      <c r="AA36" s="2836"/>
      <c r="AB36" s="2836"/>
      <c r="AC36" s="2836"/>
      <c r="AD36" s="2837"/>
    </row>
    <row r="37" spans="1:30" s="301" customFormat="1" ht="15.75" customHeight="1">
      <c r="A37" s="306"/>
      <c r="B37" s="2850"/>
      <c r="C37" s="2851"/>
      <c r="D37" s="2851"/>
      <c r="E37" s="2852"/>
      <c r="F37" s="2847"/>
      <c r="G37" s="2859"/>
      <c r="H37" s="2851"/>
      <c r="I37" s="2851"/>
      <c r="J37" s="2851"/>
      <c r="K37" s="2851"/>
      <c r="L37" s="2851"/>
      <c r="M37" s="2851"/>
      <c r="N37" s="2852"/>
      <c r="O37" s="2865"/>
      <c r="P37" s="2788" t="s">
        <v>323</v>
      </c>
      <c r="Q37" s="2789"/>
      <c r="R37" s="2790"/>
      <c r="S37" s="2794" t="s">
        <v>359</v>
      </c>
      <c r="T37" s="2795"/>
      <c r="U37" s="2796"/>
      <c r="V37" s="2795"/>
      <c r="W37" s="2795"/>
      <c r="X37" s="2795"/>
      <c r="Y37" s="2795" t="s">
        <v>119</v>
      </c>
      <c r="Z37" s="2795"/>
      <c r="AA37" s="2795" t="s">
        <v>120</v>
      </c>
      <c r="AB37" s="2795"/>
      <c r="AC37" s="2795" t="s">
        <v>121</v>
      </c>
      <c r="AD37" s="2840"/>
    </row>
    <row r="38" spans="1:30" s="301" customFormat="1" ht="15.75" customHeight="1">
      <c r="A38" s="516"/>
      <c r="B38" s="2850"/>
      <c r="C38" s="2851"/>
      <c r="D38" s="2851"/>
      <c r="E38" s="2852"/>
      <c r="F38" s="396"/>
      <c r="G38" s="2965"/>
      <c r="H38" s="2851"/>
      <c r="I38" s="2851"/>
      <c r="J38" s="2851"/>
      <c r="K38" s="2851"/>
      <c r="L38" s="2851"/>
      <c r="M38" s="2851"/>
      <c r="N38" s="2852"/>
      <c r="O38" s="2921"/>
      <c r="P38" s="2894"/>
      <c r="Q38" s="2895"/>
      <c r="R38" s="2896"/>
      <c r="S38" s="2897"/>
      <c r="T38" s="2867"/>
      <c r="U38" s="2898"/>
      <c r="V38" s="2867"/>
      <c r="W38" s="2867"/>
      <c r="X38" s="2867"/>
      <c r="Y38" s="2867"/>
      <c r="Z38" s="2867"/>
      <c r="AA38" s="2867"/>
      <c r="AB38" s="2867"/>
      <c r="AC38" s="2867"/>
      <c r="AD38" s="2899"/>
    </row>
    <row r="39" spans="1:30" s="301" customFormat="1" ht="15.75" customHeight="1">
      <c r="A39" s="516"/>
      <c r="B39" s="2850"/>
      <c r="C39" s="2851"/>
      <c r="D39" s="2851"/>
      <c r="E39" s="2852"/>
      <c r="F39" s="321"/>
      <c r="G39" s="2906" t="s">
        <v>578</v>
      </c>
      <c r="H39" s="2888"/>
      <c r="I39" s="2888"/>
      <c r="J39" s="2888"/>
      <c r="K39" s="2888"/>
      <c r="L39" s="2888"/>
      <c r="M39" s="2888"/>
      <c r="N39" s="2889"/>
      <c r="O39" s="2794"/>
      <c r="P39" s="2795"/>
      <c r="Q39" s="2795"/>
      <c r="R39" s="2795" t="s">
        <v>119</v>
      </c>
      <c r="S39" s="2795"/>
      <c r="T39" s="2795" t="s">
        <v>120</v>
      </c>
      <c r="U39" s="2795" t="s">
        <v>318</v>
      </c>
      <c r="V39" s="2795"/>
      <c r="W39" s="2795"/>
      <c r="X39" s="2794" t="s">
        <v>319</v>
      </c>
      <c r="Y39" s="2796"/>
      <c r="Z39" s="2888"/>
      <c r="AA39" s="2888"/>
      <c r="AB39" s="2888"/>
      <c r="AC39" s="2888"/>
      <c r="AD39" s="2960"/>
    </row>
    <row r="40" spans="1:30" s="301" customFormat="1" ht="15.75" customHeight="1">
      <c r="A40" s="516"/>
      <c r="B40" s="2850"/>
      <c r="C40" s="2851"/>
      <c r="D40" s="2851"/>
      <c r="E40" s="2852"/>
      <c r="F40" s="2838"/>
      <c r="G40" s="2859"/>
      <c r="H40" s="2851"/>
      <c r="I40" s="2851"/>
      <c r="J40" s="2851"/>
      <c r="K40" s="2851"/>
      <c r="L40" s="2851"/>
      <c r="M40" s="2851"/>
      <c r="N40" s="2852"/>
      <c r="O40" s="2833"/>
      <c r="P40" s="2829"/>
      <c r="Q40" s="2829"/>
      <c r="R40" s="2829"/>
      <c r="S40" s="2829"/>
      <c r="T40" s="2829"/>
      <c r="U40" s="2829"/>
      <c r="V40" s="2829"/>
      <c r="W40" s="2829"/>
      <c r="X40" s="2833"/>
      <c r="Y40" s="2831"/>
      <c r="Z40" s="2836"/>
      <c r="AA40" s="2836"/>
      <c r="AB40" s="2836"/>
      <c r="AC40" s="2836"/>
      <c r="AD40" s="2837"/>
    </row>
    <row r="41" spans="1:30" s="301" customFormat="1" ht="15.75" customHeight="1">
      <c r="A41" s="306"/>
      <c r="B41" s="2850"/>
      <c r="C41" s="2851"/>
      <c r="D41" s="2851"/>
      <c r="E41" s="2852"/>
      <c r="F41" s="2847"/>
      <c r="G41" s="2859"/>
      <c r="H41" s="2851"/>
      <c r="I41" s="2851"/>
      <c r="J41" s="2851"/>
      <c r="K41" s="2851"/>
      <c r="L41" s="2851"/>
      <c r="M41" s="2851"/>
      <c r="N41" s="2852"/>
      <c r="O41" s="2865"/>
      <c r="P41" s="2788" t="s">
        <v>323</v>
      </c>
      <c r="Q41" s="2789"/>
      <c r="R41" s="2790"/>
      <c r="S41" s="2794" t="s">
        <v>359</v>
      </c>
      <c r="T41" s="2795"/>
      <c r="U41" s="2796"/>
      <c r="V41" s="2795"/>
      <c r="W41" s="2795"/>
      <c r="X41" s="2795"/>
      <c r="Y41" s="2795" t="s">
        <v>119</v>
      </c>
      <c r="Z41" s="2795"/>
      <c r="AA41" s="2795" t="s">
        <v>120</v>
      </c>
      <c r="AB41" s="2795"/>
      <c r="AC41" s="2795" t="s">
        <v>121</v>
      </c>
      <c r="AD41" s="2840"/>
    </row>
    <row r="42" spans="1:30" s="301" customFormat="1" ht="15.75" customHeight="1" thickBot="1">
      <c r="A42" s="307"/>
      <c r="B42" s="2853"/>
      <c r="C42" s="2854"/>
      <c r="D42" s="2854"/>
      <c r="E42" s="2855"/>
      <c r="F42" s="328"/>
      <c r="G42" s="2890"/>
      <c r="H42" s="2854"/>
      <c r="I42" s="2854"/>
      <c r="J42" s="2854"/>
      <c r="K42" s="2854"/>
      <c r="L42" s="2854"/>
      <c r="M42" s="2854"/>
      <c r="N42" s="2855"/>
      <c r="O42" s="2866"/>
      <c r="P42" s="2791"/>
      <c r="Q42" s="2792"/>
      <c r="R42" s="2793"/>
      <c r="S42" s="2797"/>
      <c r="T42" s="2798"/>
      <c r="U42" s="2799"/>
      <c r="V42" s="2798"/>
      <c r="W42" s="2798"/>
      <c r="X42" s="2798"/>
      <c r="Y42" s="2798"/>
      <c r="Z42" s="2798"/>
      <c r="AA42" s="2798"/>
      <c r="AB42" s="2798"/>
      <c r="AC42" s="2798"/>
      <c r="AD42" s="2841"/>
    </row>
    <row r="43" spans="1:30" ht="35.1" customHeight="1" thickBot="1">
      <c r="A43" s="656" t="s">
        <v>652</v>
      </c>
      <c r="B43" s="310"/>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5"/>
    </row>
    <row r="44" spans="1:30" ht="15.95" customHeight="1">
      <c r="A44" s="306" t="s">
        <v>675</v>
      </c>
      <c r="B44" s="2950" t="s">
        <v>653</v>
      </c>
      <c r="C44" s="2951"/>
      <c r="D44" s="2951"/>
      <c r="E44" s="2952"/>
      <c r="F44" s="2959"/>
      <c r="G44" s="2856" t="s">
        <v>363</v>
      </c>
      <c r="H44" s="2857"/>
      <c r="I44" s="2857"/>
      <c r="J44" s="2857"/>
      <c r="K44" s="2857"/>
      <c r="L44" s="2857"/>
      <c r="M44" s="2857"/>
      <c r="N44" s="2857"/>
      <c r="O44" s="2832"/>
      <c r="P44" s="2828"/>
      <c r="Q44" s="2828"/>
      <c r="R44" s="2828" t="s">
        <v>119</v>
      </c>
      <c r="S44" s="2828"/>
      <c r="T44" s="2828" t="s">
        <v>120</v>
      </c>
      <c r="U44" s="2828" t="s">
        <v>318</v>
      </c>
      <c r="V44" s="2828"/>
      <c r="W44" s="2828"/>
      <c r="X44" s="2832" t="s">
        <v>319</v>
      </c>
      <c r="Y44" s="2830"/>
      <c r="Z44" s="2842"/>
      <c r="AA44" s="2834"/>
      <c r="AB44" s="2834"/>
      <c r="AC44" s="2834"/>
      <c r="AD44" s="2835"/>
    </row>
    <row r="45" spans="1:30" ht="15.95" customHeight="1">
      <c r="A45" s="306"/>
      <c r="B45" s="2953"/>
      <c r="C45" s="2954"/>
      <c r="D45" s="2954"/>
      <c r="E45" s="2955"/>
      <c r="F45" s="2847"/>
      <c r="G45" s="2909"/>
      <c r="H45" s="2910"/>
      <c r="I45" s="2910"/>
      <c r="J45" s="2910"/>
      <c r="K45" s="2910"/>
      <c r="L45" s="2910"/>
      <c r="M45" s="2910"/>
      <c r="N45" s="2910"/>
      <c r="O45" s="2833"/>
      <c r="P45" s="2829"/>
      <c r="Q45" s="2829"/>
      <c r="R45" s="2829"/>
      <c r="S45" s="2829"/>
      <c r="T45" s="2829"/>
      <c r="U45" s="2829"/>
      <c r="V45" s="2829"/>
      <c r="W45" s="2829"/>
      <c r="X45" s="2833"/>
      <c r="Y45" s="2831"/>
      <c r="Z45" s="2843"/>
      <c r="AA45" s="2836"/>
      <c r="AB45" s="2836"/>
      <c r="AC45" s="2836"/>
      <c r="AD45" s="2837"/>
    </row>
    <row r="46" spans="1:30" ht="15.95" customHeight="1">
      <c r="A46" s="306"/>
      <c r="B46" s="2953"/>
      <c r="C46" s="2954"/>
      <c r="D46" s="2954"/>
      <c r="E46" s="2955"/>
      <c r="F46" s="396"/>
      <c r="G46" s="2794" t="s">
        <v>333</v>
      </c>
      <c r="H46" s="2795"/>
      <c r="I46" s="2796"/>
      <c r="J46" s="2938"/>
      <c r="K46" s="2919"/>
      <c r="L46" s="2919"/>
      <c r="M46" s="2919"/>
      <c r="N46" s="2919"/>
      <c r="O46" s="2919"/>
      <c r="P46" s="2919"/>
      <c r="Q46" s="2943"/>
      <c r="R46" s="2794" t="s">
        <v>334</v>
      </c>
      <c r="S46" s="2795"/>
      <c r="T46" s="2796"/>
      <c r="U46" s="2919"/>
      <c r="V46" s="2919"/>
      <c r="W46" s="2919"/>
      <c r="X46" s="2919"/>
      <c r="Y46" s="2919"/>
      <c r="Z46" s="2919"/>
      <c r="AA46" s="2919"/>
      <c r="AB46" s="2919"/>
      <c r="AC46" s="2919"/>
      <c r="AD46" s="2941"/>
    </row>
    <row r="47" spans="1:30" ht="15.95" customHeight="1">
      <c r="A47" s="306"/>
      <c r="B47" s="2953"/>
      <c r="C47" s="2954"/>
      <c r="D47" s="2954"/>
      <c r="E47" s="2955"/>
      <c r="G47" s="2897"/>
      <c r="H47" s="2867"/>
      <c r="I47" s="2898"/>
      <c r="J47" s="2961"/>
      <c r="K47" s="2962"/>
      <c r="L47" s="2962"/>
      <c r="M47" s="2962"/>
      <c r="N47" s="2962"/>
      <c r="O47" s="2962"/>
      <c r="P47" s="2962"/>
      <c r="Q47" s="2963"/>
      <c r="R47" s="2897"/>
      <c r="S47" s="2867"/>
      <c r="T47" s="2898"/>
      <c r="U47" s="2962"/>
      <c r="V47" s="2962"/>
      <c r="W47" s="2962"/>
      <c r="X47" s="2962"/>
      <c r="Y47" s="2962"/>
      <c r="Z47" s="2962"/>
      <c r="AA47" s="2962"/>
      <c r="AB47" s="2962"/>
      <c r="AC47" s="2962"/>
      <c r="AD47" s="2964"/>
    </row>
    <row r="48" spans="1:30" ht="15.95" customHeight="1">
      <c r="A48" s="306"/>
      <c r="B48" s="2953"/>
      <c r="C48" s="2954"/>
      <c r="D48" s="2954"/>
      <c r="E48" s="2955"/>
      <c r="F48" s="2838"/>
      <c r="G48" s="2906" t="s">
        <v>382</v>
      </c>
      <c r="H48" s="2907"/>
      <c r="I48" s="2907"/>
      <c r="J48" s="2907"/>
      <c r="K48" s="2907"/>
      <c r="L48" s="2907"/>
      <c r="M48" s="2907"/>
      <c r="N48" s="2907"/>
      <c r="O48" s="2794"/>
      <c r="P48" s="2795"/>
      <c r="Q48" s="2795"/>
      <c r="R48" s="2795" t="s">
        <v>119</v>
      </c>
      <c r="S48" s="2795"/>
      <c r="T48" s="2795" t="s">
        <v>120</v>
      </c>
      <c r="U48" s="2795" t="s">
        <v>318</v>
      </c>
      <c r="V48" s="2795"/>
      <c r="W48" s="2795"/>
      <c r="X48" s="2794" t="s">
        <v>319</v>
      </c>
      <c r="Y48" s="2796"/>
      <c r="Z48" s="2934"/>
      <c r="AA48" s="2934"/>
      <c r="AB48" s="2934"/>
      <c r="AC48" s="2934"/>
      <c r="AD48" s="2945"/>
    </row>
    <row r="49" spans="1:30" ht="15.95" customHeight="1">
      <c r="A49" s="306" t="s">
        <v>998</v>
      </c>
      <c r="B49" s="2953"/>
      <c r="C49" s="2954"/>
      <c r="D49" s="2954"/>
      <c r="E49" s="2955"/>
      <c r="F49" s="2847"/>
      <c r="G49" s="2909"/>
      <c r="H49" s="2910"/>
      <c r="I49" s="2910"/>
      <c r="J49" s="2910"/>
      <c r="K49" s="2910"/>
      <c r="L49" s="2910"/>
      <c r="M49" s="2910"/>
      <c r="N49" s="2910"/>
      <c r="O49" s="2833"/>
      <c r="P49" s="2829"/>
      <c r="Q49" s="2829"/>
      <c r="R49" s="2829"/>
      <c r="S49" s="2829"/>
      <c r="T49" s="2829"/>
      <c r="U49" s="2829"/>
      <c r="V49" s="2829"/>
      <c r="W49" s="2829"/>
      <c r="X49" s="2833"/>
      <c r="Y49" s="2831"/>
      <c r="Z49" s="2946"/>
      <c r="AA49" s="2946"/>
      <c r="AB49" s="2946"/>
      <c r="AC49" s="2946"/>
      <c r="AD49" s="2947"/>
    </row>
    <row r="50" spans="1:30" ht="35.1" customHeight="1" thickBot="1">
      <c r="A50" s="307"/>
      <c r="B50" s="2956"/>
      <c r="C50" s="2957"/>
      <c r="D50" s="2957"/>
      <c r="E50" s="2958"/>
      <c r="F50" s="328"/>
      <c r="G50" s="308"/>
      <c r="H50" s="363"/>
      <c r="I50" s="2914" t="s">
        <v>335</v>
      </c>
      <c r="J50" s="2916"/>
      <c r="K50" s="2914"/>
      <c r="L50" s="2915"/>
      <c r="M50" s="2915"/>
      <c r="N50" s="651"/>
      <c r="O50" s="651" t="s">
        <v>119</v>
      </c>
      <c r="P50" s="651"/>
      <c r="Q50" s="651" t="s">
        <v>120</v>
      </c>
      <c r="R50" s="651"/>
      <c r="S50" s="651" t="s">
        <v>121</v>
      </c>
      <c r="T50" s="651" t="s">
        <v>650</v>
      </c>
      <c r="U50" s="2915"/>
      <c r="V50" s="2915"/>
      <c r="W50" s="651"/>
      <c r="X50" s="651" t="s">
        <v>119</v>
      </c>
      <c r="Y50" s="651"/>
      <c r="Z50" s="651" t="s">
        <v>120</v>
      </c>
      <c r="AA50" s="651"/>
      <c r="AB50" s="651" t="s">
        <v>121</v>
      </c>
      <c r="AC50" s="364"/>
      <c r="AD50" s="365"/>
    </row>
    <row r="51" spans="1:30" s="301" customFormat="1" ht="35.1" customHeight="1" thickBot="1">
      <c r="A51" s="336" t="s">
        <v>935</v>
      </c>
      <c r="B51" s="647"/>
      <c r="C51" s="648"/>
      <c r="D51" s="648"/>
      <c r="E51" s="648"/>
      <c r="F51" s="638"/>
      <c r="G51" s="652"/>
      <c r="H51" s="652"/>
      <c r="I51" s="652"/>
      <c r="J51" s="652"/>
      <c r="K51" s="652"/>
      <c r="L51" s="653"/>
      <c r="M51" s="653"/>
      <c r="N51" s="653"/>
      <c r="O51" s="638"/>
      <c r="P51" s="653"/>
      <c r="Q51" s="653"/>
      <c r="R51" s="653"/>
      <c r="S51" s="653"/>
      <c r="T51" s="653"/>
      <c r="U51" s="653"/>
      <c r="V51" s="653"/>
      <c r="W51" s="653"/>
      <c r="X51" s="653"/>
      <c r="Y51" s="653"/>
      <c r="Z51" s="653"/>
      <c r="AA51" s="653"/>
      <c r="AB51" s="57"/>
      <c r="AC51" s="653"/>
      <c r="AD51" s="337"/>
    </row>
    <row r="52" spans="1:30" s="301" customFormat="1" ht="15.95" customHeight="1">
      <c r="A52" s="306"/>
      <c r="B52" s="2848" t="s">
        <v>322</v>
      </c>
      <c r="C52" s="2834"/>
      <c r="D52" s="2834"/>
      <c r="E52" s="2849"/>
      <c r="F52" s="338"/>
      <c r="G52" s="2856" t="s">
        <v>336</v>
      </c>
      <c r="H52" s="2834"/>
      <c r="I52" s="2834"/>
      <c r="J52" s="2834"/>
      <c r="K52" s="2834"/>
      <c r="L52" s="2834"/>
      <c r="M52" s="2834"/>
      <c r="N52" s="2849"/>
      <c r="O52" s="2832"/>
      <c r="P52" s="2828"/>
      <c r="Q52" s="2828"/>
      <c r="R52" s="2828" t="s">
        <v>119</v>
      </c>
      <c r="S52" s="2828"/>
      <c r="T52" s="2828" t="s">
        <v>120</v>
      </c>
      <c r="U52" s="2828" t="s">
        <v>318</v>
      </c>
      <c r="V52" s="2828"/>
      <c r="W52" s="2828"/>
      <c r="X52" s="2832" t="s">
        <v>319</v>
      </c>
      <c r="Y52" s="2830"/>
      <c r="Z52" s="2834"/>
      <c r="AA52" s="2834"/>
      <c r="AB52" s="2834"/>
      <c r="AC52" s="2834"/>
      <c r="AD52" s="2835"/>
    </row>
    <row r="53" spans="1:30" s="301" customFormat="1" ht="15.95" customHeight="1">
      <c r="A53" s="306"/>
      <c r="B53" s="2850"/>
      <c r="C53" s="2851"/>
      <c r="D53" s="2851"/>
      <c r="E53" s="2852"/>
      <c r="F53" s="2838"/>
      <c r="G53" s="2859"/>
      <c r="H53" s="2851"/>
      <c r="I53" s="2851"/>
      <c r="J53" s="2851"/>
      <c r="K53" s="2851"/>
      <c r="L53" s="2851"/>
      <c r="M53" s="2851"/>
      <c r="N53" s="2852"/>
      <c r="O53" s="2833"/>
      <c r="P53" s="2829"/>
      <c r="Q53" s="2829"/>
      <c r="R53" s="2829"/>
      <c r="S53" s="2829"/>
      <c r="T53" s="2829"/>
      <c r="U53" s="2829"/>
      <c r="V53" s="2829"/>
      <c r="W53" s="2829"/>
      <c r="X53" s="2833"/>
      <c r="Y53" s="2831"/>
      <c r="Z53" s="2836"/>
      <c r="AA53" s="2836"/>
      <c r="AB53" s="2836"/>
      <c r="AC53" s="2836"/>
      <c r="AD53" s="2837"/>
    </row>
    <row r="54" spans="1:30" s="301" customFormat="1" ht="15.95" customHeight="1">
      <c r="A54" s="306"/>
      <c r="B54" s="2850"/>
      <c r="C54" s="2851"/>
      <c r="D54" s="2851"/>
      <c r="E54" s="2852"/>
      <c r="F54" s="2847"/>
      <c r="G54" s="2859"/>
      <c r="H54" s="2851"/>
      <c r="I54" s="2851"/>
      <c r="J54" s="2851"/>
      <c r="K54" s="2851"/>
      <c r="L54" s="2851"/>
      <c r="M54" s="2851"/>
      <c r="N54" s="2852"/>
      <c r="O54" s="2865"/>
      <c r="P54" s="2788" t="s">
        <v>323</v>
      </c>
      <c r="Q54" s="2789"/>
      <c r="R54" s="2790"/>
      <c r="S54" s="2794" t="s">
        <v>359</v>
      </c>
      <c r="T54" s="2795"/>
      <c r="U54" s="2796"/>
      <c r="V54" s="2795"/>
      <c r="W54" s="2795"/>
      <c r="X54" s="2795"/>
      <c r="Y54" s="2795" t="s">
        <v>119</v>
      </c>
      <c r="Z54" s="2795"/>
      <c r="AA54" s="2795" t="s">
        <v>120</v>
      </c>
      <c r="AB54" s="2795"/>
      <c r="AC54" s="2795" t="s">
        <v>121</v>
      </c>
      <c r="AD54" s="2840"/>
    </row>
    <row r="55" spans="1:30" s="301" customFormat="1" ht="15.95" customHeight="1" thickBot="1">
      <c r="A55" s="307"/>
      <c r="B55" s="2853"/>
      <c r="C55" s="2854"/>
      <c r="D55" s="2854"/>
      <c r="E55" s="2855"/>
      <c r="F55" s="328"/>
      <c r="G55" s="2890"/>
      <c r="H55" s="2854"/>
      <c r="I55" s="2854"/>
      <c r="J55" s="2854"/>
      <c r="K55" s="2854"/>
      <c r="L55" s="2854"/>
      <c r="M55" s="2854"/>
      <c r="N55" s="2855"/>
      <c r="O55" s="2866"/>
      <c r="P55" s="2791"/>
      <c r="Q55" s="2792"/>
      <c r="R55" s="2793"/>
      <c r="S55" s="2797"/>
      <c r="T55" s="2798"/>
      <c r="U55" s="2799"/>
      <c r="V55" s="2798"/>
      <c r="W55" s="2798"/>
      <c r="X55" s="2798"/>
      <c r="Y55" s="2798"/>
      <c r="Z55" s="2798"/>
      <c r="AA55" s="2798"/>
      <c r="AB55" s="2798"/>
      <c r="AC55" s="2798"/>
      <c r="AD55" s="2841"/>
    </row>
    <row r="56" spans="1:30" s="301" customFormat="1" ht="35.1" customHeight="1" thickBot="1">
      <c r="A56" s="656" t="s">
        <v>654</v>
      </c>
      <c r="B56" s="646"/>
      <c r="C56" s="643"/>
      <c r="D56" s="643"/>
      <c r="E56" s="643"/>
      <c r="F56" s="311"/>
      <c r="G56" s="528"/>
      <c r="H56" s="528"/>
      <c r="I56" s="528"/>
      <c r="J56" s="528"/>
      <c r="K56" s="528"/>
      <c r="L56" s="641"/>
      <c r="M56" s="641"/>
      <c r="N56" s="641"/>
      <c r="O56" s="311"/>
      <c r="P56" s="641"/>
      <c r="Q56" s="641"/>
      <c r="R56" s="641"/>
      <c r="S56" s="653"/>
      <c r="T56" s="653"/>
      <c r="U56" s="653"/>
      <c r="V56" s="641"/>
      <c r="W56" s="641"/>
      <c r="X56" s="641"/>
      <c r="Y56" s="641"/>
      <c r="Z56" s="641"/>
      <c r="AA56" s="641"/>
      <c r="AB56" s="339"/>
      <c r="AC56" s="641"/>
      <c r="AD56" s="340"/>
    </row>
    <row r="57" spans="1:30" s="301" customFormat="1" ht="15.95" customHeight="1">
      <c r="A57" s="306"/>
      <c r="B57" s="2848" t="s">
        <v>322</v>
      </c>
      <c r="C57" s="2834"/>
      <c r="D57" s="2834"/>
      <c r="E57" s="2849"/>
      <c r="F57" s="338"/>
      <c r="G57" s="2856" t="s">
        <v>337</v>
      </c>
      <c r="H57" s="2834"/>
      <c r="I57" s="2834"/>
      <c r="J57" s="2834"/>
      <c r="K57" s="2834"/>
      <c r="L57" s="2834"/>
      <c r="M57" s="2834"/>
      <c r="N57" s="2849"/>
      <c r="O57" s="2832"/>
      <c r="P57" s="2828"/>
      <c r="Q57" s="2828"/>
      <c r="R57" s="2828" t="s">
        <v>119</v>
      </c>
      <c r="S57" s="2828"/>
      <c r="T57" s="2828" t="s">
        <v>120</v>
      </c>
      <c r="U57" s="2828" t="s">
        <v>318</v>
      </c>
      <c r="V57" s="2828"/>
      <c r="W57" s="2828"/>
      <c r="X57" s="2832" t="s">
        <v>319</v>
      </c>
      <c r="Y57" s="2830"/>
      <c r="Z57" s="2834"/>
      <c r="AA57" s="2834"/>
      <c r="AB57" s="2834"/>
      <c r="AC57" s="2834"/>
      <c r="AD57" s="2835"/>
    </row>
    <row r="58" spans="1:30" s="301" customFormat="1" ht="15.95" customHeight="1">
      <c r="A58" s="306"/>
      <c r="B58" s="2850"/>
      <c r="C58" s="2851"/>
      <c r="D58" s="2851"/>
      <c r="E58" s="2852"/>
      <c r="F58" s="2838"/>
      <c r="G58" s="2859"/>
      <c r="H58" s="2851"/>
      <c r="I58" s="2851"/>
      <c r="J58" s="2851"/>
      <c r="K58" s="2851"/>
      <c r="L58" s="2851"/>
      <c r="M58" s="2851"/>
      <c r="N58" s="2852"/>
      <c r="O58" s="2833"/>
      <c r="P58" s="2829"/>
      <c r="Q58" s="2829"/>
      <c r="R58" s="2829"/>
      <c r="S58" s="2829"/>
      <c r="T58" s="2829"/>
      <c r="U58" s="2829"/>
      <c r="V58" s="2829"/>
      <c r="W58" s="2829"/>
      <c r="X58" s="2833"/>
      <c r="Y58" s="2831"/>
      <c r="Z58" s="2836"/>
      <c r="AA58" s="2836"/>
      <c r="AB58" s="2836"/>
      <c r="AC58" s="2836"/>
      <c r="AD58" s="2837"/>
    </row>
    <row r="59" spans="1:30" s="301" customFormat="1" ht="15.95" customHeight="1">
      <c r="A59" s="306"/>
      <c r="B59" s="2850"/>
      <c r="C59" s="2851"/>
      <c r="D59" s="2851"/>
      <c r="E59" s="2852"/>
      <c r="F59" s="2847"/>
      <c r="G59" s="2859"/>
      <c r="H59" s="2851"/>
      <c r="I59" s="2851"/>
      <c r="J59" s="2851"/>
      <c r="K59" s="2851"/>
      <c r="L59" s="2851"/>
      <c r="M59" s="2851"/>
      <c r="N59" s="2852"/>
      <c r="O59" s="2865"/>
      <c r="P59" s="2788" t="s">
        <v>323</v>
      </c>
      <c r="Q59" s="2789"/>
      <c r="R59" s="2790"/>
      <c r="S59" s="2794" t="s">
        <v>359</v>
      </c>
      <c r="T59" s="2795"/>
      <c r="U59" s="2796"/>
      <c r="V59" s="2795"/>
      <c r="W59" s="2795"/>
      <c r="X59" s="2795"/>
      <c r="Y59" s="2795" t="s">
        <v>119</v>
      </c>
      <c r="Z59" s="2795"/>
      <c r="AA59" s="2795" t="s">
        <v>120</v>
      </c>
      <c r="AB59" s="2795"/>
      <c r="AC59" s="2795" t="s">
        <v>121</v>
      </c>
      <c r="AD59" s="2840"/>
    </row>
    <row r="60" spans="1:30" s="301" customFormat="1" ht="15.95" customHeight="1" thickBot="1">
      <c r="A60" s="307"/>
      <c r="B60" s="2853"/>
      <c r="C60" s="2854"/>
      <c r="D60" s="2854"/>
      <c r="E60" s="2855"/>
      <c r="F60" s="328"/>
      <c r="G60" s="2890"/>
      <c r="H60" s="2854"/>
      <c r="I60" s="2854"/>
      <c r="J60" s="2854"/>
      <c r="K60" s="2854"/>
      <c r="L60" s="2854"/>
      <c r="M60" s="2854"/>
      <c r="N60" s="2855"/>
      <c r="O60" s="2866"/>
      <c r="P60" s="2791"/>
      <c r="Q60" s="2792"/>
      <c r="R60" s="2793"/>
      <c r="S60" s="2797"/>
      <c r="T60" s="2798"/>
      <c r="U60" s="2799"/>
      <c r="V60" s="2798"/>
      <c r="W60" s="2798"/>
      <c r="X60" s="2798"/>
      <c r="Y60" s="2798"/>
      <c r="Z60" s="2798"/>
      <c r="AA60" s="2798"/>
      <c r="AB60" s="2798"/>
      <c r="AC60" s="2798"/>
      <c r="AD60" s="2841"/>
    </row>
    <row r="61" spans="1:30" ht="35.1" customHeight="1" thickBot="1">
      <c r="A61" s="656" t="s">
        <v>655</v>
      </c>
      <c r="B61" s="312"/>
      <c r="C61" s="313"/>
      <c r="D61" s="313"/>
      <c r="E61" s="313"/>
      <c r="F61" s="313"/>
      <c r="G61" s="313"/>
      <c r="H61" s="313"/>
      <c r="I61" s="313"/>
      <c r="J61" s="313"/>
      <c r="K61" s="313"/>
      <c r="L61" s="313"/>
      <c r="M61" s="313"/>
      <c r="N61" s="313"/>
      <c r="O61" s="313"/>
      <c r="P61" s="313"/>
      <c r="Q61" s="313"/>
      <c r="R61" s="313"/>
      <c r="S61" s="341"/>
      <c r="T61" s="341"/>
      <c r="U61" s="341"/>
      <c r="V61" s="313"/>
      <c r="W61" s="313"/>
      <c r="X61" s="313"/>
      <c r="Y61" s="313"/>
      <c r="Z61" s="313"/>
      <c r="AA61" s="313"/>
      <c r="AB61" s="313"/>
      <c r="AC61" s="313"/>
      <c r="AD61" s="314"/>
    </row>
    <row r="62" spans="1:30" ht="35.1" customHeight="1">
      <c r="A62" s="306"/>
      <c r="B62" s="2922" t="s">
        <v>338</v>
      </c>
      <c r="C62" s="2923"/>
      <c r="D62" s="2923"/>
      <c r="E62" s="2923"/>
      <c r="F62" s="2924"/>
      <c r="G62" s="2925"/>
      <c r="H62" s="2925"/>
      <c r="I62" s="2925"/>
      <c r="J62" s="2925"/>
      <c r="K62" s="2925"/>
      <c r="L62" s="2925"/>
      <c r="M62" s="2925"/>
      <c r="N62" s="2925"/>
      <c r="O62" s="2925"/>
      <c r="P62" s="2925"/>
      <c r="Q62" s="2925"/>
      <c r="R62" s="2925"/>
      <c r="S62" s="2925"/>
      <c r="T62" s="2925"/>
      <c r="U62" s="2925"/>
      <c r="V62" s="2925"/>
      <c r="W62" s="2925"/>
      <c r="X62" s="2925"/>
      <c r="Y62" s="2925"/>
      <c r="Z62" s="2925"/>
      <c r="AA62" s="2925"/>
      <c r="AB62" s="2925"/>
      <c r="AC62" s="2925"/>
      <c r="AD62" s="2926"/>
    </row>
    <row r="63" spans="1:30" ht="35.1" customHeight="1">
      <c r="A63" s="306"/>
      <c r="B63" s="2927" t="s">
        <v>339</v>
      </c>
      <c r="C63" s="2928"/>
      <c r="D63" s="2928"/>
      <c r="E63" s="2929"/>
      <c r="F63" s="2930"/>
      <c r="G63" s="2931"/>
      <c r="H63" s="2931"/>
      <c r="I63" s="2931"/>
      <c r="J63" s="2931"/>
      <c r="K63" s="2931"/>
      <c r="L63" s="2931"/>
      <c r="M63" s="2931"/>
      <c r="N63" s="2931"/>
      <c r="O63" s="2931"/>
      <c r="P63" s="2931"/>
      <c r="Q63" s="2931"/>
      <c r="R63" s="2931"/>
      <c r="S63" s="2931"/>
      <c r="T63" s="2931"/>
      <c r="U63" s="2931"/>
      <c r="V63" s="2931"/>
      <c r="W63" s="2931"/>
      <c r="X63" s="2931"/>
      <c r="Y63" s="2931"/>
      <c r="Z63" s="2931"/>
      <c r="AA63" s="2931"/>
      <c r="AB63" s="2931"/>
      <c r="AC63" s="2931"/>
      <c r="AD63" s="2932"/>
    </row>
    <row r="64" spans="1:30" ht="15.95" customHeight="1">
      <c r="A64" s="315"/>
      <c r="B64" s="2933" t="s">
        <v>322</v>
      </c>
      <c r="C64" s="2934"/>
      <c r="D64" s="2934"/>
      <c r="E64" s="2935"/>
      <c r="F64" s="319"/>
      <c r="G64" s="2936" t="s">
        <v>340</v>
      </c>
      <c r="H64" s="2934"/>
      <c r="I64" s="2934"/>
      <c r="J64" s="2934"/>
      <c r="K64" s="2934"/>
      <c r="L64" s="2934"/>
      <c r="M64" s="2934"/>
      <c r="N64" s="2935"/>
      <c r="O64" s="2938"/>
      <c r="P64" s="2919"/>
      <c r="Q64" s="2919"/>
      <c r="R64" s="2919" t="s">
        <v>119</v>
      </c>
      <c r="S64" s="2919"/>
      <c r="T64" s="2919" t="s">
        <v>120</v>
      </c>
      <c r="U64" s="2919" t="s">
        <v>318</v>
      </c>
      <c r="V64" s="2919"/>
      <c r="W64" s="2919"/>
      <c r="X64" s="2938" t="s">
        <v>319</v>
      </c>
      <c r="Y64" s="2943"/>
      <c r="Z64" s="2934"/>
      <c r="AA64" s="2934"/>
      <c r="AB64" s="2934"/>
      <c r="AC64" s="2934"/>
      <c r="AD64" s="2945"/>
    </row>
    <row r="65" spans="1:30" ht="15.95" customHeight="1">
      <c r="A65" s="315"/>
      <c r="B65" s="2809"/>
      <c r="C65" s="2810"/>
      <c r="D65" s="2810"/>
      <c r="E65" s="2811"/>
      <c r="F65" s="2784"/>
      <c r="G65" s="2818"/>
      <c r="H65" s="2810"/>
      <c r="I65" s="2810"/>
      <c r="J65" s="2810"/>
      <c r="K65" s="2810"/>
      <c r="L65" s="2810"/>
      <c r="M65" s="2810"/>
      <c r="N65" s="2811"/>
      <c r="O65" s="2939"/>
      <c r="P65" s="2940"/>
      <c r="Q65" s="2940"/>
      <c r="R65" s="2940"/>
      <c r="S65" s="2940"/>
      <c r="T65" s="2940"/>
      <c r="U65" s="2940"/>
      <c r="V65" s="2940"/>
      <c r="W65" s="2940"/>
      <c r="X65" s="2939"/>
      <c r="Y65" s="2944"/>
      <c r="Z65" s="2946"/>
      <c r="AA65" s="2946"/>
      <c r="AB65" s="2946"/>
      <c r="AC65" s="2946"/>
      <c r="AD65" s="2947"/>
    </row>
    <row r="66" spans="1:30" ht="15.95" customHeight="1">
      <c r="A66" s="315"/>
      <c r="B66" s="2809"/>
      <c r="C66" s="2810"/>
      <c r="D66" s="2810"/>
      <c r="E66" s="2811"/>
      <c r="F66" s="2785"/>
      <c r="G66" s="2818"/>
      <c r="H66" s="2810"/>
      <c r="I66" s="2810"/>
      <c r="J66" s="2810"/>
      <c r="K66" s="2810"/>
      <c r="L66" s="2810"/>
      <c r="M66" s="2810"/>
      <c r="N66" s="2811"/>
      <c r="O66" s="2948"/>
      <c r="P66" s="2788" t="s">
        <v>323</v>
      </c>
      <c r="Q66" s="2789"/>
      <c r="R66" s="2790"/>
      <c r="S66" s="2794" t="s">
        <v>359</v>
      </c>
      <c r="T66" s="2795"/>
      <c r="U66" s="2796"/>
      <c r="V66" s="2919"/>
      <c r="W66" s="2919"/>
      <c r="X66" s="2919"/>
      <c r="Y66" s="2919" t="s">
        <v>119</v>
      </c>
      <c r="Z66" s="2919"/>
      <c r="AA66" s="2919" t="s">
        <v>120</v>
      </c>
      <c r="AB66" s="2919"/>
      <c r="AC66" s="2919" t="s">
        <v>121</v>
      </c>
      <c r="AD66" s="2941"/>
    </row>
    <row r="67" spans="1:30" ht="15.95" customHeight="1" thickBot="1">
      <c r="A67" s="327"/>
      <c r="B67" s="2812"/>
      <c r="C67" s="2813"/>
      <c r="D67" s="2813"/>
      <c r="E67" s="2814"/>
      <c r="F67" s="335"/>
      <c r="G67" s="2937"/>
      <c r="H67" s="2813"/>
      <c r="I67" s="2813"/>
      <c r="J67" s="2813"/>
      <c r="K67" s="2813"/>
      <c r="L67" s="2813"/>
      <c r="M67" s="2813"/>
      <c r="N67" s="2814"/>
      <c r="O67" s="2949"/>
      <c r="P67" s="2791"/>
      <c r="Q67" s="2792"/>
      <c r="R67" s="2793"/>
      <c r="S67" s="2797"/>
      <c r="T67" s="2798"/>
      <c r="U67" s="2799"/>
      <c r="V67" s="2920"/>
      <c r="W67" s="2920"/>
      <c r="X67" s="2920"/>
      <c r="Y67" s="2920"/>
      <c r="Z67" s="2920"/>
      <c r="AA67" s="2920"/>
      <c r="AB67" s="2920"/>
      <c r="AC67" s="2920"/>
      <c r="AD67" s="2942"/>
    </row>
    <row r="68" spans="1:30" s="301" customFormat="1" ht="35.1" customHeight="1" thickBot="1">
      <c r="A68" s="336" t="s">
        <v>684</v>
      </c>
      <c r="B68" s="692"/>
      <c r="C68" s="693"/>
      <c r="D68" s="693"/>
      <c r="E68" s="693"/>
      <c r="F68" s="690"/>
      <c r="G68" s="694"/>
      <c r="H68" s="694"/>
      <c r="I68" s="694"/>
      <c r="J68" s="694"/>
      <c r="K68" s="694"/>
      <c r="L68" s="695"/>
      <c r="M68" s="695"/>
      <c r="N68" s="695"/>
      <c r="O68" s="676"/>
      <c r="P68" s="677"/>
      <c r="Q68" s="677"/>
      <c r="R68" s="677"/>
      <c r="S68" s="677"/>
      <c r="T68" s="677"/>
      <c r="U68" s="677"/>
      <c r="V68" s="677"/>
      <c r="W68" s="677"/>
      <c r="X68" s="677"/>
      <c r="Y68" s="677"/>
      <c r="Z68" s="677"/>
      <c r="AA68" s="677"/>
      <c r="AB68" s="57"/>
      <c r="AC68" s="677"/>
      <c r="AD68" s="337"/>
    </row>
    <row r="69" spans="1:30" s="301" customFormat="1" ht="12.75" customHeight="1">
      <c r="A69" s="306"/>
      <c r="B69" s="2848" t="s">
        <v>322</v>
      </c>
      <c r="C69" s="2834"/>
      <c r="D69" s="2834"/>
      <c r="E69" s="2849"/>
      <c r="F69" s="338"/>
      <c r="G69" s="2856" t="s">
        <v>685</v>
      </c>
      <c r="H69" s="2834"/>
      <c r="I69" s="2834"/>
      <c r="J69" s="2834"/>
      <c r="K69" s="2834"/>
      <c r="L69" s="2834"/>
      <c r="M69" s="2834"/>
      <c r="N69" s="2849"/>
      <c r="O69" s="2832"/>
      <c r="P69" s="2828"/>
      <c r="Q69" s="2828"/>
      <c r="R69" s="2828" t="s">
        <v>119</v>
      </c>
      <c r="S69" s="2828"/>
      <c r="T69" s="2828" t="s">
        <v>120</v>
      </c>
      <c r="U69" s="2828" t="s">
        <v>318</v>
      </c>
      <c r="V69" s="2828"/>
      <c r="W69" s="2828"/>
      <c r="X69" s="2832" t="s">
        <v>319</v>
      </c>
      <c r="Y69" s="2830"/>
      <c r="Z69" s="2834"/>
      <c r="AA69" s="2834"/>
      <c r="AB69" s="2834"/>
      <c r="AC69" s="2834"/>
      <c r="AD69" s="2835"/>
    </row>
    <row r="70" spans="1:30" s="301" customFormat="1" ht="36" customHeight="1">
      <c r="A70" s="306"/>
      <c r="B70" s="2850"/>
      <c r="C70" s="2851"/>
      <c r="D70" s="2851"/>
      <c r="E70" s="2852"/>
      <c r="F70" s="322"/>
      <c r="G70" s="2859"/>
      <c r="H70" s="2851"/>
      <c r="I70" s="2851"/>
      <c r="J70" s="2851"/>
      <c r="K70" s="2851"/>
      <c r="L70" s="2851"/>
      <c r="M70" s="2851"/>
      <c r="N70" s="2852"/>
      <c r="O70" s="2833"/>
      <c r="P70" s="2829"/>
      <c r="Q70" s="2829"/>
      <c r="R70" s="2829"/>
      <c r="S70" s="2829"/>
      <c r="T70" s="2829"/>
      <c r="U70" s="2829"/>
      <c r="V70" s="2829"/>
      <c r="W70" s="2829"/>
      <c r="X70" s="2833"/>
      <c r="Y70" s="2831"/>
      <c r="Z70" s="2836"/>
      <c r="AA70" s="2836"/>
      <c r="AB70" s="2836"/>
      <c r="AC70" s="2836"/>
      <c r="AD70" s="2837"/>
    </row>
    <row r="71" spans="1:30" s="301" customFormat="1" ht="36" customHeight="1" thickBot="1">
      <c r="A71" s="307"/>
      <c r="B71" s="2853"/>
      <c r="C71" s="2854"/>
      <c r="D71" s="2854"/>
      <c r="E71" s="2855"/>
      <c r="F71" s="328"/>
      <c r="G71" s="2890"/>
      <c r="H71" s="2854"/>
      <c r="I71" s="2854"/>
      <c r="J71" s="2854"/>
      <c r="K71" s="2854"/>
      <c r="L71" s="2854"/>
      <c r="M71" s="2854"/>
      <c r="N71" s="2855"/>
      <c r="O71" s="776"/>
      <c r="P71" s="2791"/>
      <c r="Q71" s="2792"/>
      <c r="R71" s="2793"/>
      <c r="S71" s="2797"/>
      <c r="T71" s="2798"/>
      <c r="U71" s="2799"/>
      <c r="V71" s="2798"/>
      <c r="W71" s="2798"/>
      <c r="X71" s="774"/>
      <c r="Y71" s="774"/>
      <c r="Z71" s="774"/>
      <c r="AA71" s="774"/>
      <c r="AB71" s="774"/>
      <c r="AC71" s="774"/>
      <c r="AD71" s="775"/>
    </row>
    <row r="72" spans="1:30" ht="34.5" customHeight="1" thickBot="1">
      <c r="A72" s="2917" t="s">
        <v>698</v>
      </c>
      <c r="B72" s="2918"/>
      <c r="C72" s="2918"/>
      <c r="D72" s="2918"/>
      <c r="E72" s="2918"/>
      <c r="F72" s="2918"/>
      <c r="G72" s="2918"/>
      <c r="H72" s="2918"/>
      <c r="I72" s="2918"/>
      <c r="J72" s="2918"/>
      <c r="K72" s="2918"/>
      <c r="L72" s="2918"/>
      <c r="M72" s="2918"/>
      <c r="N72" s="2918"/>
      <c r="O72" s="2918"/>
      <c r="P72" s="652"/>
      <c r="Q72" s="652"/>
      <c r="R72" s="652"/>
      <c r="S72" s="653"/>
      <c r="T72" s="653"/>
      <c r="U72" s="653"/>
      <c r="V72" s="653"/>
      <c r="W72" s="653"/>
      <c r="X72" s="653"/>
      <c r="Y72" s="653"/>
      <c r="Z72" s="653"/>
      <c r="AA72" s="653"/>
      <c r="AB72" s="653"/>
      <c r="AC72" s="653"/>
      <c r="AD72" s="655"/>
    </row>
    <row r="73" spans="1:30" ht="18" customHeight="1">
      <c r="A73" s="306"/>
      <c r="B73" s="2848" t="s">
        <v>322</v>
      </c>
      <c r="C73" s="2834"/>
      <c r="D73" s="2834"/>
      <c r="E73" s="2849"/>
      <c r="F73" s="338"/>
      <c r="G73" s="2856" t="s">
        <v>580</v>
      </c>
      <c r="H73" s="2857"/>
      <c r="I73" s="2857"/>
      <c r="J73" s="2857"/>
      <c r="K73" s="2857"/>
      <c r="L73" s="2857"/>
      <c r="M73" s="2857"/>
      <c r="N73" s="2858"/>
      <c r="O73" s="2832"/>
      <c r="P73" s="2828"/>
      <c r="Q73" s="2828"/>
      <c r="R73" s="2828" t="s">
        <v>119</v>
      </c>
      <c r="S73" s="2828"/>
      <c r="T73" s="2828" t="s">
        <v>120</v>
      </c>
      <c r="U73" s="2828" t="s">
        <v>318</v>
      </c>
      <c r="V73" s="2828"/>
      <c r="W73" s="2828"/>
      <c r="X73" s="2832" t="s">
        <v>319</v>
      </c>
      <c r="Y73" s="2830"/>
      <c r="Z73" s="2834"/>
      <c r="AA73" s="2834"/>
      <c r="AB73" s="2834"/>
      <c r="AC73" s="2834"/>
      <c r="AD73" s="2835"/>
    </row>
    <row r="74" spans="1:30" ht="18" customHeight="1">
      <c r="A74" s="306"/>
      <c r="B74" s="2850"/>
      <c r="C74" s="2851"/>
      <c r="D74" s="2851"/>
      <c r="E74" s="2852"/>
      <c r="F74" s="2838"/>
      <c r="G74" s="2859"/>
      <c r="H74" s="2860"/>
      <c r="I74" s="2860"/>
      <c r="J74" s="2860"/>
      <c r="K74" s="2860"/>
      <c r="L74" s="2860"/>
      <c r="M74" s="2860"/>
      <c r="N74" s="2861"/>
      <c r="O74" s="2833"/>
      <c r="P74" s="2829"/>
      <c r="Q74" s="2829"/>
      <c r="R74" s="2829"/>
      <c r="S74" s="2829"/>
      <c r="T74" s="2829"/>
      <c r="U74" s="2829"/>
      <c r="V74" s="2829"/>
      <c r="W74" s="2829"/>
      <c r="X74" s="2833"/>
      <c r="Y74" s="2831"/>
      <c r="Z74" s="2836"/>
      <c r="AA74" s="2836"/>
      <c r="AB74" s="2836"/>
      <c r="AC74" s="2836"/>
      <c r="AD74" s="2837"/>
    </row>
    <row r="75" spans="1:30" ht="18" customHeight="1">
      <c r="A75" s="306"/>
      <c r="B75" s="2850"/>
      <c r="C75" s="2851"/>
      <c r="D75" s="2851"/>
      <c r="E75" s="2852"/>
      <c r="F75" s="2847"/>
      <c r="G75" s="2859"/>
      <c r="H75" s="2860"/>
      <c r="I75" s="2860"/>
      <c r="J75" s="2860"/>
      <c r="K75" s="2860"/>
      <c r="L75" s="2860"/>
      <c r="M75" s="2860"/>
      <c r="N75" s="2861"/>
      <c r="O75" s="2865"/>
      <c r="P75" s="2788" t="s">
        <v>323</v>
      </c>
      <c r="Q75" s="2789"/>
      <c r="R75" s="2790"/>
      <c r="S75" s="2794" t="s">
        <v>359</v>
      </c>
      <c r="T75" s="2795"/>
      <c r="U75" s="2796"/>
      <c r="V75" s="2795"/>
      <c r="W75" s="2795"/>
      <c r="X75" s="2795"/>
      <c r="Y75" s="2795" t="s">
        <v>119</v>
      </c>
      <c r="Z75" s="2795"/>
      <c r="AA75" s="2795" t="s">
        <v>120</v>
      </c>
      <c r="AB75" s="2795"/>
      <c r="AC75" s="2795" t="s">
        <v>121</v>
      </c>
      <c r="AD75" s="2840"/>
    </row>
    <row r="76" spans="1:30" ht="18" customHeight="1">
      <c r="A76" s="306"/>
      <c r="B76" s="2850"/>
      <c r="C76" s="2851"/>
      <c r="D76" s="2851"/>
      <c r="E76" s="2852"/>
      <c r="F76" s="396"/>
      <c r="G76" s="2859"/>
      <c r="H76" s="2860"/>
      <c r="I76" s="2860"/>
      <c r="J76" s="2860"/>
      <c r="K76" s="2860"/>
      <c r="L76" s="2860"/>
      <c r="M76" s="2860"/>
      <c r="N76" s="2861"/>
      <c r="O76" s="2921"/>
      <c r="P76" s="2894"/>
      <c r="Q76" s="2895"/>
      <c r="R76" s="2896"/>
      <c r="S76" s="2897"/>
      <c r="T76" s="2867"/>
      <c r="U76" s="2898"/>
      <c r="V76" s="2867"/>
      <c r="W76" s="2867"/>
      <c r="X76" s="2867"/>
      <c r="Y76" s="2867"/>
      <c r="Z76" s="2867"/>
      <c r="AA76" s="2867"/>
      <c r="AB76" s="2867"/>
      <c r="AC76" s="2867"/>
      <c r="AD76" s="2899"/>
    </row>
    <row r="77" spans="1:30" ht="18" customHeight="1">
      <c r="A77" s="306"/>
      <c r="B77" s="2850"/>
      <c r="C77" s="2851"/>
      <c r="D77" s="2851"/>
      <c r="E77" s="2852"/>
      <c r="F77" s="321"/>
      <c r="G77" s="2906" t="s">
        <v>581</v>
      </c>
      <c r="H77" s="2907"/>
      <c r="I77" s="2907"/>
      <c r="J77" s="2907"/>
      <c r="K77" s="2907"/>
      <c r="L77" s="2907"/>
      <c r="M77" s="2907"/>
      <c r="N77" s="2908"/>
      <c r="O77" s="2794"/>
      <c r="P77" s="2795"/>
      <c r="Q77" s="2795"/>
      <c r="R77" s="2795" t="s">
        <v>119</v>
      </c>
      <c r="S77" s="2795"/>
      <c r="T77" s="2795" t="s">
        <v>120</v>
      </c>
      <c r="U77" s="2795" t="s">
        <v>318</v>
      </c>
      <c r="V77" s="2795"/>
      <c r="W77" s="2795"/>
      <c r="X77" s="2794" t="s">
        <v>319</v>
      </c>
      <c r="Y77" s="2796"/>
      <c r="Z77" s="2888"/>
      <c r="AA77" s="2888"/>
      <c r="AB77" s="2888"/>
      <c r="AC77" s="2888"/>
      <c r="AD77" s="2960"/>
    </row>
    <row r="78" spans="1:30" ht="18" customHeight="1">
      <c r="A78" s="306"/>
      <c r="B78" s="2850"/>
      <c r="C78" s="2851"/>
      <c r="D78" s="2851"/>
      <c r="E78" s="2852"/>
      <c r="F78" s="2838"/>
      <c r="G78" s="2859"/>
      <c r="H78" s="2860"/>
      <c r="I78" s="2860"/>
      <c r="J78" s="2860"/>
      <c r="K78" s="2860"/>
      <c r="L78" s="2860"/>
      <c r="M78" s="2860"/>
      <c r="N78" s="2861"/>
      <c r="O78" s="2833"/>
      <c r="P78" s="2829"/>
      <c r="Q78" s="2829"/>
      <c r="R78" s="2829"/>
      <c r="S78" s="2829"/>
      <c r="T78" s="2829"/>
      <c r="U78" s="2829"/>
      <c r="V78" s="2829"/>
      <c r="W78" s="2829"/>
      <c r="X78" s="2833"/>
      <c r="Y78" s="2831"/>
      <c r="Z78" s="2836"/>
      <c r="AA78" s="2836"/>
      <c r="AB78" s="2836"/>
      <c r="AC78" s="2836"/>
      <c r="AD78" s="2837"/>
    </row>
    <row r="79" spans="1:30" ht="18" customHeight="1">
      <c r="A79" s="306"/>
      <c r="B79" s="2850"/>
      <c r="C79" s="2851"/>
      <c r="D79" s="2851"/>
      <c r="E79" s="2852"/>
      <c r="F79" s="2847"/>
      <c r="G79" s="2859"/>
      <c r="H79" s="2860"/>
      <c r="I79" s="2860"/>
      <c r="J79" s="2860"/>
      <c r="K79" s="2860"/>
      <c r="L79" s="2860"/>
      <c r="M79" s="2860"/>
      <c r="N79" s="2861"/>
      <c r="O79" s="2865"/>
      <c r="P79" s="2788" t="s">
        <v>323</v>
      </c>
      <c r="Q79" s="2789"/>
      <c r="R79" s="2790"/>
      <c r="S79" s="2794" t="s">
        <v>359</v>
      </c>
      <c r="T79" s="2795"/>
      <c r="U79" s="2796"/>
      <c r="V79" s="2795"/>
      <c r="W79" s="2795"/>
      <c r="X79" s="2795"/>
      <c r="Y79" s="2795" t="s">
        <v>119</v>
      </c>
      <c r="Z79" s="2795"/>
      <c r="AA79" s="2795" t="s">
        <v>120</v>
      </c>
      <c r="AB79" s="2795"/>
      <c r="AC79" s="2795" t="s">
        <v>121</v>
      </c>
      <c r="AD79" s="2840"/>
    </row>
    <row r="80" spans="1:30" ht="18" customHeight="1" thickBot="1">
      <c r="A80" s="306"/>
      <c r="B80" s="2853"/>
      <c r="C80" s="2854"/>
      <c r="D80" s="2854"/>
      <c r="E80" s="2855"/>
      <c r="F80" s="328"/>
      <c r="G80" s="2862"/>
      <c r="H80" s="2863"/>
      <c r="I80" s="2863"/>
      <c r="J80" s="2863"/>
      <c r="K80" s="2863"/>
      <c r="L80" s="2863"/>
      <c r="M80" s="2863"/>
      <c r="N80" s="2864"/>
      <c r="O80" s="2866"/>
      <c r="P80" s="2791"/>
      <c r="Q80" s="2792"/>
      <c r="R80" s="2793"/>
      <c r="S80" s="2797"/>
      <c r="T80" s="2798"/>
      <c r="U80" s="2799"/>
      <c r="V80" s="2798"/>
      <c r="W80" s="2798"/>
      <c r="X80" s="2798"/>
      <c r="Y80" s="2798"/>
      <c r="Z80" s="2798"/>
      <c r="AA80" s="2798"/>
      <c r="AB80" s="2798"/>
      <c r="AC80" s="2798"/>
      <c r="AD80" s="2841"/>
    </row>
    <row r="81" spans="1:30" s="301" customFormat="1" ht="35.1" customHeight="1" thickBot="1">
      <c r="A81" s="671" t="s">
        <v>699</v>
      </c>
      <c r="B81" s="620"/>
      <c r="C81" s="621"/>
      <c r="D81" s="621"/>
      <c r="E81" s="621"/>
      <c r="F81" s="622"/>
      <c r="G81" s="623"/>
      <c r="H81" s="623"/>
      <c r="I81" s="623"/>
      <c r="J81" s="623"/>
      <c r="K81" s="623"/>
      <c r="L81" s="624"/>
      <c r="M81" s="624"/>
      <c r="N81" s="624"/>
      <c r="O81" s="624"/>
      <c r="P81" s="624"/>
      <c r="Q81" s="624"/>
      <c r="R81" s="624"/>
      <c r="S81" s="624"/>
      <c r="T81" s="624"/>
      <c r="U81" s="624"/>
      <c r="V81" s="624"/>
      <c r="W81" s="624"/>
      <c r="X81" s="624"/>
      <c r="Y81" s="624"/>
      <c r="Z81" s="624"/>
      <c r="AA81" s="624"/>
      <c r="AB81" s="624"/>
      <c r="AC81" s="624"/>
      <c r="AD81" s="625"/>
    </row>
    <row r="82" spans="1:30" s="301" customFormat="1" ht="29.25" customHeight="1">
      <c r="A82" s="516"/>
      <c r="B82" s="2850" t="s">
        <v>322</v>
      </c>
      <c r="C82" s="2851"/>
      <c r="D82" s="2851"/>
      <c r="E82" s="2852"/>
      <c r="F82" s="396"/>
      <c r="G82" s="2859" t="s">
        <v>659</v>
      </c>
      <c r="H82" s="2860"/>
      <c r="I82" s="2861"/>
      <c r="J82" s="2912" t="s">
        <v>570</v>
      </c>
      <c r="K82" s="2859"/>
      <c r="L82" s="2860"/>
      <c r="M82" s="2860"/>
      <c r="N82" s="2861"/>
      <c r="O82" s="2829"/>
      <c r="P82" s="2829"/>
      <c r="Q82" s="642"/>
      <c r="R82" s="642" t="s">
        <v>119</v>
      </c>
      <c r="S82" s="642"/>
      <c r="T82" s="642" t="s">
        <v>120</v>
      </c>
      <c r="U82" s="2829" t="s">
        <v>318</v>
      </c>
      <c r="V82" s="2829"/>
      <c r="W82" s="2831"/>
      <c r="X82" s="2884" t="s">
        <v>319</v>
      </c>
      <c r="Y82" s="2884"/>
      <c r="Z82" s="2885"/>
      <c r="AA82" s="2885"/>
      <c r="AB82" s="2885"/>
      <c r="AC82" s="2885"/>
      <c r="AD82" s="2886"/>
    </row>
    <row r="83" spans="1:30" s="301" customFormat="1" ht="29.25" customHeight="1">
      <c r="A83" s="516"/>
      <c r="B83" s="2850"/>
      <c r="C83" s="2851"/>
      <c r="D83" s="2851"/>
      <c r="E83" s="2852"/>
      <c r="F83" s="321"/>
      <c r="G83" s="2859"/>
      <c r="H83" s="2860"/>
      <c r="I83" s="2861"/>
      <c r="J83" s="2912"/>
      <c r="K83" s="2909"/>
      <c r="L83" s="2910"/>
      <c r="M83" s="2910"/>
      <c r="N83" s="2911"/>
      <c r="O83" s="529"/>
      <c r="P83" s="2788" t="s">
        <v>575</v>
      </c>
      <c r="Q83" s="2795"/>
      <c r="R83" s="2796"/>
      <c r="S83" s="2794" t="s">
        <v>359</v>
      </c>
      <c r="T83" s="2795"/>
      <c r="U83" s="2796"/>
      <c r="V83" s="2794"/>
      <c r="W83" s="2795"/>
      <c r="X83" s="640"/>
      <c r="Y83" s="640" t="s">
        <v>119</v>
      </c>
      <c r="Z83" s="640"/>
      <c r="AA83" s="640" t="s">
        <v>120</v>
      </c>
      <c r="AB83" s="640"/>
      <c r="AC83" s="640" t="s">
        <v>576</v>
      </c>
      <c r="AD83" s="654"/>
    </row>
    <row r="84" spans="1:30" s="301" customFormat="1" ht="29.25" customHeight="1">
      <c r="A84" s="516"/>
      <c r="B84" s="2850"/>
      <c r="C84" s="2851"/>
      <c r="D84" s="2851"/>
      <c r="E84" s="2852"/>
      <c r="F84" s="2838"/>
      <c r="G84" s="2859"/>
      <c r="H84" s="2860"/>
      <c r="I84" s="2861"/>
      <c r="J84" s="2912"/>
      <c r="K84" s="2906"/>
      <c r="L84" s="2907"/>
      <c r="M84" s="2907"/>
      <c r="N84" s="2908"/>
      <c r="O84" s="2892"/>
      <c r="P84" s="2892"/>
      <c r="Q84" s="649"/>
      <c r="R84" s="649" t="s">
        <v>119</v>
      </c>
      <c r="S84" s="649"/>
      <c r="T84" s="649" t="s">
        <v>120</v>
      </c>
      <c r="U84" s="2892" t="s">
        <v>318</v>
      </c>
      <c r="V84" s="2892"/>
      <c r="W84" s="2893"/>
      <c r="X84" s="2900" t="s">
        <v>319</v>
      </c>
      <c r="Y84" s="2900"/>
      <c r="Z84" s="2901"/>
      <c r="AA84" s="2901"/>
      <c r="AB84" s="2901"/>
      <c r="AC84" s="2901"/>
      <c r="AD84" s="2902"/>
    </row>
    <row r="85" spans="1:30" s="301" customFormat="1" ht="29.25" customHeight="1">
      <c r="A85" s="516"/>
      <c r="B85" s="2850"/>
      <c r="C85" s="2851"/>
      <c r="D85" s="2851"/>
      <c r="E85" s="2852"/>
      <c r="F85" s="2847"/>
      <c r="G85" s="2859"/>
      <c r="H85" s="2860"/>
      <c r="I85" s="2861"/>
      <c r="J85" s="2912"/>
      <c r="K85" s="2909"/>
      <c r="L85" s="2910"/>
      <c r="M85" s="2910"/>
      <c r="N85" s="2911"/>
      <c r="O85" s="529"/>
      <c r="P85" s="2788" t="s">
        <v>575</v>
      </c>
      <c r="Q85" s="2795"/>
      <c r="R85" s="2796"/>
      <c r="S85" s="2794" t="s">
        <v>359</v>
      </c>
      <c r="T85" s="2795"/>
      <c r="U85" s="2796"/>
      <c r="V85" s="2794"/>
      <c r="W85" s="2795"/>
      <c r="X85" s="640"/>
      <c r="Y85" s="640" t="s">
        <v>119</v>
      </c>
      <c r="Z85" s="640"/>
      <c r="AA85" s="640" t="s">
        <v>120</v>
      </c>
      <c r="AB85" s="640"/>
      <c r="AC85" s="640" t="s">
        <v>576</v>
      </c>
      <c r="AD85" s="654"/>
    </row>
    <row r="86" spans="1:30" s="301" customFormat="1" ht="29.25" customHeight="1">
      <c r="A86" s="516"/>
      <c r="B86" s="2850"/>
      <c r="C86" s="2851"/>
      <c r="D86" s="2851"/>
      <c r="E86" s="2852"/>
      <c r="F86" s="321"/>
      <c r="G86" s="2859"/>
      <c r="H86" s="2860"/>
      <c r="I86" s="2861"/>
      <c r="J86" s="2912"/>
      <c r="K86" s="2887"/>
      <c r="L86" s="2888"/>
      <c r="M86" s="2888"/>
      <c r="N86" s="2889"/>
      <c r="O86" s="2891"/>
      <c r="P86" s="2892"/>
      <c r="Q86" s="649"/>
      <c r="R86" s="649" t="s">
        <v>119</v>
      </c>
      <c r="S86" s="649"/>
      <c r="T86" s="649" t="s">
        <v>120</v>
      </c>
      <c r="U86" s="2892" t="s">
        <v>318</v>
      </c>
      <c r="V86" s="2892"/>
      <c r="W86" s="2893"/>
      <c r="X86" s="2900" t="s">
        <v>319</v>
      </c>
      <c r="Y86" s="2900"/>
      <c r="Z86" s="2901"/>
      <c r="AA86" s="2901"/>
      <c r="AB86" s="2901"/>
      <c r="AC86" s="2901"/>
      <c r="AD86" s="2902"/>
    </row>
    <row r="87" spans="1:30" s="301" customFormat="1" ht="35.1" customHeight="1" thickBot="1">
      <c r="A87" s="517"/>
      <c r="B87" s="2853"/>
      <c r="C87" s="2854"/>
      <c r="D87" s="2854"/>
      <c r="E87" s="2855"/>
      <c r="F87" s="518"/>
      <c r="G87" s="2862"/>
      <c r="H87" s="2863"/>
      <c r="I87" s="2864"/>
      <c r="J87" s="2913"/>
      <c r="K87" s="2890"/>
      <c r="L87" s="2854"/>
      <c r="M87" s="2854"/>
      <c r="N87" s="2855"/>
      <c r="O87" s="529"/>
      <c r="P87" s="2903" t="s">
        <v>575</v>
      </c>
      <c r="Q87" s="2904"/>
      <c r="R87" s="2905"/>
      <c r="S87" s="2914" t="s">
        <v>359</v>
      </c>
      <c r="T87" s="2915"/>
      <c r="U87" s="2916"/>
      <c r="V87" s="2914"/>
      <c r="W87" s="2915"/>
      <c r="X87" s="640"/>
      <c r="Y87" s="640" t="s">
        <v>119</v>
      </c>
      <c r="Z87" s="640"/>
      <c r="AA87" s="640" t="s">
        <v>120</v>
      </c>
      <c r="AB87" s="640"/>
      <c r="AC87" s="640" t="s">
        <v>576</v>
      </c>
      <c r="AD87" s="654"/>
    </row>
    <row r="88" spans="1:30" s="301" customFormat="1" ht="35.1" customHeight="1" thickBot="1">
      <c r="A88" s="1023" t="s">
        <v>1014</v>
      </c>
      <c r="B88" s="691"/>
      <c r="C88" s="664"/>
      <c r="D88" s="664"/>
      <c r="E88" s="664"/>
      <c r="F88" s="339"/>
      <c r="G88" s="670"/>
      <c r="H88" s="670"/>
      <c r="I88" s="670"/>
      <c r="J88" s="531"/>
      <c r="K88" s="670"/>
      <c r="L88" s="670"/>
      <c r="M88" s="670"/>
      <c r="N88" s="670"/>
      <c r="O88" s="670"/>
      <c r="P88" s="669"/>
      <c r="Q88" s="669"/>
      <c r="R88" s="669"/>
      <c r="S88" s="669"/>
      <c r="T88" s="669"/>
      <c r="U88" s="669"/>
      <c r="V88" s="669"/>
      <c r="W88" s="669"/>
      <c r="X88" s="669"/>
      <c r="Y88" s="669"/>
      <c r="Z88" s="669"/>
      <c r="AA88" s="669"/>
      <c r="AB88" s="669"/>
      <c r="AC88" s="664"/>
      <c r="AD88" s="665"/>
    </row>
    <row r="89" spans="1:30" s="301" customFormat="1" ht="18" customHeight="1">
      <c r="A89" s="336"/>
      <c r="B89" s="2848" t="s">
        <v>322</v>
      </c>
      <c r="C89" s="2834"/>
      <c r="D89" s="2834"/>
      <c r="E89" s="2849"/>
      <c r="F89" s="338"/>
      <c r="G89" s="2868" t="s">
        <v>1490</v>
      </c>
      <c r="H89" s="2868"/>
      <c r="I89" s="2868"/>
      <c r="J89" s="2871" t="s">
        <v>199</v>
      </c>
      <c r="K89" s="2874"/>
      <c r="L89" s="2875"/>
      <c r="M89" s="2875"/>
      <c r="N89" s="2876"/>
      <c r="O89" s="2832"/>
      <c r="P89" s="2828"/>
      <c r="Q89" s="2828"/>
      <c r="R89" s="2828" t="s">
        <v>119</v>
      </c>
      <c r="S89" s="2828"/>
      <c r="T89" s="2828" t="s">
        <v>120</v>
      </c>
      <c r="U89" s="2828" t="s">
        <v>318</v>
      </c>
      <c r="V89" s="2828"/>
      <c r="W89" s="2830"/>
      <c r="X89" s="2832" t="s">
        <v>319</v>
      </c>
      <c r="Y89" s="2830"/>
      <c r="Z89" s="2834"/>
      <c r="AA89" s="2834"/>
      <c r="AB89" s="2834"/>
      <c r="AC89" s="2834"/>
      <c r="AD89" s="2835"/>
    </row>
    <row r="90" spans="1:30" s="301" customFormat="1" ht="18" customHeight="1">
      <c r="A90" s="336"/>
      <c r="B90" s="2850"/>
      <c r="C90" s="2851"/>
      <c r="D90" s="2851"/>
      <c r="E90" s="2852"/>
      <c r="F90" s="2838"/>
      <c r="G90" s="2869"/>
      <c r="H90" s="2869"/>
      <c r="I90" s="2869"/>
      <c r="J90" s="2872"/>
      <c r="K90" s="2877"/>
      <c r="L90" s="2878"/>
      <c r="M90" s="2878"/>
      <c r="N90" s="2879"/>
      <c r="O90" s="2833"/>
      <c r="P90" s="2829"/>
      <c r="Q90" s="2829"/>
      <c r="R90" s="2829"/>
      <c r="S90" s="2829"/>
      <c r="T90" s="2829"/>
      <c r="U90" s="2829"/>
      <c r="V90" s="2829"/>
      <c r="W90" s="2831"/>
      <c r="X90" s="2833"/>
      <c r="Y90" s="2831"/>
      <c r="Z90" s="2836"/>
      <c r="AA90" s="2836"/>
      <c r="AB90" s="2836"/>
      <c r="AC90" s="2836"/>
      <c r="AD90" s="2837"/>
    </row>
    <row r="91" spans="1:30" s="301" customFormat="1" ht="18" customHeight="1">
      <c r="A91" s="336"/>
      <c r="B91" s="2850"/>
      <c r="C91" s="2851"/>
      <c r="D91" s="2851"/>
      <c r="E91" s="2852"/>
      <c r="F91" s="2883"/>
      <c r="G91" s="2869"/>
      <c r="H91" s="2869"/>
      <c r="I91" s="2869"/>
      <c r="J91" s="2872"/>
      <c r="K91" s="2877"/>
      <c r="L91" s="2878"/>
      <c r="M91" s="2878"/>
      <c r="N91" s="2879"/>
      <c r="O91" s="2838"/>
      <c r="P91" s="2788" t="s">
        <v>323</v>
      </c>
      <c r="Q91" s="2789"/>
      <c r="R91" s="2790"/>
      <c r="S91" s="2794" t="s">
        <v>359</v>
      </c>
      <c r="T91" s="2795"/>
      <c r="U91" s="2796"/>
      <c r="V91" s="2794"/>
      <c r="W91" s="2795"/>
      <c r="X91" s="2795"/>
      <c r="Y91" s="2795" t="s">
        <v>119</v>
      </c>
      <c r="Z91" s="2795"/>
      <c r="AA91" s="2795" t="s">
        <v>120</v>
      </c>
      <c r="AB91" s="2795"/>
      <c r="AC91" s="2795" t="s">
        <v>121</v>
      </c>
      <c r="AD91" s="2840"/>
    </row>
    <row r="92" spans="1:30" s="301" customFormat="1" ht="18" customHeight="1">
      <c r="A92" s="336"/>
      <c r="B92" s="2850"/>
      <c r="C92" s="2851"/>
      <c r="D92" s="2851"/>
      <c r="E92" s="2852"/>
      <c r="F92" s="2883"/>
      <c r="G92" s="2869"/>
      <c r="H92" s="2869"/>
      <c r="I92" s="2869"/>
      <c r="J92" s="2872"/>
      <c r="K92" s="2877"/>
      <c r="L92" s="2878"/>
      <c r="M92" s="2878"/>
      <c r="N92" s="2879"/>
      <c r="O92" s="2883"/>
      <c r="P92" s="2894"/>
      <c r="Q92" s="2895"/>
      <c r="R92" s="2896"/>
      <c r="S92" s="2897"/>
      <c r="T92" s="2867"/>
      <c r="U92" s="2898"/>
      <c r="V92" s="2897"/>
      <c r="W92" s="2867"/>
      <c r="X92" s="2867"/>
      <c r="Y92" s="2867"/>
      <c r="Z92" s="2867"/>
      <c r="AA92" s="2867"/>
      <c r="AB92" s="2867"/>
      <c r="AC92" s="2867"/>
      <c r="AD92" s="2899"/>
    </row>
    <row r="93" spans="1:30" s="301" customFormat="1" ht="18" customHeight="1">
      <c r="A93" s="336"/>
      <c r="B93" s="2850"/>
      <c r="C93" s="2851"/>
      <c r="D93" s="2851"/>
      <c r="E93" s="2852"/>
      <c r="F93" s="2847"/>
      <c r="G93" s="2869"/>
      <c r="H93" s="2869"/>
      <c r="I93" s="2869"/>
      <c r="J93" s="2872"/>
      <c r="K93" s="2877"/>
      <c r="L93" s="2878"/>
      <c r="M93" s="2878"/>
      <c r="N93" s="2879"/>
      <c r="O93" s="2883"/>
      <c r="P93" s="2894"/>
      <c r="Q93" s="2895"/>
      <c r="R93" s="2896"/>
      <c r="S93" s="2897"/>
      <c r="T93" s="2867"/>
      <c r="U93" s="2898"/>
      <c r="V93" s="2897"/>
      <c r="W93" s="2867"/>
      <c r="X93" s="2867"/>
      <c r="Y93" s="2867"/>
      <c r="Z93" s="2867"/>
      <c r="AA93" s="2867"/>
      <c r="AB93" s="2867"/>
      <c r="AC93" s="2867"/>
      <c r="AD93" s="2899"/>
    </row>
    <row r="94" spans="1:30" s="301" customFormat="1" ht="18" customHeight="1">
      <c r="A94" s="336"/>
      <c r="B94" s="2850"/>
      <c r="C94" s="2851"/>
      <c r="D94" s="2851"/>
      <c r="E94" s="2852"/>
      <c r="F94" s="1022"/>
      <c r="G94" s="2869"/>
      <c r="H94" s="2869"/>
      <c r="I94" s="2869"/>
      <c r="J94" s="2872"/>
      <c r="K94" s="2877"/>
      <c r="L94" s="2878"/>
      <c r="M94" s="2878"/>
      <c r="N94" s="2879"/>
      <c r="O94" s="2883"/>
      <c r="P94" s="2894"/>
      <c r="Q94" s="2895"/>
      <c r="R94" s="2896"/>
      <c r="S94" s="2897"/>
      <c r="T94" s="2867"/>
      <c r="U94" s="2898"/>
      <c r="V94" s="2897"/>
      <c r="W94" s="2867"/>
      <c r="X94" s="2867"/>
      <c r="Y94" s="2867"/>
      <c r="Z94" s="2867"/>
      <c r="AA94" s="2867"/>
      <c r="AB94" s="2867"/>
      <c r="AC94" s="2867"/>
      <c r="AD94" s="2899"/>
    </row>
    <row r="95" spans="1:30" s="301" customFormat="1" ht="18" customHeight="1" thickBot="1">
      <c r="A95" s="532"/>
      <c r="B95" s="2853"/>
      <c r="C95" s="2854"/>
      <c r="D95" s="2854"/>
      <c r="E95" s="2855"/>
      <c r="F95" s="328"/>
      <c r="G95" s="2870"/>
      <c r="H95" s="2870"/>
      <c r="I95" s="2870"/>
      <c r="J95" s="2873"/>
      <c r="K95" s="2880"/>
      <c r="L95" s="2881"/>
      <c r="M95" s="2881"/>
      <c r="N95" s="2882"/>
      <c r="O95" s="2839"/>
      <c r="P95" s="2791"/>
      <c r="Q95" s="2792"/>
      <c r="R95" s="2793"/>
      <c r="S95" s="2797"/>
      <c r="T95" s="2798"/>
      <c r="U95" s="2799"/>
      <c r="V95" s="2797"/>
      <c r="W95" s="2798"/>
      <c r="X95" s="2798"/>
      <c r="Y95" s="2798"/>
      <c r="Z95" s="2798"/>
      <c r="AA95" s="2798"/>
      <c r="AB95" s="2798"/>
      <c r="AC95" s="2798"/>
      <c r="AD95" s="2841"/>
    </row>
    <row r="96" spans="1:30" s="301" customFormat="1" ht="35.1" customHeight="1" thickBot="1">
      <c r="A96" s="671" t="s">
        <v>700</v>
      </c>
      <c r="B96" s="691"/>
      <c r="C96" s="664"/>
      <c r="D96" s="664"/>
      <c r="E96" s="664"/>
      <c r="F96" s="339"/>
      <c r="G96" s="670"/>
      <c r="H96" s="670"/>
      <c r="I96" s="670"/>
      <c r="J96" s="531"/>
      <c r="K96" s="670"/>
      <c r="L96" s="670"/>
      <c r="M96" s="670"/>
      <c r="N96" s="670"/>
      <c r="O96" s="670"/>
      <c r="P96" s="669"/>
      <c r="Q96" s="669"/>
      <c r="R96" s="669"/>
      <c r="S96" s="669"/>
      <c r="T96" s="669"/>
      <c r="U96" s="669"/>
      <c r="V96" s="669"/>
      <c r="W96" s="669"/>
      <c r="X96" s="669"/>
      <c r="Y96" s="669"/>
      <c r="Z96" s="669"/>
      <c r="AA96" s="669"/>
      <c r="AB96" s="669"/>
      <c r="AC96" s="664"/>
      <c r="AD96" s="665"/>
    </row>
    <row r="97" spans="1:30" s="301" customFormat="1" ht="15.75" customHeight="1">
      <c r="A97" s="336"/>
      <c r="B97" s="2848" t="s">
        <v>322</v>
      </c>
      <c r="C97" s="2834"/>
      <c r="D97" s="2834"/>
      <c r="E97" s="2849"/>
      <c r="F97" s="338"/>
      <c r="G97" s="2856" t="s">
        <v>1031</v>
      </c>
      <c r="H97" s="2857"/>
      <c r="I97" s="2857"/>
      <c r="J97" s="2857"/>
      <c r="K97" s="2857"/>
      <c r="L97" s="2857"/>
      <c r="M97" s="2857"/>
      <c r="N97" s="2858"/>
      <c r="O97" s="2832"/>
      <c r="P97" s="2828"/>
      <c r="Q97" s="2828"/>
      <c r="R97" s="2828" t="s">
        <v>119</v>
      </c>
      <c r="S97" s="2828"/>
      <c r="T97" s="2828" t="s">
        <v>120</v>
      </c>
      <c r="U97" s="2828" t="s">
        <v>318</v>
      </c>
      <c r="V97" s="2828"/>
      <c r="W97" s="2828"/>
      <c r="X97" s="2832" t="s">
        <v>319</v>
      </c>
      <c r="Y97" s="2830"/>
      <c r="Z97" s="2834"/>
      <c r="AA97" s="2834"/>
      <c r="AB97" s="2834"/>
      <c r="AC97" s="2834"/>
      <c r="AD97" s="2835"/>
    </row>
    <row r="98" spans="1:30" s="301" customFormat="1" ht="18" customHeight="1">
      <c r="A98" s="336"/>
      <c r="B98" s="2850"/>
      <c r="C98" s="2851"/>
      <c r="D98" s="2851"/>
      <c r="E98" s="2852"/>
      <c r="F98" s="2838"/>
      <c r="G98" s="2859"/>
      <c r="H98" s="2860"/>
      <c r="I98" s="2860"/>
      <c r="J98" s="2860"/>
      <c r="K98" s="2860"/>
      <c r="L98" s="2860"/>
      <c r="M98" s="2860"/>
      <c r="N98" s="2861"/>
      <c r="O98" s="2833"/>
      <c r="P98" s="2829"/>
      <c r="Q98" s="2829"/>
      <c r="R98" s="2829"/>
      <c r="S98" s="2829"/>
      <c r="T98" s="2829"/>
      <c r="U98" s="2829"/>
      <c r="V98" s="2829"/>
      <c r="W98" s="2829"/>
      <c r="X98" s="2833"/>
      <c r="Y98" s="2831"/>
      <c r="Z98" s="2836"/>
      <c r="AA98" s="2836"/>
      <c r="AB98" s="2836"/>
      <c r="AC98" s="2836"/>
      <c r="AD98" s="2837"/>
    </row>
    <row r="99" spans="1:30" s="301" customFormat="1" ht="15.75" customHeight="1">
      <c r="A99" s="336"/>
      <c r="B99" s="2850"/>
      <c r="C99" s="2851"/>
      <c r="D99" s="2851"/>
      <c r="E99" s="2852"/>
      <c r="F99" s="2847"/>
      <c r="G99" s="2859"/>
      <c r="H99" s="2860"/>
      <c r="I99" s="2860"/>
      <c r="J99" s="2860"/>
      <c r="K99" s="2860"/>
      <c r="L99" s="2860"/>
      <c r="M99" s="2860"/>
      <c r="N99" s="2861"/>
      <c r="O99" s="2865"/>
      <c r="P99" s="2788" t="s">
        <v>323</v>
      </c>
      <c r="Q99" s="2789"/>
      <c r="R99" s="2790"/>
      <c r="S99" s="2794" t="s">
        <v>359</v>
      </c>
      <c r="T99" s="2795"/>
      <c r="U99" s="2796"/>
      <c r="V99" s="2795"/>
      <c r="W99" s="2795"/>
      <c r="X99" s="2795"/>
      <c r="Y99" s="2795" t="s">
        <v>119</v>
      </c>
      <c r="Z99" s="2795"/>
      <c r="AA99" s="2795" t="s">
        <v>120</v>
      </c>
      <c r="AB99" s="2795"/>
      <c r="AC99" s="2795" t="s">
        <v>121</v>
      </c>
      <c r="AD99" s="2840"/>
    </row>
    <row r="100" spans="1:30" s="301" customFormat="1" ht="18" customHeight="1" thickBot="1">
      <c r="A100" s="532"/>
      <c r="B100" s="2853"/>
      <c r="C100" s="2854"/>
      <c r="D100" s="2854"/>
      <c r="E100" s="2855"/>
      <c r="F100" s="328"/>
      <c r="G100" s="2862"/>
      <c r="H100" s="2863"/>
      <c r="I100" s="2863"/>
      <c r="J100" s="2863"/>
      <c r="K100" s="2863"/>
      <c r="L100" s="2863"/>
      <c r="M100" s="2863"/>
      <c r="N100" s="2864"/>
      <c r="O100" s="2866"/>
      <c r="P100" s="2791"/>
      <c r="Q100" s="2792"/>
      <c r="R100" s="2793"/>
      <c r="S100" s="2797"/>
      <c r="T100" s="2798"/>
      <c r="U100" s="2799"/>
      <c r="V100" s="2798"/>
      <c r="W100" s="2798"/>
      <c r="X100" s="2798"/>
      <c r="Y100" s="2798"/>
      <c r="Z100" s="2798"/>
      <c r="AA100" s="2798"/>
      <c r="AB100" s="2798"/>
      <c r="AC100" s="2798"/>
      <c r="AD100" s="2841"/>
    </row>
    <row r="101" spans="1:30" s="301" customFormat="1" ht="35.1" customHeight="1" thickBot="1">
      <c r="A101" s="671" t="s">
        <v>701</v>
      </c>
      <c r="B101" s="691"/>
      <c r="C101" s="664"/>
      <c r="D101" s="664"/>
      <c r="E101" s="664"/>
      <c r="F101" s="339"/>
      <c r="G101" s="670"/>
      <c r="H101" s="670"/>
      <c r="I101" s="670"/>
      <c r="J101" s="531"/>
      <c r="K101" s="670"/>
      <c r="L101" s="670"/>
      <c r="M101" s="670"/>
      <c r="N101" s="670"/>
      <c r="O101" s="670"/>
      <c r="P101" s="669"/>
      <c r="Q101" s="669"/>
      <c r="R101" s="669"/>
      <c r="S101" s="669"/>
      <c r="T101" s="669"/>
      <c r="U101" s="669"/>
      <c r="V101" s="669"/>
      <c r="W101" s="669"/>
      <c r="X101" s="669"/>
      <c r="Y101" s="669"/>
      <c r="Z101" s="669"/>
      <c r="AA101" s="669"/>
      <c r="AB101" s="669"/>
      <c r="AC101" s="664"/>
      <c r="AD101" s="665"/>
    </row>
    <row r="102" spans="1:30" s="301" customFormat="1" ht="18" customHeight="1">
      <c r="A102" s="306"/>
      <c r="B102" s="2848" t="s">
        <v>322</v>
      </c>
      <c r="C102" s="2834"/>
      <c r="D102" s="2834"/>
      <c r="E102" s="2849"/>
      <c r="F102" s="338"/>
      <c r="G102" s="2856" t="s">
        <v>13</v>
      </c>
      <c r="H102" s="2857"/>
      <c r="I102" s="2857"/>
      <c r="J102" s="2857"/>
      <c r="K102" s="2857"/>
      <c r="L102" s="2857"/>
      <c r="M102" s="2857"/>
      <c r="N102" s="2858"/>
      <c r="O102" s="2832"/>
      <c r="P102" s="2828"/>
      <c r="Q102" s="2828"/>
      <c r="R102" s="2828" t="s">
        <v>119</v>
      </c>
      <c r="S102" s="2828"/>
      <c r="T102" s="2828" t="s">
        <v>120</v>
      </c>
      <c r="U102" s="2828" t="s">
        <v>318</v>
      </c>
      <c r="V102" s="2828"/>
      <c r="W102" s="2830"/>
      <c r="X102" s="2832" t="s">
        <v>319</v>
      </c>
      <c r="Y102" s="2830"/>
      <c r="Z102" s="2842"/>
      <c r="AA102" s="2834"/>
      <c r="AB102" s="2834"/>
      <c r="AC102" s="2834"/>
      <c r="AD102" s="2835"/>
    </row>
    <row r="103" spans="1:30" s="301" customFormat="1" ht="18" customHeight="1">
      <c r="A103" s="306"/>
      <c r="B103" s="2850"/>
      <c r="C103" s="2851"/>
      <c r="D103" s="2851"/>
      <c r="E103" s="2852"/>
      <c r="F103" s="2838"/>
      <c r="G103" s="2859"/>
      <c r="H103" s="2860"/>
      <c r="I103" s="2860"/>
      <c r="J103" s="2860"/>
      <c r="K103" s="2860"/>
      <c r="L103" s="2860"/>
      <c r="M103" s="2860"/>
      <c r="N103" s="2861"/>
      <c r="O103" s="2833"/>
      <c r="P103" s="2829"/>
      <c r="Q103" s="2829"/>
      <c r="R103" s="2829"/>
      <c r="S103" s="2829"/>
      <c r="T103" s="2829"/>
      <c r="U103" s="2829"/>
      <c r="V103" s="2829"/>
      <c r="W103" s="2831"/>
      <c r="X103" s="2833"/>
      <c r="Y103" s="2831"/>
      <c r="Z103" s="2843"/>
      <c r="AA103" s="2836"/>
      <c r="AB103" s="2836"/>
      <c r="AC103" s="2836"/>
      <c r="AD103" s="2837"/>
    </row>
    <row r="104" spans="1:30" s="301" customFormat="1" ht="18" customHeight="1">
      <c r="A104" s="306"/>
      <c r="B104" s="2850"/>
      <c r="C104" s="2851"/>
      <c r="D104" s="2851"/>
      <c r="E104" s="2852"/>
      <c r="F104" s="2847"/>
      <c r="G104" s="2859"/>
      <c r="H104" s="2860"/>
      <c r="I104" s="2860"/>
      <c r="J104" s="2860"/>
      <c r="K104" s="2860"/>
      <c r="L104" s="2860"/>
      <c r="M104" s="2860"/>
      <c r="N104" s="2861"/>
      <c r="O104" s="2838"/>
      <c r="P104" s="2788" t="s">
        <v>323</v>
      </c>
      <c r="Q104" s="2789"/>
      <c r="R104" s="2790"/>
      <c r="S104" s="2794" t="s">
        <v>359</v>
      </c>
      <c r="T104" s="2795"/>
      <c r="U104" s="2796"/>
      <c r="V104" s="2794"/>
      <c r="W104" s="2795"/>
      <c r="X104" s="2795"/>
      <c r="Y104" s="2795" t="s">
        <v>119</v>
      </c>
      <c r="Z104" s="2795"/>
      <c r="AA104" s="2795" t="s">
        <v>120</v>
      </c>
      <c r="AB104" s="2795"/>
      <c r="AC104" s="2795" t="s">
        <v>121</v>
      </c>
      <c r="AD104" s="2840"/>
    </row>
    <row r="105" spans="1:30" s="301" customFormat="1" ht="18" customHeight="1" thickBot="1">
      <c r="A105" s="527"/>
      <c r="B105" s="2853"/>
      <c r="C105" s="2854"/>
      <c r="D105" s="2854"/>
      <c r="E105" s="2855"/>
      <c r="F105" s="328"/>
      <c r="G105" s="2862"/>
      <c r="H105" s="2863"/>
      <c r="I105" s="2863"/>
      <c r="J105" s="2863"/>
      <c r="K105" s="2863"/>
      <c r="L105" s="2863"/>
      <c r="M105" s="2863"/>
      <c r="N105" s="2864"/>
      <c r="O105" s="2839"/>
      <c r="P105" s="2791"/>
      <c r="Q105" s="2792"/>
      <c r="R105" s="2793"/>
      <c r="S105" s="2797"/>
      <c r="T105" s="2798"/>
      <c r="U105" s="2799"/>
      <c r="V105" s="2797"/>
      <c r="W105" s="2798"/>
      <c r="X105" s="2798"/>
      <c r="Y105" s="2798"/>
      <c r="Z105" s="2798"/>
      <c r="AA105" s="2798"/>
      <c r="AB105" s="2798"/>
      <c r="AC105" s="2798"/>
      <c r="AD105" s="2841"/>
    </row>
    <row r="106" spans="1:30" s="301" customFormat="1" ht="35.1" customHeight="1" thickBot="1">
      <c r="A106" s="1024" t="s">
        <v>1562</v>
      </c>
      <c r="B106" s="1284"/>
      <c r="C106" s="1284"/>
      <c r="D106" s="1284"/>
      <c r="E106" s="1284"/>
      <c r="F106" s="1285"/>
      <c r="G106" s="1229"/>
      <c r="H106" s="1229"/>
      <c r="I106" s="1229"/>
      <c r="J106" s="1286"/>
      <c r="K106" s="1229"/>
      <c r="L106" s="1229"/>
      <c r="M106" s="1229"/>
      <c r="N106" s="1229"/>
      <c r="O106" s="670"/>
      <c r="P106" s="669"/>
      <c r="Q106" s="669"/>
      <c r="R106" s="669"/>
      <c r="S106" s="669"/>
      <c r="T106" s="669"/>
      <c r="U106" s="669"/>
      <c r="V106" s="669"/>
      <c r="W106" s="669"/>
      <c r="X106" s="669"/>
      <c r="Y106" s="669"/>
      <c r="Z106" s="669"/>
      <c r="AA106" s="669"/>
      <c r="AB106" s="669"/>
      <c r="AC106" s="664"/>
      <c r="AD106" s="665"/>
    </row>
    <row r="107" spans="1:30" s="301" customFormat="1" ht="18" customHeight="1">
      <c r="A107" s="1287"/>
      <c r="B107" s="2806" t="s">
        <v>322</v>
      </c>
      <c r="C107" s="2807"/>
      <c r="D107" s="2807"/>
      <c r="E107" s="2808"/>
      <c r="F107" s="1288"/>
      <c r="G107" s="2815" t="s">
        <v>1015</v>
      </c>
      <c r="H107" s="2816"/>
      <c r="I107" s="2816"/>
      <c r="J107" s="2816"/>
      <c r="K107" s="2816"/>
      <c r="L107" s="2816"/>
      <c r="M107" s="2816"/>
      <c r="N107" s="2817"/>
      <c r="O107" s="2832"/>
      <c r="P107" s="2828"/>
      <c r="Q107" s="2828"/>
      <c r="R107" s="2828" t="s">
        <v>119</v>
      </c>
      <c r="S107" s="2828"/>
      <c r="T107" s="2828" t="s">
        <v>120</v>
      </c>
      <c r="U107" s="2828" t="s">
        <v>318</v>
      </c>
      <c r="V107" s="2828"/>
      <c r="W107" s="2830"/>
      <c r="X107" s="2832" t="s">
        <v>319</v>
      </c>
      <c r="Y107" s="2830"/>
      <c r="Z107" s="2834"/>
      <c r="AA107" s="2834"/>
      <c r="AB107" s="2834"/>
      <c r="AC107" s="2834"/>
      <c r="AD107" s="2835"/>
    </row>
    <row r="108" spans="1:30" s="301" customFormat="1" ht="17.25">
      <c r="A108" s="1287"/>
      <c r="B108" s="2809"/>
      <c r="C108" s="2810"/>
      <c r="D108" s="2810"/>
      <c r="E108" s="2811"/>
      <c r="F108" s="2784"/>
      <c r="G108" s="2818"/>
      <c r="H108" s="2819"/>
      <c r="I108" s="2819"/>
      <c r="J108" s="2819"/>
      <c r="K108" s="2819"/>
      <c r="L108" s="2819"/>
      <c r="M108" s="2819"/>
      <c r="N108" s="2820"/>
      <c r="O108" s="2833"/>
      <c r="P108" s="2829"/>
      <c r="Q108" s="2829"/>
      <c r="R108" s="2829"/>
      <c r="S108" s="2829"/>
      <c r="T108" s="2829"/>
      <c r="U108" s="2829"/>
      <c r="V108" s="2829"/>
      <c r="W108" s="2831"/>
      <c r="X108" s="2833"/>
      <c r="Y108" s="2831"/>
      <c r="Z108" s="2836"/>
      <c r="AA108" s="2836"/>
      <c r="AB108" s="2836"/>
      <c r="AC108" s="2836"/>
      <c r="AD108" s="2837"/>
    </row>
    <row r="109" spans="1:30" s="301" customFormat="1" ht="17.25">
      <c r="A109" s="1287"/>
      <c r="B109" s="2809"/>
      <c r="C109" s="2810"/>
      <c r="D109" s="2810"/>
      <c r="E109" s="2811"/>
      <c r="F109" s="2785"/>
      <c r="G109" s="2818"/>
      <c r="H109" s="2819"/>
      <c r="I109" s="2819"/>
      <c r="J109" s="2819"/>
      <c r="K109" s="2819"/>
      <c r="L109" s="2819"/>
      <c r="M109" s="2819"/>
      <c r="N109" s="2820"/>
      <c r="O109" s="2838"/>
      <c r="P109" s="2788" t="s">
        <v>323</v>
      </c>
      <c r="Q109" s="2789"/>
      <c r="R109" s="2790"/>
      <c r="S109" s="2794" t="s">
        <v>359</v>
      </c>
      <c r="T109" s="2795"/>
      <c r="U109" s="2796"/>
      <c r="V109" s="2794"/>
      <c r="W109" s="2795"/>
      <c r="X109" s="2795"/>
      <c r="Y109" s="2795" t="s">
        <v>119</v>
      </c>
      <c r="Z109" s="2795"/>
      <c r="AA109" s="2795" t="s">
        <v>120</v>
      </c>
      <c r="AB109" s="2795"/>
      <c r="AC109" s="2795" t="s">
        <v>121</v>
      </c>
      <c r="AD109" s="2840"/>
    </row>
    <row r="110" spans="1:30" s="301" customFormat="1" ht="18" thickBot="1">
      <c r="A110" s="1289"/>
      <c r="B110" s="2812"/>
      <c r="C110" s="2813"/>
      <c r="D110" s="2813"/>
      <c r="E110" s="2814"/>
      <c r="F110" s="335"/>
      <c r="G110" s="2821"/>
      <c r="H110" s="2822"/>
      <c r="I110" s="2822"/>
      <c r="J110" s="2822"/>
      <c r="K110" s="2822"/>
      <c r="L110" s="2822"/>
      <c r="M110" s="2822"/>
      <c r="N110" s="2823"/>
      <c r="O110" s="2839"/>
      <c r="P110" s="2791"/>
      <c r="Q110" s="2792"/>
      <c r="R110" s="2793"/>
      <c r="S110" s="2797"/>
      <c r="T110" s="2798"/>
      <c r="U110" s="2799"/>
      <c r="V110" s="2797"/>
      <c r="W110" s="2798"/>
      <c r="X110" s="2798"/>
      <c r="Y110" s="2798"/>
      <c r="Z110" s="2798"/>
      <c r="AA110" s="2798"/>
      <c r="AB110" s="2798"/>
      <c r="AC110" s="2798"/>
      <c r="AD110" s="2841"/>
    </row>
    <row r="111" spans="1:30" s="301" customFormat="1" ht="35.1" customHeight="1" thickBot="1">
      <c r="A111" s="1023" t="s">
        <v>1563</v>
      </c>
      <c r="B111" s="1284"/>
      <c r="C111" s="1284"/>
      <c r="D111" s="1284"/>
      <c r="E111" s="1284"/>
      <c r="F111" s="1285"/>
      <c r="G111" s="1229"/>
      <c r="H111" s="1229"/>
      <c r="I111" s="1229"/>
      <c r="J111" s="1286"/>
      <c r="K111" s="1229"/>
      <c r="L111" s="1229"/>
      <c r="M111" s="1229"/>
      <c r="N111" s="1229"/>
      <c r="O111" s="659"/>
      <c r="P111" s="660"/>
      <c r="Q111" s="660"/>
      <c r="R111" s="660"/>
      <c r="S111" s="660"/>
      <c r="T111" s="660"/>
      <c r="U111" s="660"/>
      <c r="V111" s="660"/>
      <c r="W111" s="660"/>
      <c r="X111" s="660"/>
      <c r="Y111" s="660"/>
      <c r="Z111" s="660"/>
      <c r="AA111" s="660"/>
      <c r="AB111" s="660"/>
      <c r="AC111" s="658"/>
      <c r="AD111" s="661"/>
    </row>
    <row r="112" spans="1:30" s="301" customFormat="1" ht="18" customHeight="1">
      <c r="A112" s="1287"/>
      <c r="B112" s="2806" t="s">
        <v>322</v>
      </c>
      <c r="C112" s="2807"/>
      <c r="D112" s="2807"/>
      <c r="E112" s="2808"/>
      <c r="F112" s="1288"/>
      <c r="G112" s="2815" t="s">
        <v>656</v>
      </c>
      <c r="H112" s="2816"/>
      <c r="I112" s="2817"/>
      <c r="J112" s="2844" t="s">
        <v>199</v>
      </c>
      <c r="K112" s="2815"/>
      <c r="L112" s="2816"/>
      <c r="M112" s="2816"/>
      <c r="N112" s="2817"/>
      <c r="O112" s="2832"/>
      <c r="P112" s="2828"/>
      <c r="Q112" s="2828"/>
      <c r="R112" s="2828" t="s">
        <v>119</v>
      </c>
      <c r="S112" s="2828"/>
      <c r="T112" s="2828" t="s">
        <v>120</v>
      </c>
      <c r="U112" s="2828" t="s">
        <v>318</v>
      </c>
      <c r="V112" s="2828"/>
      <c r="W112" s="2830"/>
      <c r="X112" s="2832" t="s">
        <v>319</v>
      </c>
      <c r="Y112" s="2830"/>
      <c r="Z112" s="2842"/>
      <c r="AA112" s="2834"/>
      <c r="AB112" s="2834"/>
      <c r="AC112" s="2834"/>
      <c r="AD112" s="2835"/>
    </row>
    <row r="113" spans="1:30" s="301" customFormat="1" ht="18" customHeight="1">
      <c r="A113" s="1287"/>
      <c r="B113" s="2809"/>
      <c r="C113" s="2810"/>
      <c r="D113" s="2810"/>
      <c r="E113" s="2811"/>
      <c r="F113" s="2784"/>
      <c r="G113" s="2818"/>
      <c r="H113" s="2819"/>
      <c r="I113" s="2820"/>
      <c r="J113" s="2845"/>
      <c r="K113" s="2818"/>
      <c r="L113" s="2819"/>
      <c r="M113" s="2819"/>
      <c r="N113" s="2820"/>
      <c r="O113" s="2833"/>
      <c r="P113" s="2829"/>
      <c r="Q113" s="2829"/>
      <c r="R113" s="2829"/>
      <c r="S113" s="2829"/>
      <c r="T113" s="2829"/>
      <c r="U113" s="2829"/>
      <c r="V113" s="2829"/>
      <c r="W113" s="2831"/>
      <c r="X113" s="2833"/>
      <c r="Y113" s="2831"/>
      <c r="Z113" s="2843"/>
      <c r="AA113" s="2836"/>
      <c r="AB113" s="2836"/>
      <c r="AC113" s="2836"/>
      <c r="AD113" s="2837"/>
    </row>
    <row r="114" spans="1:30" s="301" customFormat="1" ht="18" customHeight="1">
      <c r="A114" s="1287"/>
      <c r="B114" s="2809"/>
      <c r="C114" s="2810"/>
      <c r="D114" s="2810"/>
      <c r="E114" s="2811"/>
      <c r="F114" s="2785"/>
      <c r="G114" s="2818"/>
      <c r="H114" s="2819"/>
      <c r="I114" s="2820"/>
      <c r="J114" s="2845"/>
      <c r="K114" s="2818"/>
      <c r="L114" s="2819"/>
      <c r="M114" s="2819"/>
      <c r="N114" s="2820"/>
      <c r="O114" s="2838"/>
      <c r="P114" s="2788" t="s">
        <v>323</v>
      </c>
      <c r="Q114" s="2789"/>
      <c r="R114" s="2790"/>
      <c r="S114" s="2794" t="s">
        <v>359</v>
      </c>
      <c r="T114" s="2795"/>
      <c r="U114" s="2796"/>
      <c r="V114" s="2794"/>
      <c r="W114" s="2795"/>
      <c r="X114" s="2795"/>
      <c r="Y114" s="2795" t="s">
        <v>119</v>
      </c>
      <c r="Z114" s="2795"/>
      <c r="AA114" s="2795" t="s">
        <v>120</v>
      </c>
      <c r="AB114" s="2795"/>
      <c r="AC114" s="2795" t="s">
        <v>121</v>
      </c>
      <c r="AD114" s="2840"/>
    </row>
    <row r="115" spans="1:30" s="301" customFormat="1" ht="18" customHeight="1" thickBot="1">
      <c r="A115" s="1289"/>
      <c r="B115" s="2812"/>
      <c r="C115" s="2813"/>
      <c r="D115" s="2813"/>
      <c r="E115" s="2814"/>
      <c r="F115" s="335"/>
      <c r="G115" s="2821"/>
      <c r="H115" s="2822"/>
      <c r="I115" s="2823"/>
      <c r="J115" s="2846"/>
      <c r="K115" s="2821"/>
      <c r="L115" s="2822"/>
      <c r="M115" s="2822"/>
      <c r="N115" s="2823"/>
      <c r="O115" s="2839"/>
      <c r="P115" s="2791"/>
      <c r="Q115" s="2792"/>
      <c r="R115" s="2793"/>
      <c r="S115" s="2797"/>
      <c r="T115" s="2798"/>
      <c r="U115" s="2799"/>
      <c r="V115" s="2797"/>
      <c r="W115" s="2798"/>
      <c r="X115" s="2798"/>
      <c r="Y115" s="2798"/>
      <c r="Z115" s="2798"/>
      <c r="AA115" s="2798"/>
      <c r="AB115" s="2798"/>
      <c r="AC115" s="2798"/>
      <c r="AD115" s="2841"/>
    </row>
    <row r="116" spans="1:30" s="301" customFormat="1" ht="35.1" customHeight="1" thickBot="1">
      <c r="A116" s="1023" t="s">
        <v>1564</v>
      </c>
      <c r="B116" s="1284"/>
      <c r="C116" s="1284"/>
      <c r="D116" s="1284"/>
      <c r="E116" s="1284"/>
      <c r="F116" s="1285"/>
      <c r="G116" s="1229"/>
      <c r="H116" s="1229"/>
      <c r="I116" s="1229"/>
      <c r="J116" s="1286"/>
      <c r="K116" s="1229"/>
      <c r="L116" s="1229"/>
      <c r="M116" s="1229"/>
      <c r="N116" s="1229"/>
      <c r="O116" s="670"/>
      <c r="P116" s="669"/>
      <c r="Q116" s="669"/>
      <c r="R116" s="669"/>
      <c r="S116" s="669"/>
      <c r="T116" s="669"/>
      <c r="U116" s="669"/>
      <c r="V116" s="669"/>
      <c r="W116" s="669"/>
      <c r="X116" s="669"/>
      <c r="Y116" s="669"/>
      <c r="Z116" s="669"/>
      <c r="AA116" s="669"/>
      <c r="AB116" s="669"/>
      <c r="AC116" s="664"/>
      <c r="AD116" s="665"/>
    </row>
    <row r="117" spans="1:30" s="301" customFormat="1" ht="18" customHeight="1">
      <c r="A117" s="1287"/>
      <c r="B117" s="2806" t="s">
        <v>322</v>
      </c>
      <c r="C117" s="2807"/>
      <c r="D117" s="2807"/>
      <c r="E117" s="2808"/>
      <c r="F117" s="1288"/>
      <c r="G117" s="2815" t="s">
        <v>1565</v>
      </c>
      <c r="H117" s="2816"/>
      <c r="I117" s="2816"/>
      <c r="J117" s="2816"/>
      <c r="K117" s="2816"/>
      <c r="L117" s="2816"/>
      <c r="M117" s="2816"/>
      <c r="N117" s="2817"/>
      <c r="O117" s="2832"/>
      <c r="P117" s="2828"/>
      <c r="Q117" s="2828"/>
      <c r="R117" s="2828" t="s">
        <v>119</v>
      </c>
      <c r="S117" s="2828"/>
      <c r="T117" s="2828" t="s">
        <v>120</v>
      </c>
      <c r="U117" s="2828" t="s">
        <v>318</v>
      </c>
      <c r="V117" s="2828"/>
      <c r="W117" s="2830"/>
      <c r="X117" s="2832" t="s">
        <v>319</v>
      </c>
      <c r="Y117" s="2830"/>
      <c r="Z117" s="2834"/>
      <c r="AA117" s="2834"/>
      <c r="AB117" s="2834"/>
      <c r="AC117" s="2834"/>
      <c r="AD117" s="2835"/>
    </row>
    <row r="118" spans="1:30" s="301" customFormat="1" ht="17.25">
      <c r="A118" s="1287"/>
      <c r="B118" s="2809"/>
      <c r="C118" s="2810"/>
      <c r="D118" s="2810"/>
      <c r="E118" s="2811"/>
      <c r="F118" s="2784"/>
      <c r="G118" s="2818"/>
      <c r="H118" s="2819"/>
      <c r="I118" s="2819"/>
      <c r="J118" s="2819"/>
      <c r="K118" s="2819"/>
      <c r="L118" s="2819"/>
      <c r="M118" s="2819"/>
      <c r="N118" s="2820"/>
      <c r="O118" s="2833"/>
      <c r="P118" s="2829"/>
      <c r="Q118" s="2829"/>
      <c r="R118" s="2829"/>
      <c r="S118" s="2829"/>
      <c r="T118" s="2829"/>
      <c r="U118" s="2829"/>
      <c r="V118" s="2829"/>
      <c r="W118" s="2831"/>
      <c r="X118" s="2833"/>
      <c r="Y118" s="2831"/>
      <c r="Z118" s="2836"/>
      <c r="AA118" s="2836"/>
      <c r="AB118" s="2836"/>
      <c r="AC118" s="2836"/>
      <c r="AD118" s="2837"/>
    </row>
    <row r="119" spans="1:30" s="301" customFormat="1" ht="17.25">
      <c r="A119" s="1287"/>
      <c r="B119" s="2809"/>
      <c r="C119" s="2810"/>
      <c r="D119" s="2810"/>
      <c r="E119" s="2811"/>
      <c r="F119" s="2785"/>
      <c r="G119" s="2818"/>
      <c r="H119" s="2819"/>
      <c r="I119" s="2819"/>
      <c r="J119" s="2819"/>
      <c r="K119" s="2819"/>
      <c r="L119" s="2819"/>
      <c r="M119" s="2819"/>
      <c r="N119" s="2820"/>
      <c r="O119" s="2838"/>
      <c r="P119" s="2788" t="s">
        <v>323</v>
      </c>
      <c r="Q119" s="2789"/>
      <c r="R119" s="2790"/>
      <c r="S119" s="2794" t="s">
        <v>359</v>
      </c>
      <c r="T119" s="2795"/>
      <c r="U119" s="2796"/>
      <c r="V119" s="2794"/>
      <c r="W119" s="2795"/>
      <c r="X119" s="2795"/>
      <c r="Y119" s="2795" t="s">
        <v>119</v>
      </c>
      <c r="Z119" s="2795"/>
      <c r="AA119" s="2795" t="s">
        <v>120</v>
      </c>
      <c r="AB119" s="2795"/>
      <c r="AC119" s="2795" t="s">
        <v>121</v>
      </c>
      <c r="AD119" s="2840"/>
    </row>
    <row r="120" spans="1:30" s="301" customFormat="1" ht="18" thickBot="1">
      <c r="A120" s="1289"/>
      <c r="B120" s="2812"/>
      <c r="C120" s="2813"/>
      <c r="D120" s="2813"/>
      <c r="E120" s="2814"/>
      <c r="F120" s="335"/>
      <c r="G120" s="2821"/>
      <c r="H120" s="2822"/>
      <c r="I120" s="2822"/>
      <c r="J120" s="2822"/>
      <c r="K120" s="2822"/>
      <c r="L120" s="2822"/>
      <c r="M120" s="2822"/>
      <c r="N120" s="2823"/>
      <c r="O120" s="2839"/>
      <c r="P120" s="2791"/>
      <c r="Q120" s="2792"/>
      <c r="R120" s="2793"/>
      <c r="S120" s="2797"/>
      <c r="T120" s="2798"/>
      <c r="U120" s="2799"/>
      <c r="V120" s="2797"/>
      <c r="W120" s="2798"/>
      <c r="X120" s="2798"/>
      <c r="Y120" s="2798"/>
      <c r="Z120" s="2798"/>
      <c r="AA120" s="2798"/>
      <c r="AB120" s="2798"/>
      <c r="AC120" s="2798"/>
      <c r="AD120" s="2841"/>
    </row>
    <row r="121" spans="1:30" ht="35.1" customHeight="1" thickBot="1">
      <c r="A121" s="1023" t="s">
        <v>1566</v>
      </c>
      <c r="B121" s="1284"/>
      <c r="C121" s="1284"/>
      <c r="D121" s="1284"/>
      <c r="E121" s="1284"/>
      <c r="F121" s="1285"/>
      <c r="G121" s="1229"/>
      <c r="H121" s="1229"/>
      <c r="I121" s="1229"/>
      <c r="J121" s="1286"/>
      <c r="K121" s="1229"/>
      <c r="L121" s="1229"/>
      <c r="M121" s="1229"/>
      <c r="N121" s="1229"/>
      <c r="O121" s="659"/>
      <c r="P121" s="660"/>
      <c r="Q121" s="660"/>
      <c r="R121" s="660"/>
      <c r="S121" s="660"/>
      <c r="T121" s="660"/>
      <c r="U121" s="660"/>
      <c r="V121" s="660"/>
      <c r="W121" s="660"/>
      <c r="X121" s="660"/>
      <c r="Y121" s="660"/>
      <c r="Z121" s="660"/>
      <c r="AA121" s="660"/>
      <c r="AB121" s="660"/>
      <c r="AC121" s="658"/>
      <c r="AD121" s="661"/>
    </row>
    <row r="122" spans="1:30" s="301" customFormat="1" ht="18" customHeight="1">
      <c r="A122" s="1287"/>
      <c r="B122" s="2806" t="s">
        <v>322</v>
      </c>
      <c r="C122" s="2807"/>
      <c r="D122" s="2807"/>
      <c r="E122" s="2808"/>
      <c r="F122" s="1288"/>
      <c r="G122" s="2815" t="s">
        <v>657</v>
      </c>
      <c r="H122" s="2816"/>
      <c r="I122" s="2816"/>
      <c r="J122" s="2816"/>
      <c r="K122" s="2816"/>
      <c r="L122" s="2816"/>
      <c r="M122" s="2816"/>
      <c r="N122" s="2817"/>
      <c r="O122" s="2832"/>
      <c r="P122" s="2828"/>
      <c r="Q122" s="2828"/>
      <c r="R122" s="2828" t="s">
        <v>119</v>
      </c>
      <c r="S122" s="2828"/>
      <c r="T122" s="2828" t="s">
        <v>120</v>
      </c>
      <c r="U122" s="2828" t="s">
        <v>318</v>
      </c>
      <c r="V122" s="2828"/>
      <c r="W122" s="2830"/>
      <c r="X122" s="2832" t="s">
        <v>319</v>
      </c>
      <c r="Y122" s="2830"/>
      <c r="Z122" s="2834"/>
      <c r="AA122" s="2834"/>
      <c r="AB122" s="2834"/>
      <c r="AC122" s="2834"/>
      <c r="AD122" s="2835"/>
    </row>
    <row r="123" spans="1:30" s="301" customFormat="1" ht="17.25">
      <c r="A123" s="1287"/>
      <c r="B123" s="2809"/>
      <c r="C123" s="2810"/>
      <c r="D123" s="2810"/>
      <c r="E123" s="2811"/>
      <c r="F123" s="2784"/>
      <c r="G123" s="2818"/>
      <c r="H123" s="2819"/>
      <c r="I123" s="2819"/>
      <c r="J123" s="2819"/>
      <c r="K123" s="2819"/>
      <c r="L123" s="2819"/>
      <c r="M123" s="2819"/>
      <c r="N123" s="2820"/>
      <c r="O123" s="2833"/>
      <c r="P123" s="2829"/>
      <c r="Q123" s="2829"/>
      <c r="R123" s="2829"/>
      <c r="S123" s="2829"/>
      <c r="T123" s="2829"/>
      <c r="U123" s="2829"/>
      <c r="V123" s="2829"/>
      <c r="W123" s="2831"/>
      <c r="X123" s="2833"/>
      <c r="Y123" s="2831"/>
      <c r="Z123" s="2836"/>
      <c r="AA123" s="2836"/>
      <c r="AB123" s="2836"/>
      <c r="AC123" s="2836"/>
      <c r="AD123" s="2837"/>
    </row>
    <row r="124" spans="1:30" s="301" customFormat="1" ht="17.25">
      <c r="A124" s="1287"/>
      <c r="B124" s="2809"/>
      <c r="C124" s="2810"/>
      <c r="D124" s="2810"/>
      <c r="E124" s="2811"/>
      <c r="F124" s="2785"/>
      <c r="G124" s="2818"/>
      <c r="H124" s="2819"/>
      <c r="I124" s="2819"/>
      <c r="J124" s="2819"/>
      <c r="K124" s="2819"/>
      <c r="L124" s="2819"/>
      <c r="M124" s="2819"/>
      <c r="N124" s="2820"/>
      <c r="O124" s="2838"/>
      <c r="P124" s="2788" t="s">
        <v>323</v>
      </c>
      <c r="Q124" s="2789"/>
      <c r="R124" s="2790"/>
      <c r="S124" s="2794" t="s">
        <v>359</v>
      </c>
      <c r="T124" s="2795"/>
      <c r="U124" s="2796"/>
      <c r="V124" s="2794"/>
      <c r="W124" s="2795"/>
      <c r="X124" s="2795"/>
      <c r="Y124" s="2795" t="s">
        <v>119</v>
      </c>
      <c r="Z124" s="2795"/>
      <c r="AA124" s="2795" t="s">
        <v>120</v>
      </c>
      <c r="AB124" s="2795"/>
      <c r="AC124" s="2795" t="s">
        <v>121</v>
      </c>
      <c r="AD124" s="2840"/>
    </row>
    <row r="125" spans="1:30" s="301" customFormat="1" ht="18" thickBot="1">
      <c r="A125" s="1289"/>
      <c r="B125" s="2812"/>
      <c r="C125" s="2813"/>
      <c r="D125" s="2813"/>
      <c r="E125" s="2814"/>
      <c r="F125" s="335"/>
      <c r="G125" s="2821"/>
      <c r="H125" s="2822"/>
      <c r="I125" s="2822"/>
      <c r="J125" s="2822"/>
      <c r="K125" s="2822"/>
      <c r="L125" s="2822"/>
      <c r="M125" s="2822"/>
      <c r="N125" s="2823"/>
      <c r="O125" s="2839"/>
      <c r="P125" s="2791"/>
      <c r="Q125" s="2792"/>
      <c r="R125" s="2793"/>
      <c r="S125" s="2797"/>
      <c r="T125" s="2798"/>
      <c r="U125" s="2799"/>
      <c r="V125" s="2797"/>
      <c r="W125" s="2798"/>
      <c r="X125" s="2798"/>
      <c r="Y125" s="2798"/>
      <c r="Z125" s="2798"/>
      <c r="AA125" s="2798"/>
      <c r="AB125" s="2798"/>
      <c r="AC125" s="2798"/>
      <c r="AD125" s="2841"/>
    </row>
    <row r="126" spans="1:30" s="673" customFormat="1" ht="35.1" customHeight="1" thickBot="1">
      <c r="A126" s="1023" t="s">
        <v>1567</v>
      </c>
      <c r="B126" s="1284"/>
      <c r="C126" s="1284"/>
      <c r="D126" s="1284"/>
      <c r="E126" s="1284"/>
      <c r="F126" s="1285"/>
      <c r="G126" s="1229"/>
      <c r="H126" s="1229"/>
      <c r="I126" s="1229"/>
      <c r="J126" s="1286"/>
      <c r="K126" s="1229"/>
      <c r="L126" s="1229"/>
      <c r="M126" s="1229"/>
      <c r="N126" s="1229"/>
      <c r="O126" s="667"/>
      <c r="P126" s="668"/>
      <c r="Q126" s="668"/>
      <c r="R126" s="668"/>
      <c r="S126" s="668"/>
      <c r="T126" s="668"/>
      <c r="U126" s="668"/>
      <c r="V126" s="668"/>
      <c r="W126" s="668"/>
      <c r="X126" s="668"/>
      <c r="Y126" s="668"/>
      <c r="Z126" s="668"/>
      <c r="AA126" s="668"/>
      <c r="AB126" s="668"/>
      <c r="AC126" s="666"/>
      <c r="AD126" s="672"/>
    </row>
    <row r="127" spans="1:30" s="673" customFormat="1" ht="18" customHeight="1">
      <c r="A127" s="1287"/>
      <c r="B127" s="2806" t="s">
        <v>322</v>
      </c>
      <c r="C127" s="2807"/>
      <c r="D127" s="2807"/>
      <c r="E127" s="2808"/>
      <c r="F127" s="1288"/>
      <c r="G127" s="2815" t="s">
        <v>660</v>
      </c>
      <c r="H127" s="2816"/>
      <c r="I127" s="2816"/>
      <c r="J127" s="2816"/>
      <c r="K127" s="2816"/>
      <c r="L127" s="2816"/>
      <c r="M127" s="2816"/>
      <c r="N127" s="2817"/>
      <c r="O127" s="2824"/>
      <c r="P127" s="2825"/>
      <c r="Q127" s="2825"/>
      <c r="R127" s="2828" t="s">
        <v>119</v>
      </c>
      <c r="S127" s="2825"/>
      <c r="T127" s="2828" t="s">
        <v>120</v>
      </c>
      <c r="U127" s="2828" t="s">
        <v>318</v>
      </c>
      <c r="V127" s="2828"/>
      <c r="W127" s="2830"/>
      <c r="X127" s="2832" t="s">
        <v>319</v>
      </c>
      <c r="Y127" s="2830"/>
      <c r="Z127" s="2780"/>
      <c r="AA127" s="2780"/>
      <c r="AB127" s="2780"/>
      <c r="AC127" s="2780"/>
      <c r="AD127" s="2781"/>
    </row>
    <row r="128" spans="1:30" s="673" customFormat="1" ht="17.25">
      <c r="A128" s="1287"/>
      <c r="B128" s="2809"/>
      <c r="C128" s="2810"/>
      <c r="D128" s="2810"/>
      <c r="E128" s="2811"/>
      <c r="F128" s="2784"/>
      <c r="G128" s="2818"/>
      <c r="H128" s="2819"/>
      <c r="I128" s="2819"/>
      <c r="J128" s="2819"/>
      <c r="K128" s="2819"/>
      <c r="L128" s="2819"/>
      <c r="M128" s="2819"/>
      <c r="N128" s="2820"/>
      <c r="O128" s="2826"/>
      <c r="P128" s="2827"/>
      <c r="Q128" s="2827"/>
      <c r="R128" s="2829"/>
      <c r="S128" s="2827"/>
      <c r="T128" s="2829"/>
      <c r="U128" s="2829"/>
      <c r="V128" s="2829"/>
      <c r="W128" s="2831"/>
      <c r="X128" s="2833"/>
      <c r="Y128" s="2831"/>
      <c r="Z128" s="2782"/>
      <c r="AA128" s="2782"/>
      <c r="AB128" s="2782"/>
      <c r="AC128" s="2782"/>
      <c r="AD128" s="2783"/>
    </row>
    <row r="129" spans="1:30" s="673" customFormat="1" ht="17.25">
      <c r="A129" s="1287"/>
      <c r="B129" s="2809"/>
      <c r="C129" s="2810"/>
      <c r="D129" s="2810"/>
      <c r="E129" s="2811"/>
      <c r="F129" s="2785"/>
      <c r="G129" s="2818"/>
      <c r="H129" s="2819"/>
      <c r="I129" s="2819"/>
      <c r="J129" s="2819"/>
      <c r="K129" s="2819"/>
      <c r="L129" s="2819"/>
      <c r="M129" s="2819"/>
      <c r="N129" s="2820"/>
      <c r="O129" s="2786"/>
      <c r="P129" s="2788" t="s">
        <v>323</v>
      </c>
      <c r="Q129" s="2789"/>
      <c r="R129" s="2790"/>
      <c r="S129" s="2794" t="s">
        <v>359</v>
      </c>
      <c r="T129" s="2795"/>
      <c r="U129" s="2796"/>
      <c r="V129" s="2800"/>
      <c r="W129" s="2801"/>
      <c r="X129" s="2801"/>
      <c r="Y129" s="2795" t="s">
        <v>119</v>
      </c>
      <c r="Z129" s="2801"/>
      <c r="AA129" s="2795" t="s">
        <v>120</v>
      </c>
      <c r="AB129" s="2801"/>
      <c r="AC129" s="2795" t="s">
        <v>121</v>
      </c>
      <c r="AD129" s="2804"/>
    </row>
    <row r="130" spans="1:30" s="673" customFormat="1" ht="18" thickBot="1">
      <c r="A130" s="1289"/>
      <c r="B130" s="2812"/>
      <c r="C130" s="2813"/>
      <c r="D130" s="2813"/>
      <c r="E130" s="2814"/>
      <c r="F130" s="335"/>
      <c r="G130" s="2821"/>
      <c r="H130" s="2822"/>
      <c r="I130" s="2822"/>
      <c r="J130" s="2822"/>
      <c r="K130" s="2822"/>
      <c r="L130" s="2822"/>
      <c r="M130" s="2822"/>
      <c r="N130" s="2823"/>
      <c r="O130" s="2787"/>
      <c r="P130" s="2791"/>
      <c r="Q130" s="2792"/>
      <c r="R130" s="2793"/>
      <c r="S130" s="2797"/>
      <c r="T130" s="2798"/>
      <c r="U130" s="2799"/>
      <c r="V130" s="2802"/>
      <c r="W130" s="2803"/>
      <c r="X130" s="2803"/>
      <c r="Y130" s="2798"/>
      <c r="Z130" s="2803"/>
      <c r="AA130" s="2798"/>
      <c r="AB130" s="2803"/>
      <c r="AC130" s="2798"/>
      <c r="AD130" s="2805"/>
    </row>
    <row r="131" spans="1:30" s="673" customFormat="1" ht="38.25" customHeight="1" thickBot="1">
      <c r="A131" s="1023" t="s">
        <v>1568</v>
      </c>
      <c r="B131" s="1284"/>
      <c r="C131" s="1284"/>
      <c r="D131" s="1284"/>
      <c r="E131" s="1284"/>
      <c r="F131" s="1285"/>
      <c r="G131" s="1229"/>
      <c r="H131" s="1229"/>
      <c r="I131" s="1229"/>
      <c r="J131" s="1286"/>
      <c r="K131" s="1229"/>
      <c r="L131" s="1229"/>
      <c r="M131" s="1229"/>
      <c r="N131" s="1229"/>
      <c r="O131" s="667"/>
      <c r="P131" s="1117"/>
      <c r="Q131" s="1117"/>
      <c r="R131" s="1117"/>
      <c r="S131" s="1117"/>
      <c r="T131" s="1117"/>
      <c r="U131" s="1117"/>
      <c r="V131" s="1117"/>
      <c r="W131" s="1117"/>
      <c r="X131" s="1117"/>
      <c r="Y131" s="1117"/>
      <c r="Z131" s="1117"/>
      <c r="AA131" s="1117"/>
      <c r="AB131" s="1117"/>
      <c r="AC131" s="1118"/>
      <c r="AD131" s="1119"/>
    </row>
    <row r="132" spans="1:30" s="673" customFormat="1" ht="40.5" customHeight="1">
      <c r="A132" s="1287"/>
      <c r="B132" s="2806" t="s">
        <v>322</v>
      </c>
      <c r="C132" s="2807"/>
      <c r="D132" s="2807"/>
      <c r="E132" s="2808"/>
      <c r="F132" s="1288"/>
      <c r="G132" s="2815" t="s">
        <v>1569</v>
      </c>
      <c r="H132" s="2816"/>
      <c r="I132" s="2816"/>
      <c r="J132" s="2816"/>
      <c r="K132" s="2816"/>
      <c r="L132" s="2816"/>
      <c r="M132" s="2816"/>
      <c r="N132" s="2817"/>
      <c r="O132" s="2824"/>
      <c r="P132" s="2825"/>
      <c r="Q132" s="2825"/>
      <c r="R132" s="2828" t="s">
        <v>119</v>
      </c>
      <c r="S132" s="2825"/>
      <c r="T132" s="2828" t="s">
        <v>120</v>
      </c>
      <c r="U132" s="2828" t="s">
        <v>318</v>
      </c>
      <c r="V132" s="2828"/>
      <c r="W132" s="2830"/>
      <c r="X132" s="2832" t="s">
        <v>319</v>
      </c>
      <c r="Y132" s="2830"/>
      <c r="Z132" s="2780"/>
      <c r="AA132" s="2780"/>
      <c r="AB132" s="2780"/>
      <c r="AC132" s="2780"/>
      <c r="AD132" s="2781"/>
    </row>
    <row r="133" spans="1:30" s="673" customFormat="1" ht="40.5" customHeight="1">
      <c r="A133" s="1287"/>
      <c r="B133" s="2809"/>
      <c r="C133" s="2810"/>
      <c r="D133" s="2810"/>
      <c r="E133" s="2811"/>
      <c r="F133" s="2784"/>
      <c r="G133" s="2818"/>
      <c r="H133" s="2819"/>
      <c r="I133" s="2819"/>
      <c r="J133" s="2819"/>
      <c r="K133" s="2819"/>
      <c r="L133" s="2819"/>
      <c r="M133" s="2819"/>
      <c r="N133" s="2820"/>
      <c r="O133" s="2826"/>
      <c r="P133" s="2827"/>
      <c r="Q133" s="2827"/>
      <c r="R133" s="2829"/>
      <c r="S133" s="2827"/>
      <c r="T133" s="2829"/>
      <c r="U133" s="2829"/>
      <c r="V133" s="2829"/>
      <c r="W133" s="2831"/>
      <c r="X133" s="2833"/>
      <c r="Y133" s="2831"/>
      <c r="Z133" s="2782"/>
      <c r="AA133" s="2782"/>
      <c r="AB133" s="2782"/>
      <c r="AC133" s="2782"/>
      <c r="AD133" s="2783"/>
    </row>
    <row r="134" spans="1:30" s="673" customFormat="1" ht="40.5" customHeight="1">
      <c r="A134" s="1287"/>
      <c r="B134" s="2809"/>
      <c r="C134" s="2810"/>
      <c r="D134" s="2810"/>
      <c r="E134" s="2811"/>
      <c r="F134" s="2785"/>
      <c r="G134" s="2818"/>
      <c r="H134" s="2819"/>
      <c r="I134" s="2819"/>
      <c r="J134" s="2819"/>
      <c r="K134" s="2819"/>
      <c r="L134" s="2819"/>
      <c r="M134" s="2819"/>
      <c r="N134" s="2820"/>
      <c r="O134" s="2786"/>
      <c r="P134" s="2788" t="s">
        <v>323</v>
      </c>
      <c r="Q134" s="2789"/>
      <c r="R134" s="2790"/>
      <c r="S134" s="2794" t="s">
        <v>359</v>
      </c>
      <c r="T134" s="2795"/>
      <c r="U134" s="2796"/>
      <c r="V134" s="2800"/>
      <c r="W134" s="2801"/>
      <c r="X134" s="2801"/>
      <c r="Y134" s="2795" t="s">
        <v>119</v>
      </c>
      <c r="Z134" s="2801"/>
      <c r="AA134" s="2795" t="s">
        <v>120</v>
      </c>
      <c r="AB134" s="2801"/>
      <c r="AC134" s="2795" t="s">
        <v>121</v>
      </c>
      <c r="AD134" s="2804"/>
    </row>
    <row r="135" spans="1:30" s="673" customFormat="1" ht="40.5" customHeight="1" thickBot="1">
      <c r="A135" s="1289"/>
      <c r="B135" s="2812"/>
      <c r="C135" s="2813"/>
      <c r="D135" s="2813"/>
      <c r="E135" s="2814"/>
      <c r="F135" s="335"/>
      <c r="G135" s="2821"/>
      <c r="H135" s="2822"/>
      <c r="I135" s="2822"/>
      <c r="J135" s="2822"/>
      <c r="K135" s="2822"/>
      <c r="L135" s="2822"/>
      <c r="M135" s="2822"/>
      <c r="N135" s="2823"/>
      <c r="O135" s="2787"/>
      <c r="P135" s="2791"/>
      <c r="Q135" s="2792"/>
      <c r="R135" s="2793"/>
      <c r="S135" s="2797"/>
      <c r="T135" s="2798"/>
      <c r="U135" s="2799"/>
      <c r="V135" s="2802"/>
      <c r="W135" s="2803"/>
      <c r="X135" s="2803"/>
      <c r="Y135" s="2798"/>
      <c r="Z135" s="2803"/>
      <c r="AA135" s="2798"/>
      <c r="AB135" s="2803"/>
      <c r="AC135" s="2798"/>
      <c r="AD135" s="2805"/>
    </row>
    <row r="136" spans="1:30" ht="17.25">
      <c r="A136" s="58" t="s">
        <v>341</v>
      </c>
    </row>
    <row r="137" spans="1:30" ht="17.25">
      <c r="A137" s="342" t="s">
        <v>342</v>
      </c>
    </row>
  </sheetData>
  <mergeCells count="548">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 ref="B132:E135"/>
    <mergeCell ref="G132:N135"/>
    <mergeCell ref="O132:P133"/>
    <mergeCell ref="Q132:Q133"/>
    <mergeCell ref="R132:R133"/>
    <mergeCell ref="S132:S133"/>
    <mergeCell ref="T132:T133"/>
    <mergeCell ref="U132:W133"/>
    <mergeCell ref="X132:Y133"/>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F98:F99"/>
    <mergeCell ref="O99:O100"/>
    <mergeCell ref="P99:R100"/>
    <mergeCell ref="S99:U100"/>
    <mergeCell ref="V99:W100"/>
    <mergeCell ref="X99:X100"/>
    <mergeCell ref="B97:E100"/>
    <mergeCell ref="G97:N100"/>
    <mergeCell ref="O97:P98"/>
    <mergeCell ref="Q97:Q98"/>
    <mergeCell ref="R97:R98"/>
    <mergeCell ref="S97:S98"/>
    <mergeCell ref="Y99:Y100"/>
    <mergeCell ref="Z99:Z100"/>
    <mergeCell ref="AA99:AA100"/>
    <mergeCell ref="AB99:AB100"/>
    <mergeCell ref="AC99:AC100"/>
    <mergeCell ref="AD99:AD100"/>
    <mergeCell ref="T97:T98"/>
    <mergeCell ref="U97:W98"/>
    <mergeCell ref="X97:Y98"/>
    <mergeCell ref="Z97:AD98"/>
    <mergeCell ref="B102:E105"/>
    <mergeCell ref="G102:N105"/>
    <mergeCell ref="O102:P103"/>
    <mergeCell ref="Q102:Q103"/>
    <mergeCell ref="R102:R103"/>
    <mergeCell ref="S102:S103"/>
    <mergeCell ref="T102:T103"/>
    <mergeCell ref="U102:W103"/>
    <mergeCell ref="X102:Y103"/>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07:E110"/>
    <mergeCell ref="O107:P108"/>
    <mergeCell ref="Q107:Q108"/>
    <mergeCell ref="R107:R108"/>
    <mergeCell ref="S107:S108"/>
    <mergeCell ref="T107:T108"/>
    <mergeCell ref="U107:W108"/>
    <mergeCell ref="X107:Y108"/>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G107:N110"/>
    <mergeCell ref="B112:E115"/>
    <mergeCell ref="G112:I115"/>
    <mergeCell ref="J112:J115"/>
    <mergeCell ref="K112:N115"/>
    <mergeCell ref="O112:P113"/>
    <mergeCell ref="Q112:Q113"/>
    <mergeCell ref="R112:R113"/>
    <mergeCell ref="S112:S113"/>
    <mergeCell ref="T112:T113"/>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B117:E120"/>
    <mergeCell ref="G117:N120"/>
    <mergeCell ref="O117:P118"/>
    <mergeCell ref="Q117:Q118"/>
    <mergeCell ref="R117:R118"/>
    <mergeCell ref="S117:S118"/>
    <mergeCell ref="T117:T118"/>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7:E130"/>
    <mergeCell ref="G127:N130"/>
    <mergeCell ref="O127:P128"/>
    <mergeCell ref="Q127:Q128"/>
    <mergeCell ref="R127:R128"/>
    <mergeCell ref="S127:S128"/>
    <mergeCell ref="T127:T128"/>
    <mergeCell ref="U127:W128"/>
    <mergeCell ref="X127:Y12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2" priority="114" stopIfTrue="1" operator="equal">
      <formula>""</formula>
    </cfRule>
  </conditionalFormatting>
  <conditionalFormatting sqref="F21 N21">
    <cfRule type="cellIs" dxfId="121" priority="113" stopIfTrue="1" operator="equal">
      <formula>IF($F$21:$N$21,"✓")</formula>
    </cfRule>
  </conditionalFormatting>
  <conditionalFormatting sqref="U46:AD47 N50 AA50 Y50 W50 P50 J46:R47">
    <cfRule type="cellIs" dxfId="120" priority="112" stopIfTrue="1" operator="equal">
      <formula>""</formula>
    </cfRule>
  </conditionalFormatting>
  <conditionalFormatting sqref="Q44:S44">
    <cfRule type="cellIs" dxfId="119" priority="110" stopIfTrue="1" operator="equal">
      <formula>""</formula>
    </cfRule>
  </conditionalFormatting>
  <conditionalFormatting sqref="U48 O48 Q48:S48 X48 Z48">
    <cfRule type="cellIs" dxfId="118" priority="108" stopIfTrue="1" operator="equal">
      <formula>""</formula>
    </cfRule>
  </conditionalFormatting>
  <conditionalFormatting sqref="F44">
    <cfRule type="cellIs" dxfId="117" priority="111" stopIfTrue="1" operator="equal">
      <formula>""</formula>
    </cfRule>
  </conditionalFormatting>
  <conditionalFormatting sqref="F48">
    <cfRule type="cellIs" dxfId="116" priority="109" stopIfTrue="1" operator="equal">
      <formula>""</formula>
    </cfRule>
  </conditionalFormatting>
  <conditionalFormatting sqref="F103:F104 Q102:Q103 S102:S103 O104:O105 X104:X105 Z104:Z105 AB104:AB105">
    <cfRule type="cellIs" dxfId="115" priority="105" stopIfTrue="1" operator="equal">
      <formula>""</formula>
    </cfRule>
  </conditionalFormatting>
  <conditionalFormatting sqref="F78:F79 Q77:Q78 S77:S78 O79:O80 X79:X80 Z79:Z80 AB79:AB80">
    <cfRule type="cellIs" dxfId="114" priority="106" stopIfTrue="1" operator="equal">
      <formula>""</formula>
    </cfRule>
  </conditionalFormatting>
  <conditionalFormatting sqref="F36:F37 Q35:Q36 S35:S36 O37:O38 X37:X38 Z37:Z38 AB37:AB38">
    <cfRule type="cellIs" dxfId="113" priority="107" stopIfTrue="1" operator="equal">
      <formula>""</formula>
    </cfRule>
  </conditionalFormatting>
  <conditionalFormatting sqref="Q82 S82 K82 AB82 X82 Z82 O82">
    <cfRule type="cellIs" dxfId="112" priority="104" stopIfTrue="1" operator="equal">
      <formula>""</formula>
    </cfRule>
  </conditionalFormatting>
  <conditionalFormatting sqref="F98:F99 Q97:Q98 S97:S98 O99:O100 X99:X100 Z99:Z100 AB99:AB100">
    <cfRule type="cellIs" dxfId="111" priority="102" stopIfTrue="1" operator="equal">
      <formula>""</formula>
    </cfRule>
  </conditionalFormatting>
  <conditionalFormatting sqref="Q84 S84 K84 AB84 X84 Z84 O84">
    <cfRule type="cellIs" dxfId="110" priority="103" stopIfTrue="1" operator="equal">
      <formula>""</formula>
    </cfRule>
  </conditionalFormatting>
  <conditionalFormatting sqref="F40:F41 Q39:Q40 S39:S40 O41:O42 X41:X42 Z41:Z42 AB41:AB42">
    <cfRule type="cellIs" dxfId="109" priority="101" stopIfTrue="1" operator="equal">
      <formula>""</formula>
    </cfRule>
  </conditionalFormatting>
  <conditionalFormatting sqref="S87 AB87 X87 Z87">
    <cfRule type="cellIs" dxfId="108" priority="100" stopIfTrue="1" operator="equal">
      <formula>""</formula>
    </cfRule>
  </conditionalFormatting>
  <conditionalFormatting sqref="O87">
    <cfRule type="cellIs" dxfId="107" priority="99" stopIfTrue="1" operator="equal">
      <formula>""</formula>
    </cfRule>
  </conditionalFormatting>
  <conditionalFormatting sqref="O83">
    <cfRule type="cellIs" dxfId="106" priority="97" stopIfTrue="1" operator="equal">
      <formula>""</formula>
    </cfRule>
  </conditionalFormatting>
  <conditionalFormatting sqref="O85">
    <cfRule type="cellIs" dxfId="105" priority="95" stopIfTrue="1" operator="equal">
      <formula>""</formula>
    </cfRule>
  </conditionalFormatting>
  <conditionalFormatting sqref="S83 AB83 X83 Z83">
    <cfRule type="cellIs" dxfId="104" priority="98" stopIfTrue="1" operator="equal">
      <formula>""</formula>
    </cfRule>
  </conditionalFormatting>
  <conditionalFormatting sqref="S85 AB85 X85 Z85">
    <cfRule type="cellIs" dxfId="103" priority="96" stopIfTrue="1" operator="equal">
      <formula>""</formula>
    </cfRule>
  </conditionalFormatting>
  <conditionalFormatting sqref="F84">
    <cfRule type="cellIs" dxfId="102" priority="94" stopIfTrue="1" operator="equal">
      <formula>""</formula>
    </cfRule>
  </conditionalFormatting>
  <conditionalFormatting sqref="F74:F75 Q73:Q74 S73:S74 O75:O76 X75:X76 Z75:Z76 AB75:AB76">
    <cfRule type="cellIs" dxfId="101" priority="93" stopIfTrue="1" operator="equal">
      <formula>""</formula>
    </cfRule>
  </conditionalFormatting>
  <conditionalFormatting sqref="Z73:AD74 V71:W71">
    <cfRule type="cellIs" dxfId="100" priority="92" operator="equal">
      <formula>""</formula>
    </cfRule>
  </conditionalFormatting>
  <conditionalFormatting sqref="Z57:AD58">
    <cfRule type="cellIs" dxfId="99" priority="91" operator="equal">
      <formula>""</formula>
    </cfRule>
  </conditionalFormatting>
  <conditionalFormatting sqref="Z52:AD53">
    <cfRule type="cellIs" dxfId="98" priority="90" operator="equal">
      <formula>""</formula>
    </cfRule>
  </conditionalFormatting>
  <conditionalFormatting sqref="Z44:AD45">
    <cfRule type="cellIs" dxfId="97" priority="89" operator="equal">
      <formula>""</formula>
    </cfRule>
  </conditionalFormatting>
  <conditionalFormatting sqref="Z35:AD36">
    <cfRule type="cellIs" dxfId="96" priority="88" operator="equal">
      <formula>""</formula>
    </cfRule>
  </conditionalFormatting>
  <conditionalFormatting sqref="Z27:AD27">
    <cfRule type="cellIs" dxfId="95" priority="87" operator="equal">
      <formula>""</formula>
    </cfRule>
  </conditionalFormatting>
  <conditionalFormatting sqref="Z23:AD24">
    <cfRule type="cellIs" dxfId="94" priority="86" operator="equal">
      <formula>""</formula>
    </cfRule>
  </conditionalFormatting>
  <conditionalFormatting sqref="Z14:AD14">
    <cfRule type="cellIs" dxfId="93" priority="85" operator="equal">
      <formula>""</formula>
    </cfRule>
  </conditionalFormatting>
  <conditionalFormatting sqref="Z10:AD11">
    <cfRule type="cellIs" dxfId="92" priority="84" operator="equal">
      <formula>""</formula>
    </cfRule>
  </conditionalFormatting>
  <conditionalFormatting sqref="F113:F114 Q112:Q113 S112:S113 O114:O115 X114:X115 Z114:Z115 AB114:AB115">
    <cfRule type="cellIs" dxfId="91" priority="83" stopIfTrue="1" operator="equal">
      <formula>""</formula>
    </cfRule>
  </conditionalFormatting>
  <conditionalFormatting sqref="F118:F119 Q117:Q118 S117:S118 O119:O120 X119:X120 Z119:Z120 AB119:AB120">
    <cfRule type="cellIs" dxfId="90" priority="82" stopIfTrue="1" operator="equal">
      <formula>""</formula>
    </cfRule>
  </conditionalFormatting>
  <conditionalFormatting sqref="K112">
    <cfRule type="cellIs" dxfId="89" priority="81" stopIfTrue="1" operator="equal">
      <formula>""</formula>
    </cfRule>
  </conditionalFormatting>
  <conditionalFormatting sqref="Z97:AD98">
    <cfRule type="cellIs" dxfId="88" priority="80" operator="equal">
      <formula>""</formula>
    </cfRule>
  </conditionalFormatting>
  <conditionalFormatting sqref="Z102:AD103">
    <cfRule type="cellIs" dxfId="87" priority="79" operator="equal">
      <formula>""</formula>
    </cfRule>
  </conditionalFormatting>
  <conditionalFormatting sqref="Z112:AD113">
    <cfRule type="cellIs" dxfId="86" priority="78" operator="equal">
      <formula>""</formula>
    </cfRule>
  </conditionalFormatting>
  <conditionalFormatting sqref="Z117:AD118">
    <cfRule type="cellIs" dxfId="85" priority="77" operator="equal">
      <formula>""</formula>
    </cfRule>
  </conditionalFormatting>
  <conditionalFormatting sqref="F90 Q89:Q90 S89:S90 O91:O95 X91:X95 Z91:Z95 AB91:AB95">
    <cfRule type="cellIs" dxfId="84" priority="76" stopIfTrue="1" operator="equal">
      <formula>""</formula>
    </cfRule>
  </conditionalFormatting>
  <conditionalFormatting sqref="Z89:AD90">
    <cfRule type="cellIs" dxfId="83" priority="75" operator="equal">
      <formula>""</formula>
    </cfRule>
  </conditionalFormatting>
  <conditionalFormatting sqref="F108:F109 Q107:Q108 S107:S108 O109:O110 X109:X110 Z109:Z110 AB109:AB110">
    <cfRule type="cellIs" dxfId="82" priority="72" stopIfTrue="1" operator="equal">
      <formula>""</formula>
    </cfRule>
  </conditionalFormatting>
  <conditionalFormatting sqref="Z107:AD108">
    <cfRule type="cellIs" dxfId="81" priority="71" operator="equal">
      <formula>""</formula>
    </cfRule>
  </conditionalFormatting>
  <conditionalFormatting sqref="Z122:AD123">
    <cfRule type="cellIs" dxfId="80" priority="69" operator="equal">
      <formula>""</formula>
    </cfRule>
  </conditionalFormatting>
  <conditionalFormatting sqref="F123:F124 Q122:Q123 S122:S123 O124:O125 X124:X125 Z124:Z125 AB124:AB125">
    <cfRule type="cellIs" dxfId="79" priority="70" stopIfTrue="1" operator="equal">
      <formula>""</formula>
    </cfRule>
  </conditionalFormatting>
  <conditionalFormatting sqref="K89">
    <cfRule type="cellIs" dxfId="78" priority="68" stopIfTrue="1" operator="equal">
      <formula>""</formula>
    </cfRule>
  </conditionalFormatting>
  <conditionalFormatting sqref="O10:P11">
    <cfRule type="cellIs" dxfId="77" priority="67" operator="equal">
      <formula>""</formula>
    </cfRule>
  </conditionalFormatting>
  <conditionalFormatting sqref="V12:W13">
    <cfRule type="cellIs" dxfId="76" priority="66" operator="equal">
      <formula>""</formula>
    </cfRule>
  </conditionalFormatting>
  <conditionalFormatting sqref="O14:P14">
    <cfRule type="cellIs" dxfId="75" priority="65" operator="equal">
      <formula>""</formula>
    </cfRule>
  </conditionalFormatting>
  <conditionalFormatting sqref="V15:W15">
    <cfRule type="cellIs" dxfId="74" priority="64" operator="equal">
      <formula>""</formula>
    </cfRule>
  </conditionalFormatting>
  <conditionalFormatting sqref="O17:P18">
    <cfRule type="cellIs" dxfId="73" priority="63" operator="equal">
      <formula>""</formula>
    </cfRule>
  </conditionalFormatting>
  <conditionalFormatting sqref="V19:W20">
    <cfRule type="cellIs" dxfId="72" priority="62" operator="equal">
      <formula>""</formula>
    </cfRule>
  </conditionalFormatting>
  <conditionalFormatting sqref="O23:P24">
    <cfRule type="cellIs" dxfId="71" priority="61" operator="equal">
      <formula>""</formula>
    </cfRule>
  </conditionalFormatting>
  <conditionalFormatting sqref="V25:W26">
    <cfRule type="cellIs" dxfId="70" priority="60" operator="equal">
      <formula>""</formula>
    </cfRule>
  </conditionalFormatting>
  <conditionalFormatting sqref="O27:P27">
    <cfRule type="cellIs" dxfId="69" priority="59" operator="equal">
      <formula>""</formula>
    </cfRule>
  </conditionalFormatting>
  <conditionalFormatting sqref="V28:W28">
    <cfRule type="cellIs" dxfId="68" priority="58" operator="equal">
      <formula>""</formula>
    </cfRule>
  </conditionalFormatting>
  <conditionalFormatting sqref="O30:P31">
    <cfRule type="cellIs" dxfId="67" priority="57" operator="equal">
      <formula>""</formula>
    </cfRule>
  </conditionalFormatting>
  <conditionalFormatting sqref="V32:W33">
    <cfRule type="cellIs" dxfId="66" priority="56" operator="equal">
      <formula>""</formula>
    </cfRule>
  </conditionalFormatting>
  <conditionalFormatting sqref="O35:P36">
    <cfRule type="cellIs" dxfId="65" priority="55" operator="equal">
      <formula>""</formula>
    </cfRule>
  </conditionalFormatting>
  <conditionalFormatting sqref="V37:W38">
    <cfRule type="cellIs" dxfId="64" priority="54" operator="equal">
      <formula>""</formula>
    </cfRule>
  </conditionalFormatting>
  <conditionalFormatting sqref="O39:P40">
    <cfRule type="cellIs" dxfId="63" priority="53" operator="equal">
      <formula>""</formula>
    </cfRule>
  </conditionalFormatting>
  <conditionalFormatting sqref="V41:W42">
    <cfRule type="cellIs" dxfId="62" priority="52" operator="equal">
      <formula>""</formula>
    </cfRule>
  </conditionalFormatting>
  <conditionalFormatting sqref="O44:P45">
    <cfRule type="cellIs" dxfId="61" priority="51" operator="equal">
      <formula>""</formula>
    </cfRule>
  </conditionalFormatting>
  <conditionalFormatting sqref="O48:P49">
    <cfRule type="cellIs" dxfId="60" priority="50" operator="equal">
      <formula>""</formula>
    </cfRule>
  </conditionalFormatting>
  <conditionalFormatting sqref="K50:M50">
    <cfRule type="cellIs" dxfId="59" priority="49" operator="equal">
      <formula>""</formula>
    </cfRule>
  </conditionalFormatting>
  <conditionalFormatting sqref="U50:V50">
    <cfRule type="cellIs" dxfId="58" priority="48" operator="equal">
      <formula>""</formula>
    </cfRule>
  </conditionalFormatting>
  <conditionalFormatting sqref="O52:P53">
    <cfRule type="cellIs" dxfId="57" priority="47" operator="equal">
      <formula>""</formula>
    </cfRule>
  </conditionalFormatting>
  <conditionalFormatting sqref="V54:W55">
    <cfRule type="cellIs" dxfId="56" priority="46" operator="equal">
      <formula>""</formula>
    </cfRule>
  </conditionalFormatting>
  <conditionalFormatting sqref="O57:P58">
    <cfRule type="cellIs" dxfId="55" priority="45" operator="equal">
      <formula>""</formula>
    </cfRule>
  </conditionalFormatting>
  <conditionalFormatting sqref="V59:W60">
    <cfRule type="cellIs" dxfId="54" priority="44" operator="equal">
      <formula>""</formula>
    </cfRule>
  </conditionalFormatting>
  <conditionalFormatting sqref="O64:P65">
    <cfRule type="cellIs" dxfId="53" priority="43" operator="equal">
      <formula>""</formula>
    </cfRule>
  </conditionalFormatting>
  <conditionalFormatting sqref="V66:W67">
    <cfRule type="cellIs" dxfId="52" priority="42" operator="equal">
      <formula>""</formula>
    </cfRule>
  </conditionalFormatting>
  <conditionalFormatting sqref="V75:W76">
    <cfRule type="cellIs" dxfId="51" priority="41" operator="equal">
      <formula>""</formula>
    </cfRule>
  </conditionalFormatting>
  <conditionalFormatting sqref="O73:P74">
    <cfRule type="cellIs" dxfId="50" priority="40" operator="equal">
      <formula>""</formula>
    </cfRule>
  </conditionalFormatting>
  <conditionalFormatting sqref="O77:P78">
    <cfRule type="cellIs" dxfId="49" priority="39" operator="equal">
      <formula>""</formula>
    </cfRule>
  </conditionalFormatting>
  <conditionalFormatting sqref="V79:W80">
    <cfRule type="cellIs" dxfId="48" priority="38" operator="equal">
      <formula>""</formula>
    </cfRule>
  </conditionalFormatting>
  <conditionalFormatting sqref="V83:W83">
    <cfRule type="cellIs" dxfId="47" priority="37" operator="equal">
      <formula>""</formula>
    </cfRule>
  </conditionalFormatting>
  <conditionalFormatting sqref="V85:W85">
    <cfRule type="cellIs" dxfId="46" priority="36" operator="equal">
      <formula>""</formula>
    </cfRule>
  </conditionalFormatting>
  <conditionalFormatting sqref="V87:W87">
    <cfRule type="cellIs" dxfId="45" priority="35" operator="equal">
      <formula>""</formula>
    </cfRule>
  </conditionalFormatting>
  <conditionalFormatting sqref="O89:P90">
    <cfRule type="cellIs" dxfId="44" priority="34" operator="equal">
      <formula>""</formula>
    </cfRule>
  </conditionalFormatting>
  <conditionalFormatting sqref="V91:W95">
    <cfRule type="cellIs" dxfId="43" priority="33" operator="equal">
      <formula>""</formula>
    </cfRule>
  </conditionalFormatting>
  <conditionalFormatting sqref="O97:P98">
    <cfRule type="cellIs" dxfId="42" priority="32" operator="equal">
      <formula>""</formula>
    </cfRule>
  </conditionalFormatting>
  <conditionalFormatting sqref="V99:W100">
    <cfRule type="cellIs" dxfId="41" priority="31" operator="equal">
      <formula>""</formula>
    </cfRule>
  </conditionalFormatting>
  <conditionalFormatting sqref="O102:P103">
    <cfRule type="cellIs" dxfId="40" priority="30" operator="equal">
      <formula>""</formula>
    </cfRule>
  </conditionalFormatting>
  <conditionalFormatting sqref="V104:W105">
    <cfRule type="cellIs" dxfId="39" priority="29" operator="equal">
      <formula>""</formula>
    </cfRule>
  </conditionalFormatting>
  <conditionalFormatting sqref="O107:P108">
    <cfRule type="cellIs" dxfId="38" priority="26" operator="equal">
      <formula>""</formula>
    </cfRule>
  </conditionalFormatting>
  <conditionalFormatting sqref="V109:W110">
    <cfRule type="cellIs" dxfId="37" priority="25" operator="equal">
      <formula>""</formula>
    </cfRule>
  </conditionalFormatting>
  <conditionalFormatting sqref="O112:P113">
    <cfRule type="cellIs" dxfId="36" priority="24" operator="equal">
      <formula>""</formula>
    </cfRule>
  </conditionalFormatting>
  <conditionalFormatting sqref="V114:W115">
    <cfRule type="cellIs" dxfId="35" priority="23" operator="equal">
      <formula>""</formula>
    </cfRule>
  </conditionalFormatting>
  <conditionalFormatting sqref="O117:P118">
    <cfRule type="cellIs" dxfId="34" priority="22" operator="equal">
      <formula>""</formula>
    </cfRule>
  </conditionalFormatting>
  <conditionalFormatting sqref="V119:W120">
    <cfRule type="cellIs" dxfId="33" priority="21" operator="equal">
      <formula>""</formula>
    </cfRule>
  </conditionalFormatting>
  <conditionalFormatting sqref="O122:P123">
    <cfRule type="cellIs" dxfId="32" priority="20" operator="equal">
      <formula>""</formula>
    </cfRule>
  </conditionalFormatting>
  <conditionalFormatting sqref="V124:W125">
    <cfRule type="cellIs" dxfId="31" priority="19" operator="equal">
      <formula>""</formula>
    </cfRule>
  </conditionalFormatting>
  <conditionalFormatting sqref="Z127:AD128">
    <cfRule type="cellIs" dxfId="30" priority="17" operator="equal">
      <formula>""</formula>
    </cfRule>
  </conditionalFormatting>
  <conditionalFormatting sqref="F128:F129 Q127:Q128 S127:S128 O129:O130 X129:X130 Z129:Z130 AB129:AB130">
    <cfRule type="cellIs" dxfId="29" priority="18" stopIfTrue="1" operator="equal">
      <formula>""</formula>
    </cfRule>
  </conditionalFormatting>
  <conditionalFormatting sqref="O127:P128">
    <cfRule type="cellIs" dxfId="28" priority="16" operator="equal">
      <formula>""</formula>
    </cfRule>
  </conditionalFormatting>
  <conditionalFormatting sqref="V129:W130">
    <cfRule type="cellIs" dxfId="27" priority="15"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32:AD133">
    <cfRule type="cellIs" dxfId="21" priority="3" operator="equal">
      <formula>""</formula>
    </cfRule>
  </conditionalFormatting>
  <conditionalFormatting sqref="F133:F134 Q132:Q133 S132:S133 O134:O135 X134:X135 Z134:Z135 AB134:AB135">
    <cfRule type="cellIs" dxfId="20" priority="4" stopIfTrue="1" operator="equal">
      <formula>""</formula>
    </cfRule>
  </conditionalFormatting>
  <conditionalFormatting sqref="O132:P133">
    <cfRule type="cellIs" dxfId="19" priority="2" operator="equal">
      <formula>""</formula>
    </cfRule>
  </conditionalFormatting>
  <conditionalFormatting sqref="V134:W135">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F123 O124:O125 F128 O66:O67 F70 O71 O129:O130 O134:O135 F133">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66:W67 O69:P70 V129:W130 V134:W135 O132:P133">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&amp;R令和６年４月１日以降に申請する訓練科から適用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zoomScale="85" zoomScaleNormal="100" zoomScaleSheetLayoutView="85" workbookViewId="0">
      <selection activeCell="D8" sqref="D8:J8"/>
    </sheetView>
  </sheetViews>
  <sheetFormatPr defaultRowHeight="13.5"/>
  <cols>
    <col min="1" max="2" width="14.875" style="1097" customWidth="1"/>
    <col min="3" max="3" width="3.375" style="1097" customWidth="1"/>
    <col min="4" max="9" width="11.875" style="1097" customWidth="1"/>
    <col min="10" max="10" width="15.125" style="1097" customWidth="1"/>
    <col min="11" max="11" width="2.25" style="1097" customWidth="1"/>
    <col min="12" max="16384" width="9" style="1097"/>
  </cols>
  <sheetData>
    <row r="1" spans="1:11">
      <c r="A1" s="1297"/>
      <c r="B1" s="1297"/>
      <c r="C1" s="1298"/>
      <c r="D1" s="1298"/>
      <c r="E1" s="1298"/>
      <c r="F1" s="1298"/>
      <c r="G1" s="1299"/>
      <c r="H1" s="1299"/>
      <c r="I1" s="1299"/>
      <c r="J1" s="3003" t="s">
        <v>1157</v>
      </c>
      <c r="K1" s="3004"/>
    </row>
    <row r="2" spans="1:11" ht="7.5" customHeight="1">
      <c r="A2" s="1299"/>
      <c r="B2" s="1299"/>
      <c r="C2" s="1299"/>
      <c r="D2" s="1299"/>
      <c r="E2" s="1299"/>
      <c r="F2" s="1299"/>
      <c r="G2" s="1299"/>
      <c r="H2" s="1299"/>
      <c r="I2" s="1299"/>
      <c r="J2" s="1299"/>
      <c r="K2" s="1299"/>
    </row>
    <row r="3" spans="1:11" ht="44.25" customHeight="1">
      <c r="A3" s="3005" t="s">
        <v>1478</v>
      </c>
      <c r="B3" s="3005"/>
      <c r="C3" s="3006"/>
      <c r="D3" s="3006"/>
      <c r="E3" s="3006"/>
      <c r="F3" s="3006"/>
      <c r="G3" s="3006"/>
      <c r="H3" s="3006"/>
      <c r="I3" s="3006"/>
      <c r="J3" s="3006"/>
      <c r="K3" s="1300"/>
    </row>
    <row r="4" spans="1:11" ht="86.25" customHeight="1">
      <c r="A4" s="3007" t="s">
        <v>1535</v>
      </c>
      <c r="B4" s="3007"/>
      <c r="C4" s="3007"/>
      <c r="D4" s="3007"/>
      <c r="E4" s="3007"/>
      <c r="F4" s="3007"/>
      <c r="G4" s="3007"/>
      <c r="H4" s="3007"/>
      <c r="I4" s="3007"/>
      <c r="J4" s="3007"/>
      <c r="K4" s="3007"/>
    </row>
    <row r="5" spans="1:11" ht="107.25" customHeight="1">
      <c r="A5" s="3007" t="s">
        <v>1495</v>
      </c>
      <c r="B5" s="3007"/>
      <c r="C5" s="3007"/>
      <c r="D5" s="3007"/>
      <c r="E5" s="3007"/>
      <c r="F5" s="3007"/>
      <c r="G5" s="3007"/>
      <c r="H5" s="3007"/>
      <c r="I5" s="3007"/>
      <c r="J5" s="3007"/>
      <c r="K5" s="3007"/>
    </row>
    <row r="6" spans="1:11" ht="45" customHeight="1">
      <c r="A6" s="1301" t="s">
        <v>1479</v>
      </c>
      <c r="B6" s="1301" t="s">
        <v>1480</v>
      </c>
      <c r="C6" s="3008" t="s">
        <v>1481</v>
      </c>
      <c r="D6" s="3008"/>
      <c r="E6" s="3008"/>
      <c r="F6" s="3008"/>
      <c r="G6" s="3008"/>
      <c r="H6" s="3008"/>
      <c r="I6" s="3008"/>
      <c r="J6" s="3008"/>
      <c r="K6" s="3008"/>
    </row>
    <row r="7" spans="1:11" ht="55.5" customHeight="1">
      <c r="A7" s="1300"/>
      <c r="B7" s="1300"/>
      <c r="C7" s="1302"/>
      <c r="D7" s="2997" t="s">
        <v>1579</v>
      </c>
      <c r="E7" s="2998"/>
      <c r="F7" s="2998"/>
      <c r="G7" s="2998"/>
      <c r="H7" s="2998"/>
      <c r="I7" s="2998"/>
      <c r="J7" s="2999"/>
      <c r="K7" s="1302"/>
    </row>
    <row r="8" spans="1:11" ht="119.25" customHeight="1">
      <c r="A8" s="1303"/>
      <c r="B8" s="1303"/>
      <c r="C8" s="1304"/>
      <c r="D8" s="3001" t="s">
        <v>1602</v>
      </c>
      <c r="E8" s="3001"/>
      <c r="F8" s="3001"/>
      <c r="G8" s="3001"/>
      <c r="H8" s="3001"/>
      <c r="I8" s="3001"/>
      <c r="J8" s="3001"/>
      <c r="K8" s="1304"/>
    </row>
    <row r="9" spans="1:11" ht="63.75" customHeight="1">
      <c r="A9" s="1303"/>
      <c r="B9" s="1303"/>
      <c r="C9" s="1304"/>
      <c r="D9" s="2997" t="s">
        <v>1497</v>
      </c>
      <c r="E9" s="2998"/>
      <c r="F9" s="2998"/>
      <c r="G9" s="2998"/>
      <c r="H9" s="2998"/>
      <c r="I9" s="2998"/>
      <c r="J9" s="2999"/>
      <c r="K9" s="1304"/>
    </row>
    <row r="10" spans="1:11" ht="50.25" customHeight="1">
      <c r="A10" s="1303"/>
      <c r="B10" s="1303"/>
      <c r="C10" s="1304"/>
      <c r="D10" s="3000" t="s">
        <v>1482</v>
      </c>
      <c r="E10" s="3000"/>
      <c r="F10" s="3000"/>
      <c r="G10" s="3000"/>
      <c r="H10" s="3000"/>
      <c r="I10" s="3000"/>
      <c r="J10" s="3000"/>
      <c r="K10" s="1304"/>
    </row>
    <row r="11" spans="1:11" ht="55.5" customHeight="1">
      <c r="A11" s="1303"/>
      <c r="B11" s="1303"/>
      <c r="C11" s="1304"/>
      <c r="D11" s="2997" t="s">
        <v>1158</v>
      </c>
      <c r="E11" s="2998"/>
      <c r="F11" s="2998"/>
      <c r="G11" s="2998"/>
      <c r="H11" s="2998"/>
      <c r="I11" s="2998"/>
      <c r="J11" s="2999"/>
      <c r="K11" s="1300"/>
    </row>
    <row r="12" spans="1:11" ht="51" customHeight="1">
      <c r="A12" s="1303"/>
      <c r="B12" s="1303"/>
      <c r="C12" s="1304"/>
      <c r="D12" s="3000" t="s">
        <v>1483</v>
      </c>
      <c r="E12" s="3000"/>
      <c r="F12" s="3000"/>
      <c r="G12" s="3000"/>
      <c r="H12" s="3000"/>
      <c r="I12" s="3000"/>
      <c r="J12" s="3000"/>
      <c r="K12" s="3000"/>
    </row>
    <row r="13" spans="1:11" ht="55.5" customHeight="1">
      <c r="A13" s="1303"/>
      <c r="B13" s="1303"/>
      <c r="C13" s="1304"/>
      <c r="D13" s="2997" t="s">
        <v>1487</v>
      </c>
      <c r="E13" s="2998"/>
      <c r="F13" s="2998"/>
      <c r="G13" s="2998"/>
      <c r="H13" s="2998"/>
      <c r="I13" s="2998"/>
      <c r="J13" s="2999"/>
      <c r="K13" s="1300"/>
    </row>
    <row r="14" spans="1:11" ht="56.25" customHeight="1">
      <c r="A14" s="1303"/>
      <c r="B14" s="1303"/>
      <c r="C14" s="1304"/>
      <c r="D14" s="3002" t="s">
        <v>1484</v>
      </c>
      <c r="E14" s="3002"/>
      <c r="F14" s="3002"/>
      <c r="G14" s="3002"/>
      <c r="H14" s="3002"/>
      <c r="I14" s="3002"/>
      <c r="J14" s="3002"/>
      <c r="K14" s="1324"/>
    </row>
    <row r="15" spans="1:11" ht="56.25" customHeight="1">
      <c r="A15" s="1303"/>
      <c r="B15" s="1303"/>
      <c r="C15" s="1304"/>
      <c r="D15" s="2997" t="s">
        <v>1488</v>
      </c>
      <c r="E15" s="2998"/>
      <c r="F15" s="2998"/>
      <c r="G15" s="2998"/>
      <c r="H15" s="2998"/>
      <c r="I15" s="2998"/>
      <c r="J15" s="2999"/>
      <c r="K15" s="1300"/>
    </row>
    <row r="16" spans="1:11" ht="56.25" customHeight="1">
      <c r="A16" s="1303"/>
      <c r="B16" s="1303"/>
      <c r="C16" s="1304"/>
      <c r="D16" s="3000" t="s">
        <v>1485</v>
      </c>
      <c r="E16" s="3000"/>
      <c r="F16" s="3000"/>
      <c r="G16" s="3000"/>
      <c r="H16" s="3000"/>
      <c r="I16" s="3000"/>
      <c r="J16" s="3000"/>
      <c r="K16" s="3000"/>
    </row>
    <row r="17" spans="1:11" ht="6" customHeight="1">
      <c r="A17" s="1305"/>
      <c r="B17" s="1305"/>
      <c r="C17" s="1305"/>
      <c r="D17" s="1306"/>
      <c r="E17" s="1306"/>
      <c r="F17" s="1306"/>
      <c r="G17" s="1306"/>
      <c r="H17" s="1306"/>
      <c r="I17" s="1306"/>
      <c r="J17" s="1306"/>
      <c r="K17" s="1307"/>
    </row>
    <row r="18" spans="1:11" ht="52.5" customHeight="1">
      <c r="A18" s="1308" t="s">
        <v>1496</v>
      </c>
      <c r="B18" s="1308" t="s">
        <v>1486</v>
      </c>
      <c r="C18" s="1300"/>
      <c r="D18" s="1300"/>
      <c r="E18" s="1300"/>
      <c r="F18" s="1300"/>
      <c r="G18" s="1300"/>
      <c r="H18" s="1300"/>
      <c r="I18" s="1300"/>
      <c r="J18" s="1300"/>
      <c r="K18" s="1300"/>
    </row>
    <row r="19" spans="1:11" ht="61.5" customHeight="1">
      <c r="A19" s="1309"/>
      <c r="B19" s="1309"/>
      <c r="C19" s="1300"/>
      <c r="D19" s="1300"/>
      <c r="E19" s="1300"/>
      <c r="F19" s="1300"/>
      <c r="G19" s="1300"/>
      <c r="H19" s="1300"/>
      <c r="I19" s="1300"/>
      <c r="J19" s="1300"/>
      <c r="K19" s="1300"/>
    </row>
    <row r="20" spans="1:11" ht="19.5" customHeight="1">
      <c r="F20" s="1100"/>
    </row>
    <row r="21" spans="1:11" ht="19.5" customHeight="1"/>
    <row r="22" spans="1:11" ht="19.5" customHeight="1"/>
    <row r="24" spans="1:11" ht="18.75" customHeight="1"/>
    <row r="26" spans="1:11" ht="19.5" customHeight="1"/>
    <row r="27" spans="1:11" ht="18.75" customHeight="1"/>
    <row r="29" spans="1:11">
      <c r="D29" s="1101"/>
    </row>
    <row r="30" spans="1:11" ht="14.25">
      <c r="D30" s="1102"/>
    </row>
    <row r="31" spans="1:11">
      <c r="D31" s="1103"/>
    </row>
  </sheetData>
  <mergeCells count="15">
    <mergeCell ref="D7:J7"/>
    <mergeCell ref="J1:K1"/>
    <mergeCell ref="A3:J3"/>
    <mergeCell ref="A4:K4"/>
    <mergeCell ref="A5:K5"/>
    <mergeCell ref="C6:K6"/>
    <mergeCell ref="D13:J13"/>
    <mergeCell ref="D15:J15"/>
    <mergeCell ref="D16:K16"/>
    <mergeCell ref="D8:J8"/>
    <mergeCell ref="D9:J9"/>
    <mergeCell ref="D10:J10"/>
    <mergeCell ref="D11:J11"/>
    <mergeCell ref="D12:K12"/>
    <mergeCell ref="D14:J14"/>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&amp;R令和６年５月９日以降に申請する訓練科から適用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85" zoomScaleNormal="100" zoomScaleSheetLayoutView="85" workbookViewId="0">
      <selection activeCell="A3" sqref="A3:J3"/>
    </sheetView>
  </sheetViews>
  <sheetFormatPr defaultRowHeight="13.5"/>
  <cols>
    <col min="1" max="1" width="3.125" style="1097" customWidth="1"/>
    <col min="2" max="2" width="1.375" style="1097" customWidth="1"/>
    <col min="3" max="3" width="15.375" style="1097" customWidth="1"/>
    <col min="4" max="9" width="15.125" style="1097" customWidth="1"/>
    <col min="10" max="10" width="2.25" style="1097" customWidth="1"/>
    <col min="11" max="16384" width="9" style="1097"/>
  </cols>
  <sheetData>
    <row r="1" spans="1:10" ht="21.75" customHeight="1">
      <c r="A1" s="1131"/>
      <c r="B1" s="1131"/>
      <c r="C1" s="1131"/>
      <c r="D1" s="1131"/>
      <c r="E1" s="1131"/>
      <c r="F1" s="1130"/>
      <c r="G1" s="1130"/>
      <c r="H1" s="1130"/>
      <c r="I1" s="3015" t="s">
        <v>1287</v>
      </c>
      <c r="J1" s="3016"/>
    </row>
    <row r="2" spans="1:10" ht="7.5" customHeight="1">
      <c r="A2" s="1130"/>
      <c r="B2" s="1130"/>
      <c r="C2" s="1130"/>
      <c r="D2" s="1130"/>
      <c r="E2" s="1130"/>
      <c r="F2" s="1130"/>
      <c r="G2" s="1130"/>
      <c r="H2" s="1130"/>
      <c r="I2" s="1130"/>
      <c r="J2" s="1130"/>
    </row>
    <row r="3" spans="1:10" ht="44.25" customHeight="1">
      <c r="A3" s="3019" t="s">
        <v>1284</v>
      </c>
      <c r="B3" s="3019"/>
      <c r="C3" s="3019"/>
      <c r="D3" s="3019"/>
      <c r="E3" s="3019"/>
      <c r="F3" s="3019"/>
      <c r="G3" s="3019"/>
      <c r="H3" s="3019"/>
      <c r="I3" s="3019"/>
      <c r="J3" s="3019"/>
    </row>
    <row r="4" spans="1:10" ht="99" customHeight="1">
      <c r="A4" s="1130"/>
      <c r="B4" s="3017" t="s">
        <v>1570</v>
      </c>
      <c r="C4" s="3017"/>
      <c r="D4" s="3017"/>
      <c r="E4" s="3017"/>
      <c r="F4" s="3017"/>
      <c r="G4" s="3017"/>
      <c r="H4" s="3017"/>
      <c r="I4" s="3017"/>
      <c r="J4" s="3017"/>
    </row>
    <row r="5" spans="1:10" ht="14.25" customHeight="1">
      <c r="A5" s="1130"/>
      <c r="B5" s="1290"/>
      <c r="C5" s="1291"/>
      <c r="D5" s="1290"/>
      <c r="E5" s="1290"/>
      <c r="F5" s="1290"/>
      <c r="G5" s="1290"/>
      <c r="H5" s="1290"/>
      <c r="I5" s="1290"/>
      <c r="J5" s="1290"/>
    </row>
    <row r="6" spans="1:10" ht="33" customHeight="1">
      <c r="A6" s="1130"/>
      <c r="B6" s="1290"/>
      <c r="C6" s="3018"/>
      <c r="D6" s="3018"/>
      <c r="E6" s="3018"/>
      <c r="F6" s="3018"/>
      <c r="G6" s="3018"/>
      <c r="H6" s="3018"/>
      <c r="I6" s="3018"/>
      <c r="J6" s="3018"/>
    </row>
    <row r="7" spans="1:10" ht="51" customHeight="1">
      <c r="A7" s="1130"/>
      <c r="B7" s="1290"/>
      <c r="C7" s="3009" t="s">
        <v>1285</v>
      </c>
      <c r="D7" s="3010"/>
      <c r="E7" s="3010"/>
      <c r="F7" s="3010"/>
      <c r="G7" s="3010"/>
      <c r="H7" s="3010"/>
      <c r="I7" s="3011"/>
      <c r="J7" s="1290"/>
    </row>
    <row r="8" spans="1:10" ht="33" customHeight="1">
      <c r="A8" s="1130"/>
      <c r="B8" s="1290"/>
      <c r="C8" s="1292"/>
      <c r="D8" s="1292"/>
      <c r="E8" s="1292"/>
      <c r="F8" s="1292"/>
      <c r="G8" s="1292"/>
      <c r="H8" s="1292"/>
      <c r="I8" s="1292"/>
      <c r="J8" s="1292"/>
    </row>
    <row r="9" spans="1:10" ht="51" customHeight="1">
      <c r="A9" s="1130"/>
      <c r="B9" s="1290"/>
      <c r="C9" s="3009" t="s">
        <v>1286</v>
      </c>
      <c r="D9" s="3010"/>
      <c r="E9" s="3010"/>
      <c r="F9" s="3010"/>
      <c r="G9" s="3010"/>
      <c r="H9" s="3010"/>
      <c r="I9" s="3011"/>
      <c r="J9" s="1290"/>
    </row>
    <row r="10" spans="1:10" ht="33" customHeight="1">
      <c r="A10" s="1130"/>
      <c r="B10" s="1290"/>
      <c r="C10" s="1292"/>
      <c r="D10" s="1292"/>
      <c r="E10" s="1292"/>
      <c r="F10" s="1292"/>
      <c r="G10" s="1292"/>
      <c r="H10" s="1292"/>
      <c r="I10" s="1292"/>
      <c r="J10" s="1292"/>
    </row>
    <row r="11" spans="1:10" ht="51" customHeight="1">
      <c r="A11" s="1130"/>
      <c r="B11" s="1290"/>
      <c r="C11" s="3009" t="s">
        <v>1571</v>
      </c>
      <c r="D11" s="3010"/>
      <c r="E11" s="3010"/>
      <c r="F11" s="3010"/>
      <c r="G11" s="3010"/>
      <c r="H11" s="3010"/>
      <c r="I11" s="3011"/>
      <c r="J11" s="1290"/>
    </row>
    <row r="12" spans="1:10" ht="33" customHeight="1">
      <c r="A12" s="1130"/>
      <c r="B12" s="1290"/>
      <c r="C12" s="3012"/>
      <c r="D12" s="3013"/>
      <c r="E12" s="3013"/>
      <c r="F12" s="3013"/>
      <c r="G12" s="3013"/>
      <c r="H12" s="3013"/>
      <c r="I12" s="3013"/>
      <c r="J12" s="1290"/>
    </row>
    <row r="13" spans="1:10" ht="51" customHeight="1">
      <c r="A13" s="1130"/>
      <c r="B13" s="1290"/>
      <c r="C13" s="3009" t="s">
        <v>1572</v>
      </c>
      <c r="D13" s="3010"/>
      <c r="E13" s="3010"/>
      <c r="F13" s="3010"/>
      <c r="G13" s="3010"/>
      <c r="H13" s="3010"/>
      <c r="I13" s="3011"/>
      <c r="J13" s="1290"/>
    </row>
    <row r="14" spans="1:10" ht="33" customHeight="1">
      <c r="A14" s="1130"/>
      <c r="B14" s="1290"/>
      <c r="C14" s="1293"/>
      <c r="D14" s="1293"/>
      <c r="E14" s="1293"/>
      <c r="F14" s="1293"/>
      <c r="G14" s="1293"/>
      <c r="H14" s="1293"/>
      <c r="I14" s="1293"/>
      <c r="J14" s="1293"/>
    </row>
    <row r="15" spans="1:10" ht="51" customHeight="1">
      <c r="A15" s="1130"/>
      <c r="B15" s="1290"/>
      <c r="C15" s="3009" t="s">
        <v>1573</v>
      </c>
      <c r="D15" s="3010"/>
      <c r="E15" s="3010"/>
      <c r="F15" s="3010"/>
      <c r="G15" s="3010"/>
      <c r="H15" s="3010"/>
      <c r="I15" s="3011"/>
      <c r="J15" s="1290"/>
    </row>
    <row r="16" spans="1:10" ht="33" customHeight="1">
      <c r="A16" s="1130"/>
      <c r="B16" s="1290"/>
      <c r="C16" s="3014"/>
      <c r="D16" s="3014"/>
      <c r="E16" s="3014"/>
      <c r="F16" s="3014"/>
      <c r="G16" s="3014"/>
      <c r="H16" s="3014"/>
      <c r="I16" s="3014"/>
      <c r="J16" s="3014"/>
    </row>
    <row r="17" spans="1:10" ht="51" customHeight="1">
      <c r="A17" s="1130"/>
      <c r="B17" s="1290"/>
      <c r="C17" s="3009" t="s">
        <v>1489</v>
      </c>
      <c r="D17" s="3010"/>
      <c r="E17" s="3010"/>
      <c r="F17" s="3010"/>
      <c r="G17" s="3010"/>
      <c r="H17" s="3010"/>
      <c r="I17" s="3011"/>
      <c r="J17" s="1290"/>
    </row>
    <row r="18" spans="1:10" ht="6" customHeight="1">
      <c r="A18" s="1096"/>
      <c r="B18" s="1096"/>
      <c r="C18" s="1098"/>
      <c r="D18" s="1098"/>
      <c r="E18" s="1098"/>
      <c r="F18" s="1098"/>
      <c r="G18" s="1098"/>
      <c r="H18" s="1098"/>
      <c r="I18" s="1098"/>
      <c r="J18" s="1099"/>
    </row>
    <row r="19" spans="1:10" ht="19.5" customHeight="1"/>
    <row r="20" spans="1:10" ht="19.5" customHeight="1"/>
    <row r="21" spans="1:10" ht="19.5" customHeight="1">
      <c r="E21" s="1100"/>
    </row>
    <row r="22" spans="1:10" ht="19.5" customHeight="1"/>
    <row r="23" spans="1:10" ht="19.5" customHeight="1"/>
    <row r="25" spans="1:10" ht="18.75" customHeight="1"/>
    <row r="27" spans="1:10" ht="19.5" customHeight="1"/>
    <row r="28" spans="1:10" ht="18.75" customHeight="1"/>
    <row r="30" spans="1:10">
      <c r="C30" s="1101"/>
    </row>
    <row r="31" spans="1:10" ht="14.25">
      <c r="C31" s="1102"/>
    </row>
    <row r="32" spans="1:10">
      <c r="C32" s="1103"/>
    </row>
  </sheetData>
  <mergeCells count="12">
    <mergeCell ref="I1:J1"/>
    <mergeCell ref="C9:I9"/>
    <mergeCell ref="B4:J4"/>
    <mergeCell ref="C6:J6"/>
    <mergeCell ref="C7:I7"/>
    <mergeCell ref="A3:J3"/>
    <mergeCell ref="C17:I17"/>
    <mergeCell ref="C11:I11"/>
    <mergeCell ref="C12:I12"/>
    <mergeCell ref="C13:I13"/>
    <mergeCell ref="C15:I15"/>
    <mergeCell ref="C16:J16"/>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5" customWidth="1"/>
    <col min="2" max="2" width="73.625" style="356" customWidth="1"/>
    <col min="3" max="256" width="9" style="126"/>
    <col min="257" max="257" width="27.625" style="126" customWidth="1"/>
    <col min="258" max="258" width="73.625" style="126" customWidth="1"/>
    <col min="259" max="512" width="9" style="126"/>
    <col min="513" max="513" width="27.625" style="126" customWidth="1"/>
    <col min="514" max="514" width="73.625" style="126" customWidth="1"/>
    <col min="515" max="768" width="9" style="126"/>
    <col min="769" max="769" width="27.625" style="126" customWidth="1"/>
    <col min="770" max="770" width="73.625" style="126" customWidth="1"/>
    <col min="771" max="1024" width="9" style="126"/>
    <col min="1025" max="1025" width="27.625" style="126" customWidth="1"/>
    <col min="1026" max="1026" width="73.625" style="126" customWidth="1"/>
    <col min="1027" max="1280" width="9" style="126"/>
    <col min="1281" max="1281" width="27.625" style="126" customWidth="1"/>
    <col min="1282" max="1282" width="73.625" style="126" customWidth="1"/>
    <col min="1283" max="1536" width="9" style="126"/>
    <col min="1537" max="1537" width="27.625" style="126" customWidth="1"/>
    <col min="1538" max="1538" width="73.625" style="126" customWidth="1"/>
    <col min="1539" max="1792" width="9" style="126"/>
    <col min="1793" max="1793" width="27.625" style="126" customWidth="1"/>
    <col min="1794" max="1794" width="73.625" style="126" customWidth="1"/>
    <col min="1795" max="2048" width="9" style="126"/>
    <col min="2049" max="2049" width="27.625" style="126" customWidth="1"/>
    <col min="2050" max="2050" width="73.625" style="126" customWidth="1"/>
    <col min="2051" max="2304" width="9" style="126"/>
    <col min="2305" max="2305" width="27.625" style="126" customWidth="1"/>
    <col min="2306" max="2306" width="73.625" style="126" customWidth="1"/>
    <col min="2307" max="2560" width="9" style="126"/>
    <col min="2561" max="2561" width="27.625" style="126" customWidth="1"/>
    <col min="2562" max="2562" width="73.625" style="126" customWidth="1"/>
    <col min="2563" max="2816" width="9" style="126"/>
    <col min="2817" max="2817" width="27.625" style="126" customWidth="1"/>
    <col min="2818" max="2818" width="73.625" style="126" customWidth="1"/>
    <col min="2819" max="3072" width="9" style="126"/>
    <col min="3073" max="3073" width="27.625" style="126" customWidth="1"/>
    <col min="3074" max="3074" width="73.625" style="126" customWidth="1"/>
    <col min="3075" max="3328" width="9" style="126"/>
    <col min="3329" max="3329" width="27.625" style="126" customWidth="1"/>
    <col min="3330" max="3330" width="73.625" style="126" customWidth="1"/>
    <col min="3331" max="3584" width="9" style="126"/>
    <col min="3585" max="3585" width="27.625" style="126" customWidth="1"/>
    <col min="3586" max="3586" width="73.625" style="126" customWidth="1"/>
    <col min="3587" max="3840" width="9" style="126"/>
    <col min="3841" max="3841" width="27.625" style="126" customWidth="1"/>
    <col min="3842" max="3842" width="73.625" style="126" customWidth="1"/>
    <col min="3843" max="4096" width="9" style="126"/>
    <col min="4097" max="4097" width="27.625" style="126" customWidth="1"/>
    <col min="4098" max="4098" width="73.625" style="126" customWidth="1"/>
    <col min="4099" max="4352" width="9" style="126"/>
    <col min="4353" max="4353" width="27.625" style="126" customWidth="1"/>
    <col min="4354" max="4354" width="73.625" style="126" customWidth="1"/>
    <col min="4355" max="4608" width="9" style="126"/>
    <col min="4609" max="4609" width="27.625" style="126" customWidth="1"/>
    <col min="4610" max="4610" width="73.625" style="126" customWidth="1"/>
    <col min="4611" max="4864" width="9" style="126"/>
    <col min="4865" max="4865" width="27.625" style="126" customWidth="1"/>
    <col min="4866" max="4866" width="73.625" style="126" customWidth="1"/>
    <col min="4867" max="5120" width="9" style="126"/>
    <col min="5121" max="5121" width="27.625" style="126" customWidth="1"/>
    <col min="5122" max="5122" width="73.625" style="126" customWidth="1"/>
    <col min="5123" max="5376" width="9" style="126"/>
    <col min="5377" max="5377" width="27.625" style="126" customWidth="1"/>
    <col min="5378" max="5378" width="73.625" style="126" customWidth="1"/>
    <col min="5379" max="5632" width="9" style="126"/>
    <col min="5633" max="5633" width="27.625" style="126" customWidth="1"/>
    <col min="5634" max="5634" width="73.625" style="126" customWidth="1"/>
    <col min="5635" max="5888" width="9" style="126"/>
    <col min="5889" max="5889" width="27.625" style="126" customWidth="1"/>
    <col min="5890" max="5890" width="73.625" style="126" customWidth="1"/>
    <col min="5891" max="6144" width="9" style="126"/>
    <col min="6145" max="6145" width="27.625" style="126" customWidth="1"/>
    <col min="6146" max="6146" width="73.625" style="126" customWidth="1"/>
    <col min="6147" max="6400" width="9" style="126"/>
    <col min="6401" max="6401" width="27.625" style="126" customWidth="1"/>
    <col min="6402" max="6402" width="73.625" style="126" customWidth="1"/>
    <col min="6403" max="6656" width="9" style="126"/>
    <col min="6657" max="6657" width="27.625" style="126" customWidth="1"/>
    <col min="6658" max="6658" width="73.625" style="126" customWidth="1"/>
    <col min="6659" max="6912" width="9" style="126"/>
    <col min="6913" max="6913" width="27.625" style="126" customWidth="1"/>
    <col min="6914" max="6914" width="73.625" style="126" customWidth="1"/>
    <col min="6915" max="7168" width="9" style="126"/>
    <col min="7169" max="7169" width="27.625" style="126" customWidth="1"/>
    <col min="7170" max="7170" width="73.625" style="126" customWidth="1"/>
    <col min="7171" max="7424" width="9" style="126"/>
    <col min="7425" max="7425" width="27.625" style="126" customWidth="1"/>
    <col min="7426" max="7426" width="73.625" style="126" customWidth="1"/>
    <col min="7427" max="7680" width="9" style="126"/>
    <col min="7681" max="7681" width="27.625" style="126" customWidth="1"/>
    <col min="7682" max="7682" width="73.625" style="126" customWidth="1"/>
    <col min="7683" max="7936" width="9" style="126"/>
    <col min="7937" max="7937" width="27.625" style="126" customWidth="1"/>
    <col min="7938" max="7938" width="73.625" style="126" customWidth="1"/>
    <col min="7939" max="8192" width="9" style="126"/>
    <col min="8193" max="8193" width="27.625" style="126" customWidth="1"/>
    <col min="8194" max="8194" width="73.625" style="126" customWidth="1"/>
    <col min="8195" max="8448" width="9" style="126"/>
    <col min="8449" max="8449" width="27.625" style="126" customWidth="1"/>
    <col min="8450" max="8450" width="73.625" style="126" customWidth="1"/>
    <col min="8451" max="8704" width="9" style="126"/>
    <col min="8705" max="8705" width="27.625" style="126" customWidth="1"/>
    <col min="8706" max="8706" width="73.625" style="126" customWidth="1"/>
    <col min="8707" max="8960" width="9" style="126"/>
    <col min="8961" max="8961" width="27.625" style="126" customWidth="1"/>
    <col min="8962" max="8962" width="73.625" style="126" customWidth="1"/>
    <col min="8963" max="9216" width="9" style="126"/>
    <col min="9217" max="9217" width="27.625" style="126" customWidth="1"/>
    <col min="9218" max="9218" width="73.625" style="126" customWidth="1"/>
    <col min="9219" max="9472" width="9" style="126"/>
    <col min="9473" max="9473" width="27.625" style="126" customWidth="1"/>
    <col min="9474" max="9474" width="73.625" style="126" customWidth="1"/>
    <col min="9475" max="9728" width="9" style="126"/>
    <col min="9729" max="9729" width="27.625" style="126" customWidth="1"/>
    <col min="9730" max="9730" width="73.625" style="126" customWidth="1"/>
    <col min="9731" max="9984" width="9" style="126"/>
    <col min="9985" max="9985" width="27.625" style="126" customWidth="1"/>
    <col min="9986" max="9986" width="73.625" style="126" customWidth="1"/>
    <col min="9987" max="10240" width="9" style="126"/>
    <col min="10241" max="10241" width="27.625" style="126" customWidth="1"/>
    <col min="10242" max="10242" width="73.625" style="126" customWidth="1"/>
    <col min="10243" max="10496" width="9" style="126"/>
    <col min="10497" max="10497" width="27.625" style="126" customWidth="1"/>
    <col min="10498" max="10498" width="73.625" style="126" customWidth="1"/>
    <col min="10499" max="10752" width="9" style="126"/>
    <col min="10753" max="10753" width="27.625" style="126" customWidth="1"/>
    <col min="10754" max="10754" width="73.625" style="126" customWidth="1"/>
    <col min="10755" max="11008" width="9" style="126"/>
    <col min="11009" max="11009" width="27.625" style="126" customWidth="1"/>
    <col min="11010" max="11010" width="73.625" style="126" customWidth="1"/>
    <col min="11011" max="11264" width="9" style="126"/>
    <col min="11265" max="11265" width="27.625" style="126" customWidth="1"/>
    <col min="11266" max="11266" width="73.625" style="126" customWidth="1"/>
    <col min="11267" max="11520" width="9" style="126"/>
    <col min="11521" max="11521" width="27.625" style="126" customWidth="1"/>
    <col min="11522" max="11522" width="73.625" style="126" customWidth="1"/>
    <col min="11523" max="11776" width="9" style="126"/>
    <col min="11777" max="11777" width="27.625" style="126" customWidth="1"/>
    <col min="11778" max="11778" width="73.625" style="126" customWidth="1"/>
    <col min="11779" max="12032" width="9" style="126"/>
    <col min="12033" max="12033" width="27.625" style="126" customWidth="1"/>
    <col min="12034" max="12034" width="73.625" style="126" customWidth="1"/>
    <col min="12035" max="12288" width="9" style="126"/>
    <col min="12289" max="12289" width="27.625" style="126" customWidth="1"/>
    <col min="12290" max="12290" width="73.625" style="126" customWidth="1"/>
    <col min="12291" max="12544" width="9" style="126"/>
    <col min="12545" max="12545" width="27.625" style="126" customWidth="1"/>
    <col min="12546" max="12546" width="73.625" style="126" customWidth="1"/>
    <col min="12547" max="12800" width="9" style="126"/>
    <col min="12801" max="12801" width="27.625" style="126" customWidth="1"/>
    <col min="12802" max="12802" width="73.625" style="126" customWidth="1"/>
    <col min="12803" max="13056" width="9" style="126"/>
    <col min="13057" max="13057" width="27.625" style="126" customWidth="1"/>
    <col min="13058" max="13058" width="73.625" style="126" customWidth="1"/>
    <col min="13059" max="13312" width="9" style="126"/>
    <col min="13313" max="13313" width="27.625" style="126" customWidth="1"/>
    <col min="13314" max="13314" width="73.625" style="126" customWidth="1"/>
    <col min="13315" max="13568" width="9" style="126"/>
    <col min="13569" max="13569" width="27.625" style="126" customWidth="1"/>
    <col min="13570" max="13570" width="73.625" style="126" customWidth="1"/>
    <col min="13571" max="13824" width="9" style="126"/>
    <col min="13825" max="13825" width="27.625" style="126" customWidth="1"/>
    <col min="13826" max="13826" width="73.625" style="126" customWidth="1"/>
    <col min="13827" max="14080" width="9" style="126"/>
    <col min="14081" max="14081" width="27.625" style="126" customWidth="1"/>
    <col min="14082" max="14082" width="73.625" style="126" customWidth="1"/>
    <col min="14083" max="14336" width="9" style="126"/>
    <col min="14337" max="14337" width="27.625" style="126" customWidth="1"/>
    <col min="14338" max="14338" width="73.625" style="126" customWidth="1"/>
    <col min="14339" max="14592" width="9" style="126"/>
    <col min="14593" max="14593" width="27.625" style="126" customWidth="1"/>
    <col min="14594" max="14594" width="73.625" style="126" customWidth="1"/>
    <col min="14595" max="14848" width="9" style="126"/>
    <col min="14849" max="14849" width="27.625" style="126" customWidth="1"/>
    <col min="14850" max="14850" width="73.625" style="126" customWidth="1"/>
    <col min="14851" max="15104" width="9" style="126"/>
    <col min="15105" max="15105" width="27.625" style="126" customWidth="1"/>
    <col min="15106" max="15106" width="73.625" style="126" customWidth="1"/>
    <col min="15107" max="15360" width="9" style="126"/>
    <col min="15361" max="15361" width="27.625" style="126" customWidth="1"/>
    <col min="15362" max="15362" width="73.625" style="126" customWidth="1"/>
    <col min="15363" max="15616" width="9" style="126"/>
    <col min="15617" max="15617" width="27.625" style="126" customWidth="1"/>
    <col min="15618" max="15618" width="73.625" style="126" customWidth="1"/>
    <col min="15619" max="15872" width="9" style="126"/>
    <col min="15873" max="15873" width="27.625" style="126" customWidth="1"/>
    <col min="15874" max="15874" width="73.625" style="126" customWidth="1"/>
    <col min="15875" max="16128" width="9" style="126"/>
    <col min="16129" max="16129" width="27.625" style="126" customWidth="1"/>
    <col min="16130" max="16130" width="73.625" style="126" customWidth="1"/>
    <col min="16131" max="16384" width="9" style="126"/>
  </cols>
  <sheetData>
    <row r="1" spans="1:2" ht="18" customHeight="1" thickTop="1">
      <c r="A1" s="686" t="s">
        <v>484</v>
      </c>
      <c r="B1" s="686" t="s">
        <v>983</v>
      </c>
    </row>
    <row r="2" spans="1:2" ht="18" customHeight="1">
      <c r="A2" s="687" t="s">
        <v>485</v>
      </c>
      <c r="B2" s="687">
        <v>20200106</v>
      </c>
    </row>
    <row r="3" spans="1:2" ht="18" customHeight="1">
      <c r="A3" s="351" t="s">
        <v>345</v>
      </c>
      <c r="B3" s="351" t="str">
        <f>ASC(様式1!$F$44)</f>
        <v/>
      </c>
    </row>
    <row r="4" spans="1:2" ht="18" customHeight="1">
      <c r="A4" s="352" t="s">
        <v>486</v>
      </c>
      <c r="B4" s="352" t="str">
        <f>TEXT(様式1!$O$3,"ggge年m月d日")</f>
        <v>明治33年1月0日</v>
      </c>
    </row>
    <row r="5" spans="1:2" ht="18" customHeight="1">
      <c r="A5" s="352" t="s">
        <v>346</v>
      </c>
      <c r="B5" s="352" t="str">
        <f>IF(様式1!$E$20="○","001","")&amp;IF(様式1!$E$21="○","002","")</f>
        <v>002</v>
      </c>
    </row>
    <row r="6" spans="1:2" s="617" customFormat="1" ht="18" customHeight="1">
      <c r="A6" s="353" t="s">
        <v>347</v>
      </c>
      <c r="B6" s="353" t="str">
        <f>IF(ISBLANK(登録用!L5:T5),"",LEFT(様式5!L6,2))</f>
        <v/>
      </c>
    </row>
    <row r="7" spans="1:2" ht="18" customHeight="1">
      <c r="A7" s="352" t="s">
        <v>308</v>
      </c>
      <c r="B7" s="352" t="str">
        <f>DBCS(TRIM(CLEAN(様式1!G36)))</f>
        <v/>
      </c>
    </row>
    <row r="8" spans="1:2" ht="18" customHeight="1">
      <c r="A8" s="352" t="s">
        <v>487</v>
      </c>
      <c r="B8" s="352" t="str">
        <f>TEXT(様式5!$F$11,"ggge年m月d日")</f>
        <v>令和　　年　　月　　日</v>
      </c>
    </row>
    <row r="9" spans="1:2" ht="18" customHeight="1">
      <c r="A9" s="352" t="s">
        <v>488</v>
      </c>
      <c r="B9" s="352" t="str">
        <f>TEXT(様式5!$M$11,"ggge年m月d日")</f>
        <v>令和　　年　　月　　日</v>
      </c>
    </row>
    <row r="10" spans="1:2" ht="18" customHeight="1">
      <c r="A10" s="352" t="s">
        <v>489</v>
      </c>
      <c r="B10" s="352" t="str">
        <f>TEXT(様式5!$F$12,"ggge年m月d日")</f>
        <v>令和　　年　　月　　日</v>
      </c>
    </row>
    <row r="11" spans="1:2" ht="18" customHeight="1">
      <c r="A11" s="352" t="s">
        <v>490</v>
      </c>
      <c r="B11" s="352" t="str">
        <f>TEXT(様式5!$F$14,"ggge年m月d日")</f>
        <v>令和　　年　　月　　日</v>
      </c>
    </row>
    <row r="12" spans="1:2" ht="18" customHeight="1">
      <c r="A12" s="352" t="s">
        <v>491</v>
      </c>
      <c r="B12" s="352" t="str">
        <f>TEXT(様式1!$F$37,"ggge年m月d日")</f>
        <v>明治33年1月0日</v>
      </c>
    </row>
    <row r="13" spans="1:2" ht="18" customHeight="1">
      <c r="A13" s="352" t="s">
        <v>492</v>
      </c>
      <c r="B13" s="352" t="str">
        <f>TEXT(様式1!$K$37,"ggge年m月d日")</f>
        <v>明治33年1月0日</v>
      </c>
    </row>
    <row r="14" spans="1:2" ht="18" customHeight="1">
      <c r="A14" s="351" t="s">
        <v>348</v>
      </c>
      <c r="B14" s="351" t="str">
        <f>ASC(様式1!$P$37)</f>
        <v/>
      </c>
    </row>
    <row r="15" spans="1:2" ht="18" customHeight="1">
      <c r="A15" s="351" t="s">
        <v>349</v>
      </c>
      <c r="B15" s="351">
        <f>様式5!AF15</f>
        <v>0</v>
      </c>
    </row>
    <row r="16" spans="1:2" ht="18" customHeight="1">
      <c r="A16" s="352" t="s">
        <v>493</v>
      </c>
      <c r="B16" s="352" t="str">
        <f>"00"</f>
        <v>00</v>
      </c>
    </row>
    <row r="17" spans="1:2" ht="18" customHeight="1">
      <c r="A17" s="352" t="s">
        <v>494</v>
      </c>
      <c r="B17" s="352" t="str">
        <f>"00"</f>
        <v>00</v>
      </c>
    </row>
    <row r="18" spans="1:2" ht="18" customHeight="1">
      <c r="A18" s="352" t="s">
        <v>495</v>
      </c>
      <c r="B18" s="352" t="str">
        <f>"23"</f>
        <v>23</v>
      </c>
    </row>
    <row r="19" spans="1:2" ht="18" customHeight="1">
      <c r="A19" s="352" t="s">
        <v>496</v>
      </c>
      <c r="B19" s="352" t="str">
        <f>"59"</f>
        <v>59</v>
      </c>
    </row>
    <row r="20" spans="1:2" s="617" customFormat="1" ht="18" customHeight="1">
      <c r="A20" s="351" t="s">
        <v>350</v>
      </c>
      <c r="B20" s="351">
        <f>様式5!G56</f>
        <v>0</v>
      </c>
    </row>
    <row r="21" spans="1:2" ht="18" customHeight="1">
      <c r="A21" s="351" t="s">
        <v>497</v>
      </c>
      <c r="B21" s="351" t="str">
        <f>ASC(様式1!$F$38)</f>
        <v/>
      </c>
    </row>
    <row r="22" spans="1:2" ht="18" customHeight="1">
      <c r="A22" s="352" t="s">
        <v>498</v>
      </c>
      <c r="B22" s="352"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352" t="s">
        <v>499</v>
      </c>
      <c r="B23" s="352" t="str">
        <f>IF(様式5!F18="✔","1","0")</f>
        <v>0</v>
      </c>
    </row>
    <row r="24" spans="1:2" ht="18" customHeight="1">
      <c r="A24" s="352" t="s">
        <v>500</v>
      </c>
      <c r="B24" s="352" t="str">
        <f>IF(様式5!L18="✔","1","0")</f>
        <v>0</v>
      </c>
    </row>
    <row r="25" spans="1:2" ht="18" customHeight="1">
      <c r="A25" s="352" t="s">
        <v>501</v>
      </c>
      <c r="B25" s="352" t="str">
        <f>IF(様式5!T18="✔","1","0")</f>
        <v>0</v>
      </c>
    </row>
    <row r="26" spans="1:2" ht="18" customHeight="1">
      <c r="A26" s="352" t="s">
        <v>502</v>
      </c>
      <c r="B26" s="352" t="str">
        <f>IF(様式5!AA18="✔","1","0")</f>
        <v>0</v>
      </c>
    </row>
    <row r="27" spans="1:2" ht="18" customHeight="1">
      <c r="A27" s="352" t="s">
        <v>503</v>
      </c>
      <c r="B27" s="352" t="str">
        <f>IF(様式5!F19="✔","1","0")</f>
        <v>0</v>
      </c>
    </row>
    <row r="28" spans="1:2" ht="18" customHeight="1">
      <c r="A28" s="352" t="s">
        <v>504</v>
      </c>
      <c r="B28" s="352" t="str">
        <f>IF(様式5!L19="✔","1","0")</f>
        <v>0</v>
      </c>
    </row>
    <row r="29" spans="1:2" ht="18" customHeight="1">
      <c r="A29" s="352" t="s">
        <v>505</v>
      </c>
      <c r="B29" s="352" t="str">
        <f>IF(様式5!T19="✔","1","0")</f>
        <v>0</v>
      </c>
    </row>
    <row r="30" spans="1:2" ht="26.1" customHeight="1">
      <c r="A30" s="352" t="s">
        <v>351</v>
      </c>
      <c r="B30" s="353" t="str">
        <f>DBCS(TRIM(SUBSTITUTE(様式5!$F$20,CHAR(10),"　")))</f>
        <v/>
      </c>
    </row>
    <row r="31" spans="1:2" ht="26.1" customHeight="1">
      <c r="A31" s="352" t="s">
        <v>506</v>
      </c>
      <c r="B31" s="353" t="str">
        <f>DBCS(TRIM(CLEAN(様式5!AN21)))</f>
        <v/>
      </c>
    </row>
    <row r="32" spans="1:2" ht="18" customHeight="1">
      <c r="A32" s="439" t="s">
        <v>507</v>
      </c>
      <c r="B32" s="352" t="str">
        <f>DBCS(TRIM(SUBSTITUTE(様式5!$Y$8,CHAR(10),"　")))</f>
        <v/>
      </c>
    </row>
    <row r="33" spans="1:2" ht="26.1" customHeight="1">
      <c r="A33" s="439" t="s">
        <v>508</v>
      </c>
      <c r="B33" s="353" t="str">
        <f>DBCS(TRIM(SUBSTITUTE(様式5!F29,CHAR(10),"　")))</f>
        <v/>
      </c>
    </row>
    <row r="34" spans="1:2" ht="18" customHeight="1">
      <c r="A34" s="352" t="s">
        <v>509</v>
      </c>
      <c r="B34" s="351">
        <v>1</v>
      </c>
    </row>
    <row r="35" spans="1:2" s="617" customFormat="1" ht="18" customHeight="1">
      <c r="A35" s="352" t="s">
        <v>510</v>
      </c>
      <c r="B35" s="352" t="str">
        <f>IF(様式5!P51="✔","1","0")</f>
        <v>0</v>
      </c>
    </row>
    <row r="36" spans="1:2" ht="18" customHeight="1">
      <c r="A36" s="352" t="s">
        <v>511</v>
      </c>
      <c r="B36" s="351">
        <v>0</v>
      </c>
    </row>
    <row r="37" spans="1:2" ht="18" customHeight="1">
      <c r="A37" s="352" t="s">
        <v>512</v>
      </c>
      <c r="B37" s="352"/>
    </row>
    <row r="38" spans="1:2" ht="18" customHeight="1">
      <c r="A38" s="351" t="s">
        <v>352</v>
      </c>
      <c r="B38" s="351">
        <f>様式5!Y59</f>
        <v>0</v>
      </c>
    </row>
    <row r="39" spans="1:2" ht="18" customHeight="1">
      <c r="A39" s="351" t="s">
        <v>353</v>
      </c>
      <c r="B39" s="351">
        <f>様式5!Y60</f>
        <v>0</v>
      </c>
    </row>
    <row r="40" spans="1:2" ht="18" customHeight="1">
      <c r="A40" s="688" t="s">
        <v>686</v>
      </c>
      <c r="B40" s="352" t="str">
        <f>DBCS(TRIM(CLEAN(様式1!$F$40)))</f>
        <v/>
      </c>
    </row>
    <row r="41" spans="1:2" ht="18" customHeight="1">
      <c r="A41" s="688" t="s">
        <v>687</v>
      </c>
      <c r="B41" s="352" t="str">
        <f>SUBSTITUTE(ASC(様式1!$F$41),"-","")</f>
        <v/>
      </c>
    </row>
    <row r="42" spans="1:2" ht="18" customHeight="1">
      <c r="A42" s="688" t="s">
        <v>688</v>
      </c>
      <c r="B42" s="352" t="str">
        <f>DBCS(CLEAN(様式1!$H$41))</f>
        <v/>
      </c>
    </row>
    <row r="43" spans="1:2" ht="18" customHeight="1">
      <c r="A43" s="688" t="s">
        <v>689</v>
      </c>
      <c r="B43" s="352" t="str">
        <f>DBCS(CLEAN(様式1!$H$42))</f>
        <v/>
      </c>
    </row>
    <row r="44" spans="1:2" ht="18" customHeight="1">
      <c r="A44" s="688" t="s">
        <v>690</v>
      </c>
      <c r="B44" s="352" t="str">
        <f>DBCS(CLEAN(様式4!$E$40))</f>
        <v/>
      </c>
    </row>
    <row r="45" spans="1:2" ht="18" customHeight="1">
      <c r="A45" s="689" t="s">
        <v>691</v>
      </c>
      <c r="B45" s="354" t="str">
        <f>IF(ISERROR(LEFT(ASC(様式4!$P$40),FIND("-",ASC(様式4!$P$40))-1)),"",LEFT(ASC(様式4!$P$40),FIND("-",ASC(様式4!$P$40))-1))</f>
        <v/>
      </c>
    </row>
    <row r="46" spans="1:2" ht="18" customHeight="1">
      <c r="A46" s="689" t="s">
        <v>692</v>
      </c>
      <c r="B46" s="35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689" t="s">
        <v>693</v>
      </c>
      <c r="B47" s="355" t="str">
        <f>RIGHT(ASC(様式4!$P$40),4)</f>
        <v/>
      </c>
    </row>
    <row r="48" spans="1:2" ht="18" customHeight="1">
      <c r="A48" s="688" t="s">
        <v>694</v>
      </c>
      <c r="B48" s="351" t="str">
        <f>ASC(様式4!$P$41)</f>
        <v/>
      </c>
    </row>
    <row r="49" spans="1:2" ht="18" customHeight="1">
      <c r="A49" s="352" t="s">
        <v>513</v>
      </c>
      <c r="B49" s="352"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様式５添付5</vt:lpstr>
      <vt:lpstr>様式6 </vt:lpstr>
      <vt:lpstr>様式6 (記載例) </vt:lpstr>
      <vt:lpstr>様式６添付１</vt:lpstr>
      <vt:lpstr>様式６添付１（記載例）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様式５添付5!Print_Area</vt:lpstr>
      <vt:lpstr>'様式6 '!Print_Area</vt:lpstr>
      <vt:lpstr>'様式6 (記載例) '!Print_Area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2024-06-13T01:39:56Z</cp:lastPrinted>
  <dcterms:created xsi:type="dcterms:W3CDTF">2021-02-10T00:51:51Z</dcterms:created>
  <dcterms:modified xsi:type="dcterms:W3CDTF">2024-06-13T08:59:43Z</dcterms:modified>
</cp:coreProperties>
</file>