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00w\求職者支援訓練部\●訓練認定課\令和４年度\210_企画係\【改訂作業用】申請の留意事項\R05.03.31更新\通常版\１６．修正版\再発出版\HP用\"/>
    </mc:Choice>
  </mc:AlternateContent>
  <bookViews>
    <workbookView xWindow="15" yWindow="150" windowWidth="9585" windowHeight="11820" tabRatio="855"/>
  </bookViews>
  <sheets>
    <sheet name="一覧表" sheetId="62" r:id="rId1"/>
    <sheet name="様式1" sheetId="2" r:id="rId2"/>
    <sheet name="様式2" sheetId="24" r:id="rId3"/>
    <sheet name="様式3" sheetId="58" r:id="rId4"/>
    <sheet name="様式4" sheetId="5" r:id="rId5"/>
    <sheet name="様式5" sheetId="34" r:id="rId6"/>
    <sheet name="様式５別添１" sheetId="60" r:id="rId7"/>
    <sheet name="様式５別添２" sheetId="66" r:id="rId8"/>
    <sheet name="様式５添付３" sheetId="70" r:id="rId9"/>
    <sheet name="様式6 " sheetId="43" r:id="rId10"/>
    <sheet name="様式6（記入例１）" sheetId="54" r:id="rId11"/>
    <sheet name="様式6（記入例２）" sheetId="65" r:id="rId12"/>
    <sheet name="様式7の1 " sheetId="68" r:id="rId13"/>
    <sheet name="様式7の3" sheetId="10" r:id="rId14"/>
    <sheet name="様式8" sheetId="11" r:id="rId15"/>
    <sheet name="様式8 (記載例)" sheetId="67" r:id="rId16"/>
    <sheet name="様式9" sheetId="55" r:id="rId17"/>
    <sheet name="様式10" sheetId="48" r:id="rId18"/>
    <sheet name="様式12" sheetId="15" r:id="rId19"/>
    <sheet name="様式13の１" sheetId="29" r:id="rId20"/>
    <sheet name="様式13の２(自己評価)" sheetId="32" r:id="rId21"/>
    <sheet name="様式14 " sheetId="37" r:id="rId22"/>
    <sheet name="様式15の１" sheetId="56" r:id="rId23"/>
    <sheet name="様式15の２" sheetId="57" r:id="rId24"/>
    <sheet name="様式16の２" sheetId="21" r:id="rId25"/>
    <sheet name="様式17" sheetId="22" r:id="rId26"/>
    <sheet name="様式18" sheetId="33" r:id="rId27"/>
    <sheet name="登録用" sheetId="23" state="hidden" r:id="rId28"/>
  </sheets>
  <externalReferences>
    <externalReference r:id="rId29"/>
  </externalReferences>
  <definedNames>
    <definedName name="_xlnm._FilterDatabase" localSheetId="19" hidden="1">様式13の１!$C$28:$G$39</definedName>
    <definedName name="_key" localSheetId="12" hidden="1">#REF!</definedName>
    <definedName name="_key" localSheetId="15" hidden="1">#REF!</definedName>
    <definedName name="_key" hidden="1">#REF!</definedName>
    <definedName name="_Key1" localSheetId="0" hidden="1">#REF!</definedName>
    <definedName name="_Key1" localSheetId="19" hidden="1">#REF!</definedName>
    <definedName name="_Key1" localSheetId="26"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1" hidden="1">#REF!</definedName>
    <definedName name="_Key1" localSheetId="12" hidden="1">#REF!</definedName>
    <definedName name="_Key1" localSheetId="15" hidden="1">#REF!</definedName>
    <definedName name="_Key1" localSheetId="16" hidden="1">#REF!</definedName>
    <definedName name="_Key1" hidden="1">#REF!</definedName>
    <definedName name="_Key2" localSheetId="0" hidden="1">#REF!</definedName>
    <definedName name="_Key2" localSheetId="19" hidden="1">#REF!</definedName>
    <definedName name="_Key2" localSheetId="26"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1" hidden="1">#REF!</definedName>
    <definedName name="_Key2" localSheetId="12" hidden="1">#REF!</definedName>
    <definedName name="_Key2" localSheetId="15" hidden="1">#REF!</definedName>
    <definedName name="_Key2" localSheetId="16"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2" hidden="1">#REF!</definedName>
    <definedName name="_sor" localSheetId="15" hidden="1">#REF!</definedName>
    <definedName name="_Sor" hidden="1">#REF!</definedName>
    <definedName name="_Sort" localSheetId="0" hidden="1">#REF!</definedName>
    <definedName name="_Sort" localSheetId="19" hidden="1">#REF!</definedName>
    <definedName name="_Sort" localSheetId="21" hidden="1">#REF!</definedName>
    <definedName name="_Sort" localSheetId="26"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1" hidden="1">#REF!</definedName>
    <definedName name="_Sort" localSheetId="12" hidden="1">#REF!</definedName>
    <definedName name="_Sort" localSheetId="15" hidden="1">#REF!</definedName>
    <definedName name="_Sort" localSheetId="16" hidden="1">#REF!</definedName>
    <definedName name="_Sort" hidden="1">#REF!</definedName>
    <definedName name="a" localSheetId="11" hidden="1">#REF!</definedName>
    <definedName name="a" localSheetId="12" hidden="1">#REF!</definedName>
    <definedName name="a" localSheetId="15" hidden="1">#REF!</definedName>
    <definedName name="a" hidden="1">#REF!</definedName>
    <definedName name="aa" localSheetId="12" hidden="1">#REF!</definedName>
    <definedName name="aa" localSheetId="15" hidden="1">#REF!</definedName>
    <definedName name="aa" hidden="1">#REF!</definedName>
    <definedName name="aaa" localSheetId="12" hidden="1">#REF!</definedName>
    <definedName name="aaa" localSheetId="15" hidden="1">#REF!</definedName>
    <definedName name="aaa" hidden="1">#REF!</definedName>
    <definedName name="aaaa" localSheetId="12" hidden="1">#REF!</definedName>
    <definedName name="aaaa" localSheetId="15" hidden="1">#REF!</definedName>
    <definedName name="aaaa" hidden="1">#REF!</definedName>
    <definedName name="aaaaa" localSheetId="12" hidden="1">#REF!</definedName>
    <definedName name="aaaaa" localSheetId="15" hidden="1">#REF!</definedName>
    <definedName name="aaaaa" hidden="1">#REF!</definedName>
    <definedName name="aaaaaa" localSheetId="12" hidden="1">#REF!</definedName>
    <definedName name="aaaaaa" localSheetId="15" hidden="1">#REF!</definedName>
    <definedName name="aaaaaa" hidden="1">#REF!</definedName>
    <definedName name="abc" localSheetId="12" hidden="1">#REF!</definedName>
    <definedName name="abc" localSheetId="15" hidden="1">#REF!</definedName>
    <definedName name="abc" hidden="1">#REF!</definedName>
    <definedName name="ass" localSheetId="12" hidden="1">#REF!</definedName>
    <definedName name="ass" localSheetId="15" hidden="1">#REF!</definedName>
    <definedName name="ass" hidden="1">#REF!</definedName>
    <definedName name="b" localSheetId="12" hidden="1">#REF!</definedName>
    <definedName name="b" localSheetId="15" hidden="1">#REF!</definedName>
    <definedName name="b" hidden="1">#REF!</definedName>
    <definedName name="bb" localSheetId="12" hidden="1">#REF!</definedName>
    <definedName name="bb" localSheetId="15" hidden="1">#REF!</definedName>
    <definedName name="bb" hidden="1">#REF!</definedName>
    <definedName name="bbb" localSheetId="12" hidden="1">#REF!</definedName>
    <definedName name="bbb" localSheetId="15" hidden="1">#REF!</definedName>
    <definedName name="bbb" hidden="1">#REF!</definedName>
    <definedName name="bhgh" localSheetId="12" hidden="1">#REF!</definedName>
    <definedName name="bhgh" localSheetId="15" hidden="1">#REF!</definedName>
    <definedName name="bhgh" hidden="1">#REF!</definedName>
    <definedName name="bjh" localSheetId="12" hidden="1">#REF!</definedName>
    <definedName name="bjh" localSheetId="15" hidden="1">#REF!</definedName>
    <definedName name="bjh" hidden="1">#REF!</definedName>
    <definedName name="d" localSheetId="12" hidden="1">#REF!</definedName>
    <definedName name="d" localSheetId="15" hidden="1">#REF!</definedName>
    <definedName name="d" hidden="1">#REF!</definedName>
    <definedName name="dd" localSheetId="12" hidden="1">#REF!</definedName>
    <definedName name="dd" localSheetId="15" hidden="1">#REF!</definedName>
    <definedName name="dd" hidden="1">#REF!</definedName>
    <definedName name="dfd" localSheetId="12" hidden="1">#REF!</definedName>
    <definedName name="dfd" localSheetId="15" hidden="1">#REF!</definedName>
    <definedName name="dfd" hidden="1">#REF!</definedName>
    <definedName name="dfdf" localSheetId="12" hidden="1">#REF!</definedName>
    <definedName name="dfdf" localSheetId="15" hidden="1">#REF!</definedName>
    <definedName name="dfdf" hidden="1">#REF!</definedName>
    <definedName name="dfdfdf" localSheetId="12" hidden="1">#REF!</definedName>
    <definedName name="dfdfdf" localSheetId="15" hidden="1">#REF!</definedName>
    <definedName name="dfdfdf" hidden="1">#REF!</definedName>
    <definedName name="dfdfdfd" localSheetId="12" hidden="1">#REF!</definedName>
    <definedName name="dfdfdfd" localSheetId="15" hidden="1">#REF!</definedName>
    <definedName name="dfdfdfd" hidden="1">#REF!</definedName>
    <definedName name="dfdff" localSheetId="12" hidden="1">#REF!</definedName>
    <definedName name="dfdff" localSheetId="15" hidden="1">#REF!</definedName>
    <definedName name="dfdff" hidden="1">#REF!</definedName>
    <definedName name="dw" localSheetId="12" hidden="1">#REF!</definedName>
    <definedName name="dw" localSheetId="15" hidden="1">#REF!</definedName>
    <definedName name="dw" hidden="1">#REF!</definedName>
    <definedName name="dwd" localSheetId="12" hidden="1">#REF!</definedName>
    <definedName name="dwd" localSheetId="15" hidden="1">#REF!</definedName>
    <definedName name="dwd" hidden="1">#REF!</definedName>
    <definedName name="dwdw" localSheetId="12" hidden="1">#REF!</definedName>
    <definedName name="dwdw" localSheetId="15" hidden="1">#REF!</definedName>
    <definedName name="dwdw" hidden="1">#REF!</definedName>
    <definedName name="dwdwd" localSheetId="12" hidden="1">#REF!</definedName>
    <definedName name="dwdwd" localSheetId="15" hidden="1">#REF!</definedName>
    <definedName name="dwdwd" hidden="1">#REF!</definedName>
    <definedName name="e" localSheetId="12" hidden="1">#REF!</definedName>
    <definedName name="e" localSheetId="15" hidden="1">#REF!</definedName>
    <definedName name="e" hidden="1">#REF!</definedName>
    <definedName name="ee" localSheetId="12" hidden="1">#REF!</definedName>
    <definedName name="ee" localSheetId="15" hidden="1">#REF!</definedName>
    <definedName name="ee" hidden="1">#REF!</definedName>
    <definedName name="eee" localSheetId="12" hidden="1">#REF!</definedName>
    <definedName name="eee" localSheetId="15" hidden="1">#REF!</definedName>
    <definedName name="eee" hidden="1">#REF!</definedName>
    <definedName name="eeee" localSheetId="12" hidden="1">#REF!</definedName>
    <definedName name="eeee" localSheetId="15" hidden="1">#REF!</definedName>
    <definedName name="eeee" hidden="1">#REF!</definedName>
    <definedName name="eeeee" localSheetId="12" hidden="1">#REF!</definedName>
    <definedName name="eeeee" localSheetId="15" hidden="1">#REF!</definedName>
    <definedName name="eeeee" hidden="1">#REF!</definedName>
    <definedName name="eeeeee" localSheetId="12" hidden="1">#REF!</definedName>
    <definedName name="eeeeee" localSheetId="15" hidden="1">#REF!</definedName>
    <definedName name="eeeeee" hidden="1">#REF!</definedName>
    <definedName name="eeeeeee" localSheetId="12" hidden="1">#REF!</definedName>
    <definedName name="eeeeeee" localSheetId="15" hidden="1">#REF!</definedName>
    <definedName name="eeeeeee" hidden="1">#REF!</definedName>
    <definedName name="eeeeeeee" localSheetId="12" hidden="1">#REF!</definedName>
    <definedName name="eeeeeeee" localSheetId="15" hidden="1">#REF!</definedName>
    <definedName name="eeeeeeee" hidden="1">#REF!</definedName>
    <definedName name="eeeeeeeee" localSheetId="12" hidden="1">#REF!</definedName>
    <definedName name="eeeeeeeee" localSheetId="15" hidden="1">#REF!</definedName>
    <definedName name="eeeeeeeee" hidden="1">#REF!</definedName>
    <definedName name="eeeeeeeeee" localSheetId="12" hidden="1">#REF!</definedName>
    <definedName name="eeeeeeeeee" localSheetId="15" hidden="1">#REF!</definedName>
    <definedName name="eeeeeeeeee" hidden="1">#REF!</definedName>
    <definedName name="Esub" localSheetId="11" hidden="1">#REF!</definedName>
    <definedName name="Esub" localSheetId="12" hidden="1">#REF!</definedName>
    <definedName name="esub" localSheetId="15" hidden="1">#REF!</definedName>
    <definedName name="Esub" hidden="1">#REF!</definedName>
    <definedName name="Esub一覧" localSheetId="0" hidden="1">#REF!</definedName>
    <definedName name="Esub一覧" localSheetId="19" hidden="1">#REF!</definedName>
    <definedName name="Esub一覧" localSheetId="26"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1" hidden="1">#REF!</definedName>
    <definedName name="Esub一覧" localSheetId="12" hidden="1">#REF!</definedName>
    <definedName name="Esub一覧" localSheetId="15" hidden="1">#REF!</definedName>
    <definedName name="Esub一覧" localSheetId="16" hidden="1">#REF!</definedName>
    <definedName name="Esub一覧" hidden="1">#REF!</definedName>
    <definedName name="f" localSheetId="12" hidden="1">#REF!</definedName>
    <definedName name="f" localSheetId="15" hidden="1">#REF!</definedName>
    <definedName name="f" hidden="1">#REF!</definedName>
    <definedName name="fd" localSheetId="12" hidden="1">#REF!</definedName>
    <definedName name="fd" localSheetId="15" hidden="1">#REF!</definedName>
    <definedName name="fd" hidden="1">#REF!</definedName>
    <definedName name="fdf" localSheetId="12" hidden="1">#REF!</definedName>
    <definedName name="fdf" localSheetId="15" hidden="1">#REF!</definedName>
    <definedName name="fdf" hidden="1">#REF!</definedName>
    <definedName name="fdfdf" localSheetId="12" hidden="1">#REF!</definedName>
    <definedName name="fdfdf" localSheetId="15" hidden="1">#REF!</definedName>
    <definedName name="fdfdf" hidden="1">#REF!</definedName>
    <definedName name="fdfdfdfdf" localSheetId="12" hidden="1">#REF!</definedName>
    <definedName name="fdfdfdfdf" localSheetId="15" hidden="1">#REF!</definedName>
    <definedName name="fdfdfdfdf" hidden="1">#REF!</definedName>
    <definedName name="fdfdffd" localSheetId="12" hidden="1">#REF!</definedName>
    <definedName name="fdfdffd" localSheetId="15" hidden="1">#REF!</definedName>
    <definedName name="fdfdffd" hidden="1">#REF!</definedName>
    <definedName name="frf" localSheetId="12" hidden="1">#REF!</definedName>
    <definedName name="frf" localSheetId="15" hidden="1">#REF!</definedName>
    <definedName name="frf" hidden="1">#REF!</definedName>
    <definedName name="frfr" localSheetId="12" hidden="1">#REF!</definedName>
    <definedName name="frfr" localSheetId="15" hidden="1">#REF!</definedName>
    <definedName name="frfr" hidden="1">#REF!</definedName>
    <definedName name="ｇ" localSheetId="12" hidden="1">#REF!</definedName>
    <definedName name="ｇ" localSheetId="15" hidden="1">#REF!</definedName>
    <definedName name="ｇ" hidden="1">#REF!</definedName>
    <definedName name="gg" localSheetId="11" hidden="1">#REF!</definedName>
    <definedName name="gg" localSheetId="12" hidden="1">#REF!</definedName>
    <definedName name="gg" hidden="1">#REF!</definedName>
    <definedName name="ggt" localSheetId="0" hidden="1">#REF!</definedName>
    <definedName name="ggt" localSheetId="11" hidden="1">#REF!</definedName>
    <definedName name="ggt" localSheetId="12" hidden="1">#REF!</definedName>
    <definedName name="ggt" localSheetId="15" hidden="1">#REF!</definedName>
    <definedName name="ggt" hidden="1">#REF!</definedName>
    <definedName name="gh" localSheetId="12" hidden="1">#REF!</definedName>
    <definedName name="gh" localSheetId="15" hidden="1">#REF!</definedName>
    <definedName name="gh" hidden="1">#REF!</definedName>
    <definedName name="ghghgh" localSheetId="12" hidden="1">#REF!</definedName>
    <definedName name="ghghgh" localSheetId="15" hidden="1">#REF!</definedName>
    <definedName name="ghghgh" hidden="1">#REF!</definedName>
    <definedName name="hghgh" localSheetId="12" hidden="1">#REF!</definedName>
    <definedName name="hghgh" localSheetId="15" hidden="1">#REF!</definedName>
    <definedName name="hghgh" hidden="1">#REF!</definedName>
    <definedName name="hghghh" localSheetId="12" hidden="1">#REF!</definedName>
    <definedName name="hghghh" localSheetId="15" hidden="1">#REF!</definedName>
    <definedName name="hghghh" hidden="1">#REF!</definedName>
    <definedName name="hh" localSheetId="12" hidden="1">#REF!</definedName>
    <definedName name="hh" localSheetId="15" hidden="1">#REF!</definedName>
    <definedName name="hh" hidden="1">#REF!</definedName>
    <definedName name="hhhh" localSheetId="12" hidden="1">#REF!</definedName>
    <definedName name="hhhh" localSheetId="15" hidden="1">#REF!</definedName>
    <definedName name="hhhh" hidden="1">#REF!</definedName>
    <definedName name="HU" localSheetId="11" hidden="1">#REF!</definedName>
    <definedName name="HU" localSheetId="12" hidden="1">#REF!</definedName>
    <definedName name="hu" localSheetId="15" hidden="1">#REF!</definedName>
    <definedName name="HU" hidden="1">#REF!</definedName>
    <definedName name="hujh" localSheetId="12" hidden="1">#REF!</definedName>
    <definedName name="hujh" localSheetId="15" hidden="1">#REF!</definedName>
    <definedName name="hujh" hidden="1">#REF!</definedName>
    <definedName name="ＨＵＵ" localSheetId="0" hidden="1">#REF!</definedName>
    <definedName name="ＨＵＵ" localSheetId="19" hidden="1">#REF!</definedName>
    <definedName name="ＨＵＵ" localSheetId="26"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1" hidden="1">#REF!</definedName>
    <definedName name="ＨＵＵ" localSheetId="12" hidden="1">#REF!</definedName>
    <definedName name="ＨＵＵ" localSheetId="15" hidden="1">#REF!</definedName>
    <definedName name="ＨＵＵ" localSheetId="16" hidden="1">#REF!</definedName>
    <definedName name="ＨＵＵ" hidden="1">#REF!</definedName>
    <definedName name="hyhy" localSheetId="12" hidden="1">#REF!</definedName>
    <definedName name="hyhy" localSheetId="15" hidden="1">#REF!</definedName>
    <definedName name="hyhy" hidden="1">#REF!</definedName>
    <definedName name="i" localSheetId="12" hidden="1">#REF!</definedName>
    <definedName name="i" localSheetId="15" hidden="1">#REF!</definedName>
    <definedName name="i" hidden="1">#REF!</definedName>
    <definedName name="ii" localSheetId="12" hidden="1">#REF!</definedName>
    <definedName name="ii" localSheetId="15" hidden="1">#REF!</definedName>
    <definedName name="ii" hidden="1">#REF!</definedName>
    <definedName name="iii" localSheetId="12" hidden="1">#REF!</definedName>
    <definedName name="iii" localSheetId="15" hidden="1">#REF!</definedName>
    <definedName name="iii" hidden="1">#REF!</definedName>
    <definedName name="iiii" localSheetId="12" hidden="1">#REF!</definedName>
    <definedName name="iiii" localSheetId="15" hidden="1">#REF!</definedName>
    <definedName name="iiii" hidden="1">#REF!</definedName>
    <definedName name="iiiii" localSheetId="12" hidden="1">#REF!</definedName>
    <definedName name="iiiii" localSheetId="15" hidden="1">#REF!</definedName>
    <definedName name="iiiii" hidden="1">#REF!</definedName>
    <definedName name="iiiiii" localSheetId="12" hidden="1">#REF!</definedName>
    <definedName name="iiiiii" localSheetId="15" hidden="1">#REF!</definedName>
    <definedName name="iiiiii" hidden="1">#REF!</definedName>
    <definedName name="iiiiiii" localSheetId="12" hidden="1">#REF!</definedName>
    <definedName name="iiiiiii" localSheetId="15" hidden="1">#REF!</definedName>
    <definedName name="iiiiiii" hidden="1">#REF!</definedName>
    <definedName name="iiiiiiii" localSheetId="12" hidden="1">#REF!</definedName>
    <definedName name="iiiiiiii" localSheetId="15" hidden="1">#REF!</definedName>
    <definedName name="iiiiiiii" hidden="1">#REF!</definedName>
    <definedName name="iiiiiiiii" localSheetId="12" hidden="1">#REF!</definedName>
    <definedName name="iiiiiiiii" localSheetId="15" hidden="1">#REF!</definedName>
    <definedName name="iiiiiiiii" hidden="1">#REF!</definedName>
    <definedName name="iiijj" localSheetId="12" hidden="1">#REF!</definedName>
    <definedName name="iiijj" localSheetId="15" hidden="1">#REF!</definedName>
    <definedName name="iiijj" hidden="1">#REF!</definedName>
    <definedName name="iio" localSheetId="12" hidden="1">#REF!</definedName>
    <definedName name="iio" localSheetId="15" hidden="1">#REF!</definedName>
    <definedName name="iio" hidden="1">#REF!</definedName>
    <definedName name="iiuii" localSheetId="12" hidden="1">#REF!</definedName>
    <definedName name="iiuii" localSheetId="15" hidden="1">#REF!</definedName>
    <definedName name="iiuii" hidden="1">#REF!</definedName>
    <definedName name="iiuu" localSheetId="12" hidden="1">#REF!</definedName>
    <definedName name="iiuu" localSheetId="15" hidden="1">#REF!</definedName>
    <definedName name="iiuu" hidden="1">#REF!</definedName>
    <definedName name="iiuuii" localSheetId="12" hidden="1">#REF!</definedName>
    <definedName name="iiuuii" localSheetId="15" hidden="1">#REF!</definedName>
    <definedName name="iiuuii" hidden="1">#REF!</definedName>
    <definedName name="iiuuyu" localSheetId="12" hidden="1">#REF!</definedName>
    <definedName name="iiuuyu" localSheetId="15" hidden="1">#REF!</definedName>
    <definedName name="iiuuyu" hidden="1">#REF!</definedName>
    <definedName name="ijh" localSheetId="12" hidden="1">#REF!</definedName>
    <definedName name="ijh" localSheetId="15" hidden="1">#REF!</definedName>
    <definedName name="ijh" hidden="1">#REF!</definedName>
    <definedName name="ijhk" localSheetId="12" hidden="1">#REF!</definedName>
    <definedName name="ijhk" localSheetId="15" hidden="1">#REF!</definedName>
    <definedName name="ijhk" hidden="1">#REF!</definedName>
    <definedName name="io" localSheetId="12" hidden="1">#REF!</definedName>
    <definedName name="io" localSheetId="15" hidden="1">#REF!</definedName>
    <definedName name="io" hidden="1">#REF!</definedName>
    <definedName name="ioio" localSheetId="12" hidden="1">#REF!</definedName>
    <definedName name="ioio" localSheetId="15" hidden="1">#REF!</definedName>
    <definedName name="ioio" hidden="1">#REF!</definedName>
    <definedName name="ioioi" localSheetId="12" hidden="1">#REF!</definedName>
    <definedName name="ioioi" localSheetId="15" hidden="1">#REF!</definedName>
    <definedName name="ioioi" hidden="1">#REF!</definedName>
    <definedName name="ioioioio" localSheetId="12" hidden="1">#REF!</definedName>
    <definedName name="ioioioio" localSheetId="15" hidden="1">#REF!</definedName>
    <definedName name="ioioioio" hidden="1">#REF!</definedName>
    <definedName name="ioioiou" localSheetId="12" hidden="1">#REF!</definedName>
    <definedName name="ioioiou" localSheetId="15" hidden="1">#REF!</definedName>
    <definedName name="ioioiou" hidden="1">#REF!</definedName>
    <definedName name="ioiou" localSheetId="12" hidden="1">#REF!</definedName>
    <definedName name="ioiou" localSheetId="15" hidden="1">#REF!</definedName>
    <definedName name="ioiou" hidden="1">#REF!</definedName>
    <definedName name="iuji" localSheetId="12" hidden="1">#REF!</definedName>
    <definedName name="iuji" localSheetId="15" hidden="1">#REF!</definedName>
    <definedName name="iuji" hidden="1">#REF!</definedName>
    <definedName name="iyi" localSheetId="12" hidden="1">#REF!</definedName>
    <definedName name="iyi" localSheetId="15" hidden="1">#REF!</definedName>
    <definedName name="iyi" hidden="1">#REF!</definedName>
    <definedName name="iyjku" localSheetId="12" hidden="1">#REF!</definedName>
    <definedName name="iyjku" localSheetId="15" hidden="1">#REF!</definedName>
    <definedName name="iyjku" hidden="1">#REF!</definedName>
    <definedName name="jhg" localSheetId="11" hidden="1">#REF!</definedName>
    <definedName name="jhg" localSheetId="12" hidden="1">#REF!</definedName>
    <definedName name="jhg" hidden="1">#REF!</definedName>
    <definedName name="jhgg" localSheetId="0" hidden="1">#REF!</definedName>
    <definedName name="jhgg" localSheetId="11" hidden="1">#REF!</definedName>
    <definedName name="jhgg" localSheetId="12" hidden="1">#REF!</definedName>
    <definedName name="jhgg" localSheetId="15" hidden="1">#REF!</definedName>
    <definedName name="jhgg" hidden="1">#REF!</definedName>
    <definedName name="jhhk" localSheetId="12" hidden="1">#REF!</definedName>
    <definedName name="jhhk" localSheetId="15" hidden="1">#REF!</definedName>
    <definedName name="jhhk" hidden="1">#REF!</definedName>
    <definedName name="jj" localSheetId="12" hidden="1">#REF!</definedName>
    <definedName name="jj" localSheetId="15" hidden="1">#REF!</definedName>
    <definedName name="jj" hidden="1">#REF!</definedName>
    <definedName name="jjj" localSheetId="12" hidden="1">#REF!</definedName>
    <definedName name="jjj" localSheetId="15" hidden="1">#REF!</definedName>
    <definedName name="jjj" hidden="1">#REF!</definedName>
    <definedName name="jjjj" localSheetId="12" hidden="1">#REF!</definedName>
    <definedName name="jjjj" localSheetId="15" hidden="1">#REF!</definedName>
    <definedName name="jjjj" hidden="1">#REF!</definedName>
    <definedName name="jjjjj" localSheetId="12" hidden="1">#REF!</definedName>
    <definedName name="jjjjj" localSheetId="15" hidden="1">#REF!</definedName>
    <definedName name="jjjjj" hidden="1">#REF!</definedName>
    <definedName name="jjjjjj" localSheetId="12" hidden="1">#REF!</definedName>
    <definedName name="jjjjjj" localSheetId="15" hidden="1">#REF!</definedName>
    <definedName name="jjjjjj" hidden="1">#REF!</definedName>
    <definedName name="jjjjjjj" localSheetId="12" hidden="1">#REF!</definedName>
    <definedName name="jjjjjjj" localSheetId="15" hidden="1">#REF!</definedName>
    <definedName name="jjjjjjj" hidden="1">#REF!</definedName>
    <definedName name="jjjjjjjj" localSheetId="12">[1]様式5!#REF!</definedName>
    <definedName name="jjjjjjjj" localSheetId="15">[1]様式5!#REF!</definedName>
    <definedName name="jjjjjjjj">[1]様式5!#REF!</definedName>
    <definedName name="jjuu" localSheetId="12" hidden="1">#REF!</definedName>
    <definedName name="jjuu" localSheetId="15" hidden="1">#REF!</definedName>
    <definedName name="jjuu" hidden="1">#REF!</definedName>
    <definedName name="juju" localSheetId="12" hidden="1">#REF!</definedName>
    <definedName name="juju" localSheetId="15" hidden="1">#REF!</definedName>
    <definedName name="juju" hidden="1">#REF!</definedName>
    <definedName name="ｋ" localSheetId="12" hidden="1">#REF!</definedName>
    <definedName name="ｋ" localSheetId="15" hidden="1">#REF!</definedName>
    <definedName name="ｋ" hidden="1">#REF!</definedName>
    <definedName name="kjui" localSheetId="12" hidden="1">#REF!</definedName>
    <definedName name="kjui" localSheetId="15" hidden="1">#REF!</definedName>
    <definedName name="kjui" hidden="1">#REF!</definedName>
    <definedName name="kk" localSheetId="12" hidden="1">#REF!</definedName>
    <definedName name="kk" localSheetId="15" hidden="1">#REF!</definedName>
    <definedName name="kk" hidden="1">#REF!</definedName>
    <definedName name="kkk" localSheetId="12" hidden="1">#REF!</definedName>
    <definedName name="kkk" localSheetId="15" hidden="1">#REF!</definedName>
    <definedName name="kkk" hidden="1">#REF!</definedName>
    <definedName name="kkkk" localSheetId="12" hidden="1">#REF!</definedName>
    <definedName name="kkkk" localSheetId="15" hidden="1">#REF!</definedName>
    <definedName name="kkkk" hidden="1">#REF!</definedName>
    <definedName name="kkkkk" localSheetId="12" hidden="1">#REF!</definedName>
    <definedName name="kkkkk" localSheetId="15" hidden="1">#REF!</definedName>
    <definedName name="kkkkk" hidden="1">#REF!</definedName>
    <definedName name="kkkkkk" localSheetId="12" hidden="1">#REF!</definedName>
    <definedName name="kkkkkk" localSheetId="15" hidden="1">#REF!</definedName>
    <definedName name="kkkkkk" hidden="1">#REF!</definedName>
    <definedName name="kkkkkkk" localSheetId="12" hidden="1">#REF!</definedName>
    <definedName name="kkkkkkk" localSheetId="15" hidden="1">#REF!</definedName>
    <definedName name="kkkkkkk" hidden="1">#REF!</definedName>
    <definedName name="kkkkkkkk" localSheetId="12" hidden="1">#REF!</definedName>
    <definedName name="kkkkkkkk" localSheetId="15" hidden="1">#REF!</definedName>
    <definedName name="kkkkkkkk" hidden="1">#REF!</definedName>
    <definedName name="kkkkkkkkk" localSheetId="12" hidden="1">#REF!</definedName>
    <definedName name="kkkkkkkkk" localSheetId="15" hidden="1">#REF!</definedName>
    <definedName name="kkkkkkkkk" hidden="1">#REF!</definedName>
    <definedName name="kkkkkkkkkk" localSheetId="12" hidden="1">#REF!</definedName>
    <definedName name="kkkkkkkkkk" localSheetId="15" hidden="1">#REF!</definedName>
    <definedName name="kkkkkkkkkk" hidden="1">#REF!</definedName>
    <definedName name="l" localSheetId="12" hidden="1">#REF!</definedName>
    <definedName name="l" localSheetId="15" hidden="1">#REF!</definedName>
    <definedName name="l" hidden="1">#REF!</definedName>
    <definedName name="ll" localSheetId="12" hidden="1">#REF!</definedName>
    <definedName name="ll" localSheetId="15" hidden="1">#REF!</definedName>
    <definedName name="ll" hidden="1">#REF!</definedName>
    <definedName name="lll" localSheetId="12" hidden="1">#REF!</definedName>
    <definedName name="lll" localSheetId="15" hidden="1">#REF!</definedName>
    <definedName name="lll" hidden="1">#REF!</definedName>
    <definedName name="llll" localSheetId="12" hidden="1">#REF!</definedName>
    <definedName name="llll" localSheetId="15" hidden="1">#REF!</definedName>
    <definedName name="llll" hidden="1">#REF!</definedName>
    <definedName name="ｍ" localSheetId="12" hidden="1">#REF!</definedName>
    <definedName name="ｍ" localSheetId="15" hidden="1">#REF!</definedName>
    <definedName name="ｍ" hidden="1">#REF!</definedName>
    <definedName name="mmn" localSheetId="12" hidden="1">#REF!</definedName>
    <definedName name="mmn" localSheetId="15" hidden="1">#REF!</definedName>
    <definedName name="mmn" hidden="1">#REF!</definedName>
    <definedName name="mn" localSheetId="12" hidden="1">#REF!</definedName>
    <definedName name="mn" localSheetId="15" hidden="1">#REF!</definedName>
    <definedName name="mn" hidden="1">#REF!</definedName>
    <definedName name="n" localSheetId="12" hidden="1">#REF!</definedName>
    <definedName name="n" localSheetId="15" hidden="1">#REF!</definedName>
    <definedName name="n" hidden="1">#REF!</definedName>
    <definedName name="ngu" localSheetId="12" hidden="1">#REF!</definedName>
    <definedName name="ngu" localSheetId="15" hidden="1">#REF!</definedName>
    <definedName name="ngu" hidden="1">#REF!</definedName>
    <definedName name="nn" localSheetId="12" hidden="1">#REF!</definedName>
    <definedName name="nn" localSheetId="15" hidden="1">#REF!</definedName>
    <definedName name="nn" hidden="1">#REF!</definedName>
    <definedName name="nnn" localSheetId="12" hidden="1">#REF!</definedName>
    <definedName name="nnn" localSheetId="15" hidden="1">#REF!</definedName>
    <definedName name="nnn" hidden="1">#REF!</definedName>
    <definedName name="o" localSheetId="12" hidden="1">#REF!</definedName>
    <definedName name="o" localSheetId="15" hidden="1">#REF!</definedName>
    <definedName name="o" hidden="1">#REF!</definedName>
    <definedName name="oioioi" localSheetId="12" hidden="1">#REF!</definedName>
    <definedName name="oioioi" localSheetId="15" hidden="1">#REF!</definedName>
    <definedName name="oioioi" hidden="1">#REF!</definedName>
    <definedName name="oiui" localSheetId="12" hidden="1">#REF!</definedName>
    <definedName name="oiui" localSheetId="15" hidden="1">#REF!</definedName>
    <definedName name="oiui" hidden="1">#REF!</definedName>
    <definedName name="oo" localSheetId="12" hidden="1">#REF!</definedName>
    <definedName name="oo" localSheetId="15" hidden="1">#REF!</definedName>
    <definedName name="oo" hidden="1">#REF!</definedName>
    <definedName name="oooo" localSheetId="12" hidden="1">#REF!</definedName>
    <definedName name="oooo" localSheetId="15" hidden="1">#REF!</definedName>
    <definedName name="oooo" hidden="1">#REF!</definedName>
    <definedName name="oooooo" localSheetId="12" hidden="1">#REF!</definedName>
    <definedName name="oooooo" localSheetId="15" hidden="1">#REF!</definedName>
    <definedName name="oooooo" hidden="1">#REF!</definedName>
    <definedName name="ooooooo" localSheetId="12" hidden="1">#REF!</definedName>
    <definedName name="ooooooo" localSheetId="15" hidden="1">#REF!</definedName>
    <definedName name="ooooooo" hidden="1">#REF!</definedName>
    <definedName name="oooooooo" localSheetId="12" hidden="1">#REF!</definedName>
    <definedName name="oooooooo" localSheetId="15" hidden="1">#REF!</definedName>
    <definedName name="oooooooo" hidden="1">#REF!</definedName>
    <definedName name="ooooooooo" localSheetId="12" hidden="1">#REF!</definedName>
    <definedName name="ooooooooo" localSheetId="15" hidden="1">#REF!</definedName>
    <definedName name="ooooooooo" hidden="1">#REF!</definedName>
    <definedName name="oooooooooo" localSheetId="12" hidden="1">#REF!</definedName>
    <definedName name="oooooooooo" localSheetId="15" hidden="1">#REF!</definedName>
    <definedName name="oooooooooo" hidden="1">#REF!</definedName>
    <definedName name="ooui" localSheetId="12" hidden="1">#REF!</definedName>
    <definedName name="ooui" localSheetId="15" hidden="1">#REF!</definedName>
    <definedName name="ooui" hidden="1">#REF!</definedName>
    <definedName name="p" localSheetId="12" hidden="1">#REF!</definedName>
    <definedName name="p" localSheetId="15" hidden="1">#REF!</definedName>
    <definedName name="p" hidden="1">#REF!</definedName>
    <definedName name="pp" localSheetId="12" hidden="1">#REF!</definedName>
    <definedName name="pp" localSheetId="15" hidden="1">#REF!</definedName>
    <definedName name="pp" hidden="1">#REF!</definedName>
    <definedName name="ppp" localSheetId="12" hidden="1">#REF!</definedName>
    <definedName name="ppp" localSheetId="15" hidden="1">#REF!</definedName>
    <definedName name="ppp" hidden="1">#REF!</definedName>
    <definedName name="pppp" localSheetId="12" hidden="1">#REF!</definedName>
    <definedName name="pppp" localSheetId="15" hidden="1">#REF!</definedName>
    <definedName name="pppp" hidden="1">#REF!</definedName>
    <definedName name="ppppp" localSheetId="12" hidden="1">#REF!</definedName>
    <definedName name="ppppp" localSheetId="15" hidden="1">#REF!</definedName>
    <definedName name="ppppp" hidden="1">#REF!</definedName>
    <definedName name="pppppp" localSheetId="12" hidden="1">#REF!</definedName>
    <definedName name="pppppp" localSheetId="15" hidden="1">#REF!</definedName>
    <definedName name="pppppp" hidden="1">#REF!</definedName>
    <definedName name="ppppppp" localSheetId="12" hidden="1">#REF!</definedName>
    <definedName name="ppppppp" localSheetId="15" hidden="1">#REF!</definedName>
    <definedName name="ppppppp" hidden="1">#REF!</definedName>
    <definedName name="pppppppp" localSheetId="12" hidden="1">#REF!</definedName>
    <definedName name="pppppppp" localSheetId="15" hidden="1">#REF!</definedName>
    <definedName name="pppppppp" hidden="1">#REF!</definedName>
    <definedName name="ppppppppp" localSheetId="12" hidden="1">#REF!</definedName>
    <definedName name="ppppppppp" localSheetId="15" hidden="1">#REF!</definedName>
    <definedName name="ppppppppp" hidden="1">#REF!</definedName>
    <definedName name="pppppppppp" localSheetId="12" hidden="1">#REF!</definedName>
    <definedName name="pppppppppp" localSheetId="15" hidden="1">#REF!</definedName>
    <definedName name="pppppppppp" hidden="1">#REF!</definedName>
    <definedName name="_xlnm.Print_Area" localSheetId="0">一覧表!$A$1:$H$31</definedName>
    <definedName name="_xlnm.Print_Area" localSheetId="27">登録用!$A$1:$B$49</definedName>
    <definedName name="_xlnm.Print_Area" localSheetId="1">様式1!$A$1:$S$80</definedName>
    <definedName name="_xlnm.Print_Area" localSheetId="17">様式10!$A$1:$O$83</definedName>
    <definedName name="_xlnm.Print_Area" localSheetId="18">様式12!$A$1:$P$28</definedName>
    <definedName name="_xlnm.Print_Area" localSheetId="19">様式13の１!$A$1:$AI$60</definedName>
    <definedName name="_xlnm.Print_Area" localSheetId="20">'様式13の２(自己評価)'!$B$1:$AJ$22</definedName>
    <definedName name="_xlnm.Print_Area" localSheetId="21">'様式14 '!$A$1:$R$28</definedName>
    <definedName name="_xlnm.Print_Area" localSheetId="22">様式15の１!$A$1:$R$44</definedName>
    <definedName name="_xlnm.Print_Area" localSheetId="23">様式15の２!$A$1:$U$84</definedName>
    <definedName name="_xlnm.Print_Area" localSheetId="24">様式16の２!$A$1:$H$45</definedName>
    <definedName name="_xlnm.Print_Area" localSheetId="25">様式17!$A$1:$AD$141</definedName>
    <definedName name="_xlnm.Print_Area" localSheetId="26">様式18!$A$2:$P$78</definedName>
    <definedName name="_xlnm.Print_Area" localSheetId="2">様式2!$A$1:$AA$43</definedName>
    <definedName name="_xlnm.Print_Area" localSheetId="3">様式3!$A$1:$Y$98</definedName>
    <definedName name="_xlnm.Print_Area" localSheetId="4">様式4!$A$1:$S$54</definedName>
    <definedName name="_xlnm.Print_Area" localSheetId="5">様式5!$A$1:$AK$71</definedName>
    <definedName name="_xlnm.Print_Area" localSheetId="8">様式５添付３!$A$1:$E$46</definedName>
    <definedName name="_xlnm.Print_Area" localSheetId="6">様式５別添１!$A$1:$X$24</definedName>
    <definedName name="_xlnm.Print_Area" localSheetId="7">様式５別添２!$A$1:$W$24</definedName>
    <definedName name="_xlnm.Print_Area" localSheetId="9">'様式6 '!$A$1:$AI$143</definedName>
    <definedName name="_xlnm.Print_Area" localSheetId="10">'様式6（記入例１）'!$B$3:$AI$87</definedName>
    <definedName name="_xlnm.Print_Area" localSheetId="11">'様式6（記入例２）'!$B$3:$AI$87</definedName>
    <definedName name="_xlnm.Print_Area" localSheetId="12">'様式7の1 '!$A$1:$L$168</definedName>
    <definedName name="_xlnm.Print_Area" localSheetId="13">様式7の3!$A$1:$W$23</definedName>
    <definedName name="_xlnm.Print_Area" localSheetId="14">様式8!$A$1:$F$41</definedName>
    <definedName name="_xlnm.Print_Area" localSheetId="15">'様式8 (記載例)'!$A$1:$F$40</definedName>
    <definedName name="_xlnm.Print_Area" localSheetId="16">様式9!$A$1:$AP$49</definedName>
    <definedName name="_xlnm.Print_Titles" localSheetId="3">様式3!$6:$6</definedName>
    <definedName name="_xlnm.Print_Titles" localSheetId="5">様式5!$1:$4</definedName>
    <definedName name="ｑ" localSheetId="8" hidden="1">#REF!</definedName>
    <definedName name="ｑ" localSheetId="12" hidden="1">#REF!</definedName>
    <definedName name="ｑ" localSheetId="15" hidden="1">#REF!</definedName>
    <definedName name="ｑ" hidden="1">#REF!</definedName>
    <definedName name="rf" localSheetId="12" hidden="1">#REF!</definedName>
    <definedName name="rf" localSheetId="15" hidden="1">#REF!</definedName>
    <definedName name="rf" hidden="1">#REF!</definedName>
    <definedName name="rff" localSheetId="12" hidden="1">#REF!</definedName>
    <definedName name="rff" localSheetId="15" hidden="1">#REF!</definedName>
    <definedName name="rff" hidden="1">#REF!</definedName>
    <definedName name="rffrfr" localSheetId="12" hidden="1">#REF!</definedName>
    <definedName name="rffrfr" localSheetId="15" hidden="1">#REF!</definedName>
    <definedName name="rffrfr" hidden="1">#REF!</definedName>
    <definedName name="rr" localSheetId="12" hidden="1">#REF!</definedName>
    <definedName name="rr" localSheetId="15" hidden="1">#REF!</definedName>
    <definedName name="rr" hidden="1">#REF!</definedName>
    <definedName name="rre" localSheetId="12" hidden="1">#REF!</definedName>
    <definedName name="rre" localSheetId="15" hidden="1">#REF!</definedName>
    <definedName name="rre" hidden="1">#REF!</definedName>
    <definedName name="rree" localSheetId="12" hidden="1">#REF!</definedName>
    <definedName name="rree" localSheetId="15" hidden="1">#REF!</definedName>
    <definedName name="rree" hidden="1">#REF!</definedName>
    <definedName name="rreee" localSheetId="12" hidden="1">#REF!</definedName>
    <definedName name="rreee" localSheetId="15" hidden="1">#REF!</definedName>
    <definedName name="rreee" hidden="1">#REF!</definedName>
    <definedName name="rreeee" localSheetId="12" hidden="1">#REF!</definedName>
    <definedName name="rreeee" localSheetId="15" hidden="1">#REF!</definedName>
    <definedName name="rreeee" hidden="1">#REF!</definedName>
    <definedName name="rreeeee" localSheetId="12" hidden="1">#REF!</definedName>
    <definedName name="rreeeee" localSheetId="15" hidden="1">#REF!</definedName>
    <definedName name="rreeeee" hidden="1">#REF!</definedName>
    <definedName name="rrr" localSheetId="12" hidden="1">#REF!</definedName>
    <definedName name="rrr" localSheetId="15" hidden="1">#REF!</definedName>
    <definedName name="rrr" hidden="1">#REF!</definedName>
    <definedName name="rrre" localSheetId="12" hidden="1">#REF!</definedName>
    <definedName name="rrre" localSheetId="15" hidden="1">#REF!</definedName>
    <definedName name="rrre" hidden="1">#REF!</definedName>
    <definedName name="rrree" localSheetId="12" hidden="1">#REF!</definedName>
    <definedName name="rrree" localSheetId="15" hidden="1">#REF!</definedName>
    <definedName name="rrree" hidden="1">#REF!</definedName>
    <definedName name="rrreee" localSheetId="12" hidden="1">#REF!</definedName>
    <definedName name="rrreee" localSheetId="15" hidden="1">#REF!</definedName>
    <definedName name="rrreee" hidden="1">#REF!</definedName>
    <definedName name="rrrre" localSheetId="12" hidden="1">#REF!</definedName>
    <definedName name="rrrre" localSheetId="15" hidden="1">#REF!</definedName>
    <definedName name="rrrre" hidden="1">#REF!</definedName>
    <definedName name="rrrree" localSheetId="12" hidden="1">#REF!</definedName>
    <definedName name="rrrree" localSheetId="15" hidden="1">#REF!</definedName>
    <definedName name="rrrree" hidden="1">#REF!</definedName>
    <definedName name="rrrreee" localSheetId="12" hidden="1">#REF!</definedName>
    <definedName name="rrrreee" localSheetId="15" hidden="1">#REF!</definedName>
    <definedName name="rrrreee" hidden="1">#REF!</definedName>
    <definedName name="rrrreeee" localSheetId="12" hidden="1">#REF!</definedName>
    <definedName name="rrrreeee" localSheetId="15" hidden="1">#REF!</definedName>
    <definedName name="rrrreeee" hidden="1">#REF!</definedName>
    <definedName name="rrrrre" localSheetId="12" hidden="1">#REF!</definedName>
    <definedName name="rrrrre" localSheetId="15" hidden="1">#REF!</definedName>
    <definedName name="rrrrre" hidden="1">#REF!</definedName>
    <definedName name="rrrrree" localSheetId="12" hidden="1">#REF!</definedName>
    <definedName name="rrrrree" localSheetId="15" hidden="1">#REF!</definedName>
    <definedName name="rrrrree" hidden="1">#REF!</definedName>
    <definedName name="rrrrreee" localSheetId="12" hidden="1">#REF!</definedName>
    <definedName name="rrrrreee" localSheetId="15" hidden="1">#REF!</definedName>
    <definedName name="rrrrreee" hidden="1">#REF!</definedName>
    <definedName name="rrrrreeee" localSheetId="12" hidden="1">#REF!</definedName>
    <definedName name="rrrrreeee" localSheetId="15" hidden="1">#REF!</definedName>
    <definedName name="rrrrreeee" hidden="1">#REF!</definedName>
    <definedName name="rrrrreeeee" localSheetId="12" hidden="1">#REF!</definedName>
    <definedName name="rrrrreeeee" localSheetId="15" hidden="1">#REF!</definedName>
    <definedName name="rrrrreeeee" hidden="1">#REF!</definedName>
    <definedName name="rrrrreeeeee" localSheetId="12" hidden="1">#REF!</definedName>
    <definedName name="rrrrreeeeee" localSheetId="15" hidden="1">#REF!</definedName>
    <definedName name="rrrrreeeeee" hidden="1">#REF!</definedName>
    <definedName name="rrrrrre" localSheetId="12" hidden="1">#REF!</definedName>
    <definedName name="rrrrrre" localSheetId="15" hidden="1">#REF!</definedName>
    <definedName name="rrrrrre" hidden="1">#REF!</definedName>
    <definedName name="rrrrrree" localSheetId="12" hidden="1">#REF!</definedName>
    <definedName name="rrrrrree" localSheetId="15" hidden="1">#REF!</definedName>
    <definedName name="rrrrrree" hidden="1">#REF!</definedName>
    <definedName name="rrrrrreee" localSheetId="12" hidden="1">#REF!</definedName>
    <definedName name="rrrrrreee" localSheetId="15" hidden="1">#REF!</definedName>
    <definedName name="rrrrrreee" hidden="1">#REF!</definedName>
    <definedName name="rrrrrreeee" localSheetId="12" hidden="1">#REF!</definedName>
    <definedName name="rrrrrreeee" localSheetId="15" hidden="1">#REF!</definedName>
    <definedName name="rrrrrreeee" hidden="1">#REF!</definedName>
    <definedName name="rrrrrreeeee" localSheetId="12" hidden="1">#REF!</definedName>
    <definedName name="rrrrrreeeee" localSheetId="15" hidden="1">#REF!</definedName>
    <definedName name="rrrrrreeeee" hidden="1">#REF!</definedName>
    <definedName name="rrrrrreeeeee" localSheetId="12" hidden="1">#REF!</definedName>
    <definedName name="rrrrrreeeeee" localSheetId="15" hidden="1">#REF!</definedName>
    <definedName name="rrrrrreeeeee" hidden="1">#REF!</definedName>
    <definedName name="rrrrrreeeeeee" localSheetId="12" hidden="1">#REF!</definedName>
    <definedName name="rrrrrreeeeeee" localSheetId="15" hidden="1">#REF!</definedName>
    <definedName name="rrrrrreeeeeee" hidden="1">#REF!</definedName>
    <definedName name="rrrrrrre" localSheetId="12" hidden="1">#REF!</definedName>
    <definedName name="rrrrrrre" localSheetId="15" hidden="1">#REF!</definedName>
    <definedName name="rrrrrrre" hidden="1">#REF!</definedName>
    <definedName name="rrrrrrree" localSheetId="12" hidden="1">#REF!</definedName>
    <definedName name="rrrrrrree" localSheetId="15" hidden="1">#REF!</definedName>
    <definedName name="rrrrrrree" hidden="1">#REF!</definedName>
    <definedName name="rrrrrrreee" localSheetId="12" hidden="1">#REF!</definedName>
    <definedName name="rrrrrrreee" localSheetId="15" hidden="1">#REF!</definedName>
    <definedName name="rrrrrrreee" hidden="1">#REF!</definedName>
    <definedName name="rrrrrrreeee" localSheetId="12" hidden="1">#REF!</definedName>
    <definedName name="rrrrrrreeee" localSheetId="15" hidden="1">#REF!</definedName>
    <definedName name="rrrrrrreeee" hidden="1">#REF!</definedName>
    <definedName name="rrrrrrreeeee" localSheetId="12" hidden="1">#REF!</definedName>
    <definedName name="rrrrrrreeeee" localSheetId="15" hidden="1">#REF!</definedName>
    <definedName name="rrrrrrreeeee" hidden="1">#REF!</definedName>
    <definedName name="rrrrrrreeeeee" localSheetId="12" hidden="1">#REF!</definedName>
    <definedName name="rrrrrrreeeeee" localSheetId="15" hidden="1">#REF!</definedName>
    <definedName name="rrrrrrreeeeee" hidden="1">#REF!</definedName>
    <definedName name="rrrrrrreeeeeee" localSheetId="12" hidden="1">#REF!</definedName>
    <definedName name="rrrrrrreeeeeee" localSheetId="15" hidden="1">#REF!</definedName>
    <definedName name="rrrrrrreeeeeee" hidden="1">#REF!</definedName>
    <definedName name="rrrrrrreeeeeeee" localSheetId="12" hidden="1">#REF!</definedName>
    <definedName name="rrrrrrreeeeeeee" localSheetId="15" hidden="1">#REF!</definedName>
    <definedName name="rrrrrrreeeeeeee" hidden="1">#REF!</definedName>
    <definedName name="rrrrrrrre" localSheetId="12" hidden="1">#REF!</definedName>
    <definedName name="rrrrrrrre" localSheetId="15" hidden="1">#REF!</definedName>
    <definedName name="rrrrrrrre" hidden="1">#REF!</definedName>
    <definedName name="rrrrrrrree" localSheetId="12" hidden="1">#REF!</definedName>
    <definedName name="rrrrrrrree" localSheetId="15" hidden="1">#REF!</definedName>
    <definedName name="rrrrrrrree" hidden="1">#REF!</definedName>
    <definedName name="rrrrrrrreee" localSheetId="12" hidden="1">#REF!</definedName>
    <definedName name="rrrrrrrreee" localSheetId="15" hidden="1">#REF!</definedName>
    <definedName name="rrrrrrrreee" hidden="1">#REF!</definedName>
    <definedName name="rrrrrrrreeee" localSheetId="12" hidden="1">#REF!</definedName>
    <definedName name="rrrrrrrreeee" localSheetId="15" hidden="1">#REF!</definedName>
    <definedName name="rrrrrrrreeee" hidden="1">#REF!</definedName>
    <definedName name="rrrrrrrreeeee" localSheetId="12" hidden="1">#REF!</definedName>
    <definedName name="rrrrrrrreeeee" localSheetId="15" hidden="1">#REF!</definedName>
    <definedName name="rrrrrrrreeeee" hidden="1">#REF!</definedName>
    <definedName name="rrrrrrrreeeeee" localSheetId="12" hidden="1">#REF!</definedName>
    <definedName name="rrrrrrrreeeeee" localSheetId="15" hidden="1">#REF!</definedName>
    <definedName name="rrrrrrrreeeeee" hidden="1">#REF!</definedName>
    <definedName name="rrrrrrrreeeeeee" localSheetId="12" hidden="1">#REF!</definedName>
    <definedName name="rrrrrrrreeeeeee" localSheetId="15" hidden="1">#REF!</definedName>
    <definedName name="rrrrrrrreeeeeee" hidden="1">#REF!</definedName>
    <definedName name="rrrrrrrreeeeeeee" localSheetId="12" hidden="1">#REF!</definedName>
    <definedName name="rrrrrrrreeeeeeee" localSheetId="15" hidden="1">#REF!</definedName>
    <definedName name="rrrrrrrreeeeeeee" hidden="1">#REF!</definedName>
    <definedName name="rtj" localSheetId="12" hidden="1">#REF!</definedName>
    <definedName name="rtj" localSheetId="15" hidden="1">#REF!</definedName>
    <definedName name="rtj" hidden="1">#REF!</definedName>
    <definedName name="ryfgv" localSheetId="12" hidden="1">#REF!</definedName>
    <definedName name="ryfgv" localSheetId="15" hidden="1">#REF!</definedName>
    <definedName name="ryfgv" hidden="1">#REF!</definedName>
    <definedName name="ryh" localSheetId="12" hidden="1">#REF!</definedName>
    <definedName name="ryh" localSheetId="15" hidden="1">#REF!</definedName>
    <definedName name="ryh" hidden="1">#REF!</definedName>
    <definedName name="ryhtg" localSheetId="12" hidden="1">#REF!</definedName>
    <definedName name="ryhtg" localSheetId="15" hidden="1">#REF!</definedName>
    <definedName name="ryhtg" hidden="1">#REF!</definedName>
    <definedName name="s" localSheetId="12" hidden="1">#REF!</definedName>
    <definedName name="s" localSheetId="15" hidden="1">#REF!</definedName>
    <definedName name="s" hidden="1">#REF!</definedName>
    <definedName name="t" localSheetId="12" hidden="1">#REF!</definedName>
    <definedName name="t" localSheetId="15" hidden="1">#REF!</definedName>
    <definedName name="t" hidden="1">#REF!</definedName>
    <definedName name="th" localSheetId="12" hidden="1">#REF!</definedName>
    <definedName name="th" localSheetId="15" hidden="1">#REF!</definedName>
    <definedName name="th" hidden="1">#REF!</definedName>
    <definedName name="tjh" localSheetId="12" hidden="1">#REF!</definedName>
    <definedName name="tjh" localSheetId="15" hidden="1">#REF!</definedName>
    <definedName name="tjh" hidden="1">#REF!</definedName>
    <definedName name="tt" localSheetId="12" hidden="1">#REF!</definedName>
    <definedName name="tt" localSheetId="15" hidden="1">#REF!</definedName>
    <definedName name="tt" hidden="1">#REF!</definedName>
    <definedName name="ttr" localSheetId="12" hidden="1">#REF!</definedName>
    <definedName name="ttr" localSheetId="15" hidden="1">#REF!</definedName>
    <definedName name="ttr" hidden="1">#REF!</definedName>
    <definedName name="ttrr" localSheetId="12" hidden="1">#REF!</definedName>
    <definedName name="ttrr" localSheetId="15" hidden="1">#REF!</definedName>
    <definedName name="ttrr" hidden="1">#REF!</definedName>
    <definedName name="ttrrr" localSheetId="12" hidden="1">#REF!</definedName>
    <definedName name="ttrrr" localSheetId="15" hidden="1">#REF!</definedName>
    <definedName name="ttrrr" hidden="1">#REF!</definedName>
    <definedName name="ttt" localSheetId="12" hidden="1">#REF!</definedName>
    <definedName name="ttt" localSheetId="15" hidden="1">#REF!</definedName>
    <definedName name="ttt" hidden="1">#REF!</definedName>
    <definedName name="tttr" localSheetId="12" hidden="1">#REF!</definedName>
    <definedName name="tttr" localSheetId="15" hidden="1">#REF!</definedName>
    <definedName name="tttr" hidden="1">#REF!</definedName>
    <definedName name="tttt" localSheetId="12" hidden="1">#REF!</definedName>
    <definedName name="tttt" localSheetId="15" hidden="1">#REF!</definedName>
    <definedName name="tttt" hidden="1">#REF!</definedName>
    <definedName name="ttttt" localSheetId="12" hidden="1">#REF!</definedName>
    <definedName name="ttttt" localSheetId="15" hidden="1">#REF!</definedName>
    <definedName name="ttttt" hidden="1">#REF!</definedName>
    <definedName name="tttttt" localSheetId="12" hidden="1">#REF!</definedName>
    <definedName name="tttttt" localSheetId="15" hidden="1">#REF!</definedName>
    <definedName name="tttttt" hidden="1">#REF!</definedName>
    <definedName name="ttttttt" localSheetId="12" hidden="1">#REF!</definedName>
    <definedName name="ttttttt" localSheetId="15" hidden="1">#REF!</definedName>
    <definedName name="ttttttt" hidden="1">#REF!</definedName>
    <definedName name="tttttttt" localSheetId="12" hidden="1">#REF!</definedName>
    <definedName name="tttttttt" localSheetId="15" hidden="1">#REF!</definedName>
    <definedName name="tttttttt" hidden="1">#REF!</definedName>
    <definedName name="ttttttttt" localSheetId="12" hidden="1">#REF!</definedName>
    <definedName name="ttttttttt" localSheetId="15" hidden="1">#REF!</definedName>
    <definedName name="ttttttttt" hidden="1">#REF!</definedName>
    <definedName name="ttttttttttt" localSheetId="12" hidden="1">#REF!</definedName>
    <definedName name="ttttttttttt" localSheetId="15" hidden="1">#REF!</definedName>
    <definedName name="ttttttttttt" hidden="1">#REF!</definedName>
    <definedName name="tyuy" localSheetId="12" hidden="1">#REF!</definedName>
    <definedName name="tyuy" localSheetId="15" hidden="1">#REF!</definedName>
    <definedName name="tyuy" hidden="1">#REF!</definedName>
    <definedName name="u" localSheetId="12" hidden="1">#REF!</definedName>
    <definedName name="u" localSheetId="15" hidden="1">#REF!</definedName>
    <definedName name="u" hidden="1">#REF!</definedName>
    <definedName name="uij" localSheetId="12" hidden="1">#REF!</definedName>
    <definedName name="uij" localSheetId="15" hidden="1">#REF!</definedName>
    <definedName name="uij" hidden="1">#REF!</definedName>
    <definedName name="uiouo" localSheetId="12" hidden="1">#REF!</definedName>
    <definedName name="uiouo" localSheetId="15" hidden="1">#REF!</definedName>
    <definedName name="uiouo" hidden="1">#REF!</definedName>
    <definedName name="uiuo" localSheetId="12" hidden="1">#REF!</definedName>
    <definedName name="uiuo" localSheetId="15" hidden="1">#REF!</definedName>
    <definedName name="uiuo" hidden="1">#REF!</definedName>
    <definedName name="ujhu" localSheetId="12" hidden="1">#REF!</definedName>
    <definedName name="ujhu" localSheetId="15" hidden="1">#REF!</definedName>
    <definedName name="ujhu" hidden="1">#REF!</definedName>
    <definedName name="uu" localSheetId="12" hidden="1">#REF!</definedName>
    <definedName name="uu" localSheetId="15" hidden="1">#REF!</definedName>
    <definedName name="uu" hidden="1">#REF!</definedName>
    <definedName name="uuii" localSheetId="12" hidden="1">#REF!</definedName>
    <definedName name="uuii" localSheetId="15" hidden="1">#REF!</definedName>
    <definedName name="uuii" hidden="1">#REF!</definedName>
    <definedName name="uuu" localSheetId="12" hidden="1">#REF!</definedName>
    <definedName name="uuu" localSheetId="15" hidden="1">#REF!</definedName>
    <definedName name="uuu" hidden="1">#REF!</definedName>
    <definedName name="uuuu" localSheetId="12" hidden="1">#REF!</definedName>
    <definedName name="uuuu" localSheetId="15" hidden="1">#REF!</definedName>
    <definedName name="uuuu" hidden="1">#REF!</definedName>
    <definedName name="uuuuu" localSheetId="12" hidden="1">#REF!</definedName>
    <definedName name="uuuuu" localSheetId="15" hidden="1">#REF!</definedName>
    <definedName name="uuuuu" hidden="1">#REF!</definedName>
    <definedName name="uuuuuu" localSheetId="12" hidden="1">#REF!</definedName>
    <definedName name="uuuuuu" localSheetId="15" hidden="1">#REF!</definedName>
    <definedName name="uuuuuu" hidden="1">#REF!</definedName>
    <definedName name="uuuuuuu" localSheetId="12" hidden="1">#REF!</definedName>
    <definedName name="uuuuuuu" localSheetId="15" hidden="1">#REF!</definedName>
    <definedName name="uuuuuuu" hidden="1">#REF!</definedName>
    <definedName name="uuuuuuuu" localSheetId="12" hidden="1">#REF!</definedName>
    <definedName name="uuuuuuuu" localSheetId="15" hidden="1">#REF!</definedName>
    <definedName name="uuuuuuuu" hidden="1">#REF!</definedName>
    <definedName name="uuuuuuuuu" localSheetId="12" hidden="1">#REF!</definedName>
    <definedName name="uuuuuuuuu" localSheetId="15" hidden="1">#REF!</definedName>
    <definedName name="uuuuuuuuu" hidden="1">#REF!</definedName>
    <definedName name="uuuuuuuuuu" localSheetId="12" hidden="1">#REF!</definedName>
    <definedName name="uuuuuuuuuu" localSheetId="15" hidden="1">#REF!</definedName>
    <definedName name="uuuuuuuuuu" hidden="1">#REF!</definedName>
    <definedName name="uuuuuuuuuuu" localSheetId="12" hidden="1">#REF!</definedName>
    <definedName name="uuuuuuuuuuu" localSheetId="15" hidden="1">#REF!</definedName>
    <definedName name="uuuuuuuuuuu" hidden="1">#REF!</definedName>
    <definedName name="uuyyi" localSheetId="12" hidden="1">#REF!</definedName>
    <definedName name="uuyyi" localSheetId="15" hidden="1">#REF!</definedName>
    <definedName name="uuyyi" hidden="1">#REF!</definedName>
    <definedName name="uyjh" localSheetId="12" hidden="1">#REF!</definedName>
    <definedName name="uyjh" localSheetId="15" hidden="1">#REF!</definedName>
    <definedName name="uyjh" hidden="1">#REF!</definedName>
    <definedName name="uyjhu" localSheetId="12" hidden="1">#REF!</definedName>
    <definedName name="uyjhu" localSheetId="15" hidden="1">#REF!</definedName>
    <definedName name="uyjhu" hidden="1">#REF!</definedName>
    <definedName name="ｗ" localSheetId="12" hidden="1">#REF!</definedName>
    <definedName name="ｗ" localSheetId="15" hidden="1">#REF!</definedName>
    <definedName name="ｗ" hidden="1">#REF!</definedName>
    <definedName name="wdwd" localSheetId="12" hidden="1">#REF!</definedName>
    <definedName name="wdwd" localSheetId="15" hidden="1">#REF!</definedName>
    <definedName name="wdwd" hidden="1">#REF!</definedName>
    <definedName name="ww" localSheetId="12" hidden="1">#REF!</definedName>
    <definedName name="ww" localSheetId="15" hidden="1">#REF!</definedName>
    <definedName name="ww" hidden="1">#REF!</definedName>
    <definedName name="www" localSheetId="12" hidden="1">#REF!</definedName>
    <definedName name="www" localSheetId="15" hidden="1">#REF!</definedName>
    <definedName name="www" hidden="1">#REF!</definedName>
    <definedName name="wwww" localSheetId="12" hidden="1">#REF!</definedName>
    <definedName name="wwww" localSheetId="15" hidden="1">#REF!</definedName>
    <definedName name="wwww" hidden="1">#REF!</definedName>
    <definedName name="wwwww" localSheetId="12" hidden="1">#REF!</definedName>
    <definedName name="wwwww" localSheetId="15" hidden="1">#REF!</definedName>
    <definedName name="wwwww" hidden="1">#REF!</definedName>
    <definedName name="wwwwww" localSheetId="12" hidden="1">#REF!</definedName>
    <definedName name="wwwwww" localSheetId="15" hidden="1">#REF!</definedName>
    <definedName name="wwwwww" hidden="1">#REF!</definedName>
    <definedName name="wwwwwww" localSheetId="12" hidden="1">#REF!</definedName>
    <definedName name="wwwwwww" localSheetId="15" hidden="1">#REF!</definedName>
    <definedName name="wwwwwww" hidden="1">#REF!</definedName>
    <definedName name="wwwwwwww" localSheetId="12" hidden="1">#REF!</definedName>
    <definedName name="wwwwwwww" localSheetId="15" hidden="1">#REF!</definedName>
    <definedName name="wwwwwwww" hidden="1">#REF!</definedName>
    <definedName name="wwwwwwwww" localSheetId="12" hidden="1">#REF!</definedName>
    <definedName name="wwwwwwwww" localSheetId="15" hidden="1">#REF!</definedName>
    <definedName name="wwwwwwwww" hidden="1">#REF!</definedName>
    <definedName name="wwwwwwwwww" localSheetId="12" hidden="1">#REF!</definedName>
    <definedName name="wwwwwwwwww" localSheetId="15" hidden="1">#REF!</definedName>
    <definedName name="wwwwwwwwww" hidden="1">#REF!</definedName>
    <definedName name="y" localSheetId="12" hidden="1">#REF!</definedName>
    <definedName name="y" localSheetId="15" hidden="1">#REF!</definedName>
    <definedName name="y" hidden="1">#REF!</definedName>
    <definedName name="yh" localSheetId="12" hidden="1">#REF!</definedName>
    <definedName name="yh" localSheetId="15" hidden="1">#REF!</definedName>
    <definedName name="yh" hidden="1">#REF!</definedName>
    <definedName name="yhh" localSheetId="12" hidden="1">#REF!</definedName>
    <definedName name="yhh" localSheetId="15" hidden="1">#REF!</definedName>
    <definedName name="yhh" hidden="1">#REF!</definedName>
    <definedName name="yhy" localSheetId="12" hidden="1">#REF!</definedName>
    <definedName name="yhy" localSheetId="15" hidden="1">#REF!</definedName>
    <definedName name="yhy" hidden="1">#REF!</definedName>
    <definedName name="yhyhy" localSheetId="12" hidden="1">#REF!</definedName>
    <definedName name="yhyhy" localSheetId="15" hidden="1">#REF!</definedName>
    <definedName name="yhyhy" hidden="1">#REF!</definedName>
    <definedName name="yjhu" localSheetId="12" hidden="1">#REF!</definedName>
    <definedName name="yjhu" localSheetId="15" hidden="1">#REF!</definedName>
    <definedName name="yjhu" hidden="1">#REF!</definedName>
    <definedName name="yt" localSheetId="12" hidden="1">#REF!</definedName>
    <definedName name="yt" localSheetId="15" hidden="1">#REF!</definedName>
    <definedName name="yt" hidden="1">#REF!</definedName>
    <definedName name="yty" localSheetId="12" hidden="1">#REF!</definedName>
    <definedName name="yty" localSheetId="15" hidden="1">#REF!</definedName>
    <definedName name="yty" hidden="1">#REF!</definedName>
    <definedName name="ytyt" localSheetId="12" hidden="1">#REF!</definedName>
    <definedName name="ytyt" localSheetId="15" hidden="1">#REF!</definedName>
    <definedName name="ytyt" hidden="1">#REF!</definedName>
    <definedName name="yujj" localSheetId="12" hidden="1">#REF!</definedName>
    <definedName name="yujj" localSheetId="15" hidden="1">#REF!</definedName>
    <definedName name="yujj" hidden="1">#REF!</definedName>
    <definedName name="yuyi" localSheetId="12" hidden="1">#REF!</definedName>
    <definedName name="yuyi" localSheetId="15" hidden="1">#REF!</definedName>
    <definedName name="yuyi" hidden="1">#REF!</definedName>
    <definedName name="yy" localSheetId="12">#REF!</definedName>
    <definedName name="yy" localSheetId="15">#REF!</definedName>
    <definedName name="yy">#REF!</definedName>
    <definedName name="yyy" localSheetId="12" hidden="1">#REF!</definedName>
    <definedName name="yyy" localSheetId="15" hidden="1">#REF!</definedName>
    <definedName name="yyy" hidden="1">#REF!</definedName>
    <definedName name="yyyy" localSheetId="12" hidden="1">#REF!</definedName>
    <definedName name="yyyy" localSheetId="15" hidden="1">#REF!</definedName>
    <definedName name="yyyy" hidden="1">#REF!</definedName>
    <definedName name="yyyyy" localSheetId="12" hidden="1">#REF!</definedName>
    <definedName name="yyyyy" localSheetId="15" hidden="1">#REF!</definedName>
    <definedName name="yyyyy" hidden="1">#REF!</definedName>
    <definedName name="yyyyyy" localSheetId="12" hidden="1">#REF!</definedName>
    <definedName name="yyyyyy" localSheetId="15" hidden="1">#REF!</definedName>
    <definedName name="yyyyyy" hidden="1">#REF!</definedName>
    <definedName name="yyyyyyy" localSheetId="12" hidden="1">#REF!</definedName>
    <definedName name="yyyyyyy" localSheetId="15" hidden="1">#REF!</definedName>
    <definedName name="yyyyyyy" hidden="1">#REF!</definedName>
    <definedName name="yyyyyyyy" localSheetId="12" hidden="1">#REF!</definedName>
    <definedName name="yyyyyyyy" localSheetId="15" hidden="1">#REF!</definedName>
    <definedName name="yyyyyyyy" hidden="1">#REF!</definedName>
    <definedName name="yyyyyyyyy" localSheetId="12" hidden="1">#REF!</definedName>
    <definedName name="yyyyyyyyy" localSheetId="15" hidden="1">#REF!</definedName>
    <definedName name="yyyyyyyyy" hidden="1">#REF!</definedName>
    <definedName name="yyyyyyyyyy" localSheetId="12" hidden="1">#REF!</definedName>
    <definedName name="yyyyyyyyyy" localSheetId="15" hidden="1">#REF!</definedName>
    <definedName name="yyyyyyyyyy" hidden="1">#REF!</definedName>
    <definedName name="Z_56E31FB1_6676_4959_BB33_3A00BA103701_.wvu.PrintArea" localSheetId="9" hidden="1">'様式6 '!$A$3:$AI$145</definedName>
    <definedName name="あ" localSheetId="0" hidden="1">#REF!</definedName>
    <definedName name="あ" localSheetId="19" hidden="1">#REF!</definedName>
    <definedName name="あ" localSheetId="21" hidden="1">#REF!</definedName>
    <definedName name="あ" localSheetId="26"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1" hidden="1">#REF!</definedName>
    <definedName name="あ" localSheetId="12" hidden="1">#REF!</definedName>
    <definedName name="あ" localSheetId="15" hidden="1">#REF!</definedName>
    <definedName name="あ" localSheetId="16" hidden="1">#REF!</definedName>
    <definedName name="あ" hidden="1">#REF!</definedName>
    <definedName name="い" localSheetId="12" hidden="1">#REF!</definedName>
    <definedName name="い" localSheetId="15" hidden="1">#REF!</definedName>
    <definedName name="い" hidden="1">#REF!</definedName>
    <definedName name="いお" localSheetId="12" hidden="1">#REF!</definedName>
    <definedName name="いお" localSheetId="15" hidden="1">#REF!</definedName>
    <definedName name="いお" hidden="1">#REF!</definedName>
    <definedName name="う" localSheetId="12" hidden="1">#REF!</definedName>
    <definedName name="う" localSheetId="15" hidden="1">#REF!</definedName>
    <definedName name="う" hidden="1">#REF!</definedName>
    <definedName name="え" localSheetId="12" hidden="1">#REF!</definedName>
    <definedName name="え" localSheetId="15" hidden="1">#REF!</definedName>
    <definedName name="え" hidden="1">#REF!</definedName>
    <definedName name="ぉ" localSheetId="12" hidden="1">#REF!</definedName>
    <definedName name="ぉ" localSheetId="15" hidden="1">#REF!</definedName>
    <definedName name="ぉ" hidden="1">#REF!</definedName>
    <definedName name="お" localSheetId="12" hidden="1">#REF!</definedName>
    <definedName name="お" localSheetId="15" hidden="1">#REF!</definedName>
    <definedName name="お" hidden="1">#REF!</definedName>
    <definedName name="さ" localSheetId="12" hidden="1">#REF!</definedName>
    <definedName name="さ" localSheetId="15" hidden="1">#REF!</definedName>
    <definedName name="さ" hidden="1">#REF!</definedName>
    <definedName name="し" localSheetId="12" hidden="1">#REF!</definedName>
    <definedName name="し" localSheetId="15" hidden="1">#REF!</definedName>
    <definedName name="し" hidden="1">#REF!</definedName>
    <definedName name="じ" localSheetId="12" hidden="1">#REF!</definedName>
    <definedName name="じ" localSheetId="15" hidden="1">#REF!</definedName>
    <definedName name="じ" hidden="1">#REF!</definedName>
    <definedName name="す" localSheetId="12" hidden="1">#REF!</definedName>
    <definedName name="す" localSheetId="15" hidden="1">#REF!</definedName>
    <definedName name="す" hidden="1">#REF!</definedName>
    <definedName name="せ" localSheetId="12" hidden="1">#REF!</definedName>
    <definedName name="せ" localSheetId="15" hidden="1">#REF!</definedName>
    <definedName name="せ" hidden="1">#REF!</definedName>
    <definedName name="そ" localSheetId="12" hidden="1">#REF!</definedName>
    <definedName name="そ" localSheetId="15" hidden="1">#REF!</definedName>
    <definedName name="そ" hidden="1">#REF!</definedName>
    <definedName name="た" localSheetId="12" hidden="1">#REF!</definedName>
    <definedName name="た" localSheetId="15" hidden="1">#REF!</definedName>
    <definedName name="た" hidden="1">#REF!</definedName>
    <definedName name="ち" localSheetId="12" hidden="1">#REF!</definedName>
    <definedName name="ち" localSheetId="15" hidden="1">#REF!</definedName>
    <definedName name="ち" hidden="1">#REF!</definedName>
    <definedName name="つ" localSheetId="12" hidden="1">#REF!</definedName>
    <definedName name="つ" localSheetId="15" hidden="1">#REF!</definedName>
    <definedName name="つ" hidden="1">#REF!</definedName>
    <definedName name="て" localSheetId="12" hidden="1">#REF!</definedName>
    <definedName name="て" localSheetId="15"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2">[1]様式5!#REF!</definedName>
    <definedName name="科目名" localSheetId="15">[1]様式5!#REF!</definedName>
    <definedName name="科目名">[1]様式5!#REF!</definedName>
    <definedName name="訓練分野" localSheetId="22">様式5!$AO$1:$AO$21</definedName>
    <definedName name="訓練分野" localSheetId="8">#REF!</definedName>
    <definedName name="訓練分野" localSheetId="7">#REF!</definedName>
    <definedName name="訓練分野" localSheetId="15">#REF!</definedName>
    <definedName name="訓練分野">様式5!$AO$1:$AO$21</definedName>
  </definedNames>
  <calcPr calcId="162913"/>
</workbook>
</file>

<file path=xl/calcChain.xml><?xml version="1.0" encoding="utf-8"?>
<calcChain xmlns="http://schemas.openxmlformats.org/spreadsheetml/2006/main">
  <c r="F3" i="67" l="1"/>
  <c r="B3" i="67"/>
  <c r="G4" i="68" l="1"/>
  <c r="C4" i="68"/>
  <c r="E31" i="67" l="1"/>
  <c r="E16" i="67"/>
  <c r="U4" i="66" l="1"/>
  <c r="O6" i="66"/>
  <c r="D7" i="66" l="1"/>
  <c r="D6" i="66"/>
  <c r="AG60" i="34"/>
  <c r="AH125" i="43" l="1"/>
  <c r="AI21" i="43" l="1"/>
  <c r="AI40" i="43"/>
  <c r="AI59" i="43"/>
  <c r="AI116" i="43"/>
  <c r="AI97" i="43"/>
  <c r="AI78" i="43"/>
  <c r="AH123" i="43" l="1"/>
  <c r="D7" i="60" l="1"/>
  <c r="G6" i="56" l="1"/>
  <c r="E6" i="43" l="1"/>
  <c r="C3" i="62"/>
  <c r="V5" i="24" l="1"/>
  <c r="O10" i="24"/>
  <c r="C5" i="62" l="1"/>
  <c r="V4" i="60" l="1"/>
  <c r="P6" i="60"/>
  <c r="D6" i="60"/>
  <c r="D4" i="58" l="1"/>
  <c r="B4" i="5"/>
  <c r="K4" i="5" s="1"/>
  <c r="I4" i="58"/>
  <c r="AC13" i="29" l="1"/>
  <c r="G20" i="58" l="1"/>
  <c r="Q7" i="57" l="1"/>
  <c r="I7" i="57"/>
  <c r="D7" i="57"/>
  <c r="G6" i="57"/>
  <c r="N3" i="57"/>
  <c r="E3" i="57"/>
  <c r="P7" i="56"/>
  <c r="I7" i="56"/>
  <c r="D7" i="56"/>
  <c r="M3" i="56"/>
  <c r="E3" i="56"/>
  <c r="R4" i="55" l="1"/>
  <c r="C4" i="55"/>
  <c r="AL28" i="34" l="1"/>
  <c r="A16" i="24" l="1"/>
  <c r="AL20" i="34"/>
  <c r="B5" i="23" l="1"/>
  <c r="K7" i="22" l="1"/>
  <c r="X4" i="22"/>
  <c r="P4" i="22"/>
  <c r="E4" i="22"/>
  <c r="K8" i="22"/>
  <c r="AI117" i="43" l="1"/>
  <c r="AI98" i="43"/>
  <c r="AI79" i="43"/>
  <c r="AI60" i="43"/>
  <c r="AI22" i="43"/>
  <c r="J4" i="33" l="1"/>
  <c r="D4" i="33"/>
  <c r="D3" i="48" l="1"/>
  <c r="B8" i="23" l="1"/>
  <c r="B3" i="23"/>
  <c r="O3" i="48" l="1"/>
  <c r="B6" i="5" l="1"/>
  <c r="B38" i="23" l="1"/>
  <c r="B21" i="23"/>
  <c r="B17" i="23"/>
  <c r="B14" i="23"/>
  <c r="P28" i="15" l="1"/>
  <c r="AI120" i="43" l="1"/>
  <c r="AI101" i="43"/>
  <c r="AI82" i="43"/>
  <c r="AC143" i="43" s="1"/>
  <c r="AI63" i="43"/>
  <c r="AC142" i="43" s="1"/>
  <c r="AI44" i="43"/>
  <c r="AC141" i="43" s="1"/>
  <c r="AI41" i="43"/>
  <c r="AI25" i="43"/>
  <c r="AC140" i="43" s="1"/>
  <c r="AN9" i="43"/>
  <c r="AM9" i="43"/>
  <c r="AM12" i="43" s="1"/>
  <c r="D8" i="43" s="1"/>
  <c r="V6" i="43"/>
  <c r="J1" i="43"/>
  <c r="D1" i="43"/>
  <c r="F140" i="43" l="1"/>
  <c r="AM13" i="43"/>
  <c r="E8" i="43" s="1"/>
  <c r="R140" i="43" l="1"/>
  <c r="AI140" i="43" s="1"/>
  <c r="AN12" i="43"/>
  <c r="AH8" i="43"/>
  <c r="AH9" i="43" s="1"/>
  <c r="AF8" i="43"/>
  <c r="AF9" i="43" s="1"/>
  <c r="AD8" i="43"/>
  <c r="AD9" i="43" s="1"/>
  <c r="AB8" i="43"/>
  <c r="AB9" i="43" s="1"/>
  <c r="Z8" i="43"/>
  <c r="Z9" i="43" s="1"/>
  <c r="X8" i="43"/>
  <c r="X9" i="43" s="1"/>
  <c r="V8" i="43"/>
  <c r="V9" i="43" s="1"/>
  <c r="T8" i="43"/>
  <c r="T9" i="43" s="1"/>
  <c r="R8" i="43"/>
  <c r="R9" i="43" s="1"/>
  <c r="P8" i="43"/>
  <c r="P9" i="43" s="1"/>
  <c r="N8" i="43"/>
  <c r="N9" i="43" s="1"/>
  <c r="L8" i="43"/>
  <c r="L9" i="43" s="1"/>
  <c r="J8" i="43"/>
  <c r="J9" i="43" s="1"/>
  <c r="H8" i="43"/>
  <c r="H9" i="43" s="1"/>
  <c r="F8" i="43"/>
  <c r="F9" i="43" s="1"/>
  <c r="D9" i="43"/>
  <c r="AG8" i="43"/>
  <c r="AG9" i="43" s="1"/>
  <c r="AE8" i="43"/>
  <c r="AE9" i="43" s="1"/>
  <c r="AC8" i="43"/>
  <c r="AC9" i="43" s="1"/>
  <c r="AA8" i="43"/>
  <c r="AA9" i="43" s="1"/>
  <c r="Y8" i="43"/>
  <c r="Y9" i="43" s="1"/>
  <c r="W8" i="43"/>
  <c r="W9" i="43" s="1"/>
  <c r="U8" i="43"/>
  <c r="U9" i="43" s="1"/>
  <c r="S8" i="43"/>
  <c r="S9" i="43" s="1"/>
  <c r="Q8" i="43"/>
  <c r="Q9" i="43" s="1"/>
  <c r="O8" i="43"/>
  <c r="O9" i="43" s="1"/>
  <c r="M8" i="43"/>
  <c r="M9" i="43" s="1"/>
  <c r="K8" i="43"/>
  <c r="K9" i="43" s="1"/>
  <c r="I8" i="43"/>
  <c r="I9" i="43" s="1"/>
  <c r="G8" i="43"/>
  <c r="G9" i="43" s="1"/>
  <c r="E9" i="43"/>
  <c r="F141" i="43" l="1"/>
  <c r="D27" i="43"/>
  <c r="AO12" i="43"/>
  <c r="AN13" i="43"/>
  <c r="R141" i="43" s="1"/>
  <c r="AI141" i="43" l="1"/>
  <c r="F142" i="43"/>
  <c r="D46" i="43"/>
  <c r="AO13" i="43"/>
  <c r="R142" i="43" s="1"/>
  <c r="AP12" i="43"/>
  <c r="AH27" i="43"/>
  <c r="AH28" i="43" s="1"/>
  <c r="AF27" i="43"/>
  <c r="AF28" i="43" s="1"/>
  <c r="AD27" i="43"/>
  <c r="AD28" i="43" s="1"/>
  <c r="AB27" i="43"/>
  <c r="AB28" i="43" s="1"/>
  <c r="Z27" i="43"/>
  <c r="Z28" i="43" s="1"/>
  <c r="X27" i="43"/>
  <c r="X28" i="43" s="1"/>
  <c r="V27" i="43"/>
  <c r="V28" i="43" s="1"/>
  <c r="T27" i="43"/>
  <c r="T28" i="43" s="1"/>
  <c r="R27" i="43"/>
  <c r="R28" i="43" s="1"/>
  <c r="P27" i="43"/>
  <c r="P28" i="43" s="1"/>
  <c r="N27" i="43"/>
  <c r="N28" i="43" s="1"/>
  <c r="L27" i="43"/>
  <c r="L28" i="43" s="1"/>
  <c r="J27" i="43"/>
  <c r="J28" i="43" s="1"/>
  <c r="H27" i="43"/>
  <c r="H28" i="43" s="1"/>
  <c r="F27" i="43"/>
  <c r="F28" i="43" s="1"/>
  <c r="D28" i="43"/>
  <c r="AG27" i="43"/>
  <c r="AG28" i="43" s="1"/>
  <c r="AE27" i="43"/>
  <c r="AE28" i="43" s="1"/>
  <c r="AC27" i="43"/>
  <c r="AC28" i="43" s="1"/>
  <c r="AA27" i="43"/>
  <c r="AA28" i="43" s="1"/>
  <c r="Y27" i="43"/>
  <c r="Y28" i="43" s="1"/>
  <c r="W27" i="43"/>
  <c r="W28" i="43" s="1"/>
  <c r="U27" i="43"/>
  <c r="U28" i="43" s="1"/>
  <c r="S27" i="43"/>
  <c r="S28" i="43" s="1"/>
  <c r="Q27" i="43"/>
  <c r="Q28" i="43" s="1"/>
  <c r="O27" i="43"/>
  <c r="O28" i="43" s="1"/>
  <c r="M27" i="43"/>
  <c r="M28" i="43" s="1"/>
  <c r="K27" i="43"/>
  <c r="K28" i="43" s="1"/>
  <c r="I27" i="43"/>
  <c r="I28" i="43" s="1"/>
  <c r="G27" i="43"/>
  <c r="G28" i="43" s="1"/>
  <c r="E27" i="43"/>
  <c r="E28" i="43" s="1"/>
  <c r="AI142" i="43" l="1"/>
  <c r="D65" i="43"/>
  <c r="F143" i="43"/>
  <c r="AQ12" i="43"/>
  <c r="AP13" i="43"/>
  <c r="R143" i="43" s="1"/>
  <c r="AH46" i="43"/>
  <c r="AH47" i="43" s="1"/>
  <c r="AF46" i="43"/>
  <c r="AF47" i="43" s="1"/>
  <c r="AD46" i="43"/>
  <c r="AD47" i="43" s="1"/>
  <c r="AB46" i="43"/>
  <c r="AB47" i="43" s="1"/>
  <c r="Z46" i="43"/>
  <c r="Z47" i="43" s="1"/>
  <c r="X46" i="43"/>
  <c r="X47" i="43" s="1"/>
  <c r="V46" i="43"/>
  <c r="V47" i="43" s="1"/>
  <c r="T46" i="43"/>
  <c r="T47" i="43" s="1"/>
  <c r="R46" i="43"/>
  <c r="R47" i="43" s="1"/>
  <c r="P46" i="43"/>
  <c r="P47" i="43" s="1"/>
  <c r="N46" i="43"/>
  <c r="N47" i="43" s="1"/>
  <c r="L46" i="43"/>
  <c r="L47" i="43" s="1"/>
  <c r="D47" i="43"/>
  <c r="AG46" i="43"/>
  <c r="AG47" i="43" s="1"/>
  <c r="AE46" i="43"/>
  <c r="AE47" i="43" s="1"/>
  <c r="AC46" i="43"/>
  <c r="AC47" i="43" s="1"/>
  <c r="AA46" i="43"/>
  <c r="AA47" i="43" s="1"/>
  <c r="Y46" i="43"/>
  <c r="Y47" i="43" s="1"/>
  <c r="U46" i="43"/>
  <c r="U47" i="43" s="1"/>
  <c r="Q46" i="43"/>
  <c r="Q47" i="43" s="1"/>
  <c r="M46" i="43"/>
  <c r="M47" i="43" s="1"/>
  <c r="J46" i="43"/>
  <c r="J47" i="43" s="1"/>
  <c r="H46" i="43"/>
  <c r="H47" i="43" s="1"/>
  <c r="F46" i="43"/>
  <c r="F47" i="43" s="1"/>
  <c r="W46" i="43"/>
  <c r="W47" i="43" s="1"/>
  <c r="S46" i="43"/>
  <c r="S47" i="43" s="1"/>
  <c r="O46" i="43"/>
  <c r="O47" i="43" s="1"/>
  <c r="K46" i="43"/>
  <c r="K47" i="43" s="1"/>
  <c r="I46" i="43"/>
  <c r="I47" i="43" s="1"/>
  <c r="G46" i="43"/>
  <c r="G47" i="43" s="1"/>
  <c r="E46" i="43"/>
  <c r="E47" i="43" s="1"/>
  <c r="AI143" i="43" l="1"/>
  <c r="D84" i="43"/>
  <c r="AQ13" i="43"/>
  <c r="AR12" i="43"/>
  <c r="AH65" i="43"/>
  <c r="AH66" i="43" s="1"/>
  <c r="AF65" i="43"/>
  <c r="AF66" i="43" s="1"/>
  <c r="AD65" i="43"/>
  <c r="AD66" i="43" s="1"/>
  <c r="AB65" i="43"/>
  <c r="AB66" i="43" s="1"/>
  <c r="Z65" i="43"/>
  <c r="Z66" i="43" s="1"/>
  <c r="X65" i="43"/>
  <c r="X66" i="43" s="1"/>
  <c r="V65" i="43"/>
  <c r="V66" i="43" s="1"/>
  <c r="T65" i="43"/>
  <c r="T66" i="43" s="1"/>
  <c r="R65" i="43"/>
  <c r="R66" i="43" s="1"/>
  <c r="P65" i="43"/>
  <c r="P66" i="43" s="1"/>
  <c r="N65" i="43"/>
  <c r="N66" i="43" s="1"/>
  <c r="L65" i="43"/>
  <c r="L66" i="43" s="1"/>
  <c r="J65" i="43"/>
  <c r="J66" i="43" s="1"/>
  <c r="H65" i="43"/>
  <c r="H66" i="43" s="1"/>
  <c r="F65" i="43"/>
  <c r="F66" i="43" s="1"/>
  <c r="D66" i="43"/>
  <c r="AG65" i="43"/>
  <c r="AG66" i="43" s="1"/>
  <c r="AE65" i="43"/>
  <c r="AE66" i="43" s="1"/>
  <c r="AC65" i="43"/>
  <c r="AC66" i="43" s="1"/>
  <c r="AA65" i="43"/>
  <c r="AA66" i="43" s="1"/>
  <c r="Y65" i="43"/>
  <c r="Y66" i="43" s="1"/>
  <c r="W65" i="43"/>
  <c r="W66" i="43" s="1"/>
  <c r="U65" i="43"/>
  <c r="U66" i="43" s="1"/>
  <c r="S65" i="43"/>
  <c r="S66" i="43" s="1"/>
  <c r="Q65" i="43"/>
  <c r="Q66" i="43" s="1"/>
  <c r="O65" i="43"/>
  <c r="O66" i="43" s="1"/>
  <c r="M65" i="43"/>
  <c r="M66" i="43" s="1"/>
  <c r="K65" i="43"/>
  <c r="K66" i="43" s="1"/>
  <c r="I65" i="43"/>
  <c r="I66" i="43" s="1"/>
  <c r="G65" i="43"/>
  <c r="G66" i="43" s="1"/>
  <c r="E65" i="43"/>
  <c r="E66" i="43" s="1"/>
  <c r="E11" i="5"/>
  <c r="AI144" i="43" l="1"/>
  <c r="D103" i="43"/>
  <c r="AR13" i="43"/>
  <c r="D85" i="43"/>
  <c r="AG84" i="43"/>
  <c r="AG85" i="43" s="1"/>
  <c r="AE84" i="43"/>
  <c r="AE85" i="43" s="1"/>
  <c r="AC84" i="43"/>
  <c r="AC85" i="43" s="1"/>
  <c r="AA84" i="43"/>
  <c r="AA85" i="43" s="1"/>
  <c r="Y84" i="43"/>
  <c r="Y85" i="43" s="1"/>
  <c r="W84" i="43"/>
  <c r="W85" i="43" s="1"/>
  <c r="U84" i="43"/>
  <c r="U85" i="43" s="1"/>
  <c r="S84" i="43"/>
  <c r="S85" i="43" s="1"/>
  <c r="Q84" i="43"/>
  <c r="Q85" i="43" s="1"/>
  <c r="O84" i="43"/>
  <c r="O85" i="43" s="1"/>
  <c r="M84" i="43"/>
  <c r="M85" i="43" s="1"/>
  <c r="K84" i="43"/>
  <c r="K85" i="43" s="1"/>
  <c r="I84" i="43"/>
  <c r="I85" i="43" s="1"/>
  <c r="G84" i="43"/>
  <c r="G85" i="43" s="1"/>
  <c r="E84" i="43"/>
  <c r="E85" i="43" s="1"/>
  <c r="AH84" i="43"/>
  <c r="AH85" i="43" s="1"/>
  <c r="AD84" i="43"/>
  <c r="AD85" i="43" s="1"/>
  <c r="Z84" i="43"/>
  <c r="Z85" i="43" s="1"/>
  <c r="V84" i="43"/>
  <c r="V85" i="43" s="1"/>
  <c r="R84" i="43"/>
  <c r="R85" i="43" s="1"/>
  <c r="N84" i="43"/>
  <c r="N85" i="43" s="1"/>
  <c r="J84" i="43"/>
  <c r="J85" i="43" s="1"/>
  <c r="F84" i="43"/>
  <c r="F85" i="43" s="1"/>
  <c r="AF84" i="43"/>
  <c r="AF85" i="43" s="1"/>
  <c r="AB84" i="43"/>
  <c r="AB85" i="43" s="1"/>
  <c r="X84" i="43"/>
  <c r="X85" i="43" s="1"/>
  <c r="T84" i="43"/>
  <c r="T85" i="43" s="1"/>
  <c r="P84" i="43"/>
  <c r="P85" i="43" s="1"/>
  <c r="L84" i="43"/>
  <c r="L85" i="43" s="1"/>
  <c r="H84" i="43"/>
  <c r="H85" i="43" s="1"/>
  <c r="G26" i="24"/>
  <c r="F3" i="34"/>
  <c r="AI145" i="43" l="1"/>
  <c r="D104" i="43"/>
  <c r="AG103" i="43"/>
  <c r="AG104" i="43" s="1"/>
  <c r="AE103" i="43"/>
  <c r="AE104" i="43" s="1"/>
  <c r="AC103" i="43"/>
  <c r="AC104" i="43" s="1"/>
  <c r="AA103" i="43"/>
  <c r="AA104" i="43" s="1"/>
  <c r="Y103" i="43"/>
  <c r="Y104" i="43" s="1"/>
  <c r="W103" i="43"/>
  <c r="W104" i="43" s="1"/>
  <c r="U103" i="43"/>
  <c r="U104" i="43" s="1"/>
  <c r="S103" i="43"/>
  <c r="S104" i="43" s="1"/>
  <c r="Q103" i="43"/>
  <c r="Q104" i="43" s="1"/>
  <c r="O103" i="43"/>
  <c r="O104" i="43" s="1"/>
  <c r="M103" i="43"/>
  <c r="M104" i="43" s="1"/>
  <c r="K103" i="43"/>
  <c r="K104" i="43" s="1"/>
  <c r="I103" i="43"/>
  <c r="I104" i="43" s="1"/>
  <c r="G103" i="43"/>
  <c r="G104" i="43" s="1"/>
  <c r="E103" i="43"/>
  <c r="E104" i="43" s="1"/>
  <c r="AF103" i="43"/>
  <c r="AF104" i="43" s="1"/>
  <c r="AB103" i="43"/>
  <c r="AB104" i="43" s="1"/>
  <c r="X103" i="43"/>
  <c r="X104" i="43" s="1"/>
  <c r="T103" i="43"/>
  <c r="T104" i="43" s="1"/>
  <c r="P103" i="43"/>
  <c r="P104" i="43" s="1"/>
  <c r="L103" i="43"/>
  <c r="L104" i="43" s="1"/>
  <c r="H103" i="43"/>
  <c r="H104" i="43" s="1"/>
  <c r="AH103" i="43"/>
  <c r="AH104" i="43" s="1"/>
  <c r="AD103" i="43"/>
  <c r="AD104" i="43" s="1"/>
  <c r="Z103" i="43"/>
  <c r="Z104" i="43" s="1"/>
  <c r="V103" i="43"/>
  <c r="V104" i="43" s="1"/>
  <c r="R103" i="43"/>
  <c r="R104" i="43" s="1"/>
  <c r="N103" i="43"/>
  <c r="N104" i="43" s="1"/>
  <c r="J103" i="43"/>
  <c r="J104" i="43" s="1"/>
  <c r="F103" i="43"/>
  <c r="F104" i="43" s="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59" i="34"/>
  <c r="T59" i="34"/>
  <c r="N59" i="34"/>
  <c r="AI58" i="34"/>
  <c r="AF59" i="34" s="1"/>
  <c r="AC58" i="34"/>
  <c r="V58" i="34"/>
  <c r="AC57" i="34"/>
  <c r="V57" i="34"/>
  <c r="O57" i="34" l="1"/>
  <c r="G57" i="34" s="1"/>
  <c r="B20" i="23" l="1"/>
  <c r="G19" i="29"/>
  <c r="B7" i="5" l="1"/>
  <c r="G13" i="29"/>
  <c r="G15" i="29"/>
  <c r="A21" i="29"/>
  <c r="A19" i="29"/>
  <c r="E9" i="5" l="1"/>
  <c r="O9" i="24" l="1"/>
  <c r="Q14" i="24"/>
  <c r="Q12" i="24"/>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4"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4"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3.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<sst xmlns="http://schemas.openxmlformats.org/spreadsheetml/2006/main" count="3011" uniqueCount="1408">
  <si>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</si>
  <si>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</si>
  <si>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</si>
  <si>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</si>
  <si>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</si>
  <si>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</si>
  <si>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</si>
  <si>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</si>
  <si>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</si>
  <si>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</si>
  <si>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</si>
  <si>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</si>
  <si>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</si>
  <si>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</si>
  <si>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</si>
  <si>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</si>
  <si>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</si>
  <si>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</si>
  <si>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</si>
  <si>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</si>
  <si>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</si>
  <si>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</si>
  <si>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</si>
  <si>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</si>
  <si>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</si>
  <si>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</si>
  <si>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</si>
  <si>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</si>
  <si>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</si>
  <si>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</si>
  <si>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</si>
  <si>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</si>
  <si>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</si>
  <si>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</si>
  <si>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</si>
  <si>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</si>
  <si>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</si>
  <si>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</si>
  <si>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</si>
  <si>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</si>
  <si>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</si>
  <si>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</si>
  <si>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</si>
  <si>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</si>
  <si>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</si>
  <si>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</si>
  <si>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</si>
  <si>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</si>
  <si>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</si>
  <si>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</si>
  <si>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</si>
  <si>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</si>
  <si>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</si>
  <si>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</si>
  <si>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</si>
  <si>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</si>
  <si>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</si>
  <si>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</si>
  <si>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</si>
  <si>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</si>
  <si>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</si>
  <si>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</si>
  <si>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</si>
  <si>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</si>
  <si>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</si>
  <si>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</si>
  <si>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</si>
  <si>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</si>
  <si>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</si>
  <si>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</si>
  <si>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</si>
  <si>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</si>
  <si>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</si>
  <si>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</si>
  <si>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</si>
  <si>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</si>
  <si>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</si>
  <si>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</si>
  <si>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（裏面）</t>
    <rPh sb="1" eb="3">
      <t>リメン</t>
    </rPh>
    <phoneticPr fontId="10"/>
  </si>
  <si>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</si>
  <si>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</si>
  <si>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</si>
  <si>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</si>
  <si>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</si>
  <si>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</si>
  <si>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</si>
  <si>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r>
      <t>教育事業実績（</t>
    </r>
    <r>
      <rPr>
        <sz val="12"/>
        <rFont val="ＭＳ Ｐゴシック"/>
        <family val="3"/>
        <charset val="128"/>
      </rPr>
      <t>事業実績）</t>
    </r>
    <rPh sb="7" eb="9">
      <t>ジギョウ</t>
    </rPh>
    <rPh sb="9" eb="11">
      <t>ジッセキ</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</si>
  <si>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</si>
  <si>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</si>
  <si>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</si>
  <si>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</si>
  <si>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</si>
  <si>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</si>
  <si>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</si>
  <si>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</si>
  <si>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</si>
  <si>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</si>
  <si>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</si>
  <si>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</si>
  <si>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</si>
  <si>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</si>
  <si>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</si>
  <si>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10"/>
  </si>
  <si>
    <t>名称（</t>
    <rPh sb="0" eb="2">
      <t>メイショウ</t>
    </rPh>
    <phoneticPr fontId="10"/>
  </si>
  <si>
    <t xml:space="preserve">       ）</t>
    <phoneticPr fontId="10"/>
  </si>
  <si>
    <t>台数（</t>
    <phoneticPr fontId="10"/>
  </si>
  <si>
    <t>）台</t>
    <phoneticPr fontId="10"/>
  </si>
  <si>
    <t>　　　（</t>
    <phoneticPr fontId="10"/>
  </si>
  <si>
    <r>
      <t>机、いす、</t>
    </r>
    <r>
      <rPr>
        <sz val="12"/>
        <rFont val="ＭＳ Ｐゴシック"/>
        <family val="3"/>
        <charset val="128"/>
      </rPr>
      <t>ホワイトボード等</t>
    </r>
    <rPh sb="0" eb="1">
      <t>ツクエ</t>
    </rPh>
    <rPh sb="12" eb="13">
      <t>トウ</t>
    </rPh>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</si>
  <si>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</si>
  <si>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</si>
  <si>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</si>
  <si>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</si>
  <si>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有</t>
    <phoneticPr fontId="10"/>
  </si>
  <si>
    <t>・ホワイトボード等</t>
    <rPh sb="8" eb="9">
      <t>トウ</t>
    </rPh>
    <phoneticPr fontId="10"/>
  </si>
  <si>
    <t>※パソコン関係</t>
    <rPh sb="5" eb="7">
      <t>カンケイ</t>
    </rPh>
    <phoneticPr fontId="10"/>
  </si>
  <si>
    <t>パソコン台数</t>
    <phoneticPr fontId="10"/>
  </si>
  <si>
    <t>（</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</si>
  <si>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</si>
  <si>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</si>
  <si>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</si>
  <si>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</si>
  <si>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</si>
  <si>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</si>
  <si>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</si>
  <si>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</si>
  <si>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</si>
  <si>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</si>
  <si>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</si>
  <si>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</si>
  <si>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</si>
  <si>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</si>
  <si>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</si>
  <si>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</si>
  <si>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</si>
  <si>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</si>
  <si>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</si>
  <si>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</si>
  <si>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</si>
  <si>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</si>
  <si>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</si>
  <si>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</si>
  <si>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</si>
  <si>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</si>
  <si>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</si>
  <si>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</si>
  <si>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</si>
  <si>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</si>
  <si>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</si>
  <si>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</si>
  <si>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・定期点検等必要な措置を講じている</t>
    <phoneticPr fontId="10"/>
  </si>
  <si>
    <t>・定期点検等必要な措置を講じていない</t>
    <rPh sb="1" eb="3">
      <t>テイキ</t>
    </rPh>
    <rPh sb="3" eb="5">
      <t>テンケン</t>
    </rPh>
    <rPh sb="5" eb="6">
      <t>トウ</t>
    </rPh>
    <rPh sb="6" eb="8">
      <t>ヒツヨウ</t>
    </rPh>
    <rPh sb="9" eb="11">
      <t>ソチ</t>
    </rPh>
    <rPh sb="12" eb="13">
      <t>コウ</t>
    </rPh>
    <phoneticPr fontId="10"/>
  </si>
  <si>
    <t>照明（室内の場合）</t>
    <rPh sb="0" eb="2">
      <t>ショウメイ</t>
    </rPh>
    <rPh sb="3" eb="5">
      <t>シツナイ</t>
    </rPh>
    <rPh sb="6" eb="8">
      <t>バアイ</t>
    </rPh>
    <phoneticPr fontId="10"/>
  </si>
  <si>
    <t>・あり</t>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</si>
  <si>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</si>
  <si>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</si>
  <si>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</si>
  <si>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</si>
  <si>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</si>
  <si>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</si>
  <si>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</si>
  <si>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・なし</t>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</si>
  <si>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</si>
  <si>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</si>
  <si>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</si>
  <si>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</si>
  <si>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</si>
  <si>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t>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</si>
  <si>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</si>
  <si>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</si>
  <si>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</si>
  <si>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</si>
  <si>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</si>
  <si>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</si>
  <si>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</si>
  <si>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</si>
  <si>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</si>
  <si>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</si>
  <si>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</si>
  <si>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</si>
  <si>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</si>
  <si>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</si>
  <si>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</si>
  <si>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</si>
  <si>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</si>
  <si>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</si>
  <si>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</si>
  <si>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</si>
  <si>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</si>
  <si>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</si>
  <si>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</si>
  <si>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</si>
  <si>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</si>
  <si>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</si>
  <si>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</si>
  <si>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</si>
  <si>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</si>
  <si>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</si>
  <si>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</si>
  <si>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</si>
  <si>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</si>
  <si>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</si>
  <si>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</si>
  <si>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</si>
  <si>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</si>
  <si>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</si>
  <si>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</si>
  <si>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</si>
  <si>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</si>
  <si>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</si>
  <si>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</si>
  <si>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</si>
  <si>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</si>
  <si>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</si>
  <si>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</si>
  <si>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</si>
  <si>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</si>
  <si>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</si>
  <si>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</si>
  <si>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</si>
  <si>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</si>
  <si>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</si>
  <si>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</si>
  <si>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</si>
  <si>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</si>
  <si>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</si>
  <si>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</si>
  <si>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</si>
  <si>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</si>
  <si>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</si>
  <si>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</si>
  <si>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</si>
  <si>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</si>
  <si>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</si>
  <si>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</si>
  <si>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</si>
  <si>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</si>
  <si>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</si>
  <si>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</si>
  <si>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</si>
  <si>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</si>
  <si>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</si>
  <si>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</si>
  <si>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</si>
  <si>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</si>
  <si>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</si>
  <si>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</si>
  <si>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</si>
  <si>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</si>
  <si>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</si>
  <si>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</si>
  <si>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</si>
  <si>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</si>
  <si>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</si>
  <si>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</si>
  <si>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</si>
  <si>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</si>
  <si>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</si>
  <si>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</si>
  <si>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</si>
  <si>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</si>
  <si>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</si>
  <si>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</si>
  <si>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</si>
  <si>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</si>
  <si>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</si>
  <si>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</si>
  <si>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</si>
  <si>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</si>
  <si>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</si>
  <si>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</si>
  <si>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</si>
  <si>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</si>
  <si>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</si>
  <si>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</si>
  <si>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</si>
  <si>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</si>
  <si>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</si>
  <si>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</si>
  <si>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</si>
  <si>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</si>
  <si>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</si>
  <si>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</si>
  <si>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</si>
  <si>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</si>
  <si>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</si>
  <si>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</si>
  <si>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</si>
  <si>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</si>
  <si>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</si>
  <si>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</si>
  <si>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</si>
  <si>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</si>
  <si>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年</t>
    <rPh sb="0" eb="1">
      <t>ネン</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</si>
  <si>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</si>
  <si>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</si>
  <si>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</si>
  <si>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</si>
  <si>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</si>
  <si>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</si>
  <si>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</si>
  <si>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</si>
  <si>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</si>
  <si>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</si>
  <si>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</si>
  <si>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</si>
  <si>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</si>
  <si>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</si>
  <si>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</si>
  <si>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</si>
  <si>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t>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</si>
  <si>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</si>
  <si>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</si>
  <si>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</si>
  <si>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</si>
  <si>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</si>
  <si>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</si>
  <si>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</si>
  <si>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</si>
  <si>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</si>
  <si>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</si>
  <si>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</si>
  <si>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</si>
  <si>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</si>
  <si>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</si>
  <si>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</si>
  <si>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</si>
  <si>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</si>
  <si>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</si>
  <si>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</si>
  <si>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</si>
  <si>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</si>
  <si>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</si>
  <si>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</si>
  <si>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</si>
  <si>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</si>
  <si>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</si>
  <si>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</si>
  <si>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</si>
  <si>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【求職者支援訓練の講師として認められる類型】</t>
    <phoneticPr fontId="10"/>
  </si>
  <si>
    <t>類　型　１</t>
    <rPh sb="0" eb="1">
      <t>タグイ</t>
    </rPh>
    <rPh sb="2" eb="3">
      <t>カタ</t>
    </rPh>
    <phoneticPr fontId="10"/>
  </si>
  <si>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10"/>
  </si>
  <si>
    <t>類　型　２</t>
    <rPh sb="0" eb="1">
      <t>タグイ</t>
    </rPh>
    <rPh sb="2" eb="3">
      <t>カタ</t>
    </rPh>
    <phoneticPr fontId="10"/>
  </si>
  <si>
    <t>次のいずれにも該当する者
【１】職業能力開発促進法第30条の２第２項（職業訓練指導員免許を受けることができる者と同等以上の能力を有すると認められる者）の規定に該当する者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10"/>
  </si>
  <si>
    <t>類　型　３</t>
    <rPh sb="0" eb="1">
      <t>タグイ</t>
    </rPh>
    <rPh sb="2" eb="3">
      <t>カタ</t>
    </rPh>
    <phoneticPr fontId="10"/>
  </si>
  <si>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10"/>
  </si>
  <si>
    <t>類　型　４</t>
    <rPh sb="0" eb="1">
      <t>タグイ</t>
    </rPh>
    <rPh sb="2" eb="3">
      <t>カタ</t>
    </rPh>
    <phoneticPr fontId="10"/>
  </si>
  <si>
    <t>次のいずれにも該当する者
【１】学歴又は資格によって担当する科目の訓練内容に関する指導能力を明らかに有すると判断される者（※３）
【２】担当する科目の訓練内容に関する講師としての指導経験を１年以上（助手の場合、助手としての指導経験を２年以上）有する者（※４）　</t>
    <rPh sb="0" eb="1">
      <t>ツギ</t>
    </rPh>
    <rPh sb="7" eb="9">
      <t>ガイトウ</t>
    </rPh>
    <rPh sb="11" eb="12">
      <t>モノ</t>
    </rPh>
    <rPh sb="83" eb="85">
      <t>コウシ</t>
    </rPh>
    <rPh sb="99" eb="101">
      <t>ジョシュ</t>
    </rPh>
    <rPh sb="102" eb="104">
      <t>バアイ</t>
    </rPh>
    <rPh sb="105" eb="107">
      <t>ジョシュ</t>
    </rPh>
    <rPh sb="111" eb="113">
      <t>シドウ</t>
    </rPh>
    <rPh sb="113" eb="115">
      <t>ケイケン</t>
    </rPh>
    <rPh sb="117" eb="118">
      <t>ネン</t>
    </rPh>
    <rPh sb="118" eb="120">
      <t>イジョウ</t>
    </rPh>
    <phoneticPr fontId="10"/>
  </si>
  <si>
    <t>※２　指導等業務の経験を含むことが出来ること。</t>
    <phoneticPr fontId="10"/>
  </si>
  <si>
    <t>（助手について）</t>
    <rPh sb="1" eb="3">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</si>
  <si>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</si>
  <si>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</si>
  <si>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</si>
  <si>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</si>
  <si>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</si>
  <si>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</si>
  <si>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１　担当する科目の訓練内容に関する学歴</t>
    <rPh sb="3" eb="5">
      <t>タントウ</t>
    </rPh>
    <rPh sb="7" eb="9">
      <t>カモク</t>
    </rPh>
    <rPh sb="10" eb="12">
      <t>クンレン</t>
    </rPh>
    <rPh sb="12" eb="14">
      <t>ナイヨウ</t>
    </rPh>
    <rPh sb="15" eb="16">
      <t>カン</t>
    </rPh>
    <rPh sb="18" eb="20">
      <t>ガクレキ</t>
    </rPh>
    <phoneticPr fontId="10"/>
  </si>
  <si>
    <t>学歴（学校・学部・学科等）</t>
    <rPh sb="0" eb="2">
      <t>ガクレキ</t>
    </rPh>
    <rPh sb="3" eb="5">
      <t>ガッコウ</t>
    </rPh>
    <rPh sb="6" eb="8">
      <t>ガクブ</t>
    </rPh>
    <rPh sb="9" eb="11">
      <t>ガッカ</t>
    </rPh>
    <rPh sb="11" eb="12">
      <t>トウ</t>
    </rPh>
    <phoneticPr fontId="10"/>
  </si>
  <si>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</si>
  <si>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</si>
  <si>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</si>
  <si>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</si>
  <si>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</si>
  <si>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</si>
  <si>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</si>
  <si>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</si>
  <si>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</si>
  <si>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</si>
  <si>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</si>
  <si>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</si>
  <si>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</si>
  <si>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</si>
  <si>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</si>
  <si>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</si>
  <si>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</si>
  <si>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</si>
  <si>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</si>
  <si>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</si>
  <si>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</si>
  <si>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</si>
  <si>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</si>
  <si>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</si>
  <si>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</si>
  <si>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</si>
  <si>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</si>
  <si>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</si>
  <si>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</si>
  <si>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</si>
  <si>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</si>
  <si>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</si>
  <si>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</si>
  <si>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</si>
  <si>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</si>
  <si>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</si>
  <si>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</si>
  <si>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</si>
  <si>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</si>
  <si>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</si>
  <si>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</si>
  <si>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</si>
  <si>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</si>
  <si>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</si>
  <si>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</si>
  <si>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</si>
  <si>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</si>
  <si>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</si>
  <si>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</si>
  <si>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</si>
  <si>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</si>
  <si>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</si>
  <si>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</si>
  <si>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</si>
  <si>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</si>
  <si>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</si>
  <si>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</si>
  <si>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</si>
  <si>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</si>
  <si>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</si>
  <si>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</si>
  <si>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</si>
  <si>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</si>
  <si>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</si>
  <si>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※１　職業訓練等において講師または下記（助手について）の助手として指導した経験以外に「指導等業務」と</t>
    <rPh sb="17" eb="19">
      <t>カキ</t>
    </rPh>
    <rPh sb="20" eb="22">
      <t>ジョシュ</t>
    </rPh>
    <rPh sb="28" eb="30">
      <t>ジョシュ</t>
    </rPh>
    <phoneticPr fontId="10"/>
  </si>
  <si>
    <t>　　して想定されるもの。</t>
    <rPh sb="4" eb="6">
      <t>ソウテイ</t>
    </rPh>
    <phoneticPr fontId="10"/>
  </si>
  <si>
    <t>者からの質問に対して回答する業務</t>
    <rPh sb="0" eb="1">
      <t>シャ</t>
    </rPh>
    <rPh sb="4" eb="6">
      <t>シツモン</t>
    </rPh>
    <phoneticPr fontId="10"/>
  </si>
  <si>
    <t>するものは含まない。）</t>
    <rPh sb="5" eb="6">
      <t>フク</t>
    </rPh>
    <phoneticPr fontId="10"/>
  </si>
  <si>
    <t>だけでは該当しない。）</t>
    <rPh sb="4" eb="6">
      <t>ガイトウ</t>
    </rPh>
    <phoneticPr fontId="10"/>
  </si>
  <si>
    <t>　　格を含む。）は認められないこと。）。</t>
    <rPh sb="2" eb="3">
      <t>カク</t>
    </rPh>
    <rPh sb="4" eb="5">
      <t>フク</t>
    </rPh>
    <phoneticPr fontId="10"/>
  </si>
  <si>
    <t>　なお、講師としての指導経験が１年に満たない場合、求職者支援訓練における助手として指導した経験の期</t>
    <rPh sb="4" eb="6">
      <t>コウシ</t>
    </rPh>
    <rPh sb="10" eb="12">
      <t>シドウ</t>
    </rPh>
    <rPh sb="12" eb="14">
      <t>ケイケン</t>
    </rPh>
    <rPh sb="16" eb="17">
      <t>ネン</t>
    </rPh>
    <rPh sb="18" eb="19">
      <t>ミ</t>
    </rPh>
    <rPh sb="22" eb="24">
      <t>バアイ</t>
    </rPh>
    <rPh sb="25" eb="28">
      <t>キュウショクシャ</t>
    </rPh>
    <rPh sb="28" eb="30">
      <t>シエン</t>
    </rPh>
    <rPh sb="30" eb="32">
      <t>クンレン</t>
    </rPh>
    <rPh sb="41" eb="43">
      <t>シドウ</t>
    </rPh>
    <rPh sb="45" eb="47">
      <t>ケイケン</t>
    </rPh>
    <phoneticPr fontId="10"/>
  </si>
  <si>
    <t>間について、その半分の期間を講師の指導経験の期間とみなすことが出来ます。</t>
    <rPh sb="0" eb="1">
      <t>カン</t>
    </rPh>
    <rPh sb="8" eb="10">
      <t>ハンブン</t>
    </rPh>
    <phoneticPr fontId="10"/>
  </si>
  <si>
    <t>○　訓練内容に関する知識を有し、講師の指示のもと受講者への指導が出来るなど、求職者支援訓練の円滑</t>
    <rPh sb="46" eb="48">
      <t>エンカツ</t>
    </rPh>
    <phoneticPr fontId="10"/>
  </si>
  <si>
    <t>　な実施に必要な業務に従事できる者として訓練実施機関が認めた者であること。</t>
    <rPh sb="6" eb="7">
      <t>ヨウ</t>
    </rPh>
    <rPh sb="8" eb="10">
      <t>ギョウム</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</si>
  <si>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</si>
  <si>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</si>
  <si>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</si>
  <si>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</si>
  <si>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</si>
  <si>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</si>
  <si>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</si>
  <si>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</si>
  <si>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</si>
  <si>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4"/>
  </si>
  <si>
    <t>⑥
訓練科名</t>
    <rPh sb="2" eb="4">
      <t>クンレン</t>
    </rPh>
    <rPh sb="4" eb="5">
      <t>カ</t>
    </rPh>
    <rPh sb="5" eb="6">
      <t>メイ</t>
    </rPh>
    <phoneticPr fontId="64"/>
  </si>
  <si>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</si>
  <si>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</si>
  <si>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</si>
  <si>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</si>
  <si>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</si>
  <si>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4"/>
  </si>
  <si>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</si>
  <si>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</si>
  <si>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</si>
  <si>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</si>
  <si>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</si>
  <si>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</si>
  <si>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</si>
  <si>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</si>
  <si>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</si>
  <si>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</si>
  <si>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</si>
  <si>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</si>
  <si>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</si>
  <si>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</si>
  <si>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</si>
  <si>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</si>
  <si>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</si>
  <si>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</si>
  <si>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</si>
  <si>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</si>
  <si>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</si>
  <si>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</si>
  <si>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</si>
  <si>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</si>
  <si>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</si>
  <si>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</si>
  <si>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</si>
  <si>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</si>
  <si>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</si>
  <si>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</si>
  <si>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</si>
  <si>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</si>
  <si>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</si>
  <si>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</si>
  <si>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</si>
  <si>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</si>
  <si>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</si>
  <si>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</si>
  <si>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</si>
  <si>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</si>
  <si>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</si>
  <si>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</si>
  <si>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</si>
  <si>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</si>
  <si>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</si>
  <si>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</si>
  <si>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</si>
  <si>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</si>
  <si>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</si>
  <si>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</si>
  <si>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</si>
  <si>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</si>
  <si>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</si>
  <si>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</si>
  <si>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</si>
  <si>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</si>
  <si>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</si>
  <si>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</si>
  <si>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</si>
  <si>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</si>
  <si>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</si>
  <si>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</si>
  <si>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</si>
  <si>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</si>
  <si>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</si>
  <si>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</si>
  <si>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</si>
  <si>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</si>
  <si>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</si>
  <si>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</si>
  <si>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</si>
  <si>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</si>
  <si>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</si>
  <si>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</si>
  <si>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</si>
  <si>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</si>
  <si>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</si>
  <si>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</si>
  <si>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</si>
  <si>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</si>
  <si>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r>
      <t>）台　（定員分の台数が必要</t>
    </r>
    <r>
      <rPr>
        <sz val="12"/>
        <rFont val="ＭＳ Ｐゴシック"/>
        <family val="3"/>
        <charset val="128"/>
      </rPr>
      <t>）</t>
    </r>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</si>
  <si>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</si>
  <si>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</si>
  <si>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</si>
  <si>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</si>
  <si>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</si>
  <si>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</si>
  <si>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</si>
  <si>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</si>
  <si>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</si>
  <si>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</si>
  <si>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</si>
  <si>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</si>
  <si>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</si>
  <si>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</si>
  <si>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</si>
  <si>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</si>
  <si>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</si>
  <si>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</si>
  <si>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</si>
  <si>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</si>
  <si>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</si>
  <si>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</si>
  <si>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</si>
  <si>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</si>
  <si>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</si>
  <si>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</si>
  <si>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</si>
  <si>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</si>
  <si>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</si>
  <si>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</si>
  <si>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4"/>
  </si>
  <si>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</si>
  <si>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</si>
  <si>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</si>
  <si>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</si>
  <si>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</si>
  <si>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</si>
  <si>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</si>
  <si>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</si>
  <si>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</si>
  <si>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</si>
  <si>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</si>
  <si>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</si>
  <si>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</si>
  <si>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</si>
  <si>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10"/>
  </si>
  <si>
    <t>訓練の種別</t>
    <rPh sb="0" eb="2">
      <t>クンレン</t>
    </rPh>
    <rPh sb="3" eb="5">
      <t>シュベツ</t>
    </rPh>
    <phoneticPr fontId="10"/>
  </si>
  <si>
    <t>基礎コース</t>
    <phoneticPr fontId="10"/>
  </si>
  <si>
    <t>（</t>
    <phoneticPr fontId="94"/>
  </si>
  <si>
    <t>）</t>
    <phoneticPr fontId="94"/>
  </si>
  <si>
    <t>面接</t>
  </si>
  <si>
    <t>時</t>
    <rPh sb="0" eb="1">
      <t>ジ</t>
    </rPh>
    <phoneticPr fontId="94"/>
  </si>
  <si>
    <t>分</t>
    <rPh sb="0" eb="1">
      <t>フン</t>
    </rPh>
    <phoneticPr fontId="94"/>
  </si>
  <si>
    <t>訓練定員</t>
    <rPh sb="0" eb="2">
      <t>クンレン</t>
    </rPh>
    <rPh sb="2" eb="4">
      <t>テイイン</t>
    </rPh>
    <phoneticPr fontId="94"/>
  </si>
  <si>
    <t>名</t>
    <rPh sb="0" eb="1">
      <t>メイ</t>
    </rPh>
    <phoneticPr fontId="94"/>
  </si>
  <si>
    <t>障害者</t>
  </si>
  <si>
    <t>名称 （</t>
    <rPh sb="0" eb="2">
      <t>メイショウ</t>
    </rPh>
    <phoneticPr fontId="10"/>
  </si>
  <si>
    <t>科目の内容</t>
    <rPh sb="0" eb="2">
      <t>カモク</t>
    </rPh>
    <rPh sb="3" eb="5">
      <t>ナイヨウ</t>
    </rPh>
    <phoneticPr fontId="94"/>
  </si>
  <si>
    <t>職業能力開発講習</t>
    <rPh sb="0" eb="2">
      <t>ショクギョウ</t>
    </rPh>
    <rPh sb="2" eb="4">
      <t>ノウリョク</t>
    </rPh>
    <rPh sb="4" eb="6">
      <t>カイハツ</t>
    </rPh>
    <rPh sb="6" eb="8">
      <t>コウシュウ</t>
    </rPh>
    <phoneticPr fontId="94"/>
  </si>
  <si>
    <t>就職活動計画</t>
    <rPh sb="0" eb="2">
      <t>シュウショク</t>
    </rPh>
    <rPh sb="2" eb="4">
      <t>カツドウ</t>
    </rPh>
    <rPh sb="4" eb="6">
      <t>ケイカク</t>
    </rPh>
    <phoneticPr fontId="94"/>
  </si>
  <si>
    <t>職業生活設計</t>
    <rPh sb="0" eb="2">
      <t>ショクギョウ</t>
    </rPh>
    <rPh sb="2" eb="4">
      <t>セイカツ</t>
    </rPh>
    <rPh sb="4" eb="6">
      <t>セッケイ</t>
    </rPh>
    <phoneticPr fontId="94"/>
  </si>
  <si>
    <t>学科</t>
    <rPh sb="0" eb="2">
      <t>ガッカ</t>
    </rPh>
    <phoneticPr fontId="94"/>
  </si>
  <si>
    <t>実技</t>
    <rPh sb="0" eb="2">
      <t>ジツギ</t>
    </rPh>
    <phoneticPr fontId="94"/>
  </si>
  <si>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</si>
  <si>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4"/>
  </si>
  <si>
    <t>企業実習</t>
    <rPh sb="0" eb="2">
      <t>キギョウ</t>
    </rPh>
    <rPh sb="2" eb="4">
      <t>ジッシュウ</t>
    </rPh>
    <phoneticPr fontId="94"/>
  </si>
  <si>
    <t>受講者の負担する費用</t>
    <rPh sb="0" eb="3">
      <t>ジュコウシャ</t>
    </rPh>
    <rPh sb="4" eb="6">
      <t>フタン</t>
    </rPh>
    <rPh sb="8" eb="10">
      <t>ヒヨウ</t>
    </rPh>
    <phoneticPr fontId="10"/>
  </si>
  <si>
    <t>その他 （</t>
    <rPh sb="2" eb="3">
      <t>タ</t>
    </rPh>
    <phoneticPr fontId="94"/>
  </si>
  <si>
    <t>備考 （</t>
    <rPh sb="0" eb="2">
      <t>ビコウ</t>
    </rPh>
    <phoneticPr fontId="94"/>
  </si>
  <si>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</si>
  <si>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</si>
  <si>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</si>
  <si>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</si>
  <si>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</si>
  <si>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</si>
  <si>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4"/>
  </si>
  <si>
    <t>ビジネスヒューマン</t>
    <phoneticPr fontId="94"/>
  </si>
  <si>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</si>
  <si>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4"/>
  </si>
  <si>
    <t>訓練科名</t>
    <rPh sb="0" eb="2">
      <t>クンレン</t>
    </rPh>
    <rPh sb="2" eb="4">
      <t>カメイ</t>
    </rPh>
    <phoneticPr fontId="94"/>
  </si>
  <si>
    <t>訓練受講者氏名</t>
    <rPh sb="0" eb="2">
      <t>クンレン</t>
    </rPh>
    <rPh sb="2" eb="4">
      <t>ジュコウ</t>
    </rPh>
    <rPh sb="4" eb="5">
      <t>シャ</t>
    </rPh>
    <rPh sb="5" eb="7">
      <t>シメイ</t>
    </rPh>
    <phoneticPr fontId="94"/>
  </si>
  <si>
    <t>教育訓練実施機関</t>
    <rPh sb="0" eb="2">
      <t>キョウイク</t>
    </rPh>
    <rPh sb="2" eb="4">
      <t>クンレン</t>
    </rPh>
    <rPh sb="4" eb="6">
      <t>ジッシ</t>
    </rPh>
    <rPh sb="6" eb="8">
      <t>キカン</t>
    </rPh>
    <phoneticPr fontId="94"/>
  </si>
  <si>
    <t>所在地</t>
    <rPh sb="0" eb="3">
      <t>ショザイチ</t>
    </rPh>
    <phoneticPr fontId="94"/>
  </si>
  <si>
    <t>就職支援責任者　氏名</t>
    <rPh sb="0" eb="2">
      <t>シュウショク</t>
    </rPh>
    <rPh sb="2" eb="4">
      <t>シエン</t>
    </rPh>
    <rPh sb="4" eb="7">
      <t>セキニンシャ</t>
    </rPh>
    <rPh sb="8" eb="10">
      <t>シメイ</t>
    </rPh>
    <phoneticPr fontId="94"/>
  </si>
  <si>
    <t>名称</t>
    <rPh sb="0" eb="2">
      <t>メイショウ</t>
    </rPh>
    <phoneticPr fontId="94"/>
  </si>
  <si>
    <t>訓練実施施設の責任者　氏名</t>
    <rPh sb="0" eb="2">
      <t>クンレン</t>
    </rPh>
    <rPh sb="2" eb="4">
      <t>ジッシ</t>
    </rPh>
    <rPh sb="4" eb="6">
      <t>シセツ</t>
    </rPh>
    <rPh sb="7" eb="10">
      <t>セキニンシャ</t>
    </rPh>
    <rPh sb="11" eb="13">
      <t>シメイ</t>
    </rPh>
    <phoneticPr fontId="94"/>
  </si>
  <si>
    <t>Ⅰ　訓練期間・訓練目標</t>
    <rPh sb="2" eb="4">
      <t>クンレン</t>
    </rPh>
    <rPh sb="4" eb="6">
      <t>キカン</t>
    </rPh>
    <rPh sb="7" eb="9">
      <t>クンレン</t>
    </rPh>
    <rPh sb="9" eb="11">
      <t>モクヒョウ</t>
    </rPh>
    <phoneticPr fontId="94"/>
  </si>
  <si>
    <t>訓練期間</t>
    <rPh sb="0" eb="2">
      <t>クンレン</t>
    </rPh>
    <rPh sb="2" eb="4">
      <t>キカン</t>
    </rPh>
    <phoneticPr fontId="94"/>
  </si>
  <si>
    <t>訓練時間</t>
    <rPh sb="0" eb="2">
      <t>クンレン</t>
    </rPh>
    <rPh sb="2" eb="4">
      <t>ジカン</t>
    </rPh>
    <phoneticPr fontId="94"/>
  </si>
  <si>
    <t>訓練目標（仕上がり像）</t>
    <rPh sb="0" eb="2">
      <t>クンレン</t>
    </rPh>
    <rPh sb="2" eb="4">
      <t>モクヒョウ</t>
    </rPh>
    <rPh sb="5" eb="7">
      <t>シア</t>
    </rPh>
    <rPh sb="9" eb="10">
      <t>ゾウ</t>
    </rPh>
    <phoneticPr fontId="94"/>
  </si>
  <si>
    <t>（１）科目評価</t>
    <rPh sb="3" eb="5">
      <t>カモク</t>
    </rPh>
    <rPh sb="5" eb="7">
      <t>ヒョウカ</t>
    </rPh>
    <phoneticPr fontId="94"/>
  </si>
  <si>
    <t>評価</t>
    <rPh sb="0" eb="2">
      <t>ヒョウカ</t>
    </rPh>
    <phoneticPr fontId="94"/>
  </si>
  <si>
    <t>A</t>
    <phoneticPr fontId="94"/>
  </si>
  <si>
    <t>B</t>
    <phoneticPr fontId="94"/>
  </si>
  <si>
    <t>C</t>
    <phoneticPr fontId="94"/>
  </si>
  <si>
    <t>(1)</t>
    <phoneticPr fontId="94"/>
  </si>
  <si>
    <t>（総評・コメント）</t>
    <rPh sb="1" eb="3">
      <t>ソウヒョウ</t>
    </rPh>
    <phoneticPr fontId="94"/>
  </si>
  <si>
    <t>（特記事項）</t>
    <rPh sb="1" eb="3">
      <t>トッキ</t>
    </rPh>
    <rPh sb="3" eb="5">
      <t>ジコウ</t>
    </rPh>
    <phoneticPr fontId="94"/>
  </si>
  <si>
    <t>取得日</t>
    <rPh sb="0" eb="3">
      <t>シュトクビ</t>
    </rPh>
    <phoneticPr fontId="94"/>
  </si>
  <si>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</si>
  <si>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</si>
  <si>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</si>
  <si>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</si>
  <si>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</si>
  <si>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</si>
  <si>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10"/>
  </si>
  <si>
    <t>※４　「指導等業務の経験」とは異なり、講師または下記（助手について）の助手として指導した経験に限る。</t>
    <rPh sb="24" eb="26">
      <t>カキ</t>
    </rPh>
    <rPh sb="27" eb="29">
      <t>ジョシュ</t>
    </rPh>
    <rPh sb="35" eb="37">
      <t>ジョシュ</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</si>
  <si>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</si>
  <si>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4"/>
  </si>
  <si>
    <t>A：自信がある　B：どちらでもない（わからない）　C：自信がない</t>
    <rPh sb="2" eb="4">
      <t>ジシン</t>
    </rPh>
    <rPh sb="27" eb="29">
      <t>ジシン</t>
    </rPh>
    <phoneticPr fontId="94"/>
  </si>
  <si>
    <t>自己評価</t>
    <rPh sb="0" eb="2">
      <t>ジコ</t>
    </rPh>
    <rPh sb="2" eb="4">
      <t>ヒョウカ</t>
    </rPh>
    <phoneticPr fontId="94"/>
  </si>
  <si>
    <t>チェック項目</t>
    <rPh sb="4" eb="6">
      <t>コウモク</t>
    </rPh>
    <phoneticPr fontId="94"/>
  </si>
  <si>
    <t>受講前</t>
    <rPh sb="0" eb="2">
      <t>ジュコウ</t>
    </rPh>
    <rPh sb="2" eb="3">
      <t>マエ</t>
    </rPh>
    <phoneticPr fontId="94"/>
  </si>
  <si>
    <t>受講後</t>
    <rPh sb="0" eb="2">
      <t>ジュコウ</t>
    </rPh>
    <rPh sb="2" eb="3">
      <t>ゴ</t>
    </rPh>
    <phoneticPr fontId="94"/>
  </si>
  <si>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4"/>
  </si>
  <si>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4"/>
  </si>
  <si>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</si>
  <si>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</si>
  <si>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</si>
  <si>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</si>
  <si>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4"/>
  </si>
  <si>
    <t>～</t>
    <phoneticPr fontId="10"/>
  </si>
  <si>
    <t>（</t>
    <phoneticPr fontId="10"/>
  </si>
  <si>
    <t>か月 ）</t>
    <phoneticPr fontId="94"/>
  </si>
  <si>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</si>
  <si>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</si>
  <si>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</si>
  <si>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</si>
  <si>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</si>
  <si>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</si>
  <si>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4"/>
  </si>
  <si>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</si>
  <si>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</si>
  <si>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</si>
  <si>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</si>
  <si>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</si>
  <si>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4"/>
  </si>
  <si>
    <t>教科書代</t>
    <phoneticPr fontId="10"/>
  </si>
  <si>
    <t>）</t>
    <phoneticPr fontId="94"/>
  </si>
  <si>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</si>
  <si>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</si>
  <si>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</si>
  <si>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</si>
  <si>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</si>
  <si>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</si>
  <si>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</si>
  <si>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託児サービス支援付訓練コース</t>
    <rPh sb="0" eb="2">
      <t>タクジ</t>
    </rPh>
    <rPh sb="6" eb="8">
      <t>シエン</t>
    </rPh>
    <rPh sb="8" eb="9">
      <t>ツ</t>
    </rPh>
    <rPh sb="9" eb="11">
      <t>クンレン</t>
    </rPh>
    <phoneticPr fontId="10"/>
  </si>
  <si>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</si>
  <si>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</si>
  <si>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</si>
  <si>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</si>
  <si>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</si>
  <si>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</si>
  <si>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</si>
  <si>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</si>
  <si>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</si>
  <si>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</si>
  <si>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</si>
  <si>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</si>
  <si>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</si>
  <si>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</si>
  <si>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</si>
  <si>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</si>
  <si>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</si>
  <si>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</si>
  <si>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</si>
  <si>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</si>
  <si>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</si>
  <si>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</si>
  <si>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　　①　「機器導入の支援の業務等、日常的に機器の利用法等についてユーザーに説明する業務」など、他</t>
    <phoneticPr fontId="10"/>
  </si>
  <si>
    <t>　　②　指導に用いる教材、資料の内容を企画、作成する業務（「作成」には、他者の企画や原稿を資料化</t>
    <phoneticPr fontId="10"/>
  </si>
  <si>
    <t>　　③　社内教育で研修部門に属した上で、社内教育を実施する業務（単なるＯＪＴや研修部門に属していた</t>
    <phoneticPr fontId="10"/>
  </si>
  <si>
    <t>※３　具体的には、科目の訓練内容に関する学歴又は資格を有している者（一般的に通用しない資格（自社資</t>
    <phoneticPr fontId="10"/>
  </si>
  <si>
    <t>科目名</t>
    <phoneticPr fontId="94"/>
  </si>
  <si>
    <t>(1)</t>
    <phoneticPr fontId="94"/>
  </si>
  <si>
    <t>科目名</t>
    <phoneticPr fontId="94"/>
  </si>
  <si>
    <t>A</t>
    <phoneticPr fontId="94"/>
  </si>
  <si>
    <t>B</t>
    <phoneticPr fontId="94"/>
  </si>
  <si>
    <t>C</t>
    <phoneticPr fontId="94"/>
  </si>
  <si>
    <t>(1)</t>
    <phoneticPr fontId="94"/>
  </si>
  <si>
    <t>上記の者の訓練期間における当社としての職業能力についての評価は、以下のとおりです。</t>
    <phoneticPr fontId="94"/>
  </si>
  <si>
    <t>Ⅱ　知識、技能・技術に関する能力　　（「知識、技能・技術に関する評価項目」ごとに、該当する欄に○を記入）　　</t>
    <phoneticPr fontId="94"/>
  </si>
  <si>
    <t>知識、技能・技術に関する評価項目</t>
    <phoneticPr fontId="94"/>
  </si>
  <si>
    <t>コード</t>
    <phoneticPr fontId="94"/>
  </si>
  <si>
    <t>ビジネスヒューマン</t>
    <phoneticPr fontId="94"/>
  </si>
  <si>
    <t>(5)</t>
    <phoneticPr fontId="94"/>
  </si>
  <si>
    <r>
      <rPr>
        <b/>
        <sz val="9"/>
        <rFont val="ＭＳ Ｐゴシック"/>
        <family val="3"/>
        <charset val="128"/>
      </rPr>
      <t>評価項目の引用元</t>
    </r>
    <r>
      <rPr>
        <sz val="8"/>
        <rFont val="ＭＳ Ｐゴシック"/>
        <family val="3"/>
        <charset val="128"/>
      </rPr>
      <t>（企業横断的な評価基準を活用した場合のみ）</t>
    </r>
    <phoneticPr fontId="94"/>
  </si>
  <si>
    <t>（２）訓練の受講を通じて取得した資格（任意）</t>
    <phoneticPr fontId="94"/>
  </si>
  <si>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4"/>
  </si>
  <si>
    <t>ビジネステクニック</t>
    <phoneticPr fontId="94"/>
  </si>
  <si>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</si>
  <si>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</si>
  <si>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</si>
  <si>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</si>
  <si>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求職者支援訓練（職業能力開発講習）を担当する講師が満たすべき認定基準について</t>
    <rPh sb="8" eb="10">
      <t>ショクギョウ</t>
    </rPh>
    <rPh sb="10" eb="12">
      <t>ノウリョク</t>
    </rPh>
    <rPh sb="12" eb="14">
      <t>カイハツ</t>
    </rPh>
    <rPh sb="14" eb="16">
      <t>コウシュウ</t>
    </rPh>
    <phoneticPr fontId="10"/>
  </si>
  <si>
    <t>　職業能力開発講習にあっては、受講者30人にあたり講師を１人以上配置する必要がありますが、受講者の</t>
    <rPh sb="1" eb="3">
      <t>ショクギョウ</t>
    </rPh>
    <rPh sb="3" eb="5">
      <t>ノウリョク</t>
    </rPh>
    <rPh sb="5" eb="7">
      <t>カイハツ</t>
    </rPh>
    <rPh sb="7" eb="9">
      <t>コウシュウ</t>
    </rPh>
    <rPh sb="45" eb="48">
      <t>ジュコウシャ</t>
    </rPh>
    <phoneticPr fontId="10"/>
  </si>
  <si>
    <t>理解を促す等の理由から、２人目以降の講師の代わりに次の要件に適合する者を助手として配置することが</t>
    <rPh sb="13" eb="14">
      <t>ニン</t>
    </rPh>
    <rPh sb="14" eb="15">
      <t>メ</t>
    </rPh>
    <rPh sb="15" eb="17">
      <t>イコウ</t>
    </rPh>
    <rPh sb="18" eb="20">
      <t>コウシ</t>
    </rPh>
    <rPh sb="21" eb="22">
      <t>カ</t>
    </rPh>
    <rPh sb="25" eb="26">
      <t>ツギ</t>
    </rPh>
    <phoneticPr fontId="10"/>
  </si>
  <si>
    <t>出来ます。</t>
    <phoneticPr fontId="10"/>
  </si>
  <si>
    <t>　※　助手を配置する場合には、講師が主に授業を担当し、助手が授業を支援すること（助手のみ配置（２人）</t>
    <rPh sb="33" eb="35">
      <t>シエン</t>
    </rPh>
    <phoneticPr fontId="10"/>
  </si>
  <si>
    <t>　　することは認められないこと。）。</t>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</si>
  <si>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</si>
  <si>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</si>
  <si>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</si>
  <si>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</si>
  <si>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</si>
  <si>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</si>
  <si>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</si>
  <si>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</si>
  <si>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</si>
  <si>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</si>
  <si>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</si>
  <si>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</si>
  <si>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</si>
  <si>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</si>
  <si>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</si>
  <si>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</si>
  <si>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</si>
  <si>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</si>
  <si>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</si>
  <si>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</si>
  <si>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</si>
  <si>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</si>
  <si>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</si>
  <si>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</si>
  <si>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</si>
  <si>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</si>
  <si>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</si>
  <si>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</si>
  <si>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</si>
  <si>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</si>
  <si>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</si>
  <si>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</si>
  <si>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</si>
  <si>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</si>
  <si>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</si>
  <si>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</si>
  <si>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</si>
  <si>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</si>
  <si>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</si>
  <si>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</si>
  <si>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</si>
  <si>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</si>
  <si>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</si>
  <si>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</si>
  <si>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</si>
  <si>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</si>
  <si>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</si>
  <si>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</si>
  <si>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</si>
  <si>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</si>
  <si>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</si>
  <si>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</si>
  <si>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</si>
  <si>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</si>
  <si>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</si>
  <si>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</si>
  <si>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</si>
  <si>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</si>
  <si>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</si>
  <si>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</si>
  <si>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</si>
  <si>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4"/>
  </si>
  <si>
    <r>
      <t xml:space="preserve">      ①職業能力開発講習（ビジネステクニック、ビジネスヒューマン、就職活動計画、職業生活設計） （</t>
    </r>
    <r>
      <rPr>
        <sz val="11"/>
        <rFont val="ＭＳ Ｐゴシック"/>
        <family val="3"/>
        <charset val="128"/>
      </rPr>
      <t>必須科目60時間以上）</t>
    </r>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</si>
  <si>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t xml:space="preserve">　　　②職業スキル（学科・実技）      </t>
    <phoneticPr fontId="10"/>
  </si>
  <si>
    <t>職場見学等</t>
    <rPh sb="0" eb="2">
      <t>ショクバ</t>
    </rPh>
    <rPh sb="2" eb="4">
      <t>ケンガク</t>
    </rPh>
    <rPh sb="4" eb="5">
      <t>トウ</t>
    </rPh>
    <phoneticPr fontId="94"/>
  </si>
  <si>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</si>
  <si>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</si>
  <si>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</si>
  <si>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</si>
  <si>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</si>
  <si>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</si>
  <si>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</si>
  <si>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</si>
  <si>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</si>
  <si>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</si>
  <si>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</si>
  <si>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</si>
  <si>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</si>
  <si>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</si>
  <si>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</si>
  <si>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</si>
  <si>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</si>
  <si>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</si>
  <si>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</si>
  <si>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</si>
  <si>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</si>
  <si>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</si>
  <si>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</si>
  <si>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</si>
  <si>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</si>
  <si>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</si>
  <si>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</si>
  <si>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</si>
  <si>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</si>
  <si>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</si>
  <si>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</si>
  <si>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</si>
  <si>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</si>
  <si>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</si>
  <si>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</si>
  <si>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短時間訓練コース</t>
    <rPh sb="0" eb="3">
      <t>タンジカン</t>
    </rPh>
    <rPh sb="3" eb="5">
      <t>クンレン</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</si>
  <si>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</si>
  <si>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</si>
  <si>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</si>
  <si>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</si>
  <si>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</si>
  <si>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</si>
  <si>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</si>
  <si>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</si>
  <si>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</si>
  <si>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</si>
  <si>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</si>
  <si>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</si>
  <si>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</si>
  <si>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</si>
  <si>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</si>
  <si>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</si>
  <si>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</si>
  <si>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</si>
  <si>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</si>
  <si>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</si>
  <si>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</si>
  <si>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</si>
  <si>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</si>
  <si>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</si>
  <si>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</si>
  <si>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</si>
  <si>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</si>
  <si>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</si>
  <si>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</si>
  <si>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</si>
  <si>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</si>
  <si>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</si>
  <si>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</si>
  <si>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</si>
  <si>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</si>
  <si>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</si>
  <si>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</si>
  <si>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</si>
  <si>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</si>
  <si>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</si>
  <si>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</si>
  <si>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</si>
  <si>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</si>
  <si>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</si>
  <si>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4"/>
  </si>
  <si>
    <r>
      <t>認定様式第</t>
    </r>
    <r>
      <rPr>
        <sz val="9"/>
        <rFont val="ＭＳ Ｐゴシック"/>
        <family val="3"/>
        <charset val="128"/>
      </rPr>
      <t>13の2号</t>
    </r>
    <rPh sb="0" eb="2">
      <t>ニンテイ</t>
    </rPh>
    <rPh sb="2" eb="4">
      <t>ヨウシキ</t>
    </rPh>
    <rPh sb="4" eb="5">
      <t>ダイ</t>
    </rPh>
    <phoneticPr fontId="94"/>
  </si>
  <si>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</si>
  <si>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</si>
  <si>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</si>
  <si>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</si>
  <si>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</si>
  <si>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</si>
  <si>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</si>
  <si>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</si>
  <si>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</si>
  <si>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</si>
  <si>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</si>
  <si>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</si>
  <si>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</si>
  <si>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</si>
  <si>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</si>
  <si>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</si>
  <si>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</si>
  <si>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</si>
  <si>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</si>
  <si>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</si>
  <si>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</si>
  <si>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</si>
  <si>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</si>
  <si>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</si>
  <si>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</si>
  <si>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</si>
  <si>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</si>
  <si>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</si>
  <si>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</si>
  <si>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</si>
  <si>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</si>
  <si>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</si>
  <si>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</si>
  <si>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</si>
  <si>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</si>
  <si>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</si>
  <si>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</si>
  <si>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</si>
  <si>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</si>
  <si>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</si>
  <si>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</si>
  <si>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</si>
  <si>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</si>
  <si>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</si>
  <si>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</si>
  <si>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</si>
  <si>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</si>
  <si>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</si>
  <si>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</si>
  <si>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</si>
  <si>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</si>
  <si>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</si>
  <si>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</si>
  <si>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</si>
  <si>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</si>
  <si>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</si>
  <si>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</si>
  <si>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</si>
  <si>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</si>
  <si>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</si>
  <si>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</si>
  <si>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</si>
  <si>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</si>
  <si>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</si>
  <si>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</si>
  <si>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</si>
  <si>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</si>
  <si>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</si>
  <si>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</si>
  <si>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</si>
  <si>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</si>
  <si>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</si>
  <si>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</si>
  <si>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</si>
  <si>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</si>
  <si>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</si>
  <si>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</si>
  <si>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</si>
  <si>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</si>
  <si>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</si>
  <si>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</si>
  <si>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</si>
  <si>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</si>
  <si>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</si>
  <si>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</si>
  <si>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</si>
  <si>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</si>
  <si>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</si>
  <si>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</si>
  <si>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</si>
  <si>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</si>
  <si>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</si>
  <si>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</si>
  <si>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</si>
  <si>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</si>
  <si>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</si>
  <si>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</si>
  <si>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</si>
  <si>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</si>
  <si>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</si>
  <si>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５ヶ月目</t>
    <phoneticPr fontId="10"/>
  </si>
  <si>
    <t>６ヶ月目</t>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</si>
  <si>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</si>
  <si>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</si>
  <si>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</si>
  <si>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</si>
  <si>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</si>
  <si>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</si>
  <si>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</si>
  <si>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</si>
  <si>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　　　  の内容を遵守すること。</t>
    <phoneticPr fontId="10"/>
  </si>
  <si>
    <t>認定様式第２号</t>
    <phoneticPr fontId="10"/>
  </si>
  <si>
    <t>　　　　年　　　　月　　　　日</t>
    <rPh sb="4" eb="5">
      <t>ネン</t>
    </rPh>
    <rPh sb="9" eb="10">
      <t>ツキ</t>
    </rPh>
    <rPh sb="14" eb="15">
      <t>ヒ</t>
    </rPh>
    <phoneticPr fontId="94"/>
  </si>
  <si>
    <t>　 　年 　　月 　　日</t>
    <rPh sb="3" eb="4">
      <t>ネン</t>
    </rPh>
    <rPh sb="7" eb="8">
      <t>ツキ</t>
    </rPh>
    <rPh sb="11" eb="12">
      <t>ヒ</t>
    </rPh>
    <phoneticPr fontId="94"/>
  </si>
  <si>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</si>
  <si>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</si>
  <si>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</si>
  <si>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</si>
  <si>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</si>
  <si>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</si>
  <si>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</si>
  <si>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</si>
  <si>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</si>
  <si>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</si>
  <si>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</si>
  <si>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</si>
  <si>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</si>
  <si>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</si>
  <si>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</si>
  <si>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</si>
  <si>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</si>
  <si>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</si>
  <si>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</si>
  <si>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</si>
  <si>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</si>
  <si>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</si>
  <si>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</si>
  <si>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</si>
  <si>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</si>
  <si>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</si>
  <si>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</si>
  <si>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</si>
  <si>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</si>
  <si>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</si>
  <si>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</si>
  <si>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</si>
  <si>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</si>
  <si>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</si>
  <si>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</si>
  <si>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</si>
  <si>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</si>
  <si>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</si>
  <si>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</si>
  <si>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</si>
  <si>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</si>
  <si>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</si>
  <si>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</si>
  <si>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</si>
  <si>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</si>
  <si>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</si>
  <si>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</si>
  <si>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</si>
  <si>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</si>
  <si>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</si>
  <si>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</si>
  <si>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</si>
  <si>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</si>
  <si>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</si>
  <si>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</si>
  <si>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</si>
  <si>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</si>
  <si>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</si>
  <si>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</si>
  <si>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</si>
  <si>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4"/>
  </si>
  <si>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</si>
  <si>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</si>
  <si>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</si>
  <si>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</si>
  <si>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</si>
  <si>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</si>
  <si>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</si>
  <si>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</si>
  <si>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</si>
  <si>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</si>
  <si>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</si>
  <si>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</si>
  <si>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</si>
  <si>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</si>
  <si>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</si>
  <si>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</si>
  <si>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</si>
  <si>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</si>
  <si>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</si>
  <si>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t>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</si>
  <si>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</si>
  <si>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</si>
  <si>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</si>
  <si>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</si>
  <si>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</si>
  <si>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</si>
  <si>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</si>
  <si>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</si>
  <si>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</si>
  <si>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</si>
  <si>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</si>
  <si>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</si>
  <si>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</si>
  <si>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</si>
  <si>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</si>
  <si>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</si>
  <si>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</si>
  <si>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</si>
  <si>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</si>
  <si>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</si>
  <si>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</si>
  <si>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</si>
  <si>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</si>
  <si>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</si>
  <si>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</si>
  <si>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</si>
  <si>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</si>
  <si>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</si>
  <si>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</si>
  <si>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</si>
  <si>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</si>
  <si>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</si>
  <si>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</si>
  <si>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</si>
  <si>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</si>
  <si>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</si>
  <si>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</si>
  <si>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</si>
  <si>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</si>
  <si>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</si>
  <si>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</si>
  <si>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</si>
  <si>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</si>
  <si>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10"/>
  </si>
  <si>
    <t>　１５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10"/>
  </si>
  <si>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</si>
  <si>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t>　１７　職業訓練サービスガイドラインに基づく自己診断表</t>
    <rPh sb="4" eb="6">
      <t>ショクギョウ</t>
    </rPh>
    <rPh sb="6" eb="8">
      <t>クンレン</t>
    </rPh>
    <rPh sb="19" eb="20">
      <t>モト</t>
    </rPh>
    <rPh sb="22" eb="24">
      <t>ジコ</t>
    </rPh>
    <rPh sb="24" eb="27">
      <t>シンダンヒョウ</t>
    </rPh>
    <phoneticPr fontId="10"/>
  </si>
  <si>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</si>
  <si>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</si>
  <si>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</si>
  <si>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</si>
  <si>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4"/>
  </si>
  <si>
    <t>05 介護・医療・福祉分野</t>
    <phoneticPr fontId="10"/>
  </si>
  <si>
    <t>05 介護・医療・福祉分野</t>
    <phoneticPr fontId="10"/>
  </si>
  <si>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</si>
  <si>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</si>
  <si>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</si>
  <si>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・「Windows 8相当」又はそれより新しいバージョンである</t>
    <phoneticPr fontId="10"/>
  </si>
  <si>
    <t>・「Windows 8相当」より古いバージョンである</t>
    <phoneticPr fontId="10"/>
  </si>
  <si>
    <t>④
訓練の種別
※リストから
選択すること。</t>
    <rPh sb="2" eb="4">
      <t>クンレン</t>
    </rPh>
    <rPh sb="5" eb="7">
      <t>シュベツ</t>
    </rPh>
    <rPh sb="16" eb="18">
      <t>センタク</t>
    </rPh>
    <phoneticPr fontId="64"/>
  </si>
  <si>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</si>
  <si>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</si>
  <si>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</si>
  <si>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</si>
  <si>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</si>
  <si>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</si>
  <si>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</si>
  <si>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</si>
  <si>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</si>
  <si>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</si>
  <si>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</si>
  <si>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</si>
  <si>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</si>
  <si>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・なし</t>
    <phoneticPr fontId="10"/>
  </si>
  <si>
    <t>・受講者15人あたり1人以上（助手を含む）
　※実技については、実技の危険の程度・指導の難易度・受講者の特性に応じて、きめ細かい指導ができる講師の数である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</si>
  <si>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</si>
  <si>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</si>
  <si>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</si>
  <si>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</si>
  <si>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</si>
  <si>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</si>
  <si>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</si>
  <si>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</si>
  <si>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</si>
  <si>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</si>
  <si>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</si>
  <si>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</si>
  <si>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</si>
  <si>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</si>
  <si>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</si>
  <si>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</si>
  <si>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</si>
  <si>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</si>
  <si>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</si>
  <si>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</si>
  <si>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</si>
  <si>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</si>
  <si>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</si>
  <si>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</si>
  <si>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</si>
  <si>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</si>
  <si>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</si>
  <si>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</si>
  <si>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</si>
  <si>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</si>
  <si>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</si>
  <si>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</si>
  <si>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</si>
  <si>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</si>
  <si>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</si>
  <si>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</si>
  <si>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</si>
  <si>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</si>
  <si>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</si>
  <si>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</si>
  <si>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</si>
  <si>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</si>
  <si>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</si>
  <si>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</si>
  <si>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</si>
  <si>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</si>
  <si>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</si>
  <si>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</si>
  <si>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</si>
  <si>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</si>
  <si>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</si>
  <si>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</si>
  <si>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</si>
  <si>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</si>
  <si>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</si>
  <si>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</si>
  <si>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</si>
  <si>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</si>
  <si>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</si>
  <si>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</si>
  <si>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IT分野の訓練における基本奨励金の特例措置の適用に係る希望の有無（適用を希望する場合のみ「○」を記入）</t>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</si>
  <si>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</si>
  <si>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</si>
  <si>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</si>
  <si>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</si>
  <si>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</si>
  <si>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</si>
  <si>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</si>
  <si>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</si>
  <si>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</si>
  <si>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</si>
  <si>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</si>
  <si>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</si>
  <si>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</si>
  <si>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</si>
  <si>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</si>
  <si>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</si>
  <si>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</si>
  <si>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</si>
  <si>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</si>
  <si>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</si>
  <si>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</si>
  <si>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</si>
  <si>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</si>
  <si>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</si>
  <si>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</si>
  <si>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</si>
  <si>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</si>
  <si>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</si>
  <si>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</si>
  <si>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</si>
  <si>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</si>
  <si>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</si>
  <si>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</si>
  <si>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　１０　キャリアコンサルティング担当者の要件が確認できる書類</t>
    <rPh sb="16" eb="19">
      <t>タントウシャ</t>
    </rPh>
    <rPh sb="20" eb="22">
      <t>ヨウケン</t>
    </rPh>
    <rPh sb="23" eb="25">
      <t>カクニン</t>
    </rPh>
    <rPh sb="28" eb="30">
      <t>ショルイ</t>
    </rPh>
    <phoneticPr fontId="10"/>
  </si>
  <si>
    <t>　１４　ISO29993及びISO21001の審査登録証</t>
    <rPh sb="12" eb="13">
      <t>オヨ</t>
    </rPh>
    <rPh sb="23" eb="25">
      <t>シンサ</t>
    </rPh>
    <rPh sb="25" eb="28">
      <t>トウロクショウ</t>
    </rPh>
    <phoneticPr fontId="10"/>
  </si>
  <si>
    <t>ISO29993及びISO21001の審査登録証(写)</t>
    <phoneticPr fontId="10"/>
  </si>
  <si>
    <t>職業能力開発促進法（昭和44年法律第64号）第30条の３に規定するキャリアコンサルタント</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</si>
  <si>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43" eb="144">
      <t>ショウ</t>
    </rPh>
    <rPh sb="157" eb="158">
      <t>ショウ</t>
    </rPh>
    <rPh sb="184" eb="187">
      <t>ニンテイショ</t>
    </rPh>
    <rPh sb="188" eb="189">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</si>
  <si>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45" eb="146">
      <t>ショウ</t>
    </rPh>
    <rPh sb="159" eb="160">
      <t>ショウ</t>
    </rPh>
    <rPh sb="164" eb="166">
      <t>イタク</t>
    </rPh>
    <rPh sb="166" eb="168">
      <t>クンレン</t>
    </rPh>
    <rPh sb="168" eb="171">
      <t>ケイヤクショ</t>
    </rPh>
    <rPh sb="172" eb="173">
      <t>ウツ</t>
    </rPh>
    <rPh sb="174" eb="175">
      <t>ナド</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</si>
  <si>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phoneticPr fontId="10"/>
  </si>
  <si>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10"/>
  </si>
  <si>
    <t>キャリアコンサルタント登録証(写)又はジョブカード作成アドバイザー証(写)又はキャリアコンサルティング技能検定合格証書又は合格通知書(写)又は職業訓練指導員免許証（写）</t>
    <rPh sb="15" eb="16">
      <t>ウツ</t>
    </rPh>
    <rPh sb="17" eb="18">
      <t>マタ</t>
    </rPh>
    <rPh sb="37" eb="38">
      <t>マタ</t>
    </rPh>
    <rPh sb="69" eb="70">
      <t>マタ</t>
    </rPh>
    <phoneticPr fontId="10"/>
  </si>
  <si>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</si>
  <si>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</si>
  <si>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</si>
  <si>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88" eb="189">
      <t>ノゾ</t>
    </rPh>
    <phoneticPr fontId="10"/>
  </si>
  <si>
    <t>05　介護・医療・福祉分野</t>
    <rPh sb="6" eb="8">
      <t>イリョウ</t>
    </rPh>
    <phoneticPr fontId="10"/>
  </si>
  <si>
    <t>5-27-ｘｘ-ｘｘ-ｘｘ-ｘｘｘｘ</t>
    <phoneticPr fontId="10"/>
  </si>
  <si>
    <t>WEBデザインの訓練における基本奨励金の特例措置の適用に係る希望の有無（適用を希望する場合のみ「○」を記入）</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</si>
  <si>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</si>
  <si>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</si>
  <si>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</si>
  <si>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</si>
  <si>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</si>
  <si>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</si>
  <si>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</si>
  <si>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</si>
  <si>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</si>
  <si>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</si>
  <si>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</si>
  <si>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</si>
  <si>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</si>
  <si>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</si>
  <si>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</si>
  <si>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</si>
  <si>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</si>
  <si>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</si>
  <si>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</si>
  <si>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</si>
  <si>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</si>
  <si>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</si>
  <si>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</si>
  <si>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</si>
  <si>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</si>
  <si>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</si>
  <si>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</si>
  <si>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</si>
  <si>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</si>
  <si>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t>
    </r>
    <r>
      <rPr>
        <sz val="18"/>
        <rFont val="ＭＳ Ｐ明朝"/>
        <family val="1"/>
        <charset val="128"/>
      </rPr>
      <t>・　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</si>
  <si>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</si>
  <si>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</si>
  <si>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</si>
  <si>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</si>
  <si>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</si>
  <si>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○月○日から使用。月額プラン（1,500円×2か月）</t>
    <rPh sb="1" eb="2">
      <t>ガツ</t>
    </rPh>
    <rPh sb="3" eb="4">
      <t>ニチ</t>
    </rPh>
    <rPh sb="6" eb="8">
      <t>シヨウ</t>
    </rPh>
    <rPh sb="9" eb="11">
      <t>ゲツガク</t>
    </rPh>
    <rPh sb="20" eb="21">
      <t>エン</t>
    </rPh>
    <rPh sb="24" eb="25">
      <t>ゲツ</t>
    </rPh>
    <phoneticPr fontId="10"/>
  </si>
  <si>
    <t>実費</t>
    <rPh sb="0" eb="2">
      <t>ジッピ</t>
    </rPh>
    <phoneticPr fontId="10"/>
  </si>
  <si>
    <t>作業着</t>
    <rPh sb="0" eb="3">
      <t>サギョウギ</t>
    </rPh>
    <phoneticPr fontId="10"/>
  </si>
  <si>
    <r>
      <t>　　　　講師の代わりに配置する助手については、「助手」の欄に</t>
    </r>
    <r>
      <rPr>
        <sz val="12"/>
        <color rgb="FFFF0000"/>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0"/>
  </si>
  <si>
    <r>
      <t>（※）・本計画書は、</t>
    </r>
    <r>
      <rPr>
        <sz val="11"/>
        <color rgb="FFFF0000"/>
        <rFont val="ＭＳ Ｐゴシック"/>
        <family val="3"/>
        <charset val="128"/>
      </rPr>
      <t>職場見学等促進奨励金</t>
    </r>
    <r>
      <rPr>
        <sz val="11"/>
        <color theme="1"/>
        <rFont val="ＭＳ Ｐゴシック"/>
        <family val="3"/>
        <charset val="128"/>
      </rPr>
      <t>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</si>
  <si>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t>✔</t>
    <phoneticPr fontId="10"/>
  </si>
  <si>
    <t>カテゴリー</t>
  </si>
  <si>
    <t>サブカテゴリー</t>
  </si>
  <si>
    <t>スキル項目</t>
    <rPh sb="3" eb="5">
      <t>コウモク</t>
    </rPh>
    <phoneticPr fontId="150"/>
  </si>
  <si>
    <t>学習項目例</t>
    <rPh sb="0" eb="2">
      <t>ガクシュウ</t>
    </rPh>
    <rPh sb="2" eb="5">
      <t>コウモクレイ</t>
    </rPh>
    <phoneticPr fontId="150"/>
  </si>
  <si>
    <t>訓練カリキュラムのチェック（✔)</t>
    <phoneticPr fontId="150"/>
  </si>
  <si>
    <t>A　ビジネス変革</t>
    <rPh sb="6" eb="8">
      <t>ヘンカク</t>
    </rPh>
    <phoneticPr fontId="150"/>
  </si>
  <si>
    <t>戦略・マネジメント・システム</t>
    <phoneticPr fontId="150"/>
  </si>
  <si>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</si>
  <si>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50"/>
  </si>
  <si>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</si>
  <si>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50"/>
  </si>
  <si>
    <t>変革マネジメント</t>
  </si>
  <si>
    <t>組織体制、組織文化・風土、各種制度、人材、業務プロセス、ステークホルダーマネジメント</t>
    <phoneticPr fontId="150"/>
  </si>
  <si>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</si>
  <si>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50"/>
  </si>
  <si>
    <t>エンタープライズアーキクチャ</t>
  </si>
  <si>
    <t>ビジネスアーキテクチャ、事業を管理するための仕組み（ERP、PLM、CRM、SCM　等）、データアーキテクチャ、データガバナンス、ITシステムアーキテクチャ</t>
    <phoneticPr fontId="150"/>
  </si>
  <si>
    <t>プロジェクトマネジメント</t>
  </si>
  <si>
    <t>PMBOK®第7版、テーラリング、アジャイル/ウォーターフォール、調達マネジメント</t>
    <phoneticPr fontId="150"/>
  </si>
  <si>
    <t>ビジネスモデル・プロセス</t>
  </si>
  <si>
    <t>ビジネス調査</t>
  </si>
  <si>
    <t>調査の設計、ビジネスフレームワーク（PEST、3C、5Forces、SWOT、STP、4P、バリューチェーン　等）、ビジネス・業務とデジタル技術の関連性</t>
    <phoneticPr fontId="150"/>
  </si>
  <si>
    <t>ビジネスモデル設計</t>
    <rPh sb="7" eb="9">
      <t>セッケイ</t>
    </rPh>
    <phoneticPr fontId="150"/>
  </si>
  <si>
    <t>ビジネスモデルキャンバス、収益モデル（売り切り、サービスの付加、サブスク　等）</t>
    <phoneticPr fontId="150"/>
  </si>
  <si>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</si>
  <si>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50"/>
  </si>
  <si>
    <t>検証（ビジネス視点）</t>
  </si>
  <si>
    <t>バリュープロポジションを踏まえた検証アプローチの設計、実施、モニタリングのためのKPI設定</t>
    <phoneticPr fontId="150"/>
  </si>
  <si>
    <t>マーケティング</t>
  </si>
  <si>
    <t>顧客開発、ベネフィットと差別化、Webマーケティング、SEO、SNSマーケティング、カスタマーサポート、AI活用マーケティング</t>
    <phoneticPr fontId="150"/>
  </si>
  <si>
    <t>ブランディング</t>
  </si>
  <si>
    <t>ブランドプロポジション・ブランドアイデンティティ</t>
    <phoneticPr fontId="150"/>
  </si>
  <si>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</si>
  <si>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</si>
  <si>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50"/>
  </si>
  <si>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</si>
  <si>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50"/>
  </si>
  <si>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</si>
  <si>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50"/>
  </si>
  <si>
    <t>検証（顧客・ユーザー視点）</t>
  </si>
  <si>
    <t>コンセプトテスト、ユーザビリティ評価の計画と実施</t>
    <phoneticPr fontId="150"/>
  </si>
  <si>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</si>
  <si>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50"/>
  </si>
  <si>
    <t>B　データ活用</t>
    <phoneticPr fontId="150"/>
  </si>
  <si>
    <t>データ・AIの戦略的活用</t>
  </si>
  <si>
    <t>データ理解・活用</t>
  </si>
  <si>
    <t>データ理解（データ理解、意味合いの抽出、洞察）、データの理解・検証（統計情報への正しい理解、データ確認、俯瞰・メタ思考、データ理解、データ粒度）</t>
    <phoneticPr fontId="150"/>
  </si>
  <si>
    <t>データ・AI活用戦略</t>
  </si>
  <si>
    <t>着想・デザイン（着想、デザイン、AI活用検討、開示・非開示の決定）、課題の定義（KPI、スコーピング、価値の見積り）</t>
    <phoneticPr fontId="150"/>
  </si>
  <si>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</si>
  <si>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50"/>
  </si>
  <si>
    <t>AI・データサイエンス</t>
  </si>
  <si>
    <t>数理統計・多変量解析・データ可視化</t>
    <phoneticPr fontId="150"/>
  </si>
  <si>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50"/>
  </si>
  <si>
    <t>機械学習・深層学習</t>
  </si>
  <si>
    <t>機械学習、深層学習、強化学習、自然言語処理、画像認識、映像認識、音声認識</t>
    <phoneticPr fontId="150"/>
  </si>
  <si>
    <t>データエンジニアリング</t>
    <phoneticPr fontId="150"/>
  </si>
  <si>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</si>
  <si>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50"/>
  </si>
  <si>
    <t>データ活用基盤実装・運用</t>
  </si>
  <si>
    <t>C　テクノロジー</t>
    <phoneticPr fontId="150"/>
  </si>
  <si>
    <t>ソフトウェア開発</t>
  </si>
  <si>
    <t>コンピュータサイエンス</t>
  </si>
  <si>
    <t>ソフトウェアエンジニアリング、最適化、データ構造、アルゴリズム、計算理論</t>
    <phoneticPr fontId="150"/>
  </si>
  <si>
    <t>チーム開発</t>
  </si>
  <si>
    <t>Git/Gitワークフロー、チームビルディン、グリーダブルコード、テクニカルライティング</t>
    <phoneticPr fontId="150"/>
  </si>
  <si>
    <t>ソフトウェア設計手法</t>
  </si>
  <si>
    <t>要求定義手法、ドメイン駆動設計、ソフトウェア設計原則（SOLID）、クリーンアーキテクチャ、デザインパターン、非機能要件定義、</t>
    <phoneticPr fontId="150"/>
  </si>
  <si>
    <t>ソフトウェア開発プロセス</t>
  </si>
  <si>
    <t>ソフトウェア開発マネジメント（CCPM、アジャイル開発手法、ソフトウェア見積り）、TDD（テスト駆動開発）、ソフトウェア品質管理、OSSライセンス管理</t>
    <phoneticPr fontId="150"/>
  </si>
  <si>
    <t>Webアプリケーション基本技術</t>
  </si>
  <si>
    <t>HTML/CSS、JavaScript、REST、WebSocket、SPA、CMS</t>
    <phoneticPr fontId="150"/>
  </si>
  <si>
    <t>フロントエンドシステム開発</t>
  </si>
  <si>
    <t>UI設計、レスポンシブデザイン、モックアップ開発、フロントエンドフレームワーク、PWA、検索最適化/SEO</t>
    <phoneticPr fontId="150"/>
  </si>
  <si>
    <t>バックエンドシステム開発</t>
  </si>
  <si>
    <t>データベース設計、オブジェクトストレージ、NoSQL、バックエンドフレームワーク、キャッシュ、負荷分散、認証認可</t>
    <phoneticPr fontId="150"/>
  </si>
  <si>
    <t>クラウドインフラ活用</t>
    <phoneticPr fontId="150"/>
  </si>
  <si>
    <t>クラウド基盤（PaaS/IaaS）、マイクロサービス、サーバレス、コンテナ技術、IaC、CDN</t>
    <phoneticPr fontId="150"/>
  </si>
  <si>
    <t>SREプロセス</t>
  </si>
  <si>
    <t>オブザーバビリティ、オープンテレメトリ、four keys、カオスエンジニアリング、CI/CD &amp; DevOps</t>
    <phoneticPr fontId="150"/>
  </si>
  <si>
    <t>サービス活用</t>
  </si>
  <si>
    <t>API管理、データ連携（iPaaS、ETL、EAI）、RPA、ローコード/ノーコード</t>
    <phoneticPr fontId="150"/>
  </si>
  <si>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</si>
  <si>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</si>
  <si>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50"/>
  </si>
  <si>
    <t>その他先端技術</t>
    <rPh sb="2" eb="3">
      <t>タ</t>
    </rPh>
    <rPh sb="3" eb="5">
      <t>センタン</t>
    </rPh>
    <rPh sb="5" eb="7">
      <t>ギジュツ</t>
    </rPh>
    <phoneticPr fontId="150"/>
  </si>
  <si>
    <t>※以下に挙げる先端技術を例として必要に応じて学習
WebAssembly、HTTP/3、ブロックチェーン基盤、秘密計算、Trusted Web、量子コンピューティング、HITL:Human-in-the-Loop</t>
    <phoneticPr fontId="150"/>
  </si>
  <si>
    <t>テクノロジートレンド</t>
    <phoneticPr fontId="150"/>
  </si>
  <si>
    <t>※以下に挙げる先端技術を例として必要に応じて学習
メタバース、スマートコントラクト、デジタル通貨、インフォマティクス（マテリアル分野、バイオ分野、計測分野　等）、GX（カーボントレーシング　等）</t>
    <phoneticPr fontId="150"/>
  </si>
  <si>
    <t>D セキュリティ</t>
    <phoneticPr fontId="150"/>
  </si>
  <si>
    <t>セキュリティマネジメント</t>
  </si>
  <si>
    <t>セキュリティ体制構築・運営</t>
    <phoneticPr fontId="150"/>
  </si>
  <si>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50"/>
  </si>
  <si>
    <t>セキュリティマネジメント</t>
    <phoneticPr fontId="150"/>
  </si>
  <si>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50"/>
  </si>
  <si>
    <t>インシデント対応と事業継続</t>
    <phoneticPr fontId="150"/>
  </si>
  <si>
    <t>デジタル利活用における事業継続、事業継続計画の整備と訓練、インシデント対応と危機管理の連携手順、日常及び緊急時の情報共有とコミュニケーション</t>
    <phoneticPr fontId="150"/>
  </si>
  <si>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</si>
  <si>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50"/>
  </si>
  <si>
    <t>セキュリティ技術</t>
  </si>
  <si>
    <t>セキュア設計・開発・構築</t>
    <phoneticPr fontId="150"/>
  </si>
  <si>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50"/>
  </si>
  <si>
    <t>セキュリティ運用・保守・監視</t>
    <phoneticPr fontId="150"/>
  </si>
  <si>
    <t>脅威情報や脆弱性情報の活用、モニタリングの方法と観測データの活用、運用・監視業務へのAI応用、インシデント時の影響調査、トリアージ方法、デジタルフォレンジックサービスの活用</t>
    <phoneticPr fontId="150"/>
  </si>
  <si>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</si>
  <si>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</si>
  <si>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150"/>
  </si>
  <si>
    <t>（認定様式第５号添付書類３）</t>
    <phoneticPr fontId="150"/>
  </si>
  <si>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50"/>
  </si>
  <si>
    <r>
      <t>訓練カリキュラム
【添付書類】
・　職場見学等実施計画書　※</t>
    </r>
    <r>
      <rPr>
        <sz val="18"/>
        <color rgb="FFFF0000"/>
        <rFont val="ＭＳ Ｐゴシック"/>
        <family val="3"/>
        <charset val="128"/>
      </rPr>
      <t>職場見学等促進奨励金</t>
    </r>
    <r>
      <rPr>
        <sz val="18"/>
        <color theme="1"/>
        <rFont val="ＭＳ Ｐゴシック"/>
        <family val="3"/>
        <charset val="128"/>
      </rPr>
      <t xml:space="preserve">の特例措置の適用を受けようとする場合に限る
・  企業実習実施計画書　   ※実習奨励金の特例措置の適用を受けようとする場合に限る
</t>
    </r>
    <r>
      <rPr>
        <sz val="18"/>
        <color rgb="FFFF0000"/>
        <rFont val="ＭＳ Ｐゴシック"/>
        <family val="3"/>
        <charset val="128"/>
      </rPr>
      <t>・</t>
    </r>
    <r>
      <rPr>
        <sz val="18"/>
        <color theme="1"/>
        <rFont val="ＭＳ Ｐゴシック"/>
        <family val="3"/>
        <charset val="128"/>
      </rPr>
      <t>　</t>
    </r>
    <r>
      <rPr>
        <sz val="18"/>
        <color rgb="FFFF0000"/>
        <rFont val="ＭＳ Ｐゴシック"/>
        <family val="3"/>
        <charset val="128"/>
      </rPr>
      <t>ＤＸ推進スキル標準対応チェックシート　※ＩＴ分野又はデザイン分野（ＷＥＢデザインの訓練コース）の認定申請を行う場合に限る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</si>
</sst>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6"/>
      <color rgb="FF0000FF"/>
      <name val="ＭＳ Ｐ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name val="ＭＳ Ｐゴシック"/>
      <family val="3"/>
      <charset val="128"/>
      <scheme val="minor"/>
    </font>
    <font>
      <sz val="9"/>
      <color theme="1"/>
      <name val="ＭＳ Ｐゴシック"/>
      <family val="3"/>
      <charset val="128"/>
      <scheme val="minor"/>
    </font>
    <font>
      <b/>
      <sz val="12"/>
      <color rgb="FFFF0000"/>
      <name val="ＭＳ ゴシック"/>
      <family val="3"/>
      <charset val="128"/>
    </font>
    <font>
      <sz val="6"/>
      <color theme="0" tint="-0.14999847407452621"/>
      <name val="ＭＳ ゴシック"/>
      <family val="3"/>
      <charset val="128"/>
    </font>
    <font>
      <sz val="12"/>
      <color rgb="FFFF0000"/>
      <name val="ＭＳ Ｐゴシック"/>
      <family val="3"/>
      <charset val="128"/>
    </font>
    <font>
      <sz val="18"/>
      <color rgb="FFFF0000"/>
      <name val="ＭＳ Ｐ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u/>
      <sz val="9"/>
      <color rgb="FFFF0000"/>
      <name val="ＭＳ Ｐゴシック"/>
      <family val="3"/>
      <charset val="128"/>
      <scheme val="minor"/>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19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8"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5" fillId="0" borderId="0">
      <alignment vertical="center"/>
    </xf>
    <xf numFmtId="0" fontId="12" fillId="0" borderId="0">
      <alignment vertical="center"/>
    </xf>
    <xf numFmtId="0" fontId="7" fillId="0" borderId="0">
      <alignment vertical="center"/>
    </xf>
    <xf numFmtId="0" fontId="65" fillId="0" borderId="0">
      <alignment vertical="center"/>
    </xf>
    <xf numFmtId="0" fontId="7" fillId="0" borderId="0">
      <alignment vertical="center"/>
    </xf>
    <xf numFmtId="0" fontId="7" fillId="0" borderId="0">
      <alignment vertical="center"/>
    </xf>
    <xf numFmtId="0" fontId="12" fillId="0" borderId="0"/>
    <xf numFmtId="0" fontId="87" fillId="0" borderId="0" applyFill="0" applyBorder="0" applyAlignment="0"/>
    <xf numFmtId="38" fontId="88" fillId="2" borderId="0" applyNumberFormat="0" applyBorder="0" applyAlignment="0" applyProtection="0"/>
    <xf numFmtId="0" fontId="89" fillId="0" borderId="54" applyNumberFormat="0" applyAlignment="0" applyProtection="0">
      <alignment horizontal="left" vertical="center"/>
    </xf>
    <xf numFmtId="0" fontId="89" fillId="0" borderId="4">
      <alignment horizontal="left" vertical="center"/>
    </xf>
    <xf numFmtId="10" fontId="88" fillId="5" borderId="2" applyNumberFormat="0" applyBorder="0" applyAlignment="0" applyProtection="0"/>
    <xf numFmtId="0" fontId="87" fillId="0" borderId="0"/>
    <xf numFmtId="0" fontId="90" fillId="0" borderId="0"/>
    <xf numFmtId="10" fontId="90"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6"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2" fillId="0" borderId="0">
      <alignment vertical="center"/>
    </xf>
    <xf numFmtId="38" fontId="9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3"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148" fillId="0" borderId="0" applyNumberFormat="0" applyFill="0" applyBorder="0" applyAlignment="0" applyProtection="0">
      <alignment vertical="center"/>
    </xf>
    <xf numFmtId="0" fontId="151" fillId="0" borderId="0"/>
  </cellStyleXfs>
  <cellXfs count="3016">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30" fillId="0" borderId="0" xfId="0" applyFont="1" applyFill="1" applyAlignment="1"/>
    <xf numFmtId="0" fontId="18" fillId="0" borderId="0" xfId="0" applyFont="1" applyFill="1" applyAlignment="1">
      <alignment horizontal="left"/>
    </xf>
    <xf numFmtId="0" fontId="18" fillId="0" borderId="0" xfId="0" applyFont="1" applyFill="1" applyBorder="1" applyAlignment="1">
      <alignment horizontal="left" shrinkToFit="1"/>
    </xf>
    <xf numFmtId="0" fontId="18" fillId="0" borderId="10"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30" fillId="0" borderId="5" xfId="0" applyFont="1" applyFill="1" applyBorder="1" applyAlignment="1">
      <alignment horizontal="left" indent="1"/>
    </xf>
    <xf numFmtId="0" fontId="30"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30" fillId="0" borderId="6" xfId="0" applyFont="1" applyFill="1" applyBorder="1" applyAlignment="1">
      <alignment horizontal="left" vertical="center" indent="1"/>
    </xf>
    <xf numFmtId="0" fontId="30"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3" fillId="0" borderId="0" xfId="0" applyFont="1" applyFill="1" applyAlignment="1"/>
    <xf numFmtId="0" fontId="0" fillId="0" borderId="0" xfId="0" applyFont="1" applyFill="1" applyBorder="1"/>
    <xf numFmtId="0" fontId="0" fillId="0" borderId="7" xfId="0" applyFont="1" applyFill="1" applyBorder="1" applyAlignment="1">
      <alignment horizontal="left"/>
    </xf>
    <xf numFmtId="0" fontId="30" fillId="0" borderId="1" xfId="0" applyFont="1" applyFill="1" applyBorder="1" applyAlignment="1">
      <alignment vertical="center"/>
    </xf>
    <xf numFmtId="0" fontId="30" fillId="0" borderId="1" xfId="0" applyFont="1" applyFill="1" applyBorder="1" applyAlignment="1">
      <alignment horizontal="left" indent="1"/>
    </xf>
    <xf numFmtId="0" fontId="0" fillId="0" borderId="12" xfId="0" applyFont="1" applyFill="1" applyBorder="1" applyAlignment="1">
      <alignment horizontal="left" shrinkToFit="1"/>
    </xf>
    <xf numFmtId="0" fontId="30" fillId="0" borderId="9" xfId="0" applyFont="1" applyFill="1" applyBorder="1" applyAlignment="1">
      <alignment horizontal="left" vertical="center" wrapText="1"/>
    </xf>
    <xf numFmtId="0" fontId="30" fillId="0" borderId="11" xfId="0" applyFont="1" applyFill="1" applyBorder="1" applyAlignment="1">
      <alignment horizontal="left" vertical="center" wrapText="1" indent="1"/>
    </xf>
    <xf numFmtId="0" fontId="30" fillId="0" borderId="1" xfId="0" applyFont="1" applyFill="1" applyBorder="1" applyAlignment="1">
      <alignment horizontal="left" vertical="center" indent="1"/>
    </xf>
    <xf numFmtId="0" fontId="30" fillId="0" borderId="1" xfId="0" applyFont="1" applyFill="1" applyBorder="1" applyAlignment="1">
      <alignment horizontal="left" vertical="center" wrapText="1" indent="1"/>
    </xf>
    <xf numFmtId="0" fontId="30"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30" fillId="0" borderId="5" xfId="0" applyFont="1" applyFill="1" applyBorder="1" applyAlignment="1">
      <alignment horizontal="left"/>
    </xf>
    <xf numFmtId="0" fontId="30" fillId="0" borderId="9" xfId="0" applyFont="1" applyFill="1" applyBorder="1" applyAlignment="1">
      <alignment horizontal="left"/>
    </xf>
    <xf numFmtId="0" fontId="30" fillId="0" borderId="0" xfId="0" applyFont="1" applyFill="1" applyBorder="1" applyAlignment="1">
      <alignment horizontal="left"/>
    </xf>
    <xf numFmtId="0" fontId="30" fillId="0" borderId="7" xfId="0" applyFont="1" applyFill="1" applyBorder="1" applyAlignment="1">
      <alignment horizontal="left"/>
    </xf>
    <xf numFmtId="0" fontId="0" fillId="0" borderId="1" xfId="0" applyFont="1" applyFill="1" applyBorder="1" applyAlignment="1">
      <alignment horizontal="left" vertical="center"/>
    </xf>
    <xf numFmtId="0" fontId="30" fillId="0" borderId="12" xfId="0" applyFont="1" applyFill="1" applyBorder="1" applyAlignment="1">
      <alignment horizontal="left"/>
    </xf>
    <xf numFmtId="0" fontId="30" fillId="0" borderId="2" xfId="0" applyFont="1" applyFill="1" applyBorder="1" applyAlignment="1">
      <alignment horizontal="center" vertical="center" wrapText="1"/>
    </xf>
    <xf numFmtId="0" fontId="30" fillId="0" borderId="1" xfId="0" applyFont="1" applyFill="1" applyBorder="1" applyAlignment="1">
      <alignment vertical="center" shrinkToFit="1"/>
    </xf>
    <xf numFmtId="0" fontId="30" fillId="0" borderId="3" xfId="0" applyFont="1" applyFill="1" applyBorder="1" applyAlignment="1">
      <alignment vertical="center" shrinkToFit="1"/>
    </xf>
    <xf numFmtId="0" fontId="30" fillId="0" borderId="10" xfId="0" applyFont="1" applyFill="1" applyBorder="1" applyAlignment="1">
      <alignment vertical="center" shrinkToFit="1"/>
    </xf>
    <xf numFmtId="0" fontId="30" fillId="0" borderId="4" xfId="0" applyFont="1" applyFill="1" applyBorder="1" applyAlignment="1">
      <alignment horizontal="left" vertical="center" indent="1"/>
    </xf>
    <xf numFmtId="0" fontId="0" fillId="0" borderId="4" xfId="0" applyFont="1" applyFill="1" applyBorder="1" applyAlignment="1">
      <alignment horizontal="left" indent="1"/>
    </xf>
    <xf numFmtId="0" fontId="30" fillId="0" borderId="4" xfId="0" applyFont="1" applyFill="1" applyBorder="1" applyAlignment="1">
      <alignment horizontal="left" indent="1"/>
    </xf>
    <xf numFmtId="0" fontId="30" fillId="0" borderId="10" xfId="0" applyFont="1" applyFill="1" applyBorder="1" applyAlignment="1">
      <alignment horizontal="left" indent="1"/>
    </xf>
    <xf numFmtId="0" fontId="30" fillId="0" borderId="9" xfId="0" applyFont="1" applyFill="1" applyBorder="1" applyAlignment="1">
      <alignment horizontal="left" indent="1"/>
    </xf>
    <xf numFmtId="0" fontId="30" fillId="0" borderId="12" xfId="0" applyFont="1" applyFill="1" applyBorder="1" applyAlignment="1">
      <alignment horizontal="left" indent="1"/>
    </xf>
    <xf numFmtId="0" fontId="29" fillId="0" borderId="2" xfId="0" applyFont="1" applyFill="1" applyBorder="1" applyAlignment="1">
      <alignment horizontal="left" vertical="center" wrapText="1"/>
    </xf>
    <xf numFmtId="0" fontId="30" fillId="0" borderId="4" xfId="0" applyFont="1" applyFill="1" applyBorder="1" applyAlignment="1">
      <alignment vertical="center"/>
    </xf>
    <xf numFmtId="0" fontId="30" fillId="0" borderId="10" xfId="0" applyFont="1" applyFill="1" applyBorder="1" applyAlignment="1">
      <alignment vertical="center"/>
    </xf>
    <xf numFmtId="0" fontId="30" fillId="0" borderId="7" xfId="0" applyFont="1" applyFill="1" applyBorder="1" applyAlignment="1">
      <alignment horizontal="left" indent="1"/>
    </xf>
    <xf numFmtId="0" fontId="0" fillId="0" borderId="1" xfId="0" applyFont="1" applyFill="1" applyBorder="1"/>
    <xf numFmtId="0" fontId="30" fillId="0" borderId="1" xfId="0" applyFont="1" applyFill="1" applyBorder="1" applyAlignment="1">
      <alignment vertical="center" wrapText="1"/>
    </xf>
    <xf numFmtId="0" fontId="30"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0" fillId="0" borderId="4" xfId="0" applyFont="1" applyFill="1" applyBorder="1" applyAlignment="1">
      <alignment vertical="center" shrinkToFit="1"/>
    </xf>
    <xf numFmtId="0" fontId="35"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30" fillId="0" borderId="26" xfId="0" applyFont="1" applyFill="1" applyBorder="1" applyAlignment="1">
      <alignment horizontal="left" vertical="center" indent="1"/>
    </xf>
    <xf numFmtId="0" fontId="30" fillId="0" borderId="5" xfId="0" applyFont="1" applyFill="1" applyBorder="1" applyAlignment="1">
      <alignment vertical="center"/>
    </xf>
    <xf numFmtId="0" fontId="30"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30" fillId="0" borderId="0" xfId="0" applyFont="1" applyFill="1"/>
    <xf numFmtId="0" fontId="30" fillId="0" borderId="0" xfId="0" applyFont="1" applyFill="1" applyAlignment="1">
      <alignment horizontal="left" indent="1"/>
    </xf>
    <xf numFmtId="0" fontId="30" fillId="0" borderId="0" xfId="0" applyFont="1" applyFill="1" applyAlignment="1">
      <alignment horizontal="left" vertical="center" indent="1"/>
    </xf>
    <xf numFmtId="0" fontId="30"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9"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3"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6" fillId="0" borderId="0" xfId="3" applyFont="1" applyFill="1" applyAlignment="1"/>
    <xf numFmtId="0" fontId="47" fillId="0" borderId="0" xfId="0" applyFont="1" applyFill="1" applyAlignment="1">
      <alignment vertical="center"/>
    </xf>
    <xf numFmtId="0" fontId="46" fillId="0" borderId="0" xfId="3" applyFont="1" applyFill="1" applyBorder="1" applyAlignment="1">
      <alignment vertical="center"/>
    </xf>
    <xf numFmtId="0" fontId="46" fillId="0" borderId="8" xfId="3" applyFont="1" applyFill="1" applyBorder="1" applyAlignment="1">
      <alignment vertical="center"/>
    </xf>
    <xf numFmtId="0" fontId="46" fillId="0" borderId="5" xfId="3" applyFont="1" applyFill="1" applyBorder="1" applyAlignment="1">
      <alignment vertical="center"/>
    </xf>
    <xf numFmtId="0" fontId="46" fillId="0" borderId="98" xfId="3" applyFont="1" applyFill="1" applyBorder="1" applyAlignment="1">
      <alignment vertical="center"/>
    </xf>
    <xf numFmtId="0" fontId="47" fillId="0" borderId="9" xfId="0" applyFont="1" applyFill="1" applyBorder="1" applyAlignment="1">
      <alignment vertical="center"/>
    </xf>
    <xf numFmtId="0" fontId="47" fillId="0" borderId="8" xfId="0" applyFont="1" applyFill="1" applyBorder="1" applyAlignment="1">
      <alignment vertical="center"/>
    </xf>
    <xf numFmtId="0" fontId="47" fillId="0" borderId="5" xfId="0" applyFont="1" applyFill="1" applyBorder="1" applyAlignment="1">
      <alignment vertical="center"/>
    </xf>
    <xf numFmtId="0" fontId="47" fillId="0" borderId="6" xfId="0" applyFont="1" applyFill="1" applyBorder="1" applyAlignment="1">
      <alignment vertical="center"/>
    </xf>
    <xf numFmtId="0" fontId="47" fillId="0" borderId="0" xfId="0" applyFont="1" applyFill="1" applyBorder="1" applyAlignment="1">
      <alignment vertical="center"/>
    </xf>
    <xf numFmtId="0" fontId="47" fillId="0" borderId="7" xfId="0" applyFont="1" applyFill="1" applyBorder="1" applyAlignment="1">
      <alignment vertical="center"/>
    </xf>
    <xf numFmtId="0" fontId="46" fillId="0" borderId="11" xfId="3" applyFont="1" applyFill="1" applyBorder="1" applyAlignment="1">
      <alignment vertical="center"/>
    </xf>
    <xf numFmtId="0" fontId="46" fillId="0" borderId="1" xfId="3" applyFont="1" applyFill="1" applyBorder="1" applyAlignment="1">
      <alignment vertical="center"/>
    </xf>
    <xf numFmtId="0" fontId="46" fillId="0" borderId="99" xfId="3" applyFont="1" applyFill="1" applyBorder="1" applyAlignment="1">
      <alignment vertical="center"/>
    </xf>
    <xf numFmtId="0" fontId="47" fillId="0" borderId="12" xfId="0" applyFont="1" applyFill="1" applyBorder="1" applyAlignment="1">
      <alignment vertical="center"/>
    </xf>
    <xf numFmtId="0" fontId="47" fillId="0" borderId="11" xfId="0" applyFont="1" applyFill="1" applyBorder="1" applyAlignment="1">
      <alignment vertical="center"/>
    </xf>
    <xf numFmtId="0" fontId="47" fillId="0" borderId="1" xfId="0" applyFont="1" applyFill="1" applyBorder="1" applyAlignment="1">
      <alignment vertical="center"/>
    </xf>
    <xf numFmtId="0" fontId="46" fillId="0" borderId="8" xfId="3" applyFont="1" applyFill="1" applyBorder="1" applyAlignment="1">
      <alignment horizontal="left" vertical="center"/>
    </xf>
    <xf numFmtId="0" fontId="46" fillId="0" borderId="4" xfId="3" applyFont="1" applyFill="1" applyBorder="1" applyAlignment="1">
      <alignment horizontal="center" vertical="center"/>
    </xf>
    <xf numFmtId="0" fontId="46" fillId="0" borderId="4" xfId="3" applyFont="1" applyFill="1" applyBorder="1" applyAlignment="1">
      <alignment vertical="center" wrapText="1"/>
    </xf>
    <xf numFmtId="0" fontId="46" fillId="0" borderId="4" xfId="3" applyFont="1" applyFill="1" applyBorder="1" applyAlignment="1">
      <alignment vertical="center"/>
    </xf>
    <xf numFmtId="0" fontId="46" fillId="0" borderId="10" xfId="3" applyFont="1" applyFill="1" applyBorder="1" applyAlignment="1">
      <alignment vertical="center"/>
    </xf>
    <xf numFmtId="0" fontId="46" fillId="0" borderId="6" xfId="3" applyFont="1" applyFill="1" applyBorder="1" applyAlignment="1">
      <alignment horizontal="center" vertical="center"/>
    </xf>
    <xf numFmtId="0" fontId="46" fillId="0" borderId="3" xfId="3" applyFont="1" applyFill="1" applyBorder="1" applyAlignment="1">
      <alignment horizontal="center" vertical="center" wrapText="1"/>
    </xf>
    <xf numFmtId="0" fontId="46" fillId="0" borderId="3" xfId="3" applyFont="1" applyFill="1" applyBorder="1" applyAlignment="1">
      <alignment horizontal="left" vertical="center" wrapText="1"/>
    </xf>
    <xf numFmtId="0" fontId="46" fillId="0" borderId="101" xfId="3" applyFont="1" applyFill="1" applyBorder="1" applyAlignment="1">
      <alignment horizontal="center" vertical="center"/>
    </xf>
    <xf numFmtId="0" fontId="50" fillId="0" borderId="102"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6" xfId="3" applyFont="1" applyFill="1" applyBorder="1" applyAlignment="1">
      <alignment horizontal="center"/>
    </xf>
    <xf numFmtId="0" fontId="46" fillId="0" borderId="4" xfId="3" applyFont="1" applyFill="1" applyBorder="1" applyAlignment="1">
      <alignment horizontal="left" vertical="center" wrapText="1"/>
    </xf>
    <xf numFmtId="0" fontId="50" fillId="0" borderId="4" xfId="3" applyFont="1" applyFill="1" applyBorder="1" applyAlignment="1">
      <alignment horizontal="center" vertical="center"/>
    </xf>
    <xf numFmtId="0" fontId="46" fillId="0" borderId="1" xfId="3" applyFont="1" applyFill="1" applyBorder="1" applyAlignment="1">
      <alignment horizontal="center" vertical="center"/>
    </xf>
    <xf numFmtId="0" fontId="46" fillId="0" borderId="12" xfId="3" applyFont="1" applyFill="1" applyBorder="1" applyAlignment="1">
      <alignment horizontal="center" vertical="center"/>
    </xf>
    <xf numFmtId="0" fontId="46" fillId="0" borderId="5" xfId="3" applyFont="1" applyFill="1" applyBorder="1" applyAlignment="1">
      <alignment horizontal="center" vertical="center"/>
    </xf>
    <xf numFmtId="0" fontId="46" fillId="0" borderId="0" xfId="3" applyFont="1" applyFill="1" applyBorder="1" applyAlignment="1">
      <alignment horizontal="left" vertical="center"/>
    </xf>
    <xf numFmtId="0" fontId="46" fillId="0" borderId="0" xfId="3" applyFont="1" applyFill="1" applyBorder="1" applyAlignment="1">
      <alignment horizontal="center" vertical="center"/>
    </xf>
    <xf numFmtId="0" fontId="51" fillId="0" borderId="0" xfId="3" applyFont="1" applyFill="1" applyBorder="1" applyAlignment="1">
      <alignment vertical="center"/>
    </xf>
    <xf numFmtId="0" fontId="46" fillId="0" borderId="0" xfId="3" applyFont="1" applyFill="1" applyAlignment="1">
      <alignment vertical="center"/>
    </xf>
    <xf numFmtId="0" fontId="51" fillId="0" borderId="0" xfId="3" applyFont="1" applyFill="1" applyAlignment="1">
      <alignment vertical="center"/>
    </xf>
    <xf numFmtId="0" fontId="52" fillId="4" borderId="0" xfId="0" applyFont="1" applyFill="1" applyAlignment="1">
      <alignment horizontal="left"/>
    </xf>
    <xf numFmtId="0" fontId="52"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6"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2"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7" fillId="0" borderId="0" xfId="0" applyFont="1" applyFill="1" applyBorder="1" applyAlignment="1">
      <alignment vertical="center" wrapText="1"/>
    </xf>
    <xf numFmtId="0" fontId="58" fillId="4" borderId="0" xfId="0" applyFont="1" applyFill="1" applyAlignment="1">
      <alignment horizontal="justify"/>
    </xf>
    <xf numFmtId="0" fontId="57"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1" fillId="0" borderId="4" xfId="0" applyFont="1" applyFill="1" applyBorder="1" applyAlignment="1">
      <alignment vertical="center" wrapText="1"/>
    </xf>
    <xf numFmtId="0" fontId="41"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3" fillId="0" borderId="0" xfId="0" applyFont="1" applyFill="1" applyAlignment="1">
      <alignment vertical="center"/>
    </xf>
    <xf numFmtId="0" fontId="43" fillId="0" borderId="0" xfId="0" applyFont="1" applyFill="1" applyBorder="1" applyAlignment="1">
      <alignment vertical="center" wrapText="1"/>
    </xf>
    <xf numFmtId="0" fontId="15" fillId="0" borderId="13" xfId="0" applyFont="1" applyFill="1" applyBorder="1" applyAlignment="1">
      <alignment vertical="center"/>
    </xf>
    <xf numFmtId="0" fontId="0" fillId="0" borderId="14" xfId="0" applyFont="1" applyFill="1" applyBorder="1"/>
    <xf numFmtId="0" fontId="0" fillId="0" borderId="14" xfId="0" applyFont="1" applyFill="1" applyBorder="1" applyAlignment="1">
      <alignment vertical="center"/>
    </xf>
    <xf numFmtId="0" fontId="15" fillId="0" borderId="14" xfId="0" applyFont="1" applyFill="1" applyBorder="1" applyAlignment="1">
      <alignment vertical="center"/>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6" fillId="0" borderId="0" xfId="10" applyFont="1">
      <alignment vertical="center"/>
    </xf>
    <xf numFmtId="0" fontId="67" fillId="0" borderId="0" xfId="10" applyFont="1" applyAlignment="1"/>
    <xf numFmtId="0" fontId="67" fillId="0" borderId="1" xfId="10" applyFont="1" applyBorder="1" applyAlignment="1"/>
    <xf numFmtId="0" fontId="66" fillId="0" borderId="0" xfId="10" applyFont="1" applyAlignment="1"/>
    <xf numFmtId="0" fontId="56" fillId="0" borderId="0" xfId="10" applyFont="1" applyAlignment="1">
      <alignment horizontal="center"/>
    </xf>
    <xf numFmtId="0" fontId="68" fillId="0" borderId="4" xfId="10" applyFont="1" applyBorder="1" applyAlignment="1">
      <alignment horizontal="left" vertical="center"/>
    </xf>
    <xf numFmtId="0" fontId="67" fillId="0" borderId="0" xfId="10" applyFont="1">
      <alignment vertical="center"/>
    </xf>
    <xf numFmtId="0" fontId="68" fillId="0" borderId="10" xfId="10" applyFont="1" applyBorder="1" applyAlignment="1">
      <alignment vertical="center"/>
    </xf>
    <xf numFmtId="0" fontId="67" fillId="0" borderId="0" xfId="10" applyFont="1" applyBorder="1" applyAlignment="1">
      <alignment horizontal="center" vertical="center"/>
    </xf>
    <xf numFmtId="0" fontId="55" fillId="0" borderId="0" xfId="10" applyFont="1" applyBorder="1" applyAlignment="1">
      <alignment horizontal="center" vertical="center"/>
    </xf>
    <xf numFmtId="0" fontId="67" fillId="0" borderId="0" xfId="10" applyFont="1" applyBorder="1" applyAlignment="1">
      <alignment horizontal="left" vertical="center"/>
    </xf>
    <xf numFmtId="0" fontId="67" fillId="0" borderId="8" xfId="10" applyFont="1" applyBorder="1" applyAlignment="1">
      <alignment horizontal="left" vertical="center"/>
    </xf>
    <xf numFmtId="0" fontId="67" fillId="0" borderId="4" xfId="10" applyFont="1" applyBorder="1" applyAlignment="1">
      <alignment horizontal="center" vertical="center"/>
    </xf>
    <xf numFmtId="0" fontId="67" fillId="0" borderId="0" xfId="10" applyFont="1" applyBorder="1">
      <alignment vertical="center"/>
    </xf>
    <xf numFmtId="0" fontId="68" fillId="0" borderId="2" xfId="10" applyFont="1" applyBorder="1" applyAlignment="1">
      <alignment horizontal="center" vertical="center"/>
    </xf>
    <xf numFmtId="0" fontId="67"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6" fillId="0" borderId="0" xfId="10" applyFont="1" applyFill="1">
      <alignment vertical="center"/>
    </xf>
    <xf numFmtId="0" fontId="29" fillId="0" borderId="0" xfId="9" applyFont="1">
      <alignment vertical="center"/>
    </xf>
    <xf numFmtId="0" fontId="69" fillId="0" borderId="0" xfId="10" applyFont="1" applyAlignment="1">
      <alignment horizontal="left" vertical="center"/>
    </xf>
    <xf numFmtId="0" fontId="68" fillId="0" borderId="0" xfId="10" applyFont="1" applyAlignment="1">
      <alignment horizontal="left" vertical="center"/>
    </xf>
    <xf numFmtId="0" fontId="68" fillId="0" borderId="0" xfId="10" applyFont="1" applyAlignment="1">
      <alignment horizontal="center"/>
    </xf>
    <xf numFmtId="0" fontId="69" fillId="0" borderId="0" xfId="10" applyFont="1" applyAlignment="1"/>
    <xf numFmtId="0" fontId="69" fillId="0" borderId="4" xfId="10" applyFont="1" applyBorder="1">
      <alignment vertical="center"/>
    </xf>
    <xf numFmtId="0" fontId="69" fillId="0" borderId="10" xfId="10" applyFont="1" applyBorder="1">
      <alignment vertical="center"/>
    </xf>
    <xf numFmtId="0" fontId="69" fillId="0" borderId="0" xfId="10" applyFont="1">
      <alignment vertical="center"/>
    </xf>
    <xf numFmtId="0" fontId="67" fillId="0" borderId="5" xfId="10" applyFont="1" applyBorder="1" applyAlignment="1">
      <alignment horizontal="center" vertical="center"/>
    </xf>
    <xf numFmtId="0" fontId="55" fillId="0" borderId="5" xfId="10" applyFont="1" applyBorder="1" applyAlignment="1">
      <alignment horizontal="center" vertical="center"/>
    </xf>
    <xf numFmtId="0" fontId="55" fillId="0" borderId="9" xfId="10" applyFont="1" applyBorder="1" applyAlignment="1">
      <alignment horizontal="center" vertical="center"/>
    </xf>
    <xf numFmtId="0" fontId="67" fillId="0" borderId="27" xfId="10" applyFont="1" applyBorder="1" applyAlignment="1">
      <alignment vertical="center" textRotation="255"/>
    </xf>
    <xf numFmtId="0" fontId="69" fillId="0" borderId="8" xfId="10" applyFont="1" applyBorder="1" applyAlignment="1">
      <alignment vertical="center"/>
    </xf>
    <xf numFmtId="0" fontId="69" fillId="0" borderId="5" xfId="10" applyFont="1" applyBorder="1" applyAlignment="1">
      <alignment vertical="center" wrapText="1"/>
    </xf>
    <xf numFmtId="0" fontId="69" fillId="0" borderId="9" xfId="10" applyFont="1" applyBorder="1" applyAlignment="1">
      <alignment vertical="center" wrapText="1"/>
    </xf>
    <xf numFmtId="0" fontId="67" fillId="0" borderId="6" xfId="10" applyFont="1" applyBorder="1">
      <alignment vertical="center"/>
    </xf>
    <xf numFmtId="0" fontId="69" fillId="0" borderId="3" xfId="10" applyFont="1" applyBorder="1" applyAlignment="1">
      <alignment vertical="center"/>
    </xf>
    <xf numFmtId="0" fontId="69" fillId="0" borderId="4" xfId="10" applyFont="1" applyBorder="1" applyAlignment="1">
      <alignment vertical="center"/>
    </xf>
    <xf numFmtId="0" fontId="69" fillId="0" borderId="10" xfId="10" applyFont="1" applyBorder="1" applyAlignment="1">
      <alignment vertical="center"/>
    </xf>
    <xf numFmtId="0" fontId="68" fillId="0" borderId="4" xfId="10" applyFont="1" applyBorder="1" applyAlignment="1">
      <alignment vertical="center"/>
    </xf>
    <xf numFmtId="0" fontId="69" fillId="0" borderId="6" xfId="10" applyFont="1" applyBorder="1">
      <alignment vertical="center"/>
    </xf>
    <xf numFmtId="0" fontId="69" fillId="0" borderId="0" xfId="10" applyFont="1" applyBorder="1">
      <alignment vertical="center"/>
    </xf>
    <xf numFmtId="0" fontId="69" fillId="0" borderId="28" xfId="10" applyFont="1" applyBorder="1">
      <alignment vertical="center"/>
    </xf>
    <xf numFmtId="0" fontId="71" fillId="0" borderId="0" xfId="10" applyFont="1" applyBorder="1">
      <alignment vertical="center"/>
    </xf>
    <xf numFmtId="10" fontId="71" fillId="0" borderId="0" xfId="10" applyNumberFormat="1" applyFont="1" applyBorder="1" applyAlignment="1">
      <alignment horizontal="center" vertical="center"/>
    </xf>
    <xf numFmtId="0" fontId="71" fillId="0" borderId="0" xfId="10" applyFont="1">
      <alignment vertical="center"/>
    </xf>
    <xf numFmtId="0" fontId="69" fillId="0" borderId="2" xfId="10" applyFont="1" applyBorder="1" applyAlignment="1">
      <alignment vertical="center"/>
    </xf>
    <xf numFmtId="0" fontId="69" fillId="0" borderId="0" xfId="10" applyFont="1" applyBorder="1" applyAlignment="1">
      <alignment vertical="center"/>
    </xf>
    <xf numFmtId="0" fontId="69" fillId="0" borderId="0" xfId="10" applyFont="1" applyAlignment="1">
      <alignment vertical="center"/>
    </xf>
    <xf numFmtId="0" fontId="71" fillId="0" borderId="7" xfId="10" applyFont="1" applyBorder="1">
      <alignment vertical="center"/>
    </xf>
    <xf numFmtId="0" fontId="72" fillId="0" borderId="0" xfId="0" applyFont="1" applyAlignment="1">
      <alignment horizontal="center" vertical="center"/>
    </xf>
    <xf numFmtId="0" fontId="72" fillId="0" borderId="0" xfId="0" applyFont="1" applyAlignment="1">
      <alignment vertical="center"/>
    </xf>
    <xf numFmtId="0" fontId="72" fillId="0" borderId="0" xfId="0" applyFont="1" applyBorder="1" applyAlignment="1">
      <alignment vertical="center"/>
    </xf>
    <xf numFmtId="0" fontId="73" fillId="0" borderId="0" xfId="0" applyFont="1" applyAlignment="1">
      <alignment vertical="center"/>
    </xf>
    <xf numFmtId="0" fontId="74" fillId="0" borderId="0" xfId="0"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justify" vertical="center"/>
    </xf>
    <xf numFmtId="0" fontId="76" fillId="0" borderId="0" xfId="0" applyFont="1" applyAlignment="1">
      <alignment horizontal="center" vertical="center"/>
    </xf>
    <xf numFmtId="0" fontId="76" fillId="0" borderId="0" xfId="0" applyFont="1" applyAlignment="1">
      <alignment vertical="center"/>
    </xf>
    <xf numFmtId="0" fontId="72" fillId="0" borderId="0" xfId="0" applyFont="1" applyBorder="1" applyAlignment="1">
      <alignment horizontal="left" vertical="center"/>
    </xf>
    <xf numFmtId="0" fontId="72" fillId="0" borderId="1" xfId="0" applyFont="1" applyBorder="1" applyAlignment="1">
      <alignment horizontal="center" vertical="center"/>
    </xf>
    <xf numFmtId="0" fontId="76" fillId="0" borderId="0" xfId="0" applyFont="1" applyAlignment="1">
      <alignment horizontal="center" vertical="center"/>
    </xf>
    <xf numFmtId="0" fontId="74" fillId="0" borderId="0" xfId="0" applyFont="1" applyAlignment="1">
      <alignment horizontal="justify" vertical="center" wrapText="1"/>
    </xf>
    <xf numFmtId="0" fontId="74" fillId="0" borderId="0" xfId="0" applyFont="1" applyBorder="1" applyAlignment="1">
      <alignment horizontal="justify" vertical="center" wrapText="1"/>
    </xf>
    <xf numFmtId="0" fontId="73" fillId="0" borderId="0" xfId="0" applyFont="1" applyAlignment="1">
      <alignment horizontal="center" vertical="center"/>
    </xf>
    <xf numFmtId="0" fontId="73" fillId="0" borderId="0" xfId="0" applyFont="1" applyBorder="1" applyAlignment="1">
      <alignment vertical="center"/>
    </xf>
    <xf numFmtId="0" fontId="76" fillId="0" borderId="0" xfId="0" applyFont="1" applyAlignment="1">
      <alignment horizontal="left" vertical="center"/>
    </xf>
    <xf numFmtId="0" fontId="73" fillId="0" borderId="0" xfId="0" applyFont="1" applyBorder="1" applyAlignment="1">
      <alignment horizontal="left"/>
    </xf>
    <xf numFmtId="0" fontId="73" fillId="0" borderId="0" xfId="0" applyFont="1" applyBorder="1" applyAlignment="1">
      <alignment horizontal="left" vertical="top" wrapText="1"/>
    </xf>
    <xf numFmtId="0" fontId="73" fillId="0" borderId="0" xfId="0" applyFont="1" applyBorder="1" applyAlignment="1">
      <alignment horizontal="center" vertical="top" wrapText="1"/>
    </xf>
    <xf numFmtId="0" fontId="76" fillId="0" borderId="0" xfId="0" applyFont="1" applyBorder="1" applyAlignment="1">
      <alignment horizontal="left" vertical="center"/>
    </xf>
    <xf numFmtId="0" fontId="74" fillId="0" borderId="0" xfId="0" applyFont="1" applyBorder="1" applyAlignment="1">
      <alignment horizontal="justify" vertical="top" wrapText="1"/>
    </xf>
    <xf numFmtId="0" fontId="69" fillId="0" borderId="6" xfId="10" applyFont="1" applyBorder="1" applyAlignment="1">
      <alignment vertical="center" textRotation="255"/>
    </xf>
    <xf numFmtId="0" fontId="69"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80"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0" fillId="0" borderId="12" xfId="0" applyFont="1" applyFill="1" applyBorder="1" applyAlignment="1">
      <alignment horizontal="left" vertical="center" indent="1"/>
    </xf>
    <xf numFmtId="0" fontId="83" fillId="0" borderId="0"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Border="1" applyAlignment="1">
      <alignment horizontal="right" vertical="center"/>
    </xf>
    <xf numFmtId="0" fontId="85" fillId="0" borderId="0" xfId="0" applyFont="1" applyFill="1" applyBorder="1" applyAlignment="1">
      <alignment vertical="center"/>
    </xf>
    <xf numFmtId="0" fontId="84" fillId="0" borderId="1" xfId="0" applyFont="1" applyFill="1" applyBorder="1" applyAlignment="1">
      <alignment vertical="center"/>
    </xf>
    <xf numFmtId="0" fontId="85" fillId="0" borderId="0" xfId="0" applyFont="1" applyFill="1" applyAlignment="1">
      <alignment vertical="center"/>
    </xf>
    <xf numFmtId="0" fontId="85" fillId="0" borderId="0" xfId="0" applyFont="1" applyFill="1" applyAlignment="1">
      <alignment horizontal="center" vertical="center"/>
    </xf>
    <xf numFmtId="0" fontId="85" fillId="0" borderId="0" xfId="0" applyFont="1" applyFill="1" applyAlignment="1">
      <alignment horizontal="left" vertical="center"/>
    </xf>
    <xf numFmtId="0" fontId="84" fillId="0" borderId="0" xfId="0" applyFont="1" applyFill="1" applyBorder="1" applyAlignment="1">
      <alignment vertical="center" shrinkToFit="1"/>
    </xf>
    <xf numFmtId="0" fontId="86" fillId="0" borderId="0" xfId="0" applyFont="1" applyFill="1" applyAlignment="1">
      <alignment horizontal="left" vertical="center"/>
    </xf>
    <xf numFmtId="0" fontId="84" fillId="0" borderId="16" xfId="0" applyFont="1" applyFill="1" applyBorder="1" applyAlignment="1">
      <alignment vertical="center"/>
    </xf>
    <xf numFmtId="0" fontId="85" fillId="0" borderId="17" xfId="0" applyFont="1" applyFill="1" applyBorder="1" applyAlignment="1">
      <alignment vertical="center"/>
    </xf>
    <xf numFmtId="0" fontId="85" fillId="0" borderId="0" xfId="0" applyFont="1" applyFill="1" applyBorder="1" applyAlignment="1">
      <alignment vertical="center" wrapText="1"/>
    </xf>
    <xf numFmtId="0" fontId="85" fillId="0" borderId="16" xfId="0" applyFont="1" applyFill="1" applyBorder="1" applyAlignment="1">
      <alignment vertical="center" wrapText="1"/>
    </xf>
    <xf numFmtId="0" fontId="85" fillId="0" borderId="17" xfId="0" applyFont="1" applyFill="1" applyBorder="1" applyAlignment="1">
      <alignment vertical="center" wrapText="1"/>
    </xf>
    <xf numFmtId="0" fontId="85" fillId="0" borderId="16" xfId="0" applyFont="1" applyFill="1" applyBorder="1" applyAlignment="1">
      <alignment vertical="center"/>
    </xf>
    <xf numFmtId="0" fontId="84" fillId="0" borderId="19" xfId="0" applyFont="1" applyFill="1" applyBorder="1" applyAlignment="1">
      <alignment vertical="center"/>
    </xf>
    <xf numFmtId="0" fontId="85" fillId="0" borderId="0" xfId="0" applyFont="1" applyFill="1" applyBorder="1" applyAlignment="1">
      <alignment horizontal="center" vertical="center"/>
    </xf>
    <xf numFmtId="0" fontId="85" fillId="0" borderId="0" xfId="0" applyFont="1" applyFill="1" applyBorder="1" applyAlignment="1">
      <alignment horizontal="left" vertical="center"/>
    </xf>
    <xf numFmtId="0" fontId="91" fillId="0" borderId="0" xfId="0" applyFont="1" applyFill="1" applyBorder="1" applyAlignment="1">
      <alignment horizontal="right" vertical="center"/>
    </xf>
    <xf numFmtId="0" fontId="85" fillId="0" borderId="13" xfId="0" applyFont="1" applyFill="1" applyBorder="1" applyAlignment="1">
      <alignment vertical="center"/>
    </xf>
    <xf numFmtId="0" fontId="85" fillId="0" borderId="14" xfId="0" applyFont="1" applyFill="1" applyBorder="1" applyAlignment="1">
      <alignment vertical="center"/>
    </xf>
    <xf numFmtId="0" fontId="85" fillId="0" borderId="15" xfId="0" applyFont="1" applyFill="1" applyBorder="1" applyAlignment="1">
      <alignment vertical="center"/>
    </xf>
    <xf numFmtId="0" fontId="84" fillId="0" borderId="18" xfId="0" applyFont="1" applyFill="1" applyBorder="1" applyAlignment="1">
      <alignment vertical="center"/>
    </xf>
    <xf numFmtId="0" fontId="85" fillId="0" borderId="19" xfId="0" applyFont="1" applyFill="1" applyBorder="1" applyAlignment="1">
      <alignment vertical="center" wrapText="1"/>
    </xf>
    <xf numFmtId="0" fontId="85" fillId="0" borderId="20" xfId="0" applyFont="1" applyFill="1" applyBorder="1" applyAlignment="1">
      <alignment vertical="center" wrapText="1"/>
    </xf>
    <xf numFmtId="0" fontId="67" fillId="0" borderId="0" xfId="10" applyFont="1" applyBorder="1" applyAlignment="1">
      <alignment vertical="center"/>
    </xf>
    <xf numFmtId="0" fontId="67" fillId="0" borderId="0" xfId="10" applyFont="1" applyAlignment="1">
      <alignment vertical="center"/>
    </xf>
    <xf numFmtId="0" fontId="30" fillId="0" borderId="0" xfId="5" applyFont="1"/>
    <xf numFmtId="0" fontId="43"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2" fillId="0" borderId="0" xfId="41" applyNumberFormat="1" applyFont="1" applyFill="1" applyBorder="1" applyAlignment="1">
      <alignment vertical="center"/>
    </xf>
    <xf numFmtId="0" fontId="93" fillId="0" borderId="0" xfId="41" applyNumberFormat="1" applyFont="1" applyAlignment="1">
      <alignment vertical="center"/>
    </xf>
    <xf numFmtId="0" fontId="93" fillId="0" borderId="0" xfId="41" applyNumberFormat="1" applyFont="1" applyFill="1" applyBorder="1" applyAlignment="1">
      <alignment horizontal="right" vertical="center"/>
    </xf>
    <xf numFmtId="0" fontId="45" fillId="0" borderId="0" xfId="0" applyFont="1" applyFill="1" applyBorder="1" applyAlignment="1">
      <alignment horizontal="right" vertical="center"/>
    </xf>
    <xf numFmtId="0" fontId="45" fillId="0" borderId="0" xfId="0" applyFont="1" applyFill="1" applyAlignment="1">
      <alignment horizontal="right" vertical="center"/>
    </xf>
    <xf numFmtId="0" fontId="41" fillId="0" borderId="0" xfId="41" applyNumberFormat="1" applyFont="1" applyFill="1" applyBorder="1" applyAlignment="1">
      <alignment horizontal="left" vertical="center"/>
    </xf>
    <xf numFmtId="0" fontId="93" fillId="0" borderId="0" xfId="41" applyNumberFormat="1" applyFont="1" applyFill="1" applyBorder="1" applyAlignment="1">
      <alignment vertical="center"/>
    </xf>
    <xf numFmtId="0" fontId="93" fillId="0" borderId="0" xfId="41" applyNumberFormat="1" applyFont="1" applyFill="1" applyBorder="1" applyAlignment="1">
      <alignment horizontal="center" vertical="center"/>
    </xf>
    <xf numFmtId="0" fontId="41" fillId="0" borderId="5" xfId="41" applyNumberFormat="1" applyFont="1" applyBorder="1" applyAlignment="1">
      <alignment vertical="center"/>
    </xf>
    <xf numFmtId="0" fontId="41" fillId="0" borderId="0" xfId="41" applyNumberFormat="1" applyFont="1" applyAlignment="1">
      <alignment vertical="center"/>
    </xf>
    <xf numFmtId="0" fontId="41" fillId="0" borderId="4" xfId="41" applyNumberFormat="1" applyFont="1" applyBorder="1" applyAlignment="1">
      <alignment vertical="center"/>
    </xf>
    <xf numFmtId="0" fontId="41" fillId="0" borderId="0" xfId="41" applyNumberFormat="1" applyFont="1" applyBorder="1" applyAlignment="1">
      <alignment vertical="center"/>
    </xf>
    <xf numFmtId="0" fontId="41" fillId="0" borderId="5" xfId="41" applyNumberFormat="1" applyFont="1" applyFill="1" applyBorder="1" applyAlignment="1">
      <alignment vertical="center"/>
    </xf>
    <xf numFmtId="0" fontId="41" fillId="0" borderId="5" xfId="42" applyNumberFormat="1" applyFont="1" applyFill="1" applyBorder="1" applyAlignment="1">
      <alignment vertical="center"/>
    </xf>
    <xf numFmtId="0" fontId="41" fillId="0" borderId="11" xfId="41" applyNumberFormat="1" applyFont="1" applyFill="1" applyBorder="1" applyAlignment="1">
      <alignment horizontal="left" vertical="center" indent="1"/>
    </xf>
    <xf numFmtId="0" fontId="41" fillId="0" borderId="1" xfId="41" applyNumberFormat="1" applyFont="1" applyFill="1" applyBorder="1" applyAlignment="1">
      <alignment horizontal="left" vertical="center" indent="1"/>
    </xf>
    <xf numFmtId="0" fontId="41"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1" fillId="0" borderId="36" xfId="41" applyNumberFormat="1" applyFont="1" applyBorder="1" applyAlignment="1">
      <alignment vertical="center"/>
    </xf>
    <xf numFmtId="0" fontId="41" fillId="0" borderId="36" xfId="41" applyNumberFormat="1" applyFont="1" applyFill="1" applyBorder="1" applyAlignment="1">
      <alignment horizontal="left" vertical="center"/>
    </xf>
    <xf numFmtId="0" fontId="41" fillId="0" borderId="41" xfId="41" applyNumberFormat="1" applyFont="1" applyFill="1" applyBorder="1" applyAlignment="1">
      <alignment horizontal="center" vertical="center"/>
    </xf>
    <xf numFmtId="0" fontId="41"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1" fillId="0" borderId="54" xfId="41" applyNumberFormat="1" applyFont="1" applyBorder="1" applyAlignment="1">
      <alignment vertical="center"/>
    </xf>
    <xf numFmtId="0" fontId="41" fillId="0" borderId="57" xfId="41" applyNumberFormat="1" applyFont="1" applyBorder="1" applyAlignment="1">
      <alignment vertical="center"/>
    </xf>
    <xf numFmtId="0" fontId="93" fillId="0" borderId="54" xfId="41" applyNumberFormat="1" applyFont="1" applyBorder="1" applyAlignment="1">
      <alignment vertical="center"/>
    </xf>
    <xf numFmtId="0" fontId="41" fillId="0" borderId="54" xfId="41" applyNumberFormat="1" applyFont="1" applyFill="1" applyBorder="1" applyAlignment="1">
      <alignment horizontal="right" vertical="center" wrapText="1"/>
    </xf>
    <xf numFmtId="0" fontId="41"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1" fillId="0" borderId="39" xfId="41" applyNumberFormat="1" applyFont="1" applyBorder="1" applyAlignment="1">
      <alignment vertical="center"/>
    </xf>
    <xf numFmtId="0" fontId="41" fillId="0" borderId="41" xfId="41" applyNumberFormat="1" applyFont="1" applyBorder="1" applyAlignment="1">
      <alignment vertical="center"/>
    </xf>
    <xf numFmtId="0" fontId="41" fillId="0" borderId="41" xfId="41" applyNumberFormat="1" applyFont="1" applyBorder="1" applyAlignment="1">
      <alignment horizontal="center" vertical="center"/>
    </xf>
    <xf numFmtId="0" fontId="41" fillId="0" borderId="41" xfId="41" applyNumberFormat="1" applyFont="1" applyFill="1" applyBorder="1" applyAlignment="1">
      <alignment horizontal="left" vertical="center"/>
    </xf>
    <xf numFmtId="0" fontId="41" fillId="0" borderId="44" xfId="41" applyNumberFormat="1" applyFont="1" applyBorder="1" applyAlignment="1">
      <alignment vertical="center"/>
    </xf>
    <xf numFmtId="0" fontId="41" fillId="0" borderId="52" xfId="41" applyNumberFormat="1" applyFont="1" applyBorder="1" applyAlignment="1">
      <alignment vertical="center"/>
    </xf>
    <xf numFmtId="0" fontId="95" fillId="0" borderId="0" xfId="41" applyNumberFormat="1" applyFont="1" applyFill="1" applyBorder="1" applyAlignment="1">
      <alignment vertical="center"/>
    </xf>
    <xf numFmtId="0" fontId="41" fillId="0" borderId="68" xfId="41" applyNumberFormat="1" applyFont="1" applyBorder="1" applyAlignment="1">
      <alignment vertical="center"/>
    </xf>
    <xf numFmtId="0" fontId="41"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2" fillId="0" borderId="0" xfId="41" applyFont="1">
      <alignment vertical="center"/>
    </xf>
    <xf numFmtId="0" fontId="41" fillId="0" borderId="0" xfId="41" applyFont="1">
      <alignment vertical="center"/>
    </xf>
    <xf numFmtId="0" fontId="62" fillId="0" borderId="0" xfId="41" applyFont="1" applyAlignment="1">
      <alignment horizontal="left" vertical="center" indent="1"/>
    </xf>
    <xf numFmtId="0" fontId="41" fillId="0" borderId="28" xfId="41" applyFont="1" applyBorder="1" applyAlignment="1">
      <alignment horizontal="center" vertical="center"/>
    </xf>
    <xf numFmtId="0" fontId="41"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1"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1"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1"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1" fillId="0" borderId="48" xfId="41" applyFont="1" applyBorder="1" applyAlignment="1">
      <alignment vertical="center"/>
    </xf>
    <xf numFmtId="0" fontId="41" fillId="0" borderId="52" xfId="41" applyFont="1" applyBorder="1">
      <alignment vertical="center"/>
    </xf>
    <xf numFmtId="0" fontId="62" fillId="0" borderId="48" xfId="41" applyFont="1" applyBorder="1">
      <alignment vertical="center"/>
    </xf>
    <xf numFmtId="0" fontId="41" fillId="0" borderId="49" xfId="41" applyFont="1" applyBorder="1">
      <alignment vertical="center"/>
    </xf>
    <xf numFmtId="0" fontId="30" fillId="0" borderId="0" xfId="0" applyFont="1" applyFill="1" applyBorder="1" applyAlignment="1">
      <alignment horizontal="left" vertical="center" indent="1"/>
    </xf>
    <xf numFmtId="0" fontId="0" fillId="0" borderId="0"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41" fillId="0" borderId="54" xfId="41" applyNumberFormat="1" applyFont="1" applyBorder="1" applyAlignment="1">
      <alignment horizontal="center" vertical="center"/>
    </xf>
    <xf numFmtId="0" fontId="41" fillId="0" borderId="54" xfId="41" applyNumberFormat="1" applyFont="1" applyFill="1" applyBorder="1" applyAlignment="1">
      <alignment horizontal="center" vertical="center" wrapText="1"/>
    </xf>
    <xf numFmtId="58" fontId="41" fillId="0" borderId="54"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xf>
    <xf numFmtId="0" fontId="41" fillId="0" borderId="41" xfId="41" applyNumberFormat="1" applyFont="1" applyFill="1" applyBorder="1" applyAlignment="1">
      <alignment vertical="center"/>
    </xf>
    <xf numFmtId="0" fontId="41" fillId="0" borderId="41" xfId="41" applyNumberFormat="1" applyFont="1" applyFill="1" applyBorder="1" applyAlignment="1">
      <alignment horizontal="center" vertical="center" shrinkToFit="1"/>
    </xf>
    <xf numFmtId="0" fontId="41" fillId="0" borderId="0" xfId="41" applyNumberFormat="1" applyFont="1" applyFill="1" applyBorder="1" applyAlignment="1">
      <alignment vertical="center"/>
    </xf>
    <xf numFmtId="0" fontId="41" fillId="0" borderId="0" xfId="41" applyNumberFormat="1" applyFont="1" applyFill="1" applyBorder="1" applyAlignment="1">
      <alignment horizontal="center" vertical="center" shrinkToFit="1"/>
    </xf>
    <xf numFmtId="0" fontId="41" fillId="0" borderId="5" xfId="41" applyNumberFormat="1" applyFont="1" applyFill="1" applyBorder="1" applyAlignment="1">
      <alignment horizontal="left" vertical="center" indent="1"/>
    </xf>
    <xf numFmtId="0" fontId="41" fillId="0" borderId="0" xfId="41" applyNumberFormat="1" applyFont="1" applyFill="1" applyBorder="1" applyAlignment="1">
      <alignment horizontal="center" vertical="center"/>
    </xf>
    <xf numFmtId="0" fontId="41" fillId="0" borderId="36" xfId="41" applyNumberFormat="1" applyFont="1" applyFill="1" applyBorder="1" applyAlignment="1">
      <alignment vertical="center"/>
    </xf>
    <xf numFmtId="0" fontId="41" fillId="0" borderId="36"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shrinkToFit="1"/>
    </xf>
    <xf numFmtId="0" fontId="41" fillId="0" borderId="36" xfId="41" applyNumberFormat="1" applyFont="1" applyFill="1" applyBorder="1" applyAlignment="1">
      <alignment horizontal="center" vertical="center"/>
    </xf>
    <xf numFmtId="0" fontId="41" fillId="0" borderId="41" xfId="41" applyNumberFormat="1" applyFont="1" applyFill="1" applyBorder="1" applyAlignment="1">
      <alignment vertical="center"/>
    </xf>
    <xf numFmtId="0" fontId="41" fillId="0" borderId="54" xfId="41" applyNumberFormat="1" applyFont="1" applyFill="1" applyBorder="1" applyAlignment="1">
      <alignment horizontal="center" vertical="center" shrinkToFit="1"/>
    </xf>
    <xf numFmtId="58" fontId="41" fillId="0" borderId="54" xfId="41" applyNumberFormat="1" applyFont="1" applyFill="1" applyBorder="1" applyAlignment="1">
      <alignment horizontal="center" vertical="center" shrinkToFit="1"/>
    </xf>
    <xf numFmtId="58" fontId="41"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1" fillId="0" borderId="5" xfId="41" applyFont="1" applyBorder="1">
      <alignment vertical="center"/>
    </xf>
    <xf numFmtId="0" fontId="41"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3"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8"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7"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0" fillId="0" borderId="15" xfId="0" applyFont="1" applyFill="1" applyBorder="1" applyAlignment="1">
      <alignment vertical="center"/>
    </xf>
    <xf numFmtId="0" fontId="100" fillId="0" borderId="0" xfId="41" applyFont="1">
      <alignment vertical="center"/>
    </xf>
    <xf numFmtId="0" fontId="100" fillId="0" borderId="0" xfId="41" applyFont="1" applyAlignment="1">
      <alignment horizontal="right" vertical="center"/>
    </xf>
    <xf numFmtId="0" fontId="41" fillId="0" borderId="0" xfId="41" applyFont="1" applyAlignment="1">
      <alignment horizontal="center" vertical="center"/>
    </xf>
    <xf numFmtId="0" fontId="41" fillId="0" borderId="0" xfId="41" applyFont="1" applyAlignment="1">
      <alignment horizontal="left" vertical="center"/>
    </xf>
    <xf numFmtId="0" fontId="41" fillId="0" borderId="146" xfId="41" applyFont="1" applyBorder="1" applyAlignment="1">
      <alignment horizontal="center" vertical="center"/>
    </xf>
    <xf numFmtId="0" fontId="41" fillId="0" borderId="88" xfId="41" applyFont="1" applyBorder="1" applyAlignment="1">
      <alignment horizontal="center" vertical="center"/>
    </xf>
    <xf numFmtId="0" fontId="41" fillId="0" borderId="89" xfId="41" applyFont="1" applyBorder="1" applyAlignment="1">
      <alignment horizontal="center" vertical="center"/>
    </xf>
    <xf numFmtId="0" fontId="41" fillId="0" borderId="147" xfId="41" applyFont="1" applyBorder="1" applyAlignment="1">
      <alignment horizontal="center" vertical="center"/>
    </xf>
    <xf numFmtId="0" fontId="41" fillId="0" borderId="148" xfId="41" applyFont="1" applyBorder="1" applyAlignment="1">
      <alignment horizontal="center" vertical="center"/>
    </xf>
    <xf numFmtId="0" fontId="41" fillId="0" borderId="149" xfId="41" applyFont="1" applyBorder="1" applyAlignment="1">
      <alignment horizontal="center" vertical="center"/>
    </xf>
    <xf numFmtId="0" fontId="41" fillId="0" borderId="150" xfId="41" applyFont="1" applyBorder="1" applyAlignment="1">
      <alignment horizontal="center" vertical="center"/>
    </xf>
    <xf numFmtId="0" fontId="41" fillId="0" borderId="151" xfId="41" applyFont="1" applyBorder="1" applyAlignment="1">
      <alignment horizontal="center" vertical="center"/>
    </xf>
    <xf numFmtId="0" fontId="41" fillId="0" borderId="152" xfId="41" applyFont="1" applyBorder="1" applyAlignment="1">
      <alignment horizontal="center" vertical="center"/>
    </xf>
    <xf numFmtId="0" fontId="41" fillId="0" borderId="153" xfId="41" applyFont="1" applyBorder="1" applyAlignment="1">
      <alignment horizontal="center" vertical="center"/>
    </xf>
    <xf numFmtId="0" fontId="41" fillId="0" borderId="154" xfId="41" applyFont="1" applyBorder="1" applyAlignment="1">
      <alignment horizontal="center" vertical="center"/>
    </xf>
    <xf numFmtId="0" fontId="41" fillId="0" borderId="155" xfId="41" applyFont="1" applyBorder="1" applyAlignment="1">
      <alignment horizontal="center" vertical="center"/>
    </xf>
    <xf numFmtId="0" fontId="41" fillId="0" borderId="156" xfId="41" applyFont="1" applyBorder="1" applyAlignment="1">
      <alignment horizontal="center" vertical="center"/>
    </xf>
    <xf numFmtId="0" fontId="41" fillId="0" borderId="157" xfId="41" applyFont="1" applyBorder="1" applyAlignment="1">
      <alignment horizontal="center" vertical="center"/>
    </xf>
    <xf numFmtId="0" fontId="41"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1"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3"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100"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100" fillId="0" borderId="0" xfId="41" applyNumberFormat="1" applyFont="1" applyFill="1" applyBorder="1" applyAlignment="1">
      <alignment horizontal="center" vertical="center" wrapText="1"/>
    </xf>
    <xf numFmtId="0" fontId="100" fillId="0" borderId="0" xfId="41" applyNumberFormat="1" applyFont="1" applyBorder="1" applyAlignment="1">
      <alignment vertical="center"/>
    </xf>
    <xf numFmtId="0" fontId="100" fillId="0" borderId="0" xfId="41" applyNumberFormat="1" applyFont="1" applyFill="1" applyBorder="1" applyAlignment="1">
      <alignment vertical="center" wrapText="1"/>
    </xf>
    <xf numFmtId="0" fontId="100" fillId="0" borderId="0" xfId="41" applyFont="1" applyBorder="1" applyAlignment="1">
      <alignment horizontal="right" vertical="center" indent="1"/>
    </xf>
    <xf numFmtId="0" fontId="100" fillId="0" borderId="0" xfId="41" applyFont="1" applyBorder="1" applyAlignment="1">
      <alignment horizontal="center" vertical="center"/>
    </xf>
    <xf numFmtId="0" fontId="100" fillId="0" borderId="0" xfId="41" applyNumberFormat="1" applyFont="1" applyBorder="1" applyAlignment="1">
      <alignment horizontal="right" vertical="center" indent="1"/>
    </xf>
    <xf numFmtId="0" fontId="100" fillId="0" borderId="0" xfId="41" applyNumberFormat="1" applyFont="1" applyFill="1" applyBorder="1" applyAlignment="1">
      <alignment horizontal="left" vertical="center"/>
    </xf>
    <xf numFmtId="0" fontId="100" fillId="0" borderId="0" xfId="41" applyNumberFormat="1" applyFont="1" applyFill="1" applyBorder="1" applyAlignment="1">
      <alignment horizontal="left" vertical="center" wrapText="1" indent="1"/>
    </xf>
    <xf numFmtId="0" fontId="100" fillId="0" borderId="0" xfId="41" applyNumberFormat="1" applyFont="1" applyAlignment="1">
      <alignment vertical="center"/>
    </xf>
    <xf numFmtId="0" fontId="101" fillId="0" borderId="0" xfId="0" applyFont="1" applyFill="1" applyBorder="1" applyAlignment="1">
      <alignment horizontal="left" vertical="center"/>
    </xf>
    <xf numFmtId="0" fontId="0" fillId="0" borderId="2" xfId="0" applyNumberFormat="1" applyFill="1" applyBorder="1" applyAlignment="1">
      <alignment vertical="center"/>
    </xf>
    <xf numFmtId="0" fontId="41" fillId="0" borderId="163" xfId="0" applyFont="1" applyFill="1" applyBorder="1" applyAlignment="1">
      <alignment vertical="center" shrinkToFit="1"/>
    </xf>
    <xf numFmtId="0" fontId="41" fillId="0" borderId="131" xfId="41" applyNumberFormat="1" applyFont="1" applyBorder="1" applyAlignment="1">
      <alignment vertical="center" shrinkToFit="1"/>
    </xf>
    <xf numFmtId="0" fontId="41" fillId="0" borderId="134" xfId="41" applyNumberFormat="1" applyFont="1" applyBorder="1" applyAlignment="1">
      <alignment vertical="center" shrinkToFit="1"/>
    </xf>
    <xf numFmtId="0" fontId="41" fillId="0" borderId="2" xfId="41" applyNumberFormat="1" applyFont="1" applyBorder="1" applyAlignment="1">
      <alignment horizontal="center" vertical="center" shrinkToFit="1"/>
    </xf>
    <xf numFmtId="0" fontId="93"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6"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0" xfId="0" applyFont="1" applyFill="1" applyBorder="1" applyAlignment="1">
      <alignment horizontal="left" vertical="center" indent="1"/>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1" fillId="0" borderId="142" xfId="41" applyNumberFormat="1" applyFont="1" applyBorder="1" applyAlignment="1">
      <alignment vertical="center"/>
    </xf>
    <xf numFmtId="0" fontId="0" fillId="0" borderId="0" xfId="0" applyFill="1" applyBorder="1" applyAlignment="1">
      <alignment horizontal="left" vertical="center" indent="1"/>
    </xf>
    <xf numFmtId="0" fontId="41" fillId="0" borderId="29" xfId="41" applyNumberFormat="1" applyFont="1" applyBorder="1" applyAlignment="1">
      <alignment vertical="center"/>
    </xf>
    <xf numFmtId="0" fontId="41" fillId="0" borderId="30" xfId="41" applyNumberFormat="1" applyFont="1" applyBorder="1" applyAlignment="1">
      <alignment vertical="center"/>
    </xf>
    <xf numFmtId="0" fontId="102" fillId="0" borderId="0" xfId="9" applyFont="1">
      <alignment vertical="center"/>
    </xf>
    <xf numFmtId="0" fontId="102" fillId="0" borderId="0" xfId="9" applyFont="1" applyAlignment="1">
      <alignment vertical="center" shrinkToFit="1"/>
    </xf>
    <xf numFmtId="0" fontId="104" fillId="0" borderId="0" xfId="5" applyFont="1" applyAlignment="1">
      <alignment horizontal="right" vertical="center"/>
    </xf>
    <xf numFmtId="0" fontId="18" fillId="0" borderId="0" xfId="5" applyFont="1"/>
    <xf numFmtId="0" fontId="44"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5"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4"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29" xfId="5" applyFont="1" applyBorder="1"/>
    <xf numFmtId="0" fontId="12" fillId="0" borderId="121" xfId="5" applyFont="1" applyBorder="1" applyAlignment="1">
      <alignment shrinkToFit="1"/>
    </xf>
    <xf numFmtId="0" fontId="12" fillId="0" borderId="30" xfId="5" applyFont="1" applyBorder="1" applyAlignment="1">
      <alignment shrinkToFit="1"/>
    </xf>
    <xf numFmtId="0" fontId="12" fillId="0" borderId="29" xfId="5" applyNumberFormat="1" applyFont="1" applyBorder="1"/>
    <xf numFmtId="0" fontId="12" fillId="0" borderId="30" xfId="5" applyNumberFormat="1" applyFont="1" applyBorder="1" applyAlignment="1">
      <alignment horizontal="center"/>
    </xf>
    <xf numFmtId="0" fontId="12" fillId="0" borderId="30" xfId="5" applyNumberFormat="1" applyFont="1" applyBorder="1"/>
    <xf numFmtId="0" fontId="12" fillId="0" borderId="121" xfId="5" applyNumberFormat="1" applyFont="1" applyBorder="1"/>
    <xf numFmtId="0" fontId="12" fillId="0" borderId="121" xfId="5" applyFont="1" applyBorder="1"/>
    <xf numFmtId="0" fontId="12" fillId="0" borderId="121" xfId="5" applyFont="1" applyBorder="1" applyAlignment="1">
      <alignment horizontal="center" vertical="center"/>
    </xf>
    <xf numFmtId="0" fontId="12" fillId="0" borderId="0" xfId="5" applyFont="1" applyBorder="1" applyAlignment="1">
      <alignment horizontal="center" vertical="center"/>
    </xf>
    <xf numFmtId="49" fontId="12" fillId="0" borderId="123" xfId="5" applyNumberFormat="1" applyFont="1" applyBorder="1" applyAlignment="1">
      <alignment shrinkToFit="1"/>
    </xf>
    <xf numFmtId="0" fontId="12" fillId="0" borderId="123" xfId="5" applyFont="1" applyBorder="1" applyAlignment="1"/>
    <xf numFmtId="14" fontId="12" fillId="0" borderId="123" xfId="5" applyNumberFormat="1" applyFont="1" applyBorder="1"/>
    <xf numFmtId="0" fontId="12" fillId="0" borderId="14" xfId="5" applyNumberFormat="1" applyFont="1" applyFill="1" applyBorder="1" applyAlignment="1">
      <alignment horizontal="center"/>
    </xf>
    <xf numFmtId="14" fontId="12" fillId="0" borderId="14" xfId="5" applyNumberFormat="1" applyFont="1" applyBorder="1"/>
    <xf numFmtId="0" fontId="12" fillId="0" borderId="122" xfId="5" applyFont="1" applyBorder="1" applyAlignment="1"/>
    <xf numFmtId="0" fontId="12" fillId="0" borderId="122" xfId="5" applyFont="1" applyFill="1" applyBorder="1" applyAlignment="1"/>
    <xf numFmtId="0" fontId="12" fillId="0" borderId="124"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13" fillId="0" borderId="0" xfId="5" applyFont="1" applyAlignment="1">
      <alignment horizontal="left"/>
    </xf>
    <xf numFmtId="0" fontId="13" fillId="0" borderId="0" xfId="5" applyFont="1" applyAlignment="1">
      <alignment horizontal="left" shrinkToFit="1"/>
    </xf>
    <xf numFmtId="0" fontId="37" fillId="0" borderId="0" xfId="5" applyFont="1"/>
    <xf numFmtId="0" fontId="37"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70"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70" fillId="0" borderId="0" xfId="10" applyFont="1" applyBorder="1" applyAlignment="1">
      <alignment horizontal="left" vertical="center"/>
    </xf>
    <xf numFmtId="0" fontId="70" fillId="0" borderId="0" xfId="10" applyFont="1" applyBorder="1">
      <alignment vertical="center"/>
    </xf>
    <xf numFmtId="0" fontId="70" fillId="0" borderId="0" xfId="10" applyFont="1" applyBorder="1" applyAlignment="1">
      <alignment horizontal="center" vertical="center"/>
    </xf>
    <xf numFmtId="0" fontId="70" fillId="0" borderId="0" xfId="10" applyFont="1" applyBorder="1" applyAlignment="1">
      <alignment vertical="center"/>
    </xf>
    <xf numFmtId="10" fontId="70" fillId="0" borderId="0" xfId="10" applyNumberFormat="1" applyFont="1" applyBorder="1" applyAlignment="1">
      <alignment vertical="center"/>
    </xf>
    <xf numFmtId="10" fontId="70"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0" fillId="0" borderId="122" xfId="5" applyFont="1" applyBorder="1" applyAlignment="1">
      <alignment horizontal="right"/>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1" fillId="0" borderId="0" xfId="0" applyFont="1" applyFill="1" applyAlignment="1"/>
    <xf numFmtId="179" fontId="41" fillId="0" borderId="117" xfId="0" applyNumberFormat="1" applyFont="1" applyFill="1" applyBorder="1" applyAlignment="1"/>
    <xf numFmtId="0" fontId="41" fillId="0" borderId="0" xfId="0" applyFont="1" applyFill="1" applyAlignment="1">
      <alignment vertical="center"/>
    </xf>
    <xf numFmtId="0" fontId="0" fillId="0" borderId="0" xfId="0" applyFill="1" applyAlignment="1">
      <alignment vertical="center" shrinkToFit="1"/>
    </xf>
    <xf numFmtId="181" fontId="43" fillId="0" borderId="87" xfId="0" applyNumberFormat="1" applyFont="1" applyFill="1" applyBorder="1" applyAlignment="1">
      <alignment horizontal="center" vertical="center" shrinkToFit="1"/>
    </xf>
    <xf numFmtId="181" fontId="43" fillId="0" borderId="77" xfId="0" applyNumberFormat="1" applyFont="1" applyFill="1" applyBorder="1" applyAlignment="1">
      <alignment horizontal="center" vertical="center" shrinkToFit="1"/>
    </xf>
    <xf numFmtId="181" fontId="43"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67" xfId="0" applyFont="1" applyFill="1" applyBorder="1" applyAlignment="1">
      <alignment horizontal="center" vertical="center" shrinkToFit="1"/>
    </xf>
    <xf numFmtId="0" fontId="110" fillId="0" borderId="4" xfId="0" applyFont="1" applyFill="1" applyBorder="1" applyAlignment="1">
      <alignment vertical="center" shrinkToFit="1"/>
    </xf>
    <xf numFmtId="179" fontId="41"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0" fillId="0" borderId="2" xfId="0" applyFont="1" applyFill="1" applyBorder="1" applyAlignment="1">
      <alignment horizontal="center" vertical="center"/>
    </xf>
    <xf numFmtId="0" fontId="13" fillId="0" borderId="2" xfId="0" applyFont="1" applyFill="1" applyBorder="1" applyAlignment="1">
      <alignment horizontal="center" vertical="center"/>
    </xf>
    <xf numFmtId="58" fontId="102" fillId="0" borderId="0" xfId="0" applyNumberFormat="1" applyFont="1" applyFill="1" applyAlignment="1">
      <alignment horizontal="center" vertical="center" shrinkToFit="1"/>
    </xf>
    <xf numFmtId="0" fontId="0" fillId="0" borderId="4"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0" fillId="0" borderId="2" xfId="0" applyFont="1" applyFill="1" applyBorder="1" applyAlignment="1">
      <alignment horizontal="center" vertical="center"/>
    </xf>
    <xf numFmtId="0" fontId="56"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9"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2" fillId="0" borderId="0" xfId="0" applyFont="1" applyFill="1" applyBorder="1" applyAlignment="1">
      <alignment horizontal="center" vertical="top" shrinkToFit="1"/>
    </xf>
    <xf numFmtId="0" fontId="113"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5" fillId="0" borderId="28" xfId="10" applyFont="1" applyBorder="1">
      <alignment vertical="center"/>
    </xf>
    <xf numFmtId="0" fontId="115" fillId="0" borderId="2" xfId="10" applyFont="1" applyBorder="1" applyAlignment="1">
      <alignment horizontal="center" vertical="center"/>
    </xf>
    <xf numFmtId="0" fontId="0" fillId="0" borderId="0" xfId="0" applyFont="1"/>
    <xf numFmtId="0" fontId="46" fillId="0" borderId="0" xfId="0" applyFont="1" applyFill="1" applyAlignment="1">
      <alignment vertical="center"/>
    </xf>
    <xf numFmtId="0" fontId="18" fillId="0" borderId="0" xfId="0" applyFont="1" applyFill="1" applyAlignment="1"/>
    <xf numFmtId="58" fontId="18" fillId="0" borderId="0" xfId="0" applyNumberFormat="1" applyFont="1" applyFill="1" applyAlignment="1"/>
    <xf numFmtId="0" fontId="30" fillId="3" borderId="0" xfId="0" applyFont="1" applyFill="1" applyAlignment="1">
      <alignment horizontal="right"/>
    </xf>
    <xf numFmtId="0" fontId="116" fillId="0" borderId="129" xfId="0" applyNumberFormat="1" applyFont="1" applyFill="1" applyBorder="1" applyAlignment="1">
      <alignment vertical="center"/>
    </xf>
    <xf numFmtId="0" fontId="116" fillId="0" borderId="2" xfId="0" quotePrefix="1" applyNumberFormat="1" applyFont="1" applyFill="1" applyBorder="1" applyAlignment="1">
      <alignment horizontal="left" vertical="center"/>
    </xf>
    <xf numFmtId="0" fontId="116" fillId="0" borderId="2" xfId="0" quotePrefix="1" applyNumberFormat="1" applyFont="1" applyFill="1" applyBorder="1" applyAlignment="1">
      <alignment vertical="center"/>
    </xf>
    <xf numFmtId="49" fontId="116" fillId="0" borderId="2" xfId="0" quotePrefix="1" applyNumberFormat="1" applyFont="1" applyFill="1" applyBorder="1" applyAlignment="1">
      <alignment horizontal="left" vertical="center"/>
    </xf>
    <xf numFmtId="0" fontId="101" fillId="0" borderId="0" xfId="0" applyFont="1" applyFill="1" applyBorder="1" applyAlignment="1">
      <alignment horizontal="left" vertical="center"/>
    </xf>
    <xf numFmtId="0" fontId="17" fillId="0" borderId="0" xfId="0" applyFont="1" applyFill="1" applyAlignment="1">
      <alignment vertical="center"/>
    </xf>
    <xf numFmtId="0" fontId="41" fillId="0" borderId="41" xfId="41" applyNumberFormat="1" applyFont="1" applyFill="1" applyBorder="1" applyAlignment="1">
      <alignment horizontal="center" vertical="center" shrinkToFit="1"/>
    </xf>
    <xf numFmtId="0" fontId="41" fillId="0" borderId="36" xfId="41" applyNumberFormat="1" applyFont="1" applyFill="1" applyBorder="1" applyAlignment="1">
      <alignment horizontal="center" vertical="center" shrinkToFit="1"/>
    </xf>
    <xf numFmtId="0" fontId="61" fillId="0" borderId="0" xfId="0" applyFont="1" applyAlignment="1">
      <alignment vertical="center" wrapText="1"/>
    </xf>
    <xf numFmtId="0" fontId="61" fillId="0" borderId="0" xfId="0" applyFont="1" applyAlignment="1">
      <alignment vertical="center"/>
    </xf>
    <xf numFmtId="0" fontId="67"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0" xfId="0" applyFont="1" applyFill="1" applyBorder="1" applyAlignment="1">
      <alignment horizontal="left" vertical="center"/>
    </xf>
    <xf numFmtId="0" fontId="29" fillId="0" borderId="50" xfId="0" applyFont="1" applyFill="1" applyBorder="1" applyAlignment="1">
      <alignment vertical="center"/>
    </xf>
    <xf numFmtId="0" fontId="55" fillId="0" borderId="4" xfId="10" applyFont="1" applyBorder="1" applyAlignment="1">
      <alignment horizontal="center" vertical="center"/>
    </xf>
    <xf numFmtId="0" fontId="55" fillId="0" borderId="10" xfId="10" applyFont="1" applyBorder="1" applyAlignment="1">
      <alignment horizontal="center" vertical="center"/>
    </xf>
    <xf numFmtId="0" fontId="69" fillId="0" borderId="4" xfId="10" applyFont="1" applyBorder="1" applyAlignment="1">
      <alignment horizontal="center" vertical="center"/>
    </xf>
    <xf numFmtId="0" fontId="69" fillId="0" borderId="2" xfId="10" applyFont="1" applyBorder="1" applyAlignment="1">
      <alignment horizontal="center" vertical="center"/>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69" fillId="0" borderId="8" xfId="10" applyFont="1" applyBorder="1" applyAlignment="1">
      <alignment horizontal="left" vertical="center"/>
    </xf>
    <xf numFmtId="0" fontId="29" fillId="0" borderId="6" xfId="0" applyFont="1" applyFill="1" applyBorder="1"/>
    <xf numFmtId="0" fontId="117" fillId="0" borderId="0" xfId="0" applyFont="1" applyFill="1" applyBorder="1" applyAlignment="1">
      <alignment vertical="center"/>
    </xf>
    <xf numFmtId="0" fontId="118" fillId="0" borderId="11" xfId="10" applyFont="1" applyBorder="1">
      <alignment vertical="center"/>
    </xf>
    <xf numFmtId="0" fontId="11" fillId="0" borderId="6" xfId="10" applyFont="1" applyBorder="1" applyAlignment="1">
      <alignment vertical="center"/>
    </xf>
    <xf numFmtId="0" fontId="67" fillId="0" borderId="28" xfId="10" applyFont="1" applyBorder="1">
      <alignment vertical="center"/>
    </xf>
    <xf numFmtId="0" fontId="29" fillId="0" borderId="0" xfId="0" applyFont="1" applyFill="1" applyBorder="1" applyAlignment="1">
      <alignment horizontal="left" vertical="center"/>
    </xf>
    <xf numFmtId="0" fontId="29" fillId="0" borderId="2" xfId="0" applyFont="1" applyFill="1" applyBorder="1" applyAlignment="1">
      <alignment horizontal="left" vertical="center"/>
    </xf>
    <xf numFmtId="0" fontId="0" fillId="0" borderId="1" xfId="0" applyFont="1" applyFill="1" applyBorder="1" applyAlignment="1">
      <alignment horizontal="left" vertical="center"/>
    </xf>
    <xf numFmtId="0" fontId="29" fillId="0" borderId="6" xfId="0" applyFont="1" applyFill="1" applyBorder="1" applyAlignment="1">
      <alignment horizontal="left" vertical="center" indent="1"/>
    </xf>
    <xf numFmtId="0" fontId="30" fillId="0" borderId="11" xfId="0" applyFont="1" applyFill="1" applyBorder="1" applyAlignment="1">
      <alignment horizontal="left" vertical="center"/>
    </xf>
    <xf numFmtId="0" fontId="30" fillId="0" borderId="1" xfId="0" applyFont="1" applyFill="1" applyBorder="1" applyAlignment="1">
      <alignment horizontal="left" vertical="center"/>
    </xf>
    <xf numFmtId="0" fontId="29" fillId="0" borderId="11" xfId="0" applyFont="1" applyFill="1" applyBorder="1" applyAlignment="1">
      <alignment horizontal="left" vertical="center" indent="1"/>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30" fillId="0" borderId="0" xfId="0" applyFont="1" applyFill="1" applyBorder="1" applyAlignment="1">
      <alignment horizontal="left" vertical="center" shrinkToFit="1"/>
    </xf>
    <xf numFmtId="0" fontId="0" fillId="0" borderId="0" xfId="0" applyFont="1" applyFill="1" applyBorder="1" applyAlignment="1">
      <alignment horizontal="left" vertical="center"/>
    </xf>
    <xf numFmtId="0" fontId="29" fillId="0" borderId="3" xfId="0" applyFont="1" applyFill="1" applyBorder="1" applyAlignment="1">
      <alignment horizontal="left" vertical="center" indent="1"/>
    </xf>
    <xf numFmtId="0" fontId="3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30" fillId="0" borderId="5" xfId="0" applyFont="1" applyFill="1" applyBorder="1" applyAlignment="1">
      <alignment horizontal="left" vertical="center"/>
    </xf>
    <xf numFmtId="0" fontId="30" fillId="0" borderId="0" xfId="0" applyFont="1" applyFill="1" applyBorder="1" applyAlignment="1">
      <alignment horizontal="left" vertical="center"/>
    </xf>
    <xf numFmtId="0" fontId="18" fillId="0" borderId="1" xfId="0" applyFont="1" applyFill="1" applyBorder="1" applyAlignment="1">
      <alignment horizontal="left" shrinkToFit="1"/>
    </xf>
    <xf numFmtId="0" fontId="0" fillId="0" borderId="5" xfId="0" applyFont="1" applyFill="1" applyBorder="1" applyAlignment="1">
      <alignment horizontal="left" vertical="center"/>
    </xf>
    <xf numFmtId="0" fontId="30" fillId="0" borderId="5" xfId="0" applyFont="1" applyFill="1" applyBorder="1" applyAlignment="1">
      <alignment horizontal="left" vertical="center" shrinkToFit="1"/>
    </xf>
    <xf numFmtId="0" fontId="30" fillId="0" borderId="1" xfId="0" applyFont="1" applyFill="1" applyBorder="1" applyAlignment="1">
      <alignment horizontal="left" vertical="center" shrinkToFit="1"/>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30"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30" fillId="0" borderId="1" xfId="0" applyFont="1" applyFill="1" applyBorder="1" applyAlignment="1">
      <alignment horizontal="left"/>
    </xf>
    <xf numFmtId="0" fontId="0" fillId="0" borderId="1" xfId="0" applyFont="1" applyFill="1" applyBorder="1" applyAlignment="1">
      <alignment horizontal="left" shrinkToFit="1"/>
    </xf>
    <xf numFmtId="0" fontId="30" fillId="0" borderId="10" xfId="0" applyFont="1" applyFill="1" applyBorder="1" applyAlignment="1">
      <alignment horizontal="center" vertical="center"/>
    </xf>
    <xf numFmtId="0" fontId="0" fillId="0" borderId="0" xfId="0" applyFont="1" applyFill="1" applyBorder="1" applyAlignment="1"/>
    <xf numFmtId="0" fontId="0" fillId="0" borderId="0" xfId="0" applyFont="1" applyFill="1" applyAlignment="1">
      <alignment horizontal="left" vertical="center"/>
    </xf>
    <xf numFmtId="0" fontId="30" fillId="0" borderId="9" xfId="0" applyFont="1" applyFill="1" applyBorder="1" applyAlignment="1">
      <alignment horizontal="left" vertical="center"/>
    </xf>
    <xf numFmtId="0" fontId="30" fillId="0" borderId="12" xfId="0" applyFont="1" applyFill="1" applyBorder="1" applyAlignment="1">
      <alignment horizontal="left" vertical="center"/>
    </xf>
    <xf numFmtId="0" fontId="30" fillId="0" borderId="10" xfId="0" applyFont="1" applyFill="1" applyBorder="1" applyAlignment="1">
      <alignment horizontal="left" vertical="center" wrapText="1"/>
    </xf>
    <xf numFmtId="0" fontId="0" fillId="0" borderId="0" xfId="0" applyFont="1" applyFill="1" applyBorder="1" applyAlignment="1">
      <alignment vertical="center"/>
    </xf>
    <xf numFmtId="0" fontId="117" fillId="0" borderId="0" xfId="0" applyFont="1" applyFill="1" applyBorder="1" applyAlignment="1">
      <alignment horizontal="left" vertical="center" wrapText="1"/>
    </xf>
    <xf numFmtId="0" fontId="117" fillId="0" borderId="52" xfId="0" applyFont="1" applyFill="1" applyBorder="1" applyAlignment="1">
      <alignment horizontal="left" vertical="center" wrapText="1"/>
    </xf>
    <xf numFmtId="0" fontId="117" fillId="0" borderId="0" xfId="0" applyFont="1" applyFill="1" applyBorder="1" applyAlignment="1">
      <alignment vertical="center" shrinkToFit="1"/>
    </xf>
    <xf numFmtId="0" fontId="29" fillId="0" borderId="54" xfId="0" applyFont="1" applyFill="1" applyBorder="1" applyAlignment="1">
      <alignment horizontal="center"/>
    </xf>
    <xf numFmtId="0" fontId="29" fillId="0" borderId="0" xfId="0" applyFont="1" applyFill="1" applyBorder="1" applyAlignment="1">
      <alignment horizontal="center"/>
    </xf>
    <xf numFmtId="0" fontId="30" fillId="0" borderId="27" xfId="0" applyFont="1" applyFill="1" applyBorder="1" applyAlignment="1">
      <alignment horizontal="center" vertical="center" textRotation="255"/>
    </xf>
    <xf numFmtId="0" fontId="30" fillId="0" borderId="4" xfId="0" applyFont="1" applyFill="1" applyBorder="1" applyAlignment="1">
      <alignment horizontal="left" vertical="center"/>
    </xf>
    <xf numFmtId="0" fontId="30" fillId="0" borderId="10" xfId="0" applyFont="1" applyFill="1" applyBorder="1" applyAlignment="1">
      <alignment horizontal="left" vertical="center"/>
    </xf>
    <xf numFmtId="0" fontId="42" fillId="0" borderId="0" xfId="0" applyFont="1" applyFill="1" applyBorder="1" applyAlignment="1">
      <alignment horizontal="right" vertical="top"/>
    </xf>
    <xf numFmtId="0" fontId="29" fillId="0" borderId="54" xfId="0" applyFont="1" applyFill="1" applyBorder="1"/>
    <xf numFmtId="0" fontId="120" fillId="0" borderId="2" xfId="0" applyFont="1" applyFill="1" applyBorder="1" applyAlignment="1" applyProtection="1">
      <alignment horizontal="center" vertical="center"/>
      <protection locked="0"/>
    </xf>
    <xf numFmtId="0" fontId="121" fillId="4" borderId="50" xfId="0" applyFont="1" applyFill="1" applyBorder="1"/>
    <xf numFmtId="0" fontId="119" fillId="0" borderId="52" xfId="0" applyFont="1" applyFill="1" applyBorder="1" applyAlignment="1">
      <alignment vertical="center"/>
    </xf>
    <xf numFmtId="0" fontId="29" fillId="0" borderId="0" xfId="0" applyFont="1" applyFill="1" applyBorder="1" applyAlignment="1">
      <alignment horizontal="left" vertical="center"/>
    </xf>
    <xf numFmtId="0" fontId="29" fillId="0" borderId="0" xfId="0" applyFont="1" applyFill="1" applyBorder="1" applyAlignment="1">
      <alignment horizontal="center"/>
    </xf>
    <xf numFmtId="0" fontId="119"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6" fillId="0" borderId="0" xfId="0" applyFont="1" applyFill="1" applyBorder="1" applyAlignment="1">
      <alignment vertical="center" shrinkToFit="1"/>
    </xf>
    <xf numFmtId="0" fontId="66" fillId="0" borderId="50" xfId="0" applyFont="1" applyFill="1" applyBorder="1" applyAlignment="1">
      <alignment vertical="center"/>
    </xf>
    <xf numFmtId="0" fontId="66" fillId="0" borderId="0" xfId="0" applyFont="1" applyFill="1" applyBorder="1" applyAlignment="1">
      <alignment horizontal="center" vertical="center" wrapText="1"/>
    </xf>
    <xf numFmtId="0" fontId="66" fillId="0" borderId="0" xfId="0" applyFont="1" applyFill="1" applyBorder="1" applyAlignment="1">
      <alignment vertical="center" wrapText="1"/>
    </xf>
    <xf numFmtId="49" fontId="124" fillId="0" borderId="0" xfId="15" applyNumberFormat="1" applyFont="1" applyAlignment="1">
      <alignment horizontal="right" vertical="center"/>
    </xf>
    <xf numFmtId="0" fontId="124" fillId="0" borderId="0" xfId="46" applyFont="1">
      <alignment vertical="center"/>
    </xf>
    <xf numFmtId="0" fontId="124" fillId="0" borderId="0" xfId="46" applyFont="1" applyAlignment="1">
      <alignment horizontal="right" vertical="center"/>
    </xf>
    <xf numFmtId="0" fontId="124" fillId="0" borderId="0" xfId="46" applyFont="1" applyAlignment="1"/>
    <xf numFmtId="0" fontId="4" fillId="0" borderId="0" xfId="46" applyFont="1">
      <alignment vertical="center"/>
    </xf>
    <xf numFmtId="0" fontId="124" fillId="0" borderId="0" xfId="46" applyFont="1" applyAlignment="1">
      <alignment horizontal="center" vertical="center"/>
    </xf>
    <xf numFmtId="0" fontId="124" fillId="0" borderId="8" xfId="46" applyFont="1" applyBorder="1" applyAlignment="1">
      <alignment vertical="center"/>
    </xf>
    <xf numFmtId="0" fontId="124" fillId="0" borderId="5" xfId="46" applyFont="1" applyBorder="1" applyAlignment="1">
      <alignment vertical="center"/>
    </xf>
    <xf numFmtId="0" fontId="124" fillId="0" borderId="5" xfId="46" applyFont="1" applyBorder="1">
      <alignment vertical="center"/>
    </xf>
    <xf numFmtId="0" fontId="124" fillId="0" borderId="9" xfId="46" applyFont="1" applyBorder="1">
      <alignment vertical="center"/>
    </xf>
    <xf numFmtId="0" fontId="124" fillId="0" borderId="6" xfId="46" applyFont="1" applyBorder="1">
      <alignment vertical="center"/>
    </xf>
    <xf numFmtId="0" fontId="124" fillId="0" borderId="0" xfId="46" applyFont="1" applyBorder="1">
      <alignment vertical="center"/>
    </xf>
    <xf numFmtId="0" fontId="124" fillId="0" borderId="7" xfId="46" applyFont="1" applyBorder="1">
      <alignment vertical="center"/>
    </xf>
    <xf numFmtId="0" fontId="124" fillId="0" borderId="6" xfId="46" applyFont="1" applyBorder="1" applyAlignment="1">
      <alignment vertical="center"/>
    </xf>
    <xf numFmtId="0" fontId="124" fillId="0" borderId="0" xfId="46" applyFont="1" applyBorder="1" applyAlignment="1">
      <alignment vertical="center"/>
    </xf>
    <xf numFmtId="0" fontId="124" fillId="0" borderId="11" xfId="46" applyFont="1" applyBorder="1" applyAlignment="1">
      <alignment vertical="center"/>
    </xf>
    <xf numFmtId="0" fontId="124" fillId="0" borderId="1" xfId="46" applyFont="1" applyBorder="1" applyAlignment="1">
      <alignment vertical="center"/>
    </xf>
    <xf numFmtId="0" fontId="124" fillId="0" borderId="1" xfId="46" applyFont="1" applyBorder="1">
      <alignment vertical="center"/>
    </xf>
    <xf numFmtId="0" fontId="124" fillId="0" borderId="12" xfId="46" applyFont="1" applyBorder="1">
      <alignment vertical="center"/>
    </xf>
    <xf numFmtId="0" fontId="122" fillId="0" borderId="0" xfId="46" applyFont="1">
      <alignment vertical="center"/>
    </xf>
    <xf numFmtId="58" fontId="85" fillId="0" borderId="0" xfId="0" applyNumberFormat="1" applyFont="1" applyFill="1" applyBorder="1" applyAlignment="1">
      <alignment vertical="center" shrinkToFit="1"/>
    </xf>
    <xf numFmtId="0" fontId="109"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125" fillId="0" borderId="4" xfId="0" applyFont="1" applyFill="1" applyBorder="1" applyAlignment="1">
      <alignment horizontal="left" vertical="center"/>
    </xf>
    <xf numFmtId="0" fontId="0" fillId="0" borderId="4" xfId="0" applyFont="1" applyFill="1" applyBorder="1" applyAlignment="1">
      <alignment horizontal="center" vertical="center"/>
    </xf>
    <xf numFmtId="0" fontId="30" fillId="0" borderId="1" xfId="0" applyFont="1" applyFill="1" applyBorder="1" applyAlignment="1">
      <alignment horizontal="left" vertical="center"/>
    </xf>
    <xf numFmtId="0" fontId="30" fillId="0" borderId="0" xfId="0" applyFont="1" applyFill="1" applyBorder="1" applyAlignment="1">
      <alignment horizontal="center" vertical="center"/>
    </xf>
    <xf numFmtId="0" fontId="26" fillId="0" borderId="5" xfId="0" applyFont="1" applyFill="1" applyBorder="1" applyAlignment="1">
      <alignment vertical="center" shrinkToFit="1"/>
    </xf>
    <xf numFmtId="0" fontId="101" fillId="0" borderId="0" xfId="0" applyFont="1" applyFill="1" applyBorder="1" applyAlignment="1">
      <alignment horizontal="left" vertical="center"/>
    </xf>
    <xf numFmtId="0" fontId="41" fillId="0" borderId="0" xfId="41" applyNumberFormat="1" applyFont="1" applyBorder="1" applyAlignment="1">
      <alignment vertical="center" shrinkToFit="1"/>
    </xf>
    <xf numFmtId="0" fontId="93" fillId="0" borderId="0" xfId="41" applyNumberFormat="1" applyFont="1" applyBorder="1" applyAlignment="1">
      <alignment vertical="center" wrapText="1"/>
    </xf>
    <xf numFmtId="0" fontId="93"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31" fillId="0" borderId="10" xfId="4" applyFont="1" applyFill="1" applyBorder="1" applyAlignment="1">
      <alignment horizontal="left" vertical="center"/>
    </xf>
    <xf numFmtId="0" fontId="131" fillId="0" borderId="2" xfId="4" applyFont="1" applyFill="1" applyBorder="1" applyAlignment="1">
      <alignment horizontal="left" vertical="center" wrapText="1"/>
    </xf>
    <xf numFmtId="0" fontId="131" fillId="0" borderId="10" xfId="4" applyFont="1" applyFill="1" applyBorder="1" applyAlignment="1">
      <alignment horizontal="left" vertical="center" wrapText="1"/>
    </xf>
    <xf numFmtId="0" fontId="18"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shrinkToFit="1"/>
      <protection locked="0"/>
    </xf>
    <xf numFmtId="0" fontId="30" fillId="0" borderId="5" xfId="0" applyFont="1" applyFill="1" applyBorder="1" applyAlignment="1" applyProtection="1">
      <alignment horizontal="center" vertical="center" shrinkToFit="1"/>
      <protection locked="0"/>
    </xf>
    <xf numFmtId="0" fontId="30" fillId="0" borderId="0" xfId="0" applyFont="1" applyFill="1" applyBorder="1" applyAlignment="1" applyProtection="1">
      <alignment horizontal="center" vertical="center" shrinkToFit="1"/>
      <protection locked="0"/>
    </xf>
    <xf numFmtId="0" fontId="30" fillId="0" borderId="1" xfId="0" applyFont="1" applyFill="1" applyBorder="1" applyAlignment="1" applyProtection="1">
      <alignment horizontal="center" vertical="center" shrinkToFit="1"/>
      <protection locked="0"/>
    </xf>
    <xf numFmtId="0" fontId="30" fillId="0" borderId="4" xfId="0" applyFont="1" applyFill="1" applyBorder="1" applyAlignment="1" applyProtection="1">
      <alignment horizontal="center" vertical="center"/>
      <protection locked="0"/>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26" fillId="0" borderId="2"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0" fontId="41" fillId="0" borderId="54" xfId="41" applyNumberFormat="1" applyFont="1" applyFill="1" applyBorder="1" applyAlignment="1" applyProtection="1">
      <alignment horizontal="center" vertical="center" wrapText="1"/>
      <protection locked="0"/>
    </xf>
    <xf numFmtId="180" fontId="41"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1" fillId="0" borderId="38" xfId="41" applyNumberFormat="1" applyFont="1" applyFill="1" applyBorder="1" applyAlignment="1" applyProtection="1">
      <alignment horizontal="center" vertical="center" shrinkToFit="1"/>
      <protection locked="0"/>
    </xf>
    <xf numFmtId="0" fontId="41" fillId="0" borderId="2" xfId="41" applyNumberFormat="1" applyFont="1" applyFill="1" applyBorder="1" applyAlignment="1" applyProtection="1">
      <alignment horizontal="center" vertical="center" shrinkToFit="1"/>
      <protection locked="0"/>
    </xf>
    <xf numFmtId="0" fontId="41"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1"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6" fillId="0" borderId="0" xfId="0" applyFont="1" applyFill="1" applyAlignment="1" applyProtection="1">
      <alignment horizontal="right" vertical="center"/>
      <protection locked="0"/>
    </xf>
    <xf numFmtId="0" fontId="46" fillId="0" borderId="3" xfId="3" applyFont="1" applyFill="1" applyBorder="1" applyAlignment="1" applyProtection="1">
      <alignment horizontal="left" vertical="center" wrapText="1"/>
      <protection locked="0"/>
    </xf>
    <xf numFmtId="0" fontId="46" fillId="0" borderId="100"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protection locked="0"/>
    </xf>
    <xf numFmtId="0" fontId="46" fillId="0" borderId="1" xfId="3" applyFont="1" applyFill="1" applyBorder="1" applyAlignment="1" applyProtection="1">
      <alignment horizontal="center" vertical="center"/>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6"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0" fontId="69"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58" fontId="76"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31" fillId="13" borderId="10" xfId="4" applyFont="1" applyFill="1" applyBorder="1" applyAlignment="1">
      <alignment horizontal="left" vertical="center" wrapText="1"/>
    </xf>
    <xf numFmtId="0" fontId="126" fillId="0" borderId="5" xfId="0" applyFont="1" applyFill="1" applyBorder="1" applyAlignment="1" applyProtection="1">
      <alignment horizontal="center" vertical="center" shrinkToFit="1"/>
      <protection locked="0"/>
    </xf>
    <xf numFmtId="0" fontId="125" fillId="0" borderId="10" xfId="0" applyFont="1" applyFill="1" applyBorder="1" applyAlignment="1">
      <alignment horizontal="left" vertical="center"/>
    </xf>
    <xf numFmtId="0" fontId="126" fillId="0" borderId="2" xfId="0" applyFont="1" applyFill="1" applyBorder="1" applyAlignment="1" applyProtection="1">
      <alignment horizontal="center" vertical="center" shrinkToFit="1"/>
      <protection locked="0"/>
    </xf>
    <xf numFmtId="0" fontId="125" fillId="0" borderId="5" xfId="0" applyFont="1" applyFill="1" applyBorder="1" applyAlignment="1">
      <alignment horizontal="left" vertical="center" indent="1"/>
    </xf>
    <xf numFmtId="0" fontId="125" fillId="0" borderId="5" xfId="0" applyFont="1" applyFill="1" applyBorder="1" applyAlignment="1">
      <alignment horizontal="left" indent="1"/>
    </xf>
    <xf numFmtId="0" fontId="124" fillId="0" borderId="5" xfId="0" applyFont="1" applyBorder="1"/>
    <xf numFmtId="0" fontId="124" fillId="0" borderId="9" xfId="0" applyFont="1" applyBorder="1"/>
    <xf numFmtId="0" fontId="125" fillId="0" borderId="0" xfId="0" applyFont="1" applyFill="1" applyBorder="1" applyAlignment="1">
      <alignment horizontal="left" vertical="center" indent="1"/>
    </xf>
    <xf numFmtId="0" fontId="125" fillId="0" borderId="0" xfId="0" applyFont="1" applyFill="1" applyBorder="1" applyAlignment="1">
      <alignment horizontal="left" indent="1"/>
    </xf>
    <xf numFmtId="0" fontId="124" fillId="0" borderId="0" xfId="0" applyFont="1" applyBorder="1"/>
    <xf numFmtId="0" fontId="124" fillId="0" borderId="7" xfId="0" applyFont="1" applyBorder="1"/>
    <xf numFmtId="0" fontId="126" fillId="0" borderId="2" xfId="0" applyFont="1" applyFill="1" applyBorder="1" applyAlignment="1" applyProtection="1">
      <alignment horizontal="center" vertical="center"/>
      <protection locked="0"/>
    </xf>
    <xf numFmtId="0" fontId="125" fillId="0" borderId="1" xfId="0" applyFont="1" applyFill="1" applyBorder="1" applyAlignment="1">
      <alignment vertical="center"/>
    </xf>
    <xf numFmtId="0" fontId="125" fillId="0" borderId="1" xfId="0" applyFont="1" applyFill="1" applyBorder="1" applyAlignment="1">
      <alignment horizontal="left" indent="1"/>
    </xf>
    <xf numFmtId="0" fontId="124" fillId="0" borderId="1" xfId="0" applyFont="1" applyFill="1" applyBorder="1"/>
    <xf numFmtId="0" fontId="125" fillId="0" borderId="1" xfId="0" applyFont="1" applyFill="1" applyBorder="1" applyAlignment="1">
      <alignment vertical="center" wrapText="1"/>
    </xf>
    <xf numFmtId="0" fontId="124" fillId="0" borderId="1" xfId="0" applyFont="1" applyBorder="1"/>
    <xf numFmtId="0" fontId="124" fillId="0" borderId="12" xfId="0" applyFont="1" applyBorder="1"/>
    <xf numFmtId="0" fontId="124" fillId="0" borderId="4" xfId="0" applyFont="1" applyBorder="1"/>
    <xf numFmtId="0" fontId="11" fillId="0" borderId="2" xfId="0" applyFont="1" applyFill="1" applyBorder="1" applyAlignment="1">
      <alignment horizontal="left" vertical="center"/>
    </xf>
    <xf numFmtId="0" fontId="124" fillId="0" borderId="2" xfId="46" applyFont="1" applyBorder="1" applyAlignment="1">
      <alignment horizontal="center" vertical="center" wrapText="1"/>
    </xf>
    <xf numFmtId="0" fontId="124" fillId="0" borderId="2" xfId="46" applyFont="1" applyBorder="1" applyAlignment="1">
      <alignment horizontal="center" vertical="center"/>
    </xf>
    <xf numFmtId="0" fontId="125" fillId="0" borderId="3" xfId="0" applyFont="1" applyFill="1" applyBorder="1" applyAlignment="1">
      <alignment horizontal="left" vertical="center"/>
    </xf>
    <xf numFmtId="0" fontId="125" fillId="0" borderId="4" xfId="0" applyFont="1" applyFill="1" applyBorder="1" applyAlignment="1">
      <alignment horizontal="left" vertical="center"/>
    </xf>
    <xf numFmtId="0" fontId="139" fillId="0" borderId="2" xfId="0" applyFont="1" applyFill="1" applyBorder="1" applyAlignment="1">
      <alignment horizontal="center" vertical="center"/>
    </xf>
    <xf numFmtId="0" fontId="66" fillId="0" borderId="27" xfId="0" applyFont="1" applyFill="1" applyBorder="1" applyAlignment="1">
      <alignment horizontal="center" vertical="center"/>
    </xf>
    <xf numFmtId="0" fontId="69" fillId="0" borderId="2" xfId="10" applyFont="1" applyBorder="1" applyAlignment="1">
      <alignment horizontal="center" vertical="center"/>
    </xf>
    <xf numFmtId="0" fontId="69" fillId="0" borderId="2" xfId="10" applyFont="1" applyBorder="1" applyAlignment="1" applyProtection="1">
      <alignment horizontal="center" vertical="center"/>
      <protection locked="0"/>
    </xf>
    <xf numFmtId="0" fontId="67" fillId="3" borderId="0" xfId="0" applyFont="1" applyFill="1" applyAlignment="1">
      <alignment vertical="center"/>
    </xf>
    <xf numFmtId="0" fontId="18" fillId="3" borderId="0" xfId="0" applyFont="1" applyFill="1" applyAlignment="1">
      <alignment horizontal="right" vertical="top"/>
    </xf>
    <xf numFmtId="0" fontId="77" fillId="3" borderId="0" xfId="0" applyFont="1" applyFill="1" applyAlignment="1">
      <alignment horizontal="center" vertical="center"/>
    </xf>
    <xf numFmtId="0" fontId="11" fillId="3" borderId="0" xfId="0" applyFont="1" applyFill="1" applyAlignment="1">
      <alignment vertical="center"/>
    </xf>
    <xf numFmtId="0" fontId="11" fillId="3" borderId="0" xfId="0" applyFont="1" applyFill="1" applyAlignment="1">
      <alignment horizontal="center" vertical="top"/>
    </xf>
    <xf numFmtId="0" fontId="11" fillId="3" borderId="41" xfId="0" applyFont="1" applyFill="1" applyBorder="1" applyAlignment="1">
      <alignment vertical="center"/>
    </xf>
    <xf numFmtId="0" fontId="63" fillId="3" borderId="35" xfId="0" applyFont="1" applyFill="1" applyBorder="1" applyAlignment="1">
      <alignment vertical="center"/>
    </xf>
    <xf numFmtId="0" fontId="67" fillId="3" borderId="35" xfId="0" applyFont="1" applyFill="1" applyBorder="1" applyAlignment="1">
      <alignment vertical="center"/>
    </xf>
    <xf numFmtId="0" fontId="67" fillId="3" borderId="36" xfId="0" applyFont="1" applyFill="1" applyBorder="1" applyAlignment="1">
      <alignment vertical="center"/>
    </xf>
    <xf numFmtId="0" fontId="67" fillId="3" borderId="39" xfId="0" applyFont="1" applyFill="1" applyBorder="1" applyAlignment="1">
      <alignment vertical="center"/>
    </xf>
    <xf numFmtId="0" fontId="11" fillId="3" borderId="50" xfId="0" applyFont="1" applyFill="1" applyBorder="1" applyAlignment="1">
      <alignment vertical="center"/>
    </xf>
    <xf numFmtId="0" fontId="67" fillId="3" borderId="50" xfId="0" applyFont="1" applyFill="1" applyBorder="1" applyAlignment="1">
      <alignment vertical="center"/>
    </xf>
    <xf numFmtId="0" fontId="67" fillId="3" borderId="62" xfId="0" applyFont="1" applyFill="1" applyBorder="1" applyAlignment="1">
      <alignment vertical="center"/>
    </xf>
    <xf numFmtId="0" fontId="67" fillId="3" borderId="120" xfId="0" applyFont="1" applyFill="1" applyBorder="1" applyAlignment="1">
      <alignment vertical="center"/>
    </xf>
    <xf numFmtId="0" fontId="67" fillId="3" borderId="61" xfId="0" applyFont="1" applyFill="1" applyBorder="1" applyAlignment="1">
      <alignment vertical="center"/>
    </xf>
    <xf numFmtId="0" fontId="78" fillId="3" borderId="26" xfId="0" applyFont="1" applyFill="1" applyBorder="1" applyAlignment="1">
      <alignment vertical="center"/>
    </xf>
    <xf numFmtId="0" fontId="78" fillId="3" borderId="28" xfId="0" applyFont="1" applyFill="1" applyBorder="1" applyAlignment="1">
      <alignment vertical="center"/>
    </xf>
    <xf numFmtId="0" fontId="8" fillId="3" borderId="26" xfId="0" applyFont="1" applyFill="1" applyBorder="1" applyAlignment="1">
      <alignment vertical="center"/>
    </xf>
    <xf numFmtId="0" fontId="11" fillId="3" borderId="4" xfId="0" applyFont="1" applyFill="1" applyBorder="1" applyAlignment="1">
      <alignment horizontal="center" vertical="center"/>
    </xf>
    <xf numFmtId="0" fontId="11" fillId="3" borderId="4" xfId="0"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5" xfId="0" applyFont="1" applyFill="1" applyBorder="1" applyAlignment="1">
      <alignment horizontal="center" vertical="center"/>
    </xf>
    <xf numFmtId="0" fontId="8" fillId="3" borderId="49" xfId="0" applyFont="1" applyFill="1" applyBorder="1" applyAlignment="1">
      <alignment vertical="center"/>
    </xf>
    <xf numFmtId="0" fontId="8" fillId="3" borderId="28" xfId="0" applyFont="1" applyFill="1" applyBorder="1" applyAlignment="1">
      <alignment vertical="center"/>
    </xf>
    <xf numFmtId="0" fontId="11" fillId="3" borderId="28" xfId="0" applyFont="1" applyFill="1" applyBorder="1" applyAlignment="1">
      <alignment vertical="center" wrapText="1"/>
    </xf>
    <xf numFmtId="0" fontId="11" fillId="3" borderId="8" xfId="0" applyFont="1" applyFill="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68" xfId="0" applyFont="1" applyFill="1" applyBorder="1" applyAlignment="1">
      <alignment vertical="center"/>
    </xf>
    <xf numFmtId="0" fontId="11" fillId="3" borderId="61" xfId="0" applyFont="1" applyFill="1" applyBorder="1" applyAlignment="1">
      <alignment vertical="center"/>
    </xf>
    <xf numFmtId="0" fontId="11" fillId="3" borderId="40" xfId="0" applyFont="1" applyFill="1" applyBorder="1" applyAlignment="1">
      <alignment vertical="center"/>
    </xf>
    <xf numFmtId="0" fontId="8" fillId="3" borderId="97" xfId="0" applyFont="1" applyFill="1" applyBorder="1" applyAlignment="1">
      <alignment vertical="center"/>
    </xf>
    <xf numFmtId="0" fontId="67" fillId="3" borderId="118" xfId="0" applyFont="1" applyFill="1" applyBorder="1" applyAlignment="1">
      <alignment vertical="center"/>
    </xf>
    <xf numFmtId="0" fontId="8" fillId="3" borderId="59" xfId="0" applyFont="1" applyFill="1" applyBorder="1" applyAlignment="1" applyProtection="1">
      <alignment horizontal="center" vertical="center"/>
      <protection locked="0"/>
    </xf>
    <xf numFmtId="0" fontId="8" fillId="3" borderId="38" xfId="0" applyFont="1" applyFill="1" applyBorder="1" applyAlignment="1" applyProtection="1">
      <alignment horizontal="center" vertical="center"/>
      <protection locked="0"/>
    </xf>
    <xf numFmtId="0" fontId="67" fillId="3" borderId="48" xfId="0" applyFont="1" applyFill="1" applyBorder="1" applyAlignment="1">
      <alignment vertical="center"/>
    </xf>
    <xf numFmtId="0" fontId="67" fillId="3" borderId="5" xfId="0" applyFont="1" applyFill="1" applyBorder="1" applyAlignment="1">
      <alignment vertical="center"/>
    </xf>
    <xf numFmtId="0" fontId="67" fillId="3" borderId="4" xfId="0" applyFont="1" applyFill="1" applyBorder="1" applyAlignment="1">
      <alignment vertical="center"/>
    </xf>
    <xf numFmtId="0" fontId="67" fillId="3" borderId="68" xfId="0" applyFont="1" applyFill="1" applyBorder="1" applyAlignment="1">
      <alignment vertical="center"/>
    </xf>
    <xf numFmtId="0" fontId="11" fillId="3" borderId="0" xfId="0" applyFont="1" applyFill="1" applyBorder="1" applyAlignment="1">
      <alignment horizontal="left" vertical="center" wrapText="1"/>
    </xf>
    <xf numFmtId="0" fontId="11" fillId="3" borderId="120" xfId="0" applyFont="1" applyFill="1" applyBorder="1" applyAlignment="1">
      <alignment horizontal="left" vertical="center" wrapText="1"/>
    </xf>
    <xf numFmtId="0" fontId="8" fillId="3" borderId="93" xfId="0" applyFont="1" applyFill="1" applyBorder="1" applyAlignment="1">
      <alignment vertical="center"/>
    </xf>
    <xf numFmtId="0" fontId="11" fillId="3" borderId="118" xfId="0" applyFont="1" applyFill="1" applyBorder="1" applyAlignment="1">
      <alignment vertical="center"/>
    </xf>
    <xf numFmtId="0" fontId="8" fillId="3" borderId="27" xfId="0" applyFont="1" applyFill="1" applyBorder="1" applyAlignment="1">
      <alignment vertical="center"/>
    </xf>
    <xf numFmtId="0" fontId="11" fillId="3" borderId="35" xfId="0" applyFont="1" applyFill="1" applyBorder="1" applyAlignment="1">
      <alignment vertical="center"/>
    </xf>
    <xf numFmtId="0" fontId="11" fillId="3" borderId="36" xfId="0" applyFont="1" applyFill="1" applyBorder="1" applyAlignment="1">
      <alignment vertical="center"/>
    </xf>
    <xf numFmtId="0" fontId="11" fillId="3" borderId="39" xfId="0" applyFont="1" applyFill="1" applyBorder="1" applyAlignment="1">
      <alignment vertical="center"/>
    </xf>
    <xf numFmtId="0" fontId="8" fillId="3" borderId="51" xfId="0" applyFont="1" applyFill="1" applyBorder="1" applyAlignment="1">
      <alignment vertical="center"/>
    </xf>
    <xf numFmtId="0" fontId="11" fillId="3" borderId="42" xfId="0" applyFont="1" applyFill="1" applyBorder="1" applyAlignment="1">
      <alignment vertical="center"/>
    </xf>
    <xf numFmtId="0" fontId="11" fillId="3" borderId="74" xfId="0" applyFont="1" applyFill="1" applyBorder="1" applyAlignment="1" applyProtection="1">
      <alignment horizontal="center" vertical="center"/>
      <protection locked="0"/>
    </xf>
    <xf numFmtId="0" fontId="11" fillId="3" borderId="74" xfId="0" applyFont="1" applyFill="1" applyBorder="1" applyAlignment="1">
      <alignment horizontal="center" vertical="center"/>
    </xf>
    <xf numFmtId="0" fontId="11" fillId="3" borderId="74" xfId="0" applyFont="1" applyFill="1" applyBorder="1" applyAlignment="1">
      <alignment vertical="center"/>
    </xf>
    <xf numFmtId="0" fontId="11" fillId="3" borderId="76" xfId="0" applyFont="1" applyFill="1" applyBorder="1" applyAlignment="1">
      <alignment vertical="center"/>
    </xf>
    <xf numFmtId="0" fontId="63" fillId="3" borderId="50" xfId="0" applyFont="1" applyFill="1" applyBorder="1" applyAlignment="1">
      <alignmen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8"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8" fillId="3" borderId="0" xfId="0" applyFont="1" applyFill="1" applyBorder="1" applyAlignment="1">
      <alignment vertical="center"/>
    </xf>
    <xf numFmtId="0" fontId="8" fillId="3" borderId="52" xfId="0" applyFont="1" applyFill="1" applyBorder="1" applyAlignment="1">
      <alignment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8" fillId="3" borderId="36" xfId="0" applyFont="1" applyFill="1" applyBorder="1" applyAlignment="1">
      <alignment horizontal="center" vertical="center"/>
    </xf>
    <xf numFmtId="0" fontId="11" fillId="3" borderId="36" xfId="0" applyFont="1" applyFill="1" applyBorder="1" applyAlignment="1">
      <alignment horizontal="center" vertical="center" wrapText="1"/>
    </xf>
    <xf numFmtId="0" fontId="11" fillId="3" borderId="36" xfId="0" applyFont="1" applyFill="1" applyBorder="1" applyAlignment="1">
      <alignment horizontal="center" vertical="center"/>
    </xf>
    <xf numFmtId="0" fontId="8" fillId="3" borderId="36" xfId="0" applyFont="1" applyFill="1" applyBorder="1" applyAlignment="1">
      <alignment vertical="center"/>
    </xf>
    <xf numFmtId="0" fontId="8" fillId="3" borderId="39" xfId="0" applyFont="1" applyFill="1" applyBorder="1" applyAlignment="1">
      <alignment vertical="center"/>
    </xf>
    <xf numFmtId="0" fontId="67" fillId="3" borderId="0" xfId="0" applyFont="1" applyFill="1" applyBorder="1" applyAlignment="1">
      <alignment vertical="center"/>
    </xf>
    <xf numFmtId="0" fontId="67" fillId="3" borderId="40" xfId="0" applyFont="1" applyFill="1" applyBorder="1" applyAlignment="1">
      <alignment vertical="center"/>
    </xf>
    <xf numFmtId="0" fontId="78" fillId="3" borderId="97" xfId="0" applyFont="1" applyFill="1" applyBorder="1" applyAlignment="1">
      <alignment vertical="center"/>
    </xf>
    <xf numFmtId="0" fontId="11" fillId="3" borderId="52" xfId="0" applyFont="1" applyFill="1" applyBorder="1" applyAlignment="1">
      <alignment horizontal="center" vertical="center"/>
    </xf>
    <xf numFmtId="0" fontId="11" fillId="3" borderId="119" xfId="0" applyFont="1" applyFill="1" applyBorder="1" applyAlignment="1">
      <alignment vertical="center"/>
    </xf>
    <xf numFmtId="0" fontId="63" fillId="3" borderId="116" xfId="0" applyFont="1" applyFill="1" applyBorder="1" applyAlignment="1">
      <alignment vertical="center"/>
    </xf>
    <xf numFmtId="0" fontId="11" fillId="3" borderId="53" xfId="0" applyFont="1" applyFill="1" applyBorder="1" applyAlignment="1">
      <alignment horizontal="left" vertical="center"/>
    </xf>
    <xf numFmtId="0" fontId="11" fillId="3" borderId="54" xfId="0" applyFont="1" applyFill="1" applyBorder="1" applyAlignment="1">
      <alignment horizontal="left" vertical="center"/>
    </xf>
    <xf numFmtId="0" fontId="8" fillId="3" borderId="54" xfId="0" applyFont="1" applyFill="1" applyBorder="1" applyAlignment="1">
      <alignment horizontal="center" vertical="center"/>
    </xf>
    <xf numFmtId="0" fontId="11" fillId="3" borderId="54" xfId="0" applyFont="1" applyFill="1" applyBorder="1" applyAlignment="1">
      <alignment horizontal="center" vertical="center" wrapText="1"/>
    </xf>
    <xf numFmtId="0" fontId="11" fillId="3" borderId="54" xfId="0" applyFont="1" applyFill="1" applyBorder="1" applyAlignment="1">
      <alignment horizontal="center" vertical="center"/>
    </xf>
    <xf numFmtId="0" fontId="8" fillId="3" borderId="57" xfId="0" applyFont="1" applyFill="1" applyBorder="1" applyAlignment="1">
      <alignment vertical="center"/>
    </xf>
    <xf numFmtId="0" fontId="11" fillId="3" borderId="1" xfId="0" applyFont="1" applyFill="1" applyBorder="1" applyAlignment="1" applyProtection="1">
      <alignment horizontal="center" vertical="center"/>
      <protection locked="0"/>
    </xf>
    <xf numFmtId="0" fontId="11" fillId="3" borderId="1" xfId="0" applyFont="1" applyFill="1" applyBorder="1" applyAlignment="1">
      <alignment horizontal="center" vertical="center"/>
    </xf>
    <xf numFmtId="0" fontId="11" fillId="3" borderId="26" xfId="0" applyFont="1" applyFill="1" applyBorder="1" applyAlignment="1" applyProtection="1">
      <alignment horizontal="center" vertical="center"/>
      <protection locked="0"/>
    </xf>
    <xf numFmtId="0" fontId="11" fillId="3" borderId="49" xfId="0" applyFont="1" applyFill="1" applyBorder="1" applyAlignment="1">
      <alignment horizontal="left" vertical="center"/>
    </xf>
    <xf numFmtId="0" fontId="140" fillId="3" borderId="116" xfId="0" applyFont="1" applyFill="1" applyBorder="1" applyAlignment="1">
      <alignment vertical="center"/>
    </xf>
    <xf numFmtId="0" fontId="11" fillId="3" borderId="36" xfId="0" applyFont="1" applyFill="1" applyBorder="1" applyAlignment="1">
      <alignment horizontal="left" vertical="center" wrapText="1"/>
    </xf>
    <xf numFmtId="0" fontId="11" fillId="3" borderId="36" xfId="0" applyFont="1" applyFill="1" applyBorder="1" applyAlignment="1">
      <alignment horizontal="center" vertical="center" textRotation="255"/>
    </xf>
    <xf numFmtId="0" fontId="11" fillId="3" borderId="39" xfId="0" applyFont="1" applyFill="1" applyBorder="1" applyAlignment="1">
      <alignment horizontal="left" vertical="center"/>
    </xf>
    <xf numFmtId="0" fontId="63" fillId="3" borderId="40" xfId="0" applyFont="1" applyFill="1" applyBorder="1" applyAlignment="1">
      <alignment vertical="center"/>
    </xf>
    <xf numFmtId="0" fontId="8" fillId="3" borderId="119" xfId="0" applyFont="1" applyFill="1" applyBorder="1" applyAlignment="1">
      <alignment vertical="center"/>
    </xf>
    <xf numFmtId="0" fontId="114" fillId="3" borderId="36" xfId="0" applyFont="1" applyFill="1" applyBorder="1" applyAlignment="1">
      <alignment horizontal="center" vertical="center"/>
    </xf>
    <xf numFmtId="0" fontId="114" fillId="3" borderId="36" xfId="0" applyFont="1" applyFill="1" applyBorder="1" applyAlignment="1">
      <alignment horizontal="left" vertical="center"/>
    </xf>
    <xf numFmtId="0" fontId="114" fillId="3" borderId="39" xfId="0" applyFont="1" applyFill="1" applyBorder="1" applyAlignment="1">
      <alignment horizontal="left" vertical="center"/>
    </xf>
    <xf numFmtId="0" fontId="140" fillId="3" borderId="35" xfId="0" applyFont="1" applyFill="1" applyBorder="1" applyAlignment="1">
      <alignment vertical="center"/>
    </xf>
    <xf numFmtId="0" fontId="115" fillId="3" borderId="36" xfId="0" applyFont="1" applyFill="1" applyBorder="1" applyAlignment="1">
      <alignment horizontal="center" vertical="center"/>
    </xf>
    <xf numFmtId="0" fontId="115" fillId="3" borderId="36" xfId="0" applyFont="1" applyFill="1" applyBorder="1" applyAlignment="1">
      <alignment horizontal="left" vertical="center"/>
    </xf>
    <xf numFmtId="0" fontId="115" fillId="3" borderId="39" xfId="0" applyFont="1" applyFill="1" applyBorder="1" applyAlignment="1">
      <alignment horizontal="left" vertical="center"/>
    </xf>
    <xf numFmtId="0" fontId="78" fillId="3" borderId="0" xfId="0" applyFont="1" applyFill="1" applyAlignment="1">
      <alignment vertical="center"/>
    </xf>
    <xf numFmtId="0" fontId="8" fillId="3" borderId="0" xfId="0" applyFont="1" applyFill="1" applyAlignment="1">
      <alignment vertical="center"/>
    </xf>
    <xf numFmtId="0" fontId="8" fillId="3" borderId="26" xfId="0" applyFont="1" applyFill="1" applyBorder="1" applyAlignment="1" applyProtection="1">
      <alignment vertical="center"/>
      <protection locked="0"/>
    </xf>
    <xf numFmtId="0" fontId="8" fillId="3" borderId="27" xfId="0" applyFont="1" applyFill="1" applyBorder="1" applyAlignment="1" applyProtection="1">
      <alignment vertical="center"/>
      <protection locked="0"/>
    </xf>
    <xf numFmtId="0" fontId="8" fillId="3" borderId="97" xfId="0" applyFont="1" applyFill="1" applyBorder="1" applyAlignment="1" applyProtection="1">
      <alignment vertical="center"/>
      <protection locked="0"/>
    </xf>
    <xf numFmtId="0" fontId="8" fillId="3" borderId="28" xfId="0" applyFont="1" applyFill="1" applyBorder="1" applyAlignment="1" applyProtection="1">
      <alignment vertical="center"/>
      <protection locked="0"/>
    </xf>
    <xf numFmtId="0" fontId="141" fillId="0" borderId="167" xfId="0" applyFont="1" applyFill="1" applyBorder="1" applyAlignment="1" applyProtection="1">
      <alignment horizontal="center" vertical="top" textRotation="255" shrinkToFit="1"/>
      <protection locked="0"/>
    </xf>
    <xf numFmtId="0" fontId="141" fillId="0" borderId="77" xfId="0" applyFont="1" applyFill="1" applyBorder="1" applyAlignment="1" applyProtection="1">
      <alignment horizontal="center" vertical="top" textRotation="255" shrinkToFit="1"/>
      <protection locked="0"/>
    </xf>
    <xf numFmtId="0" fontId="141" fillId="0" borderId="78" xfId="0" applyFont="1" applyFill="1" applyBorder="1" applyAlignment="1" applyProtection="1">
      <alignment horizontal="center" vertical="top" textRotation="255" shrinkToFit="1"/>
      <protection locked="0"/>
    </xf>
    <xf numFmtId="49" fontId="0" fillId="0" borderId="122" xfId="5" applyNumberFormat="1" applyFont="1" applyBorder="1"/>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01" fillId="0" borderId="0" xfId="0" applyFont="1" applyFill="1" applyBorder="1" applyAlignment="1">
      <alignment horizontal="left" vertical="center"/>
    </xf>
    <xf numFmtId="0" fontId="0" fillId="0" borderId="123" xfId="5" applyFont="1" applyBorder="1" applyAlignment="1"/>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1" fillId="0" borderId="87" xfId="0" applyFont="1" applyFill="1" applyBorder="1" applyAlignment="1">
      <alignment horizontal="center" vertical="top" textRotation="255" wrapText="1" shrinkToFit="1"/>
    </xf>
    <xf numFmtId="0" fontId="41" fillId="0" borderId="77" xfId="0" applyFont="1" applyFill="1" applyBorder="1" applyAlignment="1">
      <alignment horizontal="center" vertical="top" textRotation="255" shrinkToFit="1"/>
    </xf>
    <xf numFmtId="0" fontId="41" fillId="0" borderId="78" xfId="0" applyFont="1" applyFill="1" applyBorder="1" applyAlignment="1">
      <alignment horizontal="center" vertical="top" textRotation="255" shrinkToFit="1"/>
    </xf>
    <xf numFmtId="0" fontId="41" fillId="0" borderId="87" xfId="0" applyFont="1" applyFill="1" applyBorder="1" applyAlignment="1">
      <alignment vertical="top" textRotation="255" shrinkToFit="1"/>
    </xf>
    <xf numFmtId="0" fontId="41" fillId="0" borderId="167" xfId="0" applyFont="1" applyFill="1" applyBorder="1" applyAlignment="1">
      <alignment vertical="top" textRotation="255" shrinkToFit="1"/>
    </xf>
    <xf numFmtId="0" fontId="99" fillId="0" borderId="77" xfId="0" applyFont="1" applyFill="1" applyBorder="1" applyAlignment="1">
      <alignment horizontal="center" vertical="top" textRotation="255" shrinkToFit="1"/>
    </xf>
    <xf numFmtId="0" fontId="41" fillId="0" borderId="10" xfId="0" applyFont="1" applyFill="1" applyBorder="1" applyAlignment="1">
      <alignment horizontal="center" vertical="top" textRotation="255" shrinkToFit="1"/>
    </xf>
    <xf numFmtId="0" fontId="41" fillId="0" borderId="87" xfId="0" applyFont="1" applyFill="1" applyBorder="1" applyAlignment="1">
      <alignment horizontal="center" vertical="top" textRotation="255" shrinkToFit="1"/>
    </xf>
    <xf numFmtId="0" fontId="41" fillId="0" borderId="77" xfId="0" applyFont="1" applyFill="1" applyBorder="1" applyAlignment="1">
      <alignment vertical="top"/>
    </xf>
    <xf numFmtId="0" fontId="41" fillId="0" borderId="187" xfId="0" applyFont="1" applyFill="1" applyBorder="1" applyAlignment="1">
      <alignment horizontal="center" vertical="top" textRotation="255" shrinkToFit="1"/>
    </xf>
    <xf numFmtId="0" fontId="41"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41" fillId="0" borderId="56" xfId="41" applyNumberFormat="1" applyFont="1" applyFill="1" applyBorder="1" applyAlignment="1">
      <alignment vertical="center"/>
    </xf>
    <xf numFmtId="0" fontId="41" fillId="0" borderId="93" xfId="48" applyNumberFormat="1" applyFont="1" applyFill="1" applyBorder="1" applyAlignment="1">
      <alignment horizontal="center" vertical="center" shrinkToFit="1"/>
    </xf>
    <xf numFmtId="0" fontId="41" fillId="0" borderId="103" xfId="48" applyNumberFormat="1" applyFont="1" applyFill="1" applyBorder="1" applyAlignment="1">
      <alignment horizontal="center" vertical="center" shrinkToFit="1"/>
    </xf>
    <xf numFmtId="0" fontId="11" fillId="0" borderId="188" xfId="0" applyFont="1" applyFill="1" applyBorder="1" applyAlignment="1" applyProtection="1">
      <alignment horizontal="center" vertical="center" wrapText="1"/>
      <protection locked="0"/>
    </xf>
    <xf numFmtId="0" fontId="124" fillId="0" borderId="0" xfId="62" applyFont="1">
      <alignment vertical="center"/>
    </xf>
    <xf numFmtId="0" fontId="124" fillId="0" borderId="0" xfId="62" applyFont="1" applyAlignment="1">
      <alignment horizontal="right" vertical="center"/>
    </xf>
    <xf numFmtId="0" fontId="124" fillId="0" borderId="0" xfId="62" applyFont="1" applyAlignment="1"/>
    <xf numFmtId="0" fontId="124" fillId="0" borderId="2" xfId="62" applyFont="1" applyBorder="1" applyAlignment="1">
      <alignment horizontal="center" vertical="center" wrapText="1"/>
    </xf>
    <xf numFmtId="0" fontId="124" fillId="0" borderId="0" xfId="62" applyFont="1" applyAlignment="1">
      <alignment horizontal="center" vertical="center"/>
    </xf>
    <xf numFmtId="0" fontId="124" fillId="0" borderId="2" xfId="62" applyFont="1" applyBorder="1" applyAlignment="1">
      <alignment horizontal="center" vertical="center"/>
    </xf>
    <xf numFmtId="0" fontId="124" fillId="0" borderId="8" xfId="62" applyFont="1" applyBorder="1" applyAlignment="1">
      <alignment vertical="center"/>
    </xf>
    <xf numFmtId="0" fontId="124" fillId="0" borderId="5" xfId="62" applyFont="1" applyBorder="1" applyAlignment="1">
      <alignment vertical="center"/>
    </xf>
    <xf numFmtId="0" fontId="124" fillId="0" borderId="5" xfId="62" applyFont="1" applyBorder="1">
      <alignment vertical="center"/>
    </xf>
    <xf numFmtId="0" fontId="124" fillId="0" borderId="9" xfId="62" applyFont="1" applyBorder="1">
      <alignment vertical="center"/>
    </xf>
    <xf numFmtId="0" fontId="124" fillId="0" borderId="6" xfId="62" applyFont="1" applyBorder="1">
      <alignment vertical="center"/>
    </xf>
    <xf numFmtId="0" fontId="124" fillId="0" borderId="0" xfId="62" applyFont="1" applyBorder="1">
      <alignment vertical="center"/>
    </xf>
    <xf numFmtId="0" fontId="124" fillId="0" borderId="7" xfId="62" applyFont="1" applyBorder="1">
      <alignment vertical="center"/>
    </xf>
    <xf numFmtId="0" fontId="124" fillId="0" borderId="6" xfId="62" applyFont="1" applyBorder="1" applyAlignment="1">
      <alignment vertical="center"/>
    </xf>
    <xf numFmtId="0" fontId="124" fillId="0" borderId="0" xfId="62" applyFont="1" applyBorder="1" applyAlignment="1">
      <alignment vertical="center"/>
    </xf>
    <xf numFmtId="0" fontId="124" fillId="0" borderId="11" xfId="62" applyFont="1" applyBorder="1" applyAlignment="1">
      <alignment vertical="center"/>
    </xf>
    <xf numFmtId="0" fontId="124" fillId="0" borderId="1" xfId="62" applyFont="1" applyBorder="1" applyAlignment="1">
      <alignment vertical="center"/>
    </xf>
    <xf numFmtId="0" fontId="124" fillId="0" borderId="1" xfId="62" applyFont="1" applyBorder="1">
      <alignment vertical="center"/>
    </xf>
    <xf numFmtId="0" fontId="124" fillId="0" borderId="12" xfId="62" applyFont="1" applyBorder="1">
      <alignment vertical="center"/>
    </xf>
    <xf numFmtId="0" fontId="124" fillId="0" borderId="0" xfId="62" applyFont="1" applyAlignment="1">
      <alignment horizontal="left" vertical="center"/>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93" fillId="0" borderId="2" xfId="0" applyFont="1" applyFill="1" applyBorder="1" applyAlignment="1">
      <alignment horizontal="center" vertical="center"/>
    </xf>
    <xf numFmtId="0" fontId="93" fillId="0" borderId="2" xfId="0" applyFont="1" applyFill="1" applyBorder="1" applyAlignment="1">
      <alignment horizontal="center"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110" xfId="0" applyFont="1" applyFill="1" applyBorder="1" applyAlignment="1">
      <alignment horizontal="left" vertical="center"/>
    </xf>
    <xf numFmtId="0" fontId="145" fillId="4" borderId="0" xfId="0" applyFont="1" applyFill="1"/>
    <xf numFmtId="0" fontId="149" fillId="0" borderId="0" xfId="63" applyFont="1" applyAlignment="1">
      <alignment horizontal="left" vertical="center"/>
    </xf>
    <xf numFmtId="0" fontId="152" fillId="0" borderId="0" xfId="64" applyFont="1" applyAlignment="1">
      <alignment horizontal="center" vertical="center"/>
    </xf>
    <xf numFmtId="0" fontId="151" fillId="0" borderId="0" xfId="64" applyFont="1" applyAlignment="1">
      <alignment wrapText="1"/>
    </xf>
    <xf numFmtId="0" fontId="151" fillId="0" borderId="0" xfId="64"/>
    <xf numFmtId="0" fontId="153" fillId="0" borderId="0" xfId="15" applyFont="1">
      <alignment vertical="center"/>
    </xf>
    <xf numFmtId="0" fontId="154" fillId="0" borderId="6" xfId="64" applyFont="1" applyBorder="1" applyAlignment="1">
      <alignment horizontal="left" vertical="center" wrapText="1"/>
    </xf>
    <xf numFmtId="0" fontId="154" fillId="0" borderId="50" xfId="64" applyFont="1" applyBorder="1" applyAlignment="1">
      <alignment horizontal="left" vertical="center" wrapText="1"/>
    </xf>
    <xf numFmtId="0" fontId="154" fillId="0" borderId="65" xfId="64" applyFont="1" applyBorder="1" applyAlignment="1">
      <alignment horizontal="center" vertical="center" wrapText="1"/>
    </xf>
    <xf numFmtId="0" fontId="154" fillId="0" borderId="123" xfId="64" applyFont="1" applyBorder="1" applyAlignment="1">
      <alignment horizontal="left" vertical="center" wrapText="1"/>
    </xf>
    <xf numFmtId="0" fontId="154" fillId="0" borderId="190" xfId="64" applyFont="1" applyBorder="1" applyAlignment="1">
      <alignment horizontal="left" vertical="center" wrapText="1"/>
    </xf>
    <xf numFmtId="0" fontId="154" fillId="0" borderId="181" xfId="64" applyFont="1" applyBorder="1" applyAlignment="1">
      <alignment horizontal="center" vertical="center" wrapText="1"/>
    </xf>
    <xf numFmtId="0" fontId="154" fillId="0" borderId="8" xfId="64" applyFont="1" applyBorder="1" applyAlignment="1">
      <alignment horizontal="left" vertical="center" wrapText="1"/>
    </xf>
    <xf numFmtId="0" fontId="154" fillId="0" borderId="48" xfId="64" applyFont="1" applyBorder="1" applyAlignment="1">
      <alignment horizontal="left" vertical="center" wrapText="1"/>
    </xf>
    <xf numFmtId="0" fontId="154" fillId="0" borderId="64" xfId="64" applyFont="1" applyBorder="1" applyAlignment="1">
      <alignment horizontal="center" vertical="center" wrapText="1"/>
    </xf>
    <xf numFmtId="0" fontId="154" fillId="0" borderId="47" xfId="64" applyFont="1" applyBorder="1" applyAlignment="1">
      <alignment horizontal="left" vertical="center" wrapText="1"/>
    </xf>
    <xf numFmtId="0" fontId="154" fillId="0" borderId="35" xfId="64" applyFont="1" applyBorder="1" applyAlignment="1">
      <alignment horizontal="left" vertical="center" wrapText="1"/>
    </xf>
    <xf numFmtId="0" fontId="154" fillId="0" borderId="94" xfId="64" applyFont="1" applyBorder="1" applyAlignment="1">
      <alignment horizontal="center" vertical="center" wrapText="1"/>
    </xf>
    <xf numFmtId="0" fontId="154" fillId="0" borderId="191" xfId="64" applyFont="1" applyBorder="1" applyAlignment="1">
      <alignment horizontal="left" vertical="center" wrapText="1"/>
    </xf>
    <xf numFmtId="0" fontId="154" fillId="0" borderId="192" xfId="64" applyFont="1" applyBorder="1" applyAlignment="1">
      <alignment horizontal="left" vertical="center" wrapText="1"/>
    </xf>
    <xf numFmtId="0" fontId="154" fillId="0" borderId="193" xfId="64" applyFont="1" applyBorder="1" applyAlignment="1">
      <alignment horizontal="center" vertical="center" wrapText="1"/>
    </xf>
    <xf numFmtId="49" fontId="124" fillId="0" borderId="0" xfId="15" applyNumberFormat="1" applyFont="1" applyFill="1" applyAlignment="1">
      <alignment horizontal="right" vertical="center"/>
    </xf>
    <xf numFmtId="0" fontId="156" fillId="7" borderId="58" xfId="64" applyFont="1" applyFill="1" applyBorder="1" applyAlignment="1">
      <alignment horizontal="center" vertical="center" wrapText="1"/>
    </xf>
    <xf numFmtId="0" fontId="156" fillId="7" borderId="103" xfId="64" applyFont="1" applyFill="1" applyBorder="1" applyAlignment="1">
      <alignment horizontal="center" vertical="center" wrapText="1"/>
    </xf>
    <xf numFmtId="0" fontId="156" fillId="7" borderId="56" xfId="64" applyFont="1" applyFill="1" applyBorder="1" applyAlignment="1">
      <alignment horizontal="center" vertical="center" wrapText="1"/>
    </xf>
    <xf numFmtId="0" fontId="157" fillId="7" borderId="53" xfId="64" applyFont="1" applyFill="1" applyBorder="1" applyAlignment="1">
      <alignment horizontal="center" vertical="center" wrapText="1"/>
    </xf>
    <xf numFmtId="0" fontId="158" fillId="7" borderId="104" xfId="64" applyFont="1" applyFill="1" applyBorder="1" applyAlignment="1">
      <alignment horizontal="center" vertical="center" wrapText="1"/>
    </xf>
    <xf numFmtId="0" fontId="154" fillId="0" borderId="0" xfId="64" applyFont="1" applyBorder="1" applyAlignment="1">
      <alignment horizontal="center" vertical="center"/>
    </xf>
    <xf numFmtId="0" fontId="154" fillId="0" borderId="0" xfId="64" applyFont="1" applyBorder="1" applyAlignment="1">
      <alignment horizontal="left" vertical="center" wrapText="1"/>
    </xf>
    <xf numFmtId="0" fontId="159" fillId="0" borderId="0" xfId="64" applyFont="1" applyBorder="1" applyAlignment="1">
      <alignment horizontal="left" vertical="center" wrapText="1"/>
    </xf>
    <xf numFmtId="0" fontId="142" fillId="0" borderId="3" xfId="4" applyFont="1" applyFill="1" applyBorder="1" applyAlignment="1">
      <alignment horizontal="left" vertical="center"/>
    </xf>
    <xf numFmtId="0" fontId="142" fillId="0" borderId="4" xfId="4" applyFont="1" applyFill="1" applyBorder="1" applyAlignment="1">
      <alignment horizontal="left" vertical="center"/>
    </xf>
    <xf numFmtId="0" fontId="142" fillId="0" borderId="10" xfId="4" applyFont="1" applyFill="1" applyBorder="1" applyAlignment="1">
      <alignment horizontal="left" vertical="center"/>
    </xf>
    <xf numFmtId="0" fontId="130"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3" fillId="0" borderId="3" xfId="4" applyFont="1" applyBorder="1" applyAlignment="1">
      <alignment horizontal="left" vertical="center" wrapText="1"/>
    </xf>
    <xf numFmtId="0" fontId="133" fillId="0" borderId="4" xfId="4" applyFont="1" applyBorder="1" applyAlignment="1">
      <alignment horizontal="left" vertical="center" wrapText="1"/>
    </xf>
    <xf numFmtId="0" fontId="133" fillId="0" borderId="10" xfId="4" applyFont="1" applyBorder="1" applyAlignment="1">
      <alignment horizontal="left" vertical="center" wrapText="1"/>
    </xf>
    <xf numFmtId="0" fontId="133" fillId="0" borderId="4" xfId="4" applyFont="1" applyBorder="1" applyAlignment="1">
      <alignment horizontal="left" vertical="center"/>
    </xf>
    <xf numFmtId="0" fontId="133" fillId="0" borderId="10" xfId="4" applyFont="1" applyBorder="1" applyAlignment="1">
      <alignment horizontal="left" vertical="center"/>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136" fillId="0" borderId="5" xfId="4" applyFont="1" applyBorder="1" applyAlignment="1">
      <alignment horizontal="left" vertical="center"/>
    </xf>
    <xf numFmtId="0" fontId="136" fillId="0" borderId="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1"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7" fillId="0" borderId="0" xfId="0" applyFont="1" applyFill="1" applyAlignment="1">
      <alignment horizontal="left" vertical="center" shrinkToFit="1"/>
    </xf>
    <xf numFmtId="0" fontId="17"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85" fillId="0" borderId="0" xfId="0" applyFont="1" applyFill="1" applyBorder="1" applyAlignment="1">
      <alignment horizontal="left" vertical="center"/>
    </xf>
    <xf numFmtId="49" fontId="8" fillId="3" borderId="0" xfId="0" applyNumberFormat="1" applyFont="1" applyFill="1" applyBorder="1" applyAlignment="1">
      <alignment vertical="center"/>
    </xf>
    <xf numFmtId="49" fontId="8" fillId="0" borderId="0" xfId="0" applyNumberFormat="1" applyFont="1" applyFill="1" applyBorder="1" applyAlignment="1">
      <alignment vertical="center"/>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xf>
    <xf numFmtId="0" fontId="84" fillId="0" borderId="1" xfId="0" applyFont="1" applyFill="1" applyBorder="1" applyAlignment="1" applyProtection="1">
      <alignment horizontal="center" vertical="center" shrinkToFit="1"/>
    </xf>
    <xf numFmtId="58" fontId="85" fillId="0" borderId="1" xfId="0" applyNumberFormat="1" applyFont="1" applyFill="1" applyBorder="1" applyAlignment="1" applyProtection="1">
      <alignment horizontal="center" vertical="center" shrinkToFit="1"/>
    </xf>
    <xf numFmtId="0" fontId="84" fillId="0" borderId="0" xfId="0" applyFont="1" applyFill="1" applyBorder="1" applyAlignment="1" applyProtection="1">
      <alignment horizontal="left" vertical="center" shrinkToFit="1"/>
    </xf>
    <xf numFmtId="0" fontId="85" fillId="0" borderId="0" xfId="0" applyFont="1" applyFill="1" applyBorder="1" applyAlignment="1">
      <alignment horizontal="center" vertical="center" shrinkToFit="1"/>
    </xf>
    <xf numFmtId="58" fontId="85" fillId="0" borderId="0" xfId="0" applyNumberFormat="1" applyFont="1" applyFill="1" applyBorder="1" applyAlignment="1">
      <alignment horizontal="center" vertical="center" shrinkToFit="1"/>
    </xf>
    <xf numFmtId="0" fontId="84" fillId="0" borderId="0" xfId="0" applyFont="1" applyFill="1" applyBorder="1" applyAlignment="1" applyProtection="1">
      <alignment horizontal="center" vertical="center" shrinkToFit="1"/>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top" wrapText="1"/>
      <protection locked="0"/>
    </xf>
    <xf numFmtId="0" fontId="18" fillId="0" borderId="0" xfId="0" applyFont="1" applyFill="1" applyBorder="1" applyAlignment="1">
      <alignment horizontal="right" vertical="top"/>
    </xf>
    <xf numFmtId="0" fontId="34" fillId="0" borderId="0" xfId="0" applyFont="1" applyFill="1" applyAlignment="1">
      <alignment horizontal="center"/>
    </xf>
    <xf numFmtId="0" fontId="18" fillId="0" borderId="1" xfId="0" applyFont="1" applyFill="1" applyBorder="1" applyAlignment="1">
      <alignment horizontal="right"/>
    </xf>
    <xf numFmtId="0" fontId="18" fillId="0" borderId="1" xfId="0" applyFont="1" applyFill="1" applyBorder="1" applyAlignment="1">
      <alignment horizontal="left" shrinkToFit="1"/>
    </xf>
    <xf numFmtId="0" fontId="18" fillId="0" borderId="1" xfId="0" applyFont="1" applyFill="1" applyBorder="1" applyAlignment="1">
      <alignment horizontal="center"/>
    </xf>
    <xf numFmtId="0" fontId="18" fillId="0" borderId="1" xfId="0" applyFont="1" applyFill="1" applyBorder="1" applyAlignment="1" applyProtection="1">
      <alignment horizontal="left" shrinkToFit="1"/>
      <protection locked="0"/>
    </xf>
    <xf numFmtId="0" fontId="18"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8"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8" fillId="0" borderId="4" xfId="0" applyFont="1" applyFill="1" applyBorder="1" applyAlignment="1">
      <alignment horizontal="center" vertical="center"/>
    </xf>
    <xf numFmtId="0" fontId="29" fillId="0" borderId="3" xfId="0" applyFont="1" applyFill="1" applyBorder="1" applyAlignment="1">
      <alignment horizontal="left" vertical="center" indent="1"/>
    </xf>
    <xf numFmtId="0" fontId="3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30" fillId="0" borderId="26" xfId="0" applyFont="1" applyFill="1" applyBorder="1" applyAlignment="1">
      <alignment horizontal="center" vertical="center"/>
    </xf>
    <xf numFmtId="0" fontId="30" fillId="0" borderId="28" xfId="0" applyFont="1" applyFill="1" applyBorder="1" applyAlignment="1">
      <alignment horizontal="center" vertical="center"/>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30" fillId="0" borderId="5" xfId="0" applyFont="1" applyFill="1" applyBorder="1" applyAlignment="1">
      <alignment horizontal="left" vertical="center" wrapText="1"/>
    </xf>
    <xf numFmtId="2" fontId="30" fillId="0" borderId="4" xfId="0" applyNumberFormat="1" applyFont="1" applyFill="1" applyBorder="1" applyAlignment="1" applyProtection="1">
      <alignment vertical="center" shrinkToFit="1"/>
      <protection locked="0"/>
    </xf>
    <xf numFmtId="0" fontId="30" fillId="0" borderId="4" xfId="0" applyFont="1" applyFill="1" applyBorder="1" applyAlignment="1">
      <alignment horizontal="left" vertical="center" shrinkToFit="1"/>
    </xf>
    <xf numFmtId="0" fontId="30" fillId="0" borderId="4" xfId="0" applyFont="1" applyFill="1" applyBorder="1" applyAlignment="1">
      <alignment horizontal="center" vertical="center"/>
    </xf>
    <xf numFmtId="0" fontId="0" fillId="0" borderId="27" xfId="0" applyFont="1" applyFill="1" applyBorder="1"/>
    <xf numFmtId="0" fontId="0" fillId="0" borderId="28" xfId="0" applyFont="1" applyFill="1" applyBorder="1"/>
    <xf numFmtId="0" fontId="29" fillId="0" borderId="8" xfId="0" applyFont="1" applyFill="1" applyBorder="1" applyAlignment="1">
      <alignment horizontal="left" vertical="center" wrapText="1" indent="1"/>
    </xf>
    <xf numFmtId="0" fontId="29" fillId="0" borderId="9" xfId="0" applyFont="1" applyFill="1" applyBorder="1" applyAlignment="1">
      <alignment horizontal="left" vertical="center" wrapText="1" indent="1"/>
    </xf>
    <xf numFmtId="0" fontId="29" fillId="0" borderId="6" xfId="0" applyFont="1" applyFill="1" applyBorder="1" applyAlignment="1">
      <alignment horizontal="left" vertical="center" wrapText="1" indent="1"/>
    </xf>
    <xf numFmtId="0" fontId="29" fillId="0" borderId="7" xfId="0" applyFont="1" applyFill="1" applyBorder="1" applyAlignment="1">
      <alignment horizontal="left" vertical="center" wrapText="1" indent="1"/>
    </xf>
    <xf numFmtId="0" fontId="29" fillId="0" borderId="1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30" fillId="0" borderId="8" xfId="0" applyFont="1" applyFill="1" applyBorder="1" applyAlignment="1">
      <alignment horizontal="center" vertical="center"/>
    </xf>
    <xf numFmtId="0" fontId="30" fillId="0" borderId="5" xfId="0" applyFont="1" applyFill="1" applyBorder="1" applyAlignment="1">
      <alignment horizontal="center" vertical="center"/>
    </xf>
    <xf numFmtId="0" fontId="34" fillId="0" borderId="0" xfId="0" applyFont="1" applyFill="1" applyAlignment="1">
      <alignment horizontal="left" vertical="center" wrapText="1"/>
    </xf>
    <xf numFmtId="0" fontId="29" fillId="0" borderId="8" xfId="0" applyFont="1" applyFill="1" applyBorder="1" applyAlignment="1">
      <alignment horizontal="left" vertical="center" indent="1"/>
    </xf>
    <xf numFmtId="0" fontId="29" fillId="0" borderId="9" xfId="0" applyFont="1" applyFill="1" applyBorder="1" applyAlignment="1">
      <alignment horizontal="left" vertical="center" indent="1"/>
    </xf>
    <xf numFmtId="0" fontId="29" fillId="0" borderId="11" xfId="0" applyFont="1" applyFill="1" applyBorder="1" applyAlignment="1">
      <alignment horizontal="left" vertical="center" indent="1"/>
    </xf>
    <xf numFmtId="0" fontId="29" fillId="0" borderId="12" xfId="0" applyFont="1" applyFill="1" applyBorder="1" applyAlignment="1">
      <alignment horizontal="left" vertical="center" indent="1"/>
    </xf>
    <xf numFmtId="0" fontId="30" fillId="0" borderId="8" xfId="0" applyFont="1" applyFill="1" applyBorder="1" applyAlignment="1">
      <alignment horizontal="left" vertical="center"/>
    </xf>
    <xf numFmtId="0" fontId="30" fillId="0" borderId="5" xfId="0" applyFont="1" applyFill="1" applyBorder="1" applyAlignment="1">
      <alignment horizontal="left" vertical="center"/>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30" fillId="0" borderId="11" xfId="0" applyFont="1" applyFill="1" applyBorder="1" applyAlignment="1">
      <alignment horizontal="left" vertical="center"/>
    </xf>
    <xf numFmtId="0" fontId="30" fillId="0" borderId="1" xfId="0" applyFont="1" applyFill="1" applyBorder="1" applyAlignment="1">
      <alignment horizontal="left" vertical="center"/>
    </xf>
    <xf numFmtId="0" fontId="30" fillId="0" borderId="27" xfId="0" applyFont="1" applyFill="1" applyBorder="1" applyAlignment="1">
      <alignment horizontal="center" vertical="center"/>
    </xf>
    <xf numFmtId="0" fontId="30" fillId="0" borderId="26" xfId="0" applyFont="1" applyFill="1" applyBorder="1" applyAlignment="1">
      <alignment horizontal="center" vertical="center" textRotation="255"/>
    </xf>
    <xf numFmtId="0" fontId="30" fillId="0" borderId="27" xfId="0" applyFont="1" applyFill="1" applyBorder="1" applyAlignment="1">
      <alignment horizontal="center" vertical="center" textRotation="255"/>
    </xf>
    <xf numFmtId="0" fontId="30" fillId="0" borderId="28" xfId="0" applyFont="1" applyFill="1" applyBorder="1" applyAlignment="1">
      <alignment horizontal="center" vertical="center" textRotation="255"/>
    </xf>
    <xf numFmtId="0" fontId="29" fillId="0" borderId="8" xfId="0" applyFont="1" applyFill="1" applyBorder="1" applyAlignment="1">
      <alignment horizontal="left" vertical="center"/>
    </xf>
    <xf numFmtId="0" fontId="29" fillId="0" borderId="9"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2" xfId="0" applyFont="1" applyFill="1" applyBorder="1" applyAlignment="1">
      <alignment horizontal="left" vertical="center"/>
    </xf>
    <xf numFmtId="0" fontId="30"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9" fillId="0" borderId="6" xfId="0" applyFont="1" applyFill="1" applyBorder="1" applyAlignment="1">
      <alignment horizontal="left" vertical="center" indent="1"/>
    </xf>
    <xf numFmtId="0" fontId="29" fillId="0" borderId="7" xfId="0" applyFont="1" applyFill="1" applyBorder="1" applyAlignment="1">
      <alignment horizontal="left" vertical="center" indent="1"/>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30" fillId="0" borderId="10" xfId="0" applyFont="1" applyFill="1" applyBorder="1" applyAlignment="1">
      <alignment horizontal="left" vertical="center" shrinkToFit="1"/>
    </xf>
    <xf numFmtId="0" fontId="30" fillId="0" borderId="3" xfId="0" applyFont="1" applyFill="1" applyBorder="1" applyAlignment="1">
      <alignment horizontal="left" vertical="center" shrinkToFit="1"/>
    </xf>
    <xf numFmtId="2" fontId="30" fillId="0" borderId="4" xfId="0" applyNumberFormat="1" applyFont="1" applyFill="1" applyBorder="1" applyAlignment="1">
      <alignment vertical="center" shrinkToFit="1"/>
    </xf>
    <xf numFmtId="0" fontId="30"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30"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30" fillId="0" borderId="3" xfId="0" applyFont="1" applyFill="1" applyBorder="1" applyAlignment="1">
      <alignment horizontal="center" vertical="center" shrinkToFit="1"/>
    </xf>
    <xf numFmtId="0" fontId="30" fillId="0" borderId="10" xfId="0" applyFont="1" applyFill="1" applyBorder="1" applyAlignment="1">
      <alignment horizontal="center" vertical="center" shrinkToFit="1"/>
    </xf>
    <xf numFmtId="0" fontId="30" fillId="0" borderId="4" xfId="0" applyFont="1" applyFill="1" applyBorder="1" applyAlignment="1">
      <alignment horizontal="center" vertical="center" shrinkToFit="1"/>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29" fillId="0" borderId="26" xfId="0" applyFont="1" applyFill="1" applyBorder="1" applyAlignment="1">
      <alignment horizontal="left" vertical="center"/>
    </xf>
    <xf numFmtId="0" fontId="29" fillId="0" borderId="27" xfId="0" applyFont="1" applyFill="1" applyBorder="1" applyAlignment="1">
      <alignment horizontal="left" vertical="center"/>
    </xf>
    <xf numFmtId="0" fontId="29" fillId="0" borderId="28" xfId="0" applyFont="1" applyFill="1" applyBorder="1" applyAlignment="1">
      <alignment horizontal="left" vertical="center"/>
    </xf>
    <xf numFmtId="0" fontId="30" fillId="0" borderId="3"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30" fillId="0" borderId="4" xfId="0" applyFont="1" applyFill="1" applyBorder="1" applyAlignment="1" applyProtection="1">
      <alignment horizontal="left" vertical="center" wrapText="1"/>
      <protection locked="0"/>
    </xf>
    <xf numFmtId="0" fontId="30" fillId="0" borderId="8" xfId="0" applyFont="1" applyFill="1" applyBorder="1" applyAlignment="1">
      <alignment horizontal="left" vertical="center" shrinkToFit="1"/>
    </xf>
    <xf numFmtId="0" fontId="30" fillId="0" borderId="5" xfId="0" applyFont="1" applyFill="1" applyBorder="1" applyAlignment="1">
      <alignment horizontal="left" vertical="center" shrinkToFit="1"/>
    </xf>
    <xf numFmtId="0" fontId="30" fillId="0" borderId="11" xfId="0" applyFont="1" applyFill="1" applyBorder="1" applyAlignment="1">
      <alignment horizontal="left" vertical="center" shrinkToFit="1"/>
    </xf>
    <xf numFmtId="0" fontId="30" fillId="0" borderId="1" xfId="0" applyFont="1" applyFill="1" applyBorder="1" applyAlignment="1">
      <alignment horizontal="left" vertical="center" shrinkToFit="1"/>
    </xf>
    <xf numFmtId="0" fontId="30" fillId="0" borderId="3" xfId="0" applyFont="1" applyFill="1" applyBorder="1" applyAlignment="1">
      <alignment horizontal="center" vertical="center"/>
    </xf>
    <xf numFmtId="0" fontId="30" fillId="0" borderId="0"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30" fillId="0" borderId="6" xfId="0" applyFont="1" applyFill="1" applyBorder="1" applyAlignment="1">
      <alignment horizontal="left" vertical="center" shrinkToFit="1"/>
    </xf>
    <xf numFmtId="0" fontId="30" fillId="0" borderId="0" xfId="0" applyFont="1" applyFill="1" applyBorder="1" applyAlignment="1">
      <alignment horizontal="left" vertical="center" shrinkToFit="1"/>
    </xf>
    <xf numFmtId="0" fontId="29" fillId="0" borderId="26" xfId="0" applyFont="1" applyFill="1" applyBorder="1" applyAlignment="1">
      <alignment vertical="center"/>
    </xf>
    <xf numFmtId="0" fontId="29" fillId="0" borderId="27" xfId="0" applyFont="1" applyFill="1" applyBorder="1" applyAlignment="1">
      <alignment vertical="center"/>
    </xf>
    <xf numFmtId="0" fontId="29" fillId="0" borderId="28" xfId="0" applyFont="1" applyFill="1" applyBorder="1" applyAlignment="1">
      <alignment vertical="center"/>
    </xf>
    <xf numFmtId="0" fontId="30" fillId="0" borderId="26" xfId="0" applyFont="1" applyFill="1" applyBorder="1" applyAlignment="1">
      <alignment horizontal="left" vertical="center"/>
    </xf>
    <xf numFmtId="0" fontId="30" fillId="0" borderId="28" xfId="0" applyFont="1" applyFill="1" applyBorder="1" applyAlignment="1">
      <alignment horizontal="left" vertical="center"/>
    </xf>
    <xf numFmtId="0" fontId="30" fillId="0" borderId="5" xfId="0" applyFont="1" applyFill="1" applyBorder="1" applyAlignment="1" applyProtection="1">
      <alignment vertical="center" shrinkToFit="1"/>
      <protection locked="0"/>
    </xf>
    <xf numFmtId="0" fontId="30" fillId="0" borderId="9" xfId="0" applyFont="1" applyFill="1" applyBorder="1" applyAlignment="1">
      <alignment vertical="center" wrapText="1"/>
    </xf>
    <xf numFmtId="0" fontId="30" fillId="0" borderId="7" xfId="0" applyFont="1" applyFill="1" applyBorder="1" applyAlignment="1">
      <alignment vertical="center" wrapText="1"/>
    </xf>
    <xf numFmtId="0" fontId="30" fillId="0" borderId="12" xfId="0" applyFont="1" applyFill="1" applyBorder="1" applyAlignment="1">
      <alignment vertical="center" wrapText="1"/>
    </xf>
    <xf numFmtId="0" fontId="30"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30" fillId="0" borderId="1" xfId="0" applyFont="1" applyFill="1" applyBorder="1" applyAlignment="1">
      <alignment horizontal="left" vertical="center" wrapText="1"/>
    </xf>
    <xf numFmtId="0" fontId="29" fillId="0" borderId="26" xfId="0" applyFont="1" applyFill="1" applyBorder="1" applyAlignment="1">
      <alignment horizontal="left" vertical="center" indent="1"/>
    </xf>
    <xf numFmtId="0" fontId="29" fillId="0" borderId="28" xfId="0" applyFont="1" applyFill="1" applyBorder="1" applyAlignment="1">
      <alignment horizontal="left" vertical="center" indent="1"/>
    </xf>
    <xf numFmtId="0" fontId="35" fillId="0" borderId="4" xfId="0" applyFont="1" applyFill="1" applyBorder="1" applyAlignment="1" applyProtection="1">
      <alignment horizontal="left" vertical="center" shrinkToFit="1"/>
      <protection locked="0"/>
    </xf>
    <xf numFmtId="0" fontId="125" fillId="0" borderId="6" xfId="0" applyFont="1" applyFill="1" applyBorder="1" applyAlignment="1">
      <alignment horizontal="left" vertical="center" shrinkToFit="1"/>
    </xf>
    <xf numFmtId="0" fontId="125" fillId="0" borderId="0" xfId="0" applyFont="1" applyFill="1" applyBorder="1" applyAlignment="1">
      <alignment horizontal="left" vertical="center" shrinkToFit="1"/>
    </xf>
    <xf numFmtId="0" fontId="125" fillId="0" borderId="0" xfId="0" applyFont="1" applyFill="1" applyBorder="1" applyAlignment="1" applyProtection="1">
      <alignment horizontal="left" vertical="center" shrinkToFit="1"/>
      <protection locked="0"/>
    </xf>
    <xf numFmtId="0" fontId="29" fillId="0" borderId="27" xfId="0" applyFont="1" applyFill="1" applyBorder="1" applyAlignment="1">
      <alignment horizontal="left" vertical="center" indent="1"/>
    </xf>
    <xf numFmtId="0" fontId="30" fillId="0" borderId="26" xfId="0" applyFont="1" applyFill="1" applyBorder="1" applyAlignment="1">
      <alignment vertical="center" wrapText="1"/>
    </xf>
    <xf numFmtId="0" fontId="30" fillId="0" borderId="27" xfId="0" applyFont="1" applyFill="1" applyBorder="1" applyAlignment="1">
      <alignment vertical="center" wrapText="1"/>
    </xf>
    <xf numFmtId="0" fontId="125" fillId="0" borderId="3" xfId="0" applyFont="1" applyFill="1" applyBorder="1" applyAlignment="1">
      <alignment horizontal="left" vertical="center"/>
    </xf>
    <xf numFmtId="0" fontId="125" fillId="0" borderId="4" xfId="0" applyFont="1" applyFill="1" applyBorder="1" applyAlignment="1">
      <alignment horizontal="left" vertical="center"/>
    </xf>
    <xf numFmtId="0" fontId="125" fillId="0" borderId="8" xfId="0" applyFont="1" applyFill="1" applyBorder="1" applyAlignment="1">
      <alignment horizontal="left" vertical="center" shrinkToFit="1"/>
    </xf>
    <xf numFmtId="0" fontId="125" fillId="0" borderId="5" xfId="0" applyFont="1" applyFill="1" applyBorder="1" applyAlignment="1">
      <alignment horizontal="left" vertical="center" shrinkToFit="1"/>
    </xf>
    <xf numFmtId="0" fontId="125" fillId="9" borderId="5" xfId="0" applyFont="1" applyFill="1" applyBorder="1" applyAlignment="1" applyProtection="1">
      <alignment horizontal="left" vertical="center" shrinkToFit="1"/>
      <protection locked="0"/>
    </xf>
    <xf numFmtId="0" fontId="0" fillId="0" borderId="10" xfId="0" applyFont="1" applyBorder="1"/>
    <xf numFmtId="0" fontId="29" fillId="0" borderId="3" xfId="0" applyFont="1" applyFill="1" applyBorder="1" applyAlignment="1">
      <alignment horizontal="left" vertical="center" wrapText="1" indent="1"/>
    </xf>
    <xf numFmtId="0" fontId="29" fillId="0" borderId="10" xfId="0" applyFont="1" applyFill="1" applyBorder="1" applyAlignment="1">
      <alignment horizontal="left" vertical="center" wrapText="1" indent="1"/>
    </xf>
    <xf numFmtId="0" fontId="66" fillId="0" borderId="8" xfId="0" applyFont="1" applyFill="1" applyBorder="1" applyAlignment="1">
      <alignment horizontal="left" vertical="center" indent="1"/>
    </xf>
    <xf numFmtId="0" fontId="66" fillId="0" borderId="9" xfId="0" applyFont="1" applyFill="1" applyBorder="1" applyAlignment="1">
      <alignment horizontal="left" vertical="center" indent="1"/>
    </xf>
    <xf numFmtId="0" fontId="66" fillId="0" borderId="6" xfId="0" applyFont="1" applyFill="1" applyBorder="1" applyAlignment="1">
      <alignment horizontal="left" vertical="center" indent="1"/>
    </xf>
    <xf numFmtId="0" fontId="66" fillId="0" borderId="7" xfId="0" applyFont="1" applyFill="1" applyBorder="1" applyAlignment="1">
      <alignment horizontal="left" vertical="center" indent="1"/>
    </xf>
    <xf numFmtId="0" fontId="66" fillId="0" borderId="11" xfId="0" applyFont="1" applyFill="1" applyBorder="1" applyAlignment="1">
      <alignment horizontal="left" vertical="center" indent="1"/>
    </xf>
    <xf numFmtId="0" fontId="66" fillId="0" borderId="12" xfId="0" applyFont="1" applyFill="1" applyBorder="1" applyAlignment="1">
      <alignment horizontal="left" vertical="center" indent="1"/>
    </xf>
    <xf numFmtId="0" fontId="125" fillId="0" borderId="26" xfId="0" applyFont="1" applyFill="1" applyBorder="1" applyAlignment="1">
      <alignment horizontal="center" vertical="center" wrapText="1"/>
    </xf>
    <xf numFmtId="0" fontId="125" fillId="0" borderId="28" xfId="0" applyFont="1" applyFill="1" applyBorder="1" applyAlignment="1">
      <alignment horizontal="center" vertical="center" wrapText="1"/>
    </xf>
    <xf numFmtId="0" fontId="66" fillId="0" borderId="8"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125" fillId="0" borderId="3" xfId="0" applyFont="1" applyFill="1" applyBorder="1" applyAlignment="1">
      <alignment horizontal="left" vertical="center" wrapText="1"/>
    </xf>
    <xf numFmtId="0" fontId="125" fillId="0" borderId="4" xfId="0" applyFont="1" applyFill="1" applyBorder="1" applyAlignment="1">
      <alignment horizontal="left" vertical="center" wrapText="1"/>
    </xf>
    <xf numFmtId="0" fontId="125" fillId="0" borderId="10" xfId="0" applyFont="1" applyFill="1" applyBorder="1" applyAlignment="1">
      <alignment horizontal="left" vertical="center" wrapText="1"/>
    </xf>
    <xf numFmtId="0" fontId="29" fillId="0" borderId="5" xfId="0" applyFont="1" applyFill="1" applyBorder="1" applyAlignment="1">
      <alignment vertical="center"/>
    </xf>
    <xf numFmtId="0" fontId="0" fillId="0" borderId="5" xfId="0" applyFont="1" applyFill="1" applyBorder="1" applyAlignment="1"/>
    <xf numFmtId="0" fontId="29" fillId="0" borderId="0" xfId="0" applyFont="1" applyFill="1" applyBorder="1" applyAlignment="1">
      <alignment horizontal="left" vertical="center"/>
    </xf>
    <xf numFmtId="0" fontId="30" fillId="0" borderId="1" xfId="0" applyFont="1" applyFill="1" applyBorder="1" applyAlignment="1">
      <alignment horizontal="left"/>
    </xf>
    <xf numFmtId="0" fontId="66" fillId="0" borderId="8" xfId="0" applyFont="1" applyFill="1" applyBorder="1" applyAlignment="1">
      <alignment horizontal="left" vertical="center" wrapText="1" indent="1"/>
    </xf>
    <xf numFmtId="0" fontId="66" fillId="0" borderId="26" xfId="0" applyFont="1" applyFill="1" applyBorder="1" applyAlignment="1">
      <alignment horizontal="center" vertical="center"/>
    </xf>
    <xf numFmtId="0" fontId="66" fillId="0" borderId="27" xfId="0" applyFont="1" applyFill="1" applyBorder="1" applyAlignment="1">
      <alignment horizontal="center" vertical="center"/>
    </xf>
    <xf numFmtId="0" fontId="66" fillId="0" borderId="28" xfId="0" applyFont="1" applyFill="1" applyBorder="1" applyAlignment="1">
      <alignment horizontal="center" vertical="center"/>
    </xf>
    <xf numFmtId="0" fontId="125" fillId="0" borderId="3" xfId="0" applyFont="1" applyFill="1" applyBorder="1" applyAlignment="1">
      <alignment horizontal="left" vertical="center" shrinkToFit="1"/>
    </xf>
    <xf numFmtId="0" fontId="125" fillId="0" borderId="4" xfId="0" applyFont="1" applyFill="1" applyBorder="1" applyAlignment="1">
      <alignment horizontal="left" vertical="center" shrinkToFit="1"/>
    </xf>
    <xf numFmtId="0" fontId="125" fillId="0" borderId="3" xfId="0" applyFont="1" applyFill="1" applyBorder="1" applyAlignment="1">
      <alignment horizontal="left" vertical="center" wrapText="1" shrinkToFit="1"/>
    </xf>
    <xf numFmtId="0" fontId="125" fillId="0" borderId="4" xfId="0" applyFont="1" applyFill="1" applyBorder="1" applyAlignment="1">
      <alignment horizontal="left" vertical="center" wrapText="1" shrinkToFit="1"/>
    </xf>
    <xf numFmtId="0" fontId="125" fillId="0" borderId="10" xfId="0" applyFont="1" applyFill="1" applyBorder="1" applyAlignment="1">
      <alignment horizontal="left" vertical="center" wrapText="1" shrinkToFit="1"/>
    </xf>
    <xf numFmtId="0" fontId="125" fillId="0" borderId="3" xfId="0" applyFont="1" applyFill="1" applyBorder="1" applyAlignment="1">
      <alignment vertical="center" wrapText="1" shrinkToFit="1"/>
    </xf>
    <xf numFmtId="0" fontId="125" fillId="0" borderId="4" xfId="0" applyFont="1" applyFill="1" applyBorder="1" applyAlignment="1">
      <alignment vertical="center" wrapText="1" shrinkToFit="1"/>
    </xf>
    <xf numFmtId="0" fontId="125" fillId="0" borderId="26" xfId="0" applyFont="1" applyFill="1" applyBorder="1" applyAlignment="1">
      <alignment horizontal="center" vertical="center"/>
    </xf>
    <xf numFmtId="0" fontId="125" fillId="0" borderId="27" xfId="0" applyFont="1" applyFill="1" applyBorder="1" applyAlignment="1">
      <alignment horizontal="center" vertical="center"/>
    </xf>
    <xf numFmtId="0" fontId="125" fillId="0" borderId="28" xfId="0" applyFont="1" applyFill="1" applyBorder="1" applyAlignment="1">
      <alignment horizontal="center" vertical="center"/>
    </xf>
    <xf numFmtId="0" fontId="66" fillId="0" borderId="8" xfId="0" applyFont="1" applyFill="1" applyBorder="1" applyAlignment="1">
      <alignment horizontal="center" vertical="center" wrapText="1"/>
    </xf>
    <xf numFmtId="0" fontId="66" fillId="0" borderId="6" xfId="0" applyFont="1" applyFill="1" applyBorder="1" applyAlignment="1">
      <alignment horizontal="center" vertical="center" wrapText="1"/>
    </xf>
    <xf numFmtId="0" fontId="125" fillId="0" borderId="2" xfId="0" applyFont="1" applyFill="1" applyBorder="1" applyAlignment="1">
      <alignment horizontal="center" vertical="center" wrapText="1"/>
    </xf>
    <xf numFmtId="0" fontId="125" fillId="0" borderId="2" xfId="0" applyFont="1" applyFill="1" applyBorder="1" applyAlignment="1">
      <alignment horizontal="center" vertical="center" textRotation="255"/>
    </xf>
    <xf numFmtId="0" fontId="13"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9" fillId="0" borderId="32" xfId="6" applyFont="1" applyFill="1" applyBorder="1" applyAlignment="1" applyProtection="1">
      <alignment horizontal="left" vertical="center" shrinkToFit="1"/>
      <protection locked="0"/>
    </xf>
    <xf numFmtId="0" fontId="39"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13"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8" fillId="0" borderId="32" xfId="6" applyFill="1" applyBorder="1" applyAlignment="1" applyProtection="1">
      <alignment horizontal="left" vertical="center" shrinkToFit="1"/>
      <protection locked="0"/>
    </xf>
    <xf numFmtId="0" fontId="13" fillId="0" borderId="5" xfId="0" applyFont="1" applyFill="1" applyBorder="1" applyAlignment="1">
      <alignment vertical="center" wrapText="1"/>
    </xf>
    <xf numFmtId="0" fontId="37" fillId="0" borderId="5" xfId="0" applyFont="1" applyFill="1" applyBorder="1" applyAlignment="1">
      <alignment vertical="center" wrapText="1"/>
    </xf>
    <xf numFmtId="0" fontId="13" fillId="0" borderId="0" xfId="0" applyFont="1" applyFill="1" applyBorder="1" applyAlignment="1">
      <alignment vertical="center" wrapText="1"/>
    </xf>
    <xf numFmtId="0" fontId="37" fillId="0" borderId="0" xfId="0" applyFont="1" applyFill="1" applyBorder="1" applyAlignment="1">
      <alignment vertical="center" wrapTex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122" fillId="0" borderId="53" xfId="41" applyNumberFormat="1" applyFont="1" applyFill="1" applyBorder="1" applyAlignment="1">
      <alignment horizontal="center" vertical="center" wrapText="1"/>
    </xf>
    <xf numFmtId="0" fontId="122" fillId="0" borderId="54" xfId="41" applyNumberFormat="1" applyFont="1" applyFill="1" applyBorder="1" applyAlignment="1">
      <alignment horizontal="center" vertical="center" wrapText="1"/>
    </xf>
    <xf numFmtId="0" fontId="122" fillId="0" borderId="55" xfId="41" applyNumberFormat="1" applyFont="1" applyFill="1" applyBorder="1" applyAlignment="1">
      <alignment horizontal="center" vertical="center" wrapText="1"/>
    </xf>
    <xf numFmtId="0" fontId="122" fillId="0" borderId="35" xfId="41" applyNumberFormat="1" applyFont="1" applyFill="1" applyBorder="1" applyAlignment="1">
      <alignment horizontal="center" vertical="center" wrapText="1"/>
    </xf>
    <xf numFmtId="0" fontId="122" fillId="0" borderId="36" xfId="41" applyNumberFormat="1" applyFont="1" applyFill="1" applyBorder="1" applyAlignment="1">
      <alignment horizontal="center" vertical="center" wrapText="1"/>
    </xf>
    <xf numFmtId="0" fontId="93" fillId="0" borderId="26" xfId="41" applyNumberFormat="1" applyFont="1" applyBorder="1" applyAlignment="1">
      <alignment vertical="center" wrapText="1"/>
    </xf>
    <xf numFmtId="0" fontId="93" fillId="0" borderId="27" xfId="41" applyNumberFormat="1" applyFont="1" applyBorder="1" applyAlignment="1">
      <alignment vertical="center" wrapText="1"/>
    </xf>
    <xf numFmtId="0" fontId="93" fillId="0" borderId="28" xfId="41" applyNumberFormat="1" applyFont="1" applyBorder="1" applyAlignment="1">
      <alignment vertical="center" wrapText="1"/>
    </xf>
    <xf numFmtId="0" fontId="41" fillId="0" borderId="95" xfId="41" applyNumberFormat="1" applyFont="1" applyBorder="1" applyAlignment="1">
      <alignment horizontal="center" vertical="center" textRotation="255"/>
    </xf>
    <xf numFmtId="0" fontId="41" fillId="0" borderId="96" xfId="41" applyNumberFormat="1" applyFont="1" applyBorder="1" applyAlignment="1">
      <alignment horizontal="center" vertical="center" textRotation="255"/>
    </xf>
    <xf numFmtId="0" fontId="41" fillId="0" borderId="3" xfId="41" applyNumberFormat="1" applyFont="1" applyFill="1" applyBorder="1" applyAlignment="1">
      <alignment horizontal="left" vertical="center" wrapText="1" indent="1"/>
    </xf>
    <xf numFmtId="0" fontId="41" fillId="0" borderId="4" xfId="41" applyNumberFormat="1" applyFont="1" applyFill="1" applyBorder="1" applyAlignment="1">
      <alignment horizontal="left" vertical="center" wrapText="1" indent="1"/>
    </xf>
    <xf numFmtId="0" fontId="41" fillId="0" borderId="10" xfId="41" applyNumberFormat="1" applyFont="1" applyFill="1" applyBorder="1" applyAlignment="1">
      <alignment horizontal="left" vertical="center" wrapText="1" indent="1"/>
    </xf>
    <xf numFmtId="0" fontId="41" fillId="0" borderId="3" xfId="41" applyNumberFormat="1" applyFont="1" applyFill="1" applyBorder="1" applyAlignment="1">
      <alignment horizontal="left" vertical="center"/>
    </xf>
    <xf numFmtId="0" fontId="41" fillId="0" borderId="4" xfId="41" applyNumberFormat="1" applyFont="1" applyFill="1" applyBorder="1" applyAlignment="1">
      <alignment horizontal="left" vertical="center"/>
    </xf>
    <xf numFmtId="0" fontId="41" fillId="0" borderId="68" xfId="41" applyNumberFormat="1" applyFont="1" applyFill="1" applyBorder="1" applyAlignment="1">
      <alignment horizontal="left" vertical="center"/>
    </xf>
    <xf numFmtId="0" fontId="41" fillId="0" borderId="3" xfId="41" applyNumberFormat="1" applyFont="1" applyFill="1" applyBorder="1" applyAlignment="1" applyProtection="1">
      <alignment horizontal="left" vertical="center" wrapText="1" indent="1"/>
      <protection locked="0"/>
    </xf>
    <xf numFmtId="0" fontId="41" fillId="0" borderId="4" xfId="41" applyNumberFormat="1" applyFont="1" applyFill="1" applyBorder="1" applyAlignment="1" applyProtection="1">
      <alignment horizontal="left" vertical="center" wrapText="1" indent="1"/>
      <protection locked="0"/>
    </xf>
    <xf numFmtId="0" fontId="41" fillId="0" borderId="68" xfId="41" applyNumberFormat="1" applyFont="1" applyFill="1" applyBorder="1" applyAlignment="1" applyProtection="1">
      <alignment horizontal="left" vertical="center" wrapText="1" indent="1"/>
      <protection locked="0"/>
    </xf>
    <xf numFmtId="0" fontId="41" fillId="0" borderId="73" xfId="41" applyNumberFormat="1" applyFont="1" applyFill="1" applyBorder="1" applyAlignment="1">
      <alignment horizontal="left" vertical="center" wrapText="1" indent="1"/>
    </xf>
    <xf numFmtId="0" fontId="41" fillId="0" borderId="74" xfId="41" applyNumberFormat="1" applyFont="1" applyFill="1" applyBorder="1" applyAlignment="1">
      <alignment horizontal="left" vertical="center" wrapText="1" indent="1"/>
    </xf>
    <xf numFmtId="0" fontId="41" fillId="0" borderId="75" xfId="41" applyNumberFormat="1" applyFont="1" applyFill="1" applyBorder="1" applyAlignment="1">
      <alignment horizontal="left" vertical="center" wrapText="1" indent="1"/>
    </xf>
    <xf numFmtId="0" fontId="41" fillId="0" borderId="73" xfId="41" applyNumberFormat="1" applyFont="1" applyFill="1" applyBorder="1" applyAlignment="1" applyProtection="1">
      <alignment horizontal="left" vertical="center" wrapText="1" indent="1"/>
      <protection locked="0"/>
    </xf>
    <xf numFmtId="0" fontId="41" fillId="0" borderId="74" xfId="41" applyNumberFormat="1" applyFont="1" applyFill="1" applyBorder="1" applyAlignment="1" applyProtection="1">
      <alignment horizontal="left" vertical="center" wrapText="1" indent="1"/>
      <protection locked="0"/>
    </xf>
    <xf numFmtId="0" fontId="41" fillId="0" borderId="76" xfId="41" applyNumberFormat="1" applyFont="1" applyFill="1" applyBorder="1" applyAlignment="1" applyProtection="1">
      <alignment horizontal="left" vertical="center" wrapText="1" indent="1"/>
      <protection locked="0"/>
    </xf>
    <xf numFmtId="0" fontId="41" fillId="0" borderId="5" xfId="41" applyNumberFormat="1" applyFont="1" applyFill="1" applyBorder="1" applyAlignment="1">
      <alignment horizontal="center" vertical="center" shrinkToFit="1"/>
    </xf>
    <xf numFmtId="0" fontId="41" fillId="0" borderId="9" xfId="41" applyNumberFormat="1" applyFont="1" applyFill="1" applyBorder="1" applyAlignment="1">
      <alignment horizontal="center" vertical="center" shrinkToFit="1"/>
    </xf>
    <xf numFmtId="0" fontId="41" fillId="0" borderId="0" xfId="41" applyNumberFormat="1" applyFont="1" applyFill="1" applyBorder="1" applyAlignment="1">
      <alignment horizontal="center" vertical="center" shrinkToFit="1"/>
    </xf>
    <xf numFmtId="0" fontId="41" fillId="0" borderId="7" xfId="41" applyNumberFormat="1" applyFont="1" applyFill="1" applyBorder="1" applyAlignment="1">
      <alignment horizontal="center" vertical="center" shrinkToFit="1"/>
    </xf>
    <xf numFmtId="0" fontId="41" fillId="0" borderId="1" xfId="41" applyNumberFormat="1" applyFont="1" applyFill="1" applyBorder="1" applyAlignment="1">
      <alignment horizontal="center" vertical="center" shrinkToFit="1"/>
    </xf>
    <xf numFmtId="0" fontId="41" fillId="0" borderId="12" xfId="41" applyNumberFormat="1" applyFont="1" applyFill="1" applyBorder="1" applyAlignment="1">
      <alignment horizontal="center" vertical="center" shrinkToFit="1"/>
    </xf>
    <xf numFmtId="0" fontId="41" fillId="0" borderId="8" xfId="41" applyNumberFormat="1" applyFont="1" applyFill="1" applyBorder="1" applyAlignment="1">
      <alignment horizontal="left" vertical="center" indent="1"/>
    </xf>
    <xf numFmtId="0" fontId="41" fillId="0" borderId="5" xfId="41" applyNumberFormat="1" applyFont="1" applyFill="1" applyBorder="1" applyAlignment="1">
      <alignment horizontal="left" vertical="center" indent="1"/>
    </xf>
    <xf numFmtId="178" fontId="41" fillId="0" borderId="5" xfId="42" applyNumberFormat="1" applyFont="1" applyFill="1" applyBorder="1" applyAlignment="1" applyProtection="1">
      <alignment horizontal="right" vertical="center" indent="1"/>
      <protection locked="0"/>
    </xf>
    <xf numFmtId="178" fontId="41" fillId="0" borderId="9" xfId="42" applyNumberFormat="1" applyFont="1" applyFill="1" applyBorder="1" applyAlignment="1" applyProtection="1">
      <alignment horizontal="right" vertical="center" indent="1"/>
      <protection locked="0"/>
    </xf>
    <xf numFmtId="0" fontId="41" fillId="0" borderId="8" xfId="41" applyNumberFormat="1" applyFont="1" applyFill="1" applyBorder="1" applyAlignment="1">
      <alignment horizontal="center" vertical="center"/>
    </xf>
    <xf numFmtId="0" fontId="41" fillId="0" borderId="5" xfId="41" applyNumberFormat="1" applyFont="1" applyFill="1" applyBorder="1" applyAlignment="1">
      <alignment horizontal="center" vertical="center"/>
    </xf>
    <xf numFmtId="0" fontId="41" fillId="0" borderId="6" xfId="41" applyNumberFormat="1" applyFont="1" applyFill="1" applyBorder="1" applyAlignment="1">
      <alignment horizontal="center" vertical="center"/>
    </xf>
    <xf numFmtId="0" fontId="41" fillId="0" borderId="0" xfId="41" applyNumberFormat="1" applyFont="1" applyFill="1" applyBorder="1" applyAlignment="1">
      <alignment horizontal="center" vertical="center"/>
    </xf>
    <xf numFmtId="0" fontId="41" fillId="0" borderId="11" xfId="41" applyNumberFormat="1" applyFont="1" applyFill="1" applyBorder="1" applyAlignment="1">
      <alignment horizontal="center" vertical="center"/>
    </xf>
    <xf numFmtId="0" fontId="41" fillId="0" borderId="1" xfId="41" applyNumberFormat="1" applyFont="1" applyFill="1" applyBorder="1" applyAlignment="1">
      <alignment horizontal="center" vertical="center"/>
    </xf>
    <xf numFmtId="178" fontId="41" fillId="0" borderId="5" xfId="41" applyNumberFormat="1" applyFont="1" applyBorder="1" applyAlignment="1">
      <alignment horizontal="right" vertical="center" indent="1"/>
    </xf>
    <xf numFmtId="178" fontId="41" fillId="0" borderId="49" xfId="41" applyNumberFormat="1" applyFont="1" applyBorder="1" applyAlignment="1">
      <alignment horizontal="right" vertical="center" indent="1"/>
    </xf>
    <xf numFmtId="178" fontId="41" fillId="0" borderId="0" xfId="41" applyNumberFormat="1" applyFont="1" applyBorder="1" applyAlignment="1">
      <alignment horizontal="right" vertical="center" indent="1"/>
    </xf>
    <xf numFmtId="178" fontId="41" fillId="0" borderId="52" xfId="41" applyNumberFormat="1" applyFont="1" applyBorder="1" applyAlignment="1">
      <alignment horizontal="right" vertical="center" indent="1"/>
    </xf>
    <xf numFmtId="178" fontId="41" fillId="0" borderId="1" xfId="41" applyNumberFormat="1" applyFont="1" applyBorder="1" applyAlignment="1">
      <alignment horizontal="right" vertical="center" indent="1"/>
    </xf>
    <xf numFmtId="178" fontId="41" fillId="0" borderId="46" xfId="41" applyNumberFormat="1" applyFont="1" applyBorder="1" applyAlignment="1">
      <alignment horizontal="right" vertical="center" indent="1"/>
    </xf>
    <xf numFmtId="0" fontId="41" fillId="0" borderId="132" xfId="41" applyNumberFormat="1" applyFont="1" applyFill="1" applyBorder="1" applyAlignment="1">
      <alignment horizontal="left" vertical="center" indent="1"/>
    </xf>
    <xf numFmtId="0" fontId="41" fillId="0" borderId="22" xfId="41" applyNumberFormat="1" applyFont="1" applyFill="1" applyBorder="1" applyAlignment="1">
      <alignment horizontal="left" vertical="center" indent="1"/>
    </xf>
    <xf numFmtId="0" fontId="41" fillId="0" borderId="22" xfId="41" applyNumberFormat="1" applyFont="1" applyFill="1" applyBorder="1" applyAlignment="1" applyProtection="1">
      <alignment horizontal="left" vertical="center"/>
      <protection locked="0"/>
    </xf>
    <xf numFmtId="178" fontId="41" fillId="0" borderId="22" xfId="42" applyNumberFormat="1" applyFont="1" applyFill="1" applyBorder="1" applyAlignment="1" applyProtection="1">
      <alignment horizontal="right" vertical="center" indent="1"/>
      <protection locked="0"/>
    </xf>
    <xf numFmtId="178" fontId="41" fillId="0" borderId="136" xfId="42" applyNumberFormat="1" applyFont="1" applyFill="1" applyBorder="1" applyAlignment="1" applyProtection="1">
      <alignment horizontal="right" vertical="center" indent="1"/>
      <protection locked="0"/>
    </xf>
    <xf numFmtId="0" fontId="41" fillId="0" borderId="1" xfId="41" applyNumberFormat="1" applyFont="1" applyFill="1" applyBorder="1" applyAlignment="1" applyProtection="1">
      <alignment horizontal="left" vertical="center"/>
      <protection locked="0"/>
    </xf>
    <xf numFmtId="0" fontId="41" fillId="0" borderId="61" xfId="41" applyNumberFormat="1" applyFont="1" applyFill="1" applyBorder="1" applyAlignment="1">
      <alignment horizontal="center" vertical="center" textRotation="255" wrapText="1"/>
    </xf>
    <xf numFmtId="0" fontId="41" fillId="0" borderId="69" xfId="41" applyNumberFormat="1" applyFont="1" applyFill="1" applyBorder="1" applyAlignment="1">
      <alignment horizontal="center" vertical="center" textRotation="255" wrapText="1"/>
    </xf>
    <xf numFmtId="0" fontId="41" fillId="0" borderId="11" xfId="41" applyNumberFormat="1" applyFont="1" applyFill="1" applyBorder="1" applyAlignment="1">
      <alignment horizontal="center" vertical="center" wrapText="1"/>
    </xf>
    <xf numFmtId="0" fontId="41" fillId="0" borderId="1" xfId="41" applyNumberFormat="1" applyFont="1" applyFill="1" applyBorder="1" applyAlignment="1">
      <alignment horizontal="center" vertical="center" wrapText="1"/>
    </xf>
    <xf numFmtId="0" fontId="41"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1" fillId="0" borderId="3" xfId="41" applyNumberFormat="1" applyFont="1" applyFill="1" applyBorder="1" applyAlignment="1">
      <alignment horizontal="center" vertical="center"/>
    </xf>
    <xf numFmtId="0" fontId="41" fillId="0" borderId="9" xfId="41" applyNumberFormat="1" applyFont="1" applyFill="1" applyBorder="1" applyAlignment="1">
      <alignment horizontal="center" vertical="center"/>
    </xf>
    <xf numFmtId="0" fontId="41" fillId="0" borderId="26" xfId="41" applyNumberFormat="1" applyFont="1" applyFill="1" applyBorder="1" applyAlignment="1">
      <alignment horizontal="center" vertical="center"/>
    </xf>
    <xf numFmtId="0" fontId="41" fillId="0" borderId="64" xfId="41" applyNumberFormat="1" applyFont="1" applyFill="1" applyBorder="1" applyAlignment="1">
      <alignment horizontal="center" vertical="center"/>
    </xf>
    <xf numFmtId="0" fontId="41" fillId="0" borderId="26" xfId="41" applyNumberFormat="1" applyFont="1" applyFill="1" applyBorder="1" applyAlignment="1">
      <alignment horizontal="center" vertical="center" textRotation="255" shrinkToFit="1"/>
    </xf>
    <xf numFmtId="0" fontId="41" fillId="0" borderId="27" xfId="41" applyNumberFormat="1" applyFont="1" applyFill="1" applyBorder="1" applyAlignment="1">
      <alignment horizontal="center" vertical="center" textRotation="255" shrinkToFit="1"/>
    </xf>
    <xf numFmtId="0" fontId="41" fillId="0" borderId="28" xfId="41" applyNumberFormat="1" applyFont="1" applyFill="1" applyBorder="1" applyAlignment="1">
      <alignment horizontal="center" vertical="center" textRotation="255" shrinkToFit="1"/>
    </xf>
    <xf numFmtId="177" fontId="41" fillId="0" borderId="33" xfId="41" applyNumberFormat="1" applyFont="1" applyBorder="1" applyAlignment="1">
      <alignment horizontal="center" vertical="center"/>
    </xf>
    <xf numFmtId="177" fontId="41" fillId="0" borderId="143" xfId="41" applyNumberFormat="1" applyFont="1" applyBorder="1" applyAlignment="1">
      <alignment horizontal="center" vertical="center"/>
    </xf>
    <xf numFmtId="0" fontId="41" fillId="0" borderId="4" xfId="41" applyNumberFormat="1" applyFont="1" applyFill="1" applyBorder="1" applyAlignment="1">
      <alignment horizontal="center" vertical="center"/>
    </xf>
    <xf numFmtId="177" fontId="41" fillId="0" borderId="4" xfId="41" applyNumberFormat="1" applyFont="1" applyFill="1" applyBorder="1" applyAlignment="1">
      <alignment horizontal="center" vertical="center"/>
    </xf>
    <xf numFmtId="177" fontId="41" fillId="0" borderId="10" xfId="41" applyNumberFormat="1" applyFont="1" applyFill="1" applyBorder="1" applyAlignment="1">
      <alignment horizontal="center" vertical="center"/>
    </xf>
    <xf numFmtId="177" fontId="41" fillId="0" borderId="5" xfId="41" applyNumberFormat="1" applyFont="1" applyFill="1" applyBorder="1" applyAlignment="1">
      <alignment horizontal="center" vertical="center" shrinkToFit="1"/>
    </xf>
    <xf numFmtId="177" fontId="41" fillId="0" borderId="9" xfId="41" applyNumberFormat="1" applyFont="1" applyFill="1" applyBorder="1" applyAlignment="1">
      <alignment horizontal="center" vertical="center" shrinkToFit="1"/>
    </xf>
    <xf numFmtId="177" fontId="41" fillId="0" borderId="0" xfId="41" applyNumberFormat="1" applyFont="1" applyFill="1" applyBorder="1" applyAlignment="1">
      <alignment horizontal="center" vertical="center" shrinkToFit="1"/>
    </xf>
    <xf numFmtId="177" fontId="41" fillId="0" borderId="7" xfId="41" applyNumberFormat="1" applyFont="1" applyFill="1" applyBorder="1" applyAlignment="1">
      <alignment horizontal="center" vertical="center" shrinkToFit="1"/>
    </xf>
    <xf numFmtId="177" fontId="41" fillId="0" borderId="1" xfId="41" applyNumberFormat="1" applyFont="1" applyFill="1" applyBorder="1" applyAlignment="1">
      <alignment horizontal="center" vertical="center" shrinkToFit="1"/>
    </xf>
    <xf numFmtId="177" fontId="41" fillId="0" borderId="12" xfId="41" applyNumberFormat="1" applyFont="1" applyFill="1" applyBorder="1" applyAlignment="1">
      <alignment horizontal="center" vertical="center" shrinkToFit="1"/>
    </xf>
    <xf numFmtId="0" fontId="41" fillId="0" borderId="8" xfId="41" applyNumberFormat="1" applyFont="1" applyBorder="1" applyAlignment="1">
      <alignment horizontal="center" vertical="center" shrinkToFit="1"/>
    </xf>
    <xf numFmtId="0" fontId="41" fillId="0" borderId="5" xfId="41" applyNumberFormat="1" applyFont="1" applyBorder="1" applyAlignment="1">
      <alignment horizontal="center" vertical="center" shrinkToFit="1"/>
    </xf>
    <xf numFmtId="0" fontId="41" fillId="0" borderId="11" xfId="41" applyNumberFormat="1" applyFont="1" applyBorder="1" applyAlignment="1">
      <alignment horizontal="center" vertical="center" shrinkToFit="1"/>
    </xf>
    <xf numFmtId="0" fontId="41" fillId="0" borderId="1" xfId="41" applyNumberFormat="1" applyFont="1" applyBorder="1" applyAlignment="1">
      <alignment horizontal="center" vertical="center" shrinkToFit="1"/>
    </xf>
    <xf numFmtId="177" fontId="41" fillId="0" borderId="5" xfId="41" applyNumberFormat="1" applyFont="1" applyBorder="1" applyAlignment="1">
      <alignment horizontal="center" vertical="center"/>
    </xf>
    <xf numFmtId="177" fontId="41" fillId="0" borderId="9" xfId="41" applyNumberFormat="1" applyFont="1" applyBorder="1" applyAlignment="1">
      <alignment horizontal="center" vertical="center"/>
    </xf>
    <xf numFmtId="177" fontId="41" fillId="0" borderId="1" xfId="41" applyNumberFormat="1" applyFont="1" applyBorder="1" applyAlignment="1">
      <alignment horizontal="center" vertical="center"/>
    </xf>
    <xf numFmtId="177" fontId="41" fillId="0" borderId="12" xfId="41" applyNumberFormat="1" applyFont="1" applyBorder="1" applyAlignment="1">
      <alignment horizontal="center" vertical="center"/>
    </xf>
    <xf numFmtId="0" fontId="41" fillId="0" borderId="29" xfId="41" applyNumberFormat="1" applyFont="1" applyBorder="1" applyAlignment="1">
      <alignment horizontal="center" vertical="center" shrinkToFit="1"/>
    </xf>
    <xf numFmtId="0" fontId="41" fillId="0" borderId="30" xfId="41" applyNumberFormat="1" applyFont="1" applyBorder="1" applyAlignment="1">
      <alignment horizontal="center" vertical="center" shrinkToFit="1"/>
    </xf>
    <xf numFmtId="177" fontId="41" fillId="0" borderId="30" xfId="41" applyNumberFormat="1" applyFont="1" applyBorder="1" applyAlignment="1">
      <alignment horizontal="center" vertical="center"/>
    </xf>
    <xf numFmtId="177" fontId="41" fillId="0" borderId="31" xfId="41" applyNumberFormat="1" applyFont="1" applyBorder="1" applyAlignment="1">
      <alignment horizontal="center" vertical="center"/>
    </xf>
    <xf numFmtId="0" fontId="41" fillId="0" borderId="132" xfId="41" applyNumberFormat="1" applyFont="1" applyFill="1" applyBorder="1" applyAlignment="1" applyProtection="1">
      <alignment horizontal="center" vertical="center" shrinkToFit="1"/>
      <protection locked="0"/>
    </xf>
    <xf numFmtId="0" fontId="41" fillId="0" borderId="22" xfId="41" applyNumberFormat="1" applyFont="1" applyFill="1" applyBorder="1" applyAlignment="1" applyProtection="1">
      <alignment horizontal="center" vertical="center" shrinkToFit="1"/>
      <protection locked="0"/>
    </xf>
    <xf numFmtId="0" fontId="41"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1" fillId="0" borderId="21" xfId="41" applyFont="1" applyBorder="1" applyAlignment="1" applyProtection="1">
      <alignment horizontal="center" vertical="center" shrinkToFit="1"/>
      <protection locked="0"/>
    </xf>
    <xf numFmtId="0" fontId="41" fillId="0" borderId="22" xfId="41" applyFont="1" applyBorder="1" applyAlignment="1" applyProtection="1">
      <alignment horizontal="center" vertical="center" shrinkToFit="1"/>
      <protection locked="0"/>
    </xf>
    <xf numFmtId="0" fontId="41" fillId="0" borderId="136" xfId="41" applyFont="1" applyBorder="1" applyAlignment="1" applyProtection="1">
      <alignment horizontal="center" vertical="center" shrinkToFit="1"/>
      <protection locked="0"/>
    </xf>
    <xf numFmtId="0" fontId="41" fillId="0" borderId="32" xfId="41" applyNumberFormat="1" applyFont="1" applyBorder="1" applyAlignment="1">
      <alignment horizontal="center" vertical="center"/>
    </xf>
    <xf numFmtId="0" fontId="41" fillId="0" borderId="33" xfId="41" applyNumberFormat="1" applyFont="1" applyBorder="1" applyAlignment="1">
      <alignment horizontal="center" vertical="center"/>
    </xf>
    <xf numFmtId="177" fontId="41" fillId="0" borderId="34" xfId="41" applyNumberFormat="1" applyFont="1" applyBorder="1" applyAlignment="1">
      <alignment horizontal="center" vertical="center"/>
    </xf>
    <xf numFmtId="0" fontId="41" fillId="0" borderId="32" xfId="41" applyNumberFormat="1" applyFont="1" applyBorder="1" applyAlignment="1">
      <alignment horizontal="center" vertical="center" shrinkToFit="1"/>
    </xf>
    <xf numFmtId="0" fontId="41" fillId="0" borderId="33" xfId="41" applyNumberFormat="1" applyFont="1" applyBorder="1" applyAlignment="1">
      <alignment horizontal="center" vertical="center" shrinkToFit="1"/>
    </xf>
    <xf numFmtId="0" fontId="41" fillId="0" borderId="32" xfId="41" applyNumberFormat="1" applyFont="1" applyFill="1" applyBorder="1" applyAlignment="1" applyProtection="1">
      <alignment horizontal="center" vertical="center" shrinkToFit="1"/>
      <protection locked="0"/>
    </xf>
    <xf numFmtId="0" fontId="41" fillId="0" borderId="33" xfId="41" applyNumberFormat="1" applyFont="1" applyFill="1" applyBorder="1" applyAlignment="1" applyProtection="1">
      <alignment horizontal="center" vertical="center" shrinkToFit="1"/>
      <protection locked="0"/>
    </xf>
    <xf numFmtId="0" fontId="41"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1" fillId="0" borderId="140" xfId="41" applyFont="1" applyBorder="1" applyAlignment="1" applyProtection="1">
      <alignment horizontal="center" vertical="center" shrinkToFit="1"/>
      <protection locked="0"/>
    </xf>
    <xf numFmtId="0" fontId="41" fillId="0" borderId="33" xfId="41" applyFont="1" applyBorder="1" applyAlignment="1" applyProtection="1">
      <alignment horizontal="center" vertical="center" shrinkToFit="1"/>
      <protection locked="0"/>
    </xf>
    <xf numFmtId="0" fontId="41" fillId="0" borderId="34" xfId="41" applyFont="1" applyBorder="1" applyAlignment="1" applyProtection="1">
      <alignment horizontal="center" vertical="center" shrinkToFit="1"/>
      <protection locked="0"/>
    </xf>
    <xf numFmtId="0" fontId="41" fillId="0" borderId="32" xfId="41" applyNumberFormat="1" applyFont="1" applyFill="1" applyBorder="1" applyAlignment="1">
      <alignment horizontal="center" vertical="center"/>
    </xf>
    <xf numFmtId="0" fontId="41" fillId="0" borderId="33" xfId="41" applyNumberFormat="1" applyFont="1" applyFill="1" applyBorder="1" applyAlignment="1">
      <alignment horizontal="center" vertical="center"/>
    </xf>
    <xf numFmtId="0" fontId="41" fillId="0" borderId="3" xfId="41" applyNumberFormat="1" applyFont="1" applyFill="1" applyBorder="1" applyAlignment="1">
      <alignment horizontal="left" vertical="center" indent="1"/>
    </xf>
    <xf numFmtId="0" fontId="41" fillId="0" borderId="4" xfId="41" applyNumberFormat="1" applyFont="1" applyFill="1" applyBorder="1" applyAlignment="1">
      <alignment horizontal="left" vertical="center" indent="1"/>
    </xf>
    <xf numFmtId="0" fontId="41" fillId="11" borderId="4" xfId="41" applyNumberFormat="1" applyFont="1" applyFill="1" applyBorder="1" applyAlignment="1">
      <alignment horizontal="left" vertical="center" indent="1"/>
    </xf>
    <xf numFmtId="0" fontId="41" fillId="0" borderId="10" xfId="41" applyNumberFormat="1" applyFont="1" applyFill="1" applyBorder="1" applyAlignment="1">
      <alignment horizontal="left" vertical="center" indent="1"/>
    </xf>
    <xf numFmtId="0" fontId="41" fillId="0" borderId="3" xfId="41" applyNumberFormat="1" applyFont="1" applyFill="1" applyBorder="1" applyAlignment="1">
      <alignment horizontal="left" vertical="center" indent="1" shrinkToFit="1"/>
    </xf>
    <xf numFmtId="0" fontId="41"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1" fillId="0" borderId="2" xfId="41" applyNumberFormat="1" applyFont="1" applyFill="1" applyBorder="1" applyAlignment="1">
      <alignment horizontal="right" vertical="center" indent="1"/>
    </xf>
    <xf numFmtId="177" fontId="41" fillId="0" borderId="2" xfId="41" applyNumberFormat="1" applyFont="1" applyBorder="1" applyAlignment="1">
      <alignment horizontal="right" vertical="center" indent="1"/>
    </xf>
    <xf numFmtId="177" fontId="41" fillId="0" borderId="67" xfId="41" applyNumberFormat="1" applyFont="1" applyBorder="1" applyAlignment="1">
      <alignment horizontal="right" vertical="center" indent="1"/>
    </xf>
    <xf numFmtId="0" fontId="41" fillId="0" borderId="8" xfId="41" applyNumberFormat="1" applyFont="1" applyFill="1" applyBorder="1" applyAlignment="1">
      <alignment horizontal="center" vertical="center" shrinkToFit="1"/>
    </xf>
    <xf numFmtId="0" fontId="41" fillId="0" borderId="6" xfId="41" applyNumberFormat="1" applyFont="1" applyFill="1" applyBorder="1" applyAlignment="1">
      <alignment horizontal="center" vertical="center" shrinkToFit="1"/>
    </xf>
    <xf numFmtId="0" fontId="41" fillId="0" borderId="11" xfId="41" applyNumberFormat="1" applyFont="1" applyFill="1" applyBorder="1" applyAlignment="1">
      <alignment horizontal="center" vertical="center" shrinkToFit="1"/>
    </xf>
    <xf numFmtId="0" fontId="41" fillId="0" borderId="29" xfId="41" applyNumberFormat="1" applyFont="1" applyFill="1" applyBorder="1" applyAlignment="1" applyProtection="1">
      <alignment horizontal="center" vertical="center" shrinkToFit="1"/>
      <protection locked="0"/>
    </xf>
    <xf numFmtId="0" fontId="41" fillId="0" borderId="30" xfId="41" applyNumberFormat="1" applyFont="1" applyFill="1" applyBorder="1" applyAlignment="1" applyProtection="1">
      <alignment horizontal="center" vertical="center" shrinkToFit="1"/>
      <protection locked="0"/>
    </xf>
    <xf numFmtId="0" fontId="41"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1" fillId="0" borderId="138" xfId="41" applyFont="1" applyBorder="1" applyAlignment="1" applyProtection="1">
      <alignment horizontal="center" vertical="center" shrinkToFit="1"/>
      <protection locked="0"/>
    </xf>
    <xf numFmtId="0" fontId="41" fillId="0" borderId="30" xfId="41" applyFont="1" applyBorder="1" applyAlignment="1" applyProtection="1">
      <alignment horizontal="center" vertical="center" shrinkToFit="1"/>
      <protection locked="0"/>
    </xf>
    <xf numFmtId="0" fontId="41" fillId="0" borderId="31" xfId="41" applyFont="1" applyBorder="1" applyAlignment="1" applyProtection="1">
      <alignment horizontal="center" vertical="center" shrinkToFit="1"/>
      <protection locked="0"/>
    </xf>
    <xf numFmtId="177" fontId="41" fillId="0" borderId="121" xfId="41" applyNumberFormat="1" applyFont="1" applyFill="1" applyBorder="1" applyAlignment="1" applyProtection="1">
      <alignment horizontal="right" vertical="center" indent="1"/>
      <protection locked="0"/>
    </xf>
    <xf numFmtId="177" fontId="41" fillId="0" borderId="121" xfId="41" applyNumberFormat="1" applyFont="1" applyBorder="1" applyAlignment="1" applyProtection="1">
      <alignment horizontal="right" vertical="center" indent="1"/>
      <protection locked="0"/>
    </xf>
    <xf numFmtId="177" fontId="41" fillId="0" borderId="130" xfId="41" applyNumberFormat="1" applyFont="1" applyBorder="1" applyAlignment="1" applyProtection="1">
      <alignment horizontal="right" vertical="center" indent="1"/>
      <protection locked="0"/>
    </xf>
    <xf numFmtId="177" fontId="41" fillId="0" borderId="134" xfId="41" applyNumberFormat="1" applyFont="1" applyFill="1" applyBorder="1" applyAlignment="1" applyProtection="1">
      <alignment horizontal="right" vertical="center" indent="1"/>
      <protection locked="0"/>
    </xf>
    <xf numFmtId="177" fontId="41" fillId="0" borderId="134" xfId="41" applyNumberFormat="1" applyFont="1" applyBorder="1" applyAlignment="1" applyProtection="1">
      <alignment horizontal="right" vertical="center" indent="1"/>
      <protection locked="0"/>
    </xf>
    <xf numFmtId="177" fontId="41" fillId="0" borderId="135" xfId="41" applyNumberFormat="1" applyFont="1" applyBorder="1" applyAlignment="1" applyProtection="1">
      <alignment horizontal="right" vertical="center" indent="1"/>
      <protection locked="0"/>
    </xf>
    <xf numFmtId="177" fontId="41" fillId="0" borderId="131" xfId="41" applyNumberFormat="1" applyFont="1" applyFill="1" applyBorder="1" applyAlignment="1" applyProtection="1">
      <alignment horizontal="right" vertical="center" indent="1"/>
      <protection locked="0"/>
    </xf>
    <xf numFmtId="177" fontId="41" fillId="0" borderId="131" xfId="41" applyNumberFormat="1" applyFont="1" applyBorder="1" applyAlignment="1" applyProtection="1">
      <alignment horizontal="right" vertical="center" indent="1"/>
      <protection locked="0"/>
    </xf>
    <xf numFmtId="177" fontId="41" fillId="0" borderId="133" xfId="41" applyNumberFormat="1" applyFont="1" applyBorder="1" applyAlignment="1" applyProtection="1">
      <alignment horizontal="right" vertical="center" indent="1"/>
      <protection locked="0"/>
    </xf>
    <xf numFmtId="0" fontId="41" fillId="0" borderId="29" xfId="41" applyNumberFormat="1" applyFont="1" applyFill="1" applyBorder="1" applyAlignment="1" applyProtection="1">
      <alignment vertical="center"/>
      <protection locked="0"/>
    </xf>
    <xf numFmtId="0" fontId="41" fillId="0" borderId="30" xfId="41" applyNumberFormat="1" applyFont="1" applyBorder="1" applyAlignment="1" applyProtection="1">
      <alignment vertical="center"/>
      <protection locked="0"/>
    </xf>
    <xf numFmtId="0" fontId="41" fillId="0" borderId="31" xfId="41" applyNumberFormat="1" applyFont="1" applyBorder="1" applyAlignment="1" applyProtection="1">
      <alignment vertical="center"/>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0" fontId="41" fillId="0" borderId="132" xfId="41" applyNumberFormat="1" applyFont="1" applyFill="1" applyBorder="1" applyAlignment="1" applyProtection="1">
      <alignment vertical="center"/>
      <protection locked="0"/>
    </xf>
    <xf numFmtId="0" fontId="41" fillId="0" borderId="22" xfId="41" applyNumberFormat="1" applyFont="1" applyBorder="1" applyAlignment="1" applyProtection="1">
      <alignment vertical="center"/>
      <protection locked="0"/>
    </xf>
    <xf numFmtId="0" fontId="41" fillId="0" borderId="136" xfId="41" applyNumberFormat="1" applyFont="1" applyBorder="1" applyAlignment="1" applyProtection="1">
      <alignment vertical="center"/>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0" fontId="41" fillId="0" borderId="32" xfId="41" applyNumberFormat="1" applyFont="1" applyFill="1" applyBorder="1" applyAlignment="1" applyProtection="1">
      <alignment vertical="center"/>
      <protection locked="0"/>
    </xf>
    <xf numFmtId="0" fontId="41" fillId="0" borderId="33" xfId="41" applyNumberFormat="1" applyFont="1" applyBorder="1" applyAlignment="1" applyProtection="1">
      <alignment vertical="center"/>
      <protection locked="0"/>
    </xf>
    <xf numFmtId="0" fontId="41" fillId="0" borderId="34" xfId="41" applyNumberFormat="1" applyFont="1" applyBorder="1" applyAlignment="1" applyProtection="1">
      <alignment vertical="center"/>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1" fillId="0" borderId="132" xfId="41" applyNumberFormat="1" applyFont="1" applyFill="1" applyBorder="1" applyAlignment="1" applyProtection="1">
      <alignment horizontal="right" vertical="center" indent="1"/>
      <protection locked="0"/>
    </xf>
    <xf numFmtId="177" fontId="41" fillId="0" borderId="22" xfId="41" applyNumberFormat="1" applyFont="1" applyBorder="1" applyAlignment="1" applyProtection="1">
      <alignment horizontal="right" vertical="center" indent="1"/>
      <protection locked="0"/>
    </xf>
    <xf numFmtId="177" fontId="41" fillId="0" borderId="141" xfId="41" applyNumberFormat="1" applyFont="1" applyBorder="1" applyAlignment="1" applyProtection="1">
      <alignment horizontal="right" vertical="center"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1" fillId="11" borderId="30" xfId="41" applyNumberFormat="1" applyFont="1" applyFill="1" applyBorder="1" applyAlignment="1" applyProtection="1">
      <alignment vertical="center"/>
      <protection locked="0"/>
    </xf>
    <xf numFmtId="0" fontId="14" fillId="0" borderId="32" xfId="41" applyNumberFormat="1" applyFont="1" applyFill="1" applyBorder="1" applyAlignment="1" applyProtection="1">
      <alignment horizontal="left" vertical="center" wrapText="1" indent="1"/>
      <protection locked="0"/>
    </xf>
    <xf numFmtId="0" fontId="41" fillId="0" borderId="121" xfId="41" applyNumberFormat="1" applyFont="1" applyFill="1" applyBorder="1" applyAlignment="1">
      <alignment horizontal="center" vertical="center" textRotation="255" shrinkToFit="1"/>
    </xf>
    <xf numFmtId="0" fontId="41" fillId="0" borderId="131" xfId="41" applyNumberFormat="1" applyFont="1" applyFill="1" applyBorder="1" applyAlignment="1">
      <alignment horizontal="center" vertical="center" textRotation="255" shrinkToFit="1"/>
    </xf>
    <xf numFmtId="0" fontId="41"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01" fillId="0" borderId="50" xfId="0" applyFont="1" applyFill="1" applyBorder="1" applyAlignment="1">
      <alignment horizontal="left" vertical="center"/>
    </xf>
    <xf numFmtId="0" fontId="41" fillId="0" borderId="0" xfId="41" applyNumberFormat="1" applyFont="1" applyFill="1" applyBorder="1" applyAlignment="1" applyProtection="1">
      <alignment vertical="center" shrinkToFit="1"/>
      <protection locked="0"/>
    </xf>
    <xf numFmtId="0" fontId="41" fillId="0" borderId="41" xfId="41" applyNumberFormat="1" applyFont="1" applyFill="1" applyBorder="1" applyAlignment="1">
      <alignment horizontal="center" vertical="center"/>
    </xf>
    <xf numFmtId="0" fontId="41" fillId="0" borderId="41" xfId="41" applyNumberFormat="1" applyFont="1" applyFill="1" applyBorder="1" applyAlignment="1" applyProtection="1">
      <alignment vertical="center" shrinkToFit="1"/>
      <protection locked="0"/>
    </xf>
    <xf numFmtId="0" fontId="41" fillId="0" borderId="41" xfId="41" applyNumberFormat="1" applyFont="1" applyFill="1" applyBorder="1" applyAlignment="1">
      <alignment horizontal="center" vertical="center" shrinkToFit="1"/>
    </xf>
    <xf numFmtId="0" fontId="41" fillId="0" borderId="61" xfId="41" applyNumberFormat="1" applyFont="1" applyFill="1" applyBorder="1" applyAlignment="1">
      <alignment horizontal="center" vertical="center" wrapText="1"/>
    </xf>
    <xf numFmtId="0" fontId="41" fillId="0" borderId="27" xfId="41" applyNumberFormat="1" applyFont="1" applyFill="1" applyBorder="1" applyAlignment="1">
      <alignment horizontal="center" vertical="center" wrapText="1"/>
    </xf>
    <xf numFmtId="0" fontId="41" fillId="0" borderId="6" xfId="41" applyNumberFormat="1" applyFont="1" applyFill="1" applyBorder="1" applyAlignment="1" applyProtection="1">
      <alignment horizontal="left" vertical="center" wrapText="1"/>
      <protection locked="0"/>
    </xf>
    <xf numFmtId="0" fontId="41" fillId="0" borderId="0" xfId="41" applyNumberFormat="1" applyFont="1" applyFill="1" applyBorder="1" applyAlignment="1" applyProtection="1">
      <alignment horizontal="left" vertical="center" wrapText="1"/>
      <protection locked="0"/>
    </xf>
    <xf numFmtId="0" fontId="41" fillId="0" borderId="52" xfId="41" applyNumberFormat="1" applyFont="1" applyFill="1" applyBorder="1" applyAlignment="1" applyProtection="1">
      <alignment horizontal="left" vertical="center" wrapText="1"/>
      <protection locked="0"/>
    </xf>
    <xf numFmtId="0" fontId="41" fillId="0" borderId="92" xfId="41" applyNumberFormat="1" applyFont="1" applyFill="1" applyBorder="1" applyAlignment="1">
      <alignment horizontal="center" vertical="center" wrapText="1"/>
    </xf>
    <xf numFmtId="0" fontId="41" fillId="0" borderId="38" xfId="41" applyNumberFormat="1" applyFont="1" applyFill="1" applyBorder="1" applyAlignment="1">
      <alignment horizontal="center" vertical="center" wrapText="1"/>
    </xf>
    <xf numFmtId="0" fontId="41" fillId="0" borderId="95" xfId="41" applyNumberFormat="1" applyFont="1" applyFill="1" applyBorder="1" applyAlignment="1">
      <alignment horizontal="center" vertical="center" wrapText="1"/>
    </xf>
    <xf numFmtId="0" fontId="41" fillId="0" borderId="2" xfId="41" applyNumberFormat="1" applyFont="1" applyFill="1" applyBorder="1" applyAlignment="1">
      <alignment horizontal="center" vertical="center" wrapText="1"/>
    </xf>
    <xf numFmtId="0" fontId="41" fillId="0" borderId="96" xfId="41" applyNumberFormat="1" applyFont="1" applyFill="1" applyBorder="1" applyAlignment="1">
      <alignment horizontal="center" vertical="center" wrapText="1"/>
    </xf>
    <xf numFmtId="0" fontId="41" fillId="0" borderId="43" xfId="41" applyNumberFormat="1" applyFont="1" applyFill="1" applyBorder="1" applyAlignment="1">
      <alignment horizontal="center" vertical="center" wrapText="1"/>
    </xf>
    <xf numFmtId="0" fontId="41" fillId="0" borderId="36" xfId="41" applyNumberFormat="1" applyFont="1" applyFill="1" applyBorder="1" applyAlignment="1">
      <alignment horizontal="center" vertical="center"/>
    </xf>
    <xf numFmtId="0" fontId="41" fillId="0" borderId="36" xfId="41" applyNumberFormat="1" applyFont="1" applyFill="1" applyBorder="1" applyAlignment="1" applyProtection="1">
      <alignment vertical="center" shrinkToFit="1"/>
      <protection locked="0"/>
    </xf>
    <xf numFmtId="0" fontId="41" fillId="0" borderId="36" xfId="41" applyNumberFormat="1" applyFont="1" applyFill="1" applyBorder="1" applyAlignment="1">
      <alignment horizontal="center" vertical="center" shrinkToFit="1"/>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1" fillId="0" borderId="6" xfId="41" applyNumberFormat="1" applyFont="1" applyFill="1" applyBorder="1" applyAlignment="1" applyProtection="1">
      <alignment vertical="center" wrapText="1"/>
      <protection locked="0"/>
    </xf>
    <xf numFmtId="0" fontId="41" fillId="0" borderId="0" xfId="41" applyNumberFormat="1" applyFont="1" applyFill="1" applyBorder="1" applyAlignment="1" applyProtection="1">
      <alignment vertical="center" wrapText="1"/>
      <protection locked="0"/>
    </xf>
    <xf numFmtId="0" fontId="41" fillId="0" borderId="52" xfId="41" applyNumberFormat="1" applyFont="1" applyFill="1" applyBorder="1" applyAlignment="1" applyProtection="1">
      <alignment vertical="center" wrapText="1"/>
      <protection locked="0"/>
    </xf>
    <xf numFmtId="0" fontId="41" fillId="0" borderId="36" xfId="3" applyNumberFormat="1" applyFont="1" applyFill="1" applyBorder="1" applyAlignment="1">
      <alignment horizontal="left" vertical="center" shrinkToFit="1"/>
    </xf>
    <xf numFmtId="0" fontId="41" fillId="0" borderId="36" xfId="41" applyNumberFormat="1" applyFont="1" applyFill="1" applyBorder="1" applyAlignment="1">
      <alignment horizontal="left" vertical="center"/>
    </xf>
    <xf numFmtId="0" fontId="41" fillId="0" borderId="41" xfId="3" applyNumberFormat="1" applyFont="1" applyFill="1" applyBorder="1" applyAlignment="1">
      <alignment horizontal="left" vertical="center" shrinkToFit="1"/>
    </xf>
    <xf numFmtId="0" fontId="41"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1" fillId="0" borderId="54" xfId="41" applyNumberFormat="1" applyFont="1" applyFill="1" applyBorder="1" applyAlignment="1">
      <alignment horizontal="center" vertical="center" wrapText="1"/>
    </xf>
    <xf numFmtId="0" fontId="41" fillId="0" borderId="58" xfId="41" applyNumberFormat="1" applyFont="1" applyFill="1" applyBorder="1" applyAlignment="1">
      <alignment horizontal="center" vertical="center"/>
    </xf>
    <xf numFmtId="0" fontId="41" fillId="0" borderId="103" xfId="41" applyNumberFormat="1" applyFont="1" applyFill="1" applyBorder="1" applyAlignment="1">
      <alignment horizontal="center" vertical="center"/>
    </xf>
    <xf numFmtId="0" fontId="41" fillId="0" borderId="56" xfId="41" applyNumberFormat="1" applyFont="1" applyFill="1" applyBorder="1" applyAlignment="1">
      <alignment horizontal="center" vertical="center"/>
    </xf>
    <xf numFmtId="0" fontId="41" fillId="0" borderId="54" xfId="41" applyNumberFormat="1" applyFont="1" applyFill="1" applyBorder="1" applyAlignment="1">
      <alignment horizontal="center" vertical="center"/>
    </xf>
    <xf numFmtId="0" fontId="41" fillId="0" borderId="55" xfId="41" applyNumberFormat="1" applyFont="1" applyFill="1" applyBorder="1" applyAlignment="1">
      <alignment horizontal="center" vertical="center"/>
    </xf>
    <xf numFmtId="0" fontId="41" fillId="0" borderId="53"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shrinkToFit="1"/>
    </xf>
    <xf numFmtId="0" fontId="41" fillId="0" borderId="55" xfId="41" applyNumberFormat="1" applyFont="1" applyFill="1" applyBorder="1" applyAlignment="1">
      <alignment horizontal="center" vertical="center" shrinkToFit="1"/>
    </xf>
    <xf numFmtId="0" fontId="96" fillId="0" borderId="54" xfId="41" applyNumberFormat="1" applyFont="1" applyFill="1" applyBorder="1" applyAlignment="1">
      <alignment horizontal="center" vertical="center" wrapText="1"/>
    </xf>
    <xf numFmtId="0" fontId="41" fillId="0" borderId="53" xfId="41" applyNumberFormat="1" applyFont="1" applyFill="1" applyBorder="1" applyAlignment="1">
      <alignment horizontal="center" vertical="center"/>
    </xf>
    <xf numFmtId="58" fontId="41" fillId="0" borderId="56" xfId="41" applyNumberFormat="1" applyFont="1" applyFill="1" applyBorder="1" applyAlignment="1">
      <alignment horizontal="distributed" vertical="center" indent="1" shrinkToFit="1"/>
    </xf>
    <xf numFmtId="58" fontId="41" fillId="0" borderId="54" xfId="41" applyNumberFormat="1" applyFont="1" applyFill="1" applyBorder="1" applyAlignment="1">
      <alignment horizontal="distributed" vertical="center" indent="1" shrinkToFit="1"/>
    </xf>
    <xf numFmtId="0" fontId="41" fillId="0" borderId="54" xfId="41" applyNumberFormat="1" applyFont="1" applyBorder="1" applyAlignment="1" applyProtection="1">
      <alignment horizontal="center" vertical="center"/>
      <protection locked="0"/>
    </xf>
    <xf numFmtId="58" fontId="41" fillId="0" borderId="56" xfId="41" applyNumberFormat="1" applyFont="1" applyFill="1" applyBorder="1" applyAlignment="1" applyProtection="1">
      <alignment horizontal="center" vertical="center" shrinkToFit="1"/>
      <protection locked="0"/>
    </xf>
    <xf numFmtId="58" fontId="41" fillId="0" borderId="54" xfId="41" applyNumberFormat="1" applyFont="1" applyFill="1" applyBorder="1" applyAlignment="1" applyProtection="1">
      <alignment horizontal="center" vertical="center" shrinkToFit="1"/>
      <protection locked="0"/>
    </xf>
    <xf numFmtId="0" fontId="41" fillId="0" borderId="56" xfId="41" applyNumberFormat="1" applyFont="1" applyFill="1" applyBorder="1" applyAlignment="1">
      <alignment horizontal="left" vertical="center" indent="1"/>
    </xf>
    <xf numFmtId="0" fontId="41" fillId="0" borderId="54" xfId="41" applyNumberFormat="1" applyFont="1" applyFill="1" applyBorder="1" applyAlignment="1">
      <alignment horizontal="left" vertical="center" indent="1"/>
    </xf>
    <xf numFmtId="0" fontId="41" fillId="0" borderId="55" xfId="41" applyNumberFormat="1" applyFont="1" applyFill="1" applyBorder="1" applyAlignment="1">
      <alignment horizontal="left" vertical="center" indent="1"/>
    </xf>
    <xf numFmtId="0" fontId="41" fillId="0" borderId="56" xfId="41" applyNumberFormat="1" applyFont="1" applyFill="1" applyBorder="1" applyAlignment="1">
      <alignment horizontal="left" vertical="center" indent="1" shrinkToFit="1"/>
    </xf>
    <xf numFmtId="0" fontId="41" fillId="0" borderId="54" xfId="41" applyNumberFormat="1" applyFont="1" applyFill="1" applyBorder="1" applyAlignment="1">
      <alignment horizontal="left" vertical="center" indent="1" shrinkToFit="1"/>
    </xf>
    <xf numFmtId="0" fontId="41" fillId="0" borderId="54" xfId="41" applyNumberFormat="1" applyFont="1" applyFill="1" applyBorder="1" applyAlignment="1" applyProtection="1">
      <alignment horizontal="center" vertical="center" wrapText="1"/>
      <protection locked="0"/>
    </xf>
    <xf numFmtId="0" fontId="41" fillId="0" borderId="60" xfId="41" applyNumberFormat="1" applyFont="1" applyFill="1" applyBorder="1" applyAlignment="1" applyProtection="1">
      <alignment horizontal="center" vertical="center" wrapText="1"/>
      <protection locked="0"/>
    </xf>
    <xf numFmtId="0" fontId="41" fillId="0" borderId="38" xfId="41" applyNumberFormat="1" applyFont="1" applyFill="1" applyBorder="1" applyAlignment="1" applyProtection="1">
      <alignment horizontal="center" vertical="center" wrapText="1"/>
      <protection locked="0"/>
    </xf>
    <xf numFmtId="0" fontId="41" fillId="0" borderId="63" xfId="41" applyNumberFormat="1" applyFont="1" applyFill="1" applyBorder="1" applyAlignment="1" applyProtection="1">
      <alignment horizontal="center" vertical="center" wrapText="1"/>
      <protection locked="0"/>
    </xf>
    <xf numFmtId="0" fontId="41" fillId="0" borderId="12" xfId="41" applyNumberFormat="1" applyFont="1" applyFill="1" applyBorder="1" applyAlignment="1" applyProtection="1">
      <alignment horizontal="center" vertical="center" wrapText="1"/>
      <protection locked="0"/>
    </xf>
    <xf numFmtId="0" fontId="41" fillId="0" borderId="28" xfId="41" applyNumberFormat="1" applyFont="1" applyFill="1" applyBorder="1" applyAlignment="1" applyProtection="1">
      <alignment horizontal="center" vertical="center" wrapText="1"/>
      <protection locked="0"/>
    </xf>
    <xf numFmtId="0" fontId="41" fillId="0" borderId="66" xfId="41" applyNumberFormat="1" applyFont="1" applyFill="1" applyBorder="1" applyAlignment="1" applyProtection="1">
      <alignment horizontal="center" vertical="center" wrapText="1"/>
      <protection locked="0"/>
    </xf>
    <xf numFmtId="0" fontId="41" fillId="0" borderId="10" xfId="41" applyNumberFormat="1" applyFont="1" applyFill="1" applyBorder="1" applyAlignment="1" applyProtection="1">
      <alignment horizontal="center" vertical="center" wrapText="1"/>
      <protection locked="0"/>
    </xf>
    <xf numFmtId="0" fontId="41" fillId="0" borderId="2" xfId="41" applyNumberFormat="1" applyFont="1" applyFill="1" applyBorder="1" applyAlignment="1" applyProtection="1">
      <alignment horizontal="center" vertical="center" wrapText="1"/>
      <protection locked="0"/>
    </xf>
    <xf numFmtId="0" fontId="41" fillId="0" borderId="67" xfId="41" applyNumberFormat="1" applyFont="1" applyFill="1" applyBorder="1" applyAlignment="1" applyProtection="1">
      <alignment horizontal="center" vertical="center" wrapText="1"/>
      <protection locked="0"/>
    </xf>
    <xf numFmtId="0" fontId="41" fillId="0" borderId="75" xfId="41" applyNumberFormat="1" applyFont="1" applyFill="1" applyBorder="1" applyAlignment="1" applyProtection="1">
      <alignment horizontal="center" vertical="center" wrapText="1"/>
      <protection locked="0"/>
    </xf>
    <xf numFmtId="0" fontId="41" fillId="0" borderId="43" xfId="41" applyNumberFormat="1" applyFont="1" applyFill="1" applyBorder="1" applyAlignment="1" applyProtection="1">
      <alignment horizontal="center" vertical="center" wrapText="1"/>
      <protection locked="0"/>
    </xf>
    <xf numFmtId="0" fontId="41" fillId="0" borderId="110" xfId="41" applyNumberFormat="1" applyFont="1" applyFill="1" applyBorder="1" applyAlignment="1" applyProtection="1">
      <alignment horizontal="center" vertical="center" wrapText="1"/>
      <protection locked="0"/>
    </xf>
    <xf numFmtId="0" fontId="103" fillId="0" borderId="56" xfId="3" applyFont="1" applyFill="1" applyBorder="1" applyAlignment="1">
      <alignment horizontal="center" vertical="center" shrinkToFit="1"/>
    </xf>
    <xf numFmtId="0" fontId="103" fillId="0" borderId="54" xfId="3" applyFont="1" applyFill="1" applyBorder="1" applyAlignment="1">
      <alignment horizontal="center" vertical="center" shrinkToFit="1"/>
    </xf>
    <xf numFmtId="0" fontId="103" fillId="0" borderId="55" xfId="3" applyFont="1" applyFill="1" applyBorder="1" applyAlignment="1">
      <alignment horizontal="center" vertical="center" shrinkToFit="1"/>
    </xf>
    <xf numFmtId="0" fontId="103" fillId="0" borderId="57" xfId="3" applyFont="1" applyFill="1" applyBorder="1" applyAlignment="1">
      <alignment horizontal="center" vertical="center" shrinkToFit="1"/>
    </xf>
    <xf numFmtId="0" fontId="41" fillId="0" borderId="35" xfId="41" applyNumberFormat="1" applyFont="1" applyFill="1" applyBorder="1" applyAlignment="1">
      <alignment horizontal="center" vertical="center" wrapText="1"/>
    </xf>
    <xf numFmtId="0" fontId="41" fillId="0" borderId="36" xfId="41" applyNumberFormat="1" applyFont="1" applyFill="1" applyBorder="1" applyAlignment="1">
      <alignment horizontal="center" vertical="center" wrapText="1"/>
    </xf>
    <xf numFmtId="0" fontId="41" fillId="0" borderId="37" xfId="41" applyNumberFormat="1" applyFont="1" applyFill="1" applyBorder="1" applyAlignment="1">
      <alignment horizontal="center" vertical="center" wrapText="1"/>
    </xf>
    <xf numFmtId="0" fontId="41" fillId="0" borderId="50" xfId="41" applyNumberFormat="1" applyFont="1" applyFill="1" applyBorder="1" applyAlignment="1">
      <alignment horizontal="center" vertical="center" wrapText="1"/>
    </xf>
    <xf numFmtId="0" fontId="41" fillId="0" borderId="0" xfId="41" applyNumberFormat="1" applyFont="1" applyFill="1" applyBorder="1" applyAlignment="1">
      <alignment horizontal="center" vertical="center" wrapText="1"/>
    </xf>
    <xf numFmtId="0" fontId="41" fillId="0" borderId="7" xfId="41" applyNumberFormat="1" applyFont="1" applyFill="1" applyBorder="1" applyAlignment="1">
      <alignment horizontal="center" vertical="center" wrapText="1"/>
    </xf>
    <xf numFmtId="0" fontId="41" fillId="0" borderId="40" xfId="41" applyNumberFormat="1" applyFont="1" applyFill="1" applyBorder="1" applyAlignment="1">
      <alignment horizontal="center" vertical="center" wrapText="1"/>
    </xf>
    <xf numFmtId="0" fontId="41" fillId="0" borderId="41" xfId="41" applyNumberFormat="1" applyFont="1" applyFill="1" applyBorder="1" applyAlignment="1">
      <alignment horizontal="center" vertical="center" wrapText="1"/>
    </xf>
    <xf numFmtId="0" fontId="41" fillId="0" borderId="42" xfId="41" applyNumberFormat="1" applyFont="1" applyFill="1" applyBorder="1" applyAlignment="1">
      <alignment horizontal="center" vertical="center" wrapText="1"/>
    </xf>
    <xf numFmtId="0" fontId="143" fillId="0" borderId="51" xfId="3" applyFont="1" applyFill="1" applyBorder="1" applyAlignment="1">
      <alignment horizontal="left" vertical="center" wrapText="1" shrinkToFit="1"/>
    </xf>
    <xf numFmtId="0" fontId="143" fillId="0" borderId="41" xfId="3" applyFont="1" applyFill="1" applyBorder="1" applyAlignment="1">
      <alignment horizontal="left" vertical="center" wrapText="1" shrinkToFit="1"/>
    </xf>
    <xf numFmtId="0" fontId="143" fillId="0" borderId="42" xfId="3" applyFont="1" applyFill="1" applyBorder="1" applyAlignment="1">
      <alignment horizontal="left" vertical="center" wrapText="1" shrinkToFit="1"/>
    </xf>
    <xf numFmtId="0" fontId="101" fillId="0" borderId="0" xfId="0" applyFont="1" applyFill="1" applyBorder="1" applyAlignment="1">
      <alignment horizontal="left" vertical="center"/>
    </xf>
    <xf numFmtId="0" fontId="41" fillId="0" borderId="92" xfId="41" applyNumberFormat="1" applyFont="1" applyFill="1" applyBorder="1" applyAlignment="1">
      <alignment horizontal="center" vertical="center"/>
    </xf>
    <xf numFmtId="0" fontId="41" fillId="0" borderId="38" xfId="41" applyNumberFormat="1" applyFont="1" applyFill="1" applyBorder="1" applyAlignment="1">
      <alignment horizontal="center" vertical="center"/>
    </xf>
    <xf numFmtId="0" fontId="41" fillId="0" borderId="96" xfId="41" applyNumberFormat="1" applyFont="1" applyFill="1" applyBorder="1" applyAlignment="1">
      <alignment horizontal="center" vertical="center"/>
    </xf>
    <xf numFmtId="0" fontId="41"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1"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1" fillId="0" borderId="1" xfId="41" applyNumberFormat="1" applyFont="1" applyFill="1" applyBorder="1" applyAlignment="1">
      <alignment horizontal="left" vertical="center"/>
    </xf>
    <xf numFmtId="0" fontId="41" fillId="0" borderId="47" xfId="41" applyNumberFormat="1" applyFont="1" applyFill="1" applyBorder="1" applyAlignment="1">
      <alignment horizontal="left" vertical="center" indent="1"/>
    </xf>
    <xf numFmtId="0" fontId="41" fillId="0" borderId="36" xfId="41" applyNumberFormat="1" applyFont="1" applyFill="1" applyBorder="1" applyAlignment="1">
      <alignment horizontal="left" vertical="center" indent="1"/>
    </xf>
    <xf numFmtId="0" fontId="41" fillId="0" borderId="36" xfId="0" applyFont="1" applyFill="1" applyBorder="1" applyAlignment="1" applyProtection="1">
      <alignment horizontal="left" vertical="center" shrinkToFit="1"/>
      <protection locked="0"/>
    </xf>
    <xf numFmtId="0" fontId="41" fillId="0" borderId="63" xfId="41" applyNumberFormat="1" applyFont="1" applyFill="1" applyBorder="1" applyAlignment="1">
      <alignment horizontal="center" vertical="center" wrapText="1"/>
    </xf>
    <xf numFmtId="0" fontId="41" fillId="0" borderId="71" xfId="41" applyNumberFormat="1" applyFont="1" applyFill="1" applyBorder="1" applyAlignment="1">
      <alignment horizontal="center" vertical="center" wrapText="1"/>
    </xf>
    <xf numFmtId="0" fontId="41" fillId="0" borderId="26" xfId="41" applyNumberFormat="1" applyFont="1" applyFill="1" applyBorder="1" applyAlignment="1">
      <alignment horizontal="center" vertical="center" wrapText="1"/>
    </xf>
    <xf numFmtId="0" fontId="41" fillId="0" borderId="64" xfId="41" applyNumberFormat="1" applyFont="1" applyFill="1" applyBorder="1" applyAlignment="1">
      <alignment horizontal="center" vertical="center" wrapText="1"/>
    </xf>
    <xf numFmtId="0" fontId="41" fillId="0" borderId="51" xfId="41" applyNumberFormat="1" applyFont="1" applyFill="1" applyBorder="1" applyAlignment="1">
      <alignment horizontal="left" vertical="center" indent="1" shrinkToFit="1"/>
    </xf>
    <xf numFmtId="0" fontId="41" fillId="0" borderId="41" xfId="41" applyNumberFormat="1" applyFont="1" applyFill="1" applyBorder="1" applyAlignment="1">
      <alignment horizontal="left" vertical="center" indent="1" shrinkToFit="1"/>
    </xf>
    <xf numFmtId="0" fontId="41" fillId="0" borderId="41" xfId="0" applyFont="1" applyFill="1" applyBorder="1" applyAlignment="1">
      <alignment horizontal="left" vertical="center" shrinkToFit="1"/>
    </xf>
    <xf numFmtId="0" fontId="41" fillId="0" borderId="57" xfId="41" applyNumberFormat="1" applyFont="1" applyFill="1" applyBorder="1" applyAlignment="1">
      <alignment horizontal="center" vertical="center" shrinkToFit="1"/>
    </xf>
    <xf numFmtId="0" fontId="103" fillId="0" borderId="56" xfId="3" applyFont="1" applyFill="1" applyBorder="1" applyAlignment="1">
      <alignment horizontal="center" vertical="center" wrapText="1" shrinkToFit="1"/>
    </xf>
    <xf numFmtId="0" fontId="103" fillId="0" borderId="54" xfId="3" applyFont="1" applyFill="1" applyBorder="1" applyAlignment="1">
      <alignment horizontal="center" vertical="center" wrapText="1" shrinkToFit="1"/>
    </xf>
    <xf numFmtId="0" fontId="103" fillId="0" borderId="55" xfId="3" applyFont="1" applyFill="1" applyBorder="1" applyAlignment="1">
      <alignment horizontal="center" vertical="center" wrapText="1" shrinkToFit="1"/>
    </xf>
    <xf numFmtId="0" fontId="155" fillId="0" borderId="56" xfId="3" applyFont="1" applyFill="1" applyBorder="1" applyAlignment="1">
      <alignment horizontal="left" vertical="center" wrapText="1" shrinkToFit="1"/>
    </xf>
    <xf numFmtId="0" fontId="155" fillId="0" borderId="54" xfId="3" applyFont="1" applyFill="1" applyBorder="1" applyAlignment="1">
      <alignment horizontal="left" vertical="center" wrapText="1" shrinkToFit="1"/>
    </xf>
    <xf numFmtId="0" fontId="155" fillId="0" borderId="55" xfId="3" applyFont="1" applyFill="1" applyBorder="1" applyAlignment="1">
      <alignment horizontal="left" vertical="center" wrapText="1" shrinkToFit="1"/>
    </xf>
    <xf numFmtId="0" fontId="124" fillId="0" borderId="5" xfId="46" applyFont="1" applyBorder="1" applyAlignment="1" applyProtection="1">
      <alignment horizontal="center" vertical="center"/>
      <protection locked="0"/>
    </xf>
    <xf numFmtId="0" fontId="124" fillId="0" borderId="0" xfId="46" applyFont="1" applyBorder="1" applyAlignment="1" applyProtection="1">
      <alignment horizontal="center" vertical="center"/>
      <protection locked="0"/>
    </xf>
    <xf numFmtId="0" fontId="124" fillId="0" borderId="3" xfId="46" applyFont="1" applyBorder="1" applyAlignment="1">
      <alignment horizontal="center" vertical="center"/>
    </xf>
    <xf numFmtId="0" fontId="124" fillId="0" borderId="10" xfId="46" applyFont="1" applyBorder="1" applyAlignment="1">
      <alignment horizontal="center" vertical="center"/>
    </xf>
    <xf numFmtId="0" fontId="124" fillId="0" borderId="0" xfId="46" applyFont="1" applyAlignment="1">
      <alignment vertical="center" wrapText="1"/>
    </xf>
    <xf numFmtId="0" fontId="124" fillId="0" borderId="0" xfId="46" applyFont="1" applyAlignment="1">
      <alignment vertical="center"/>
    </xf>
    <xf numFmtId="0" fontId="41" fillId="0" borderId="3" xfId="41" applyNumberFormat="1" applyFont="1" applyFill="1" applyBorder="1" applyAlignment="1" applyProtection="1">
      <alignment horizontal="center" vertical="center" wrapText="1"/>
      <protection locked="0"/>
    </xf>
    <xf numFmtId="0" fontId="41" fillId="0" borderId="4" xfId="41" applyNumberFormat="1" applyFont="1" applyFill="1" applyBorder="1" applyAlignment="1" applyProtection="1">
      <alignment horizontal="center" vertical="center" wrapText="1"/>
      <protection locked="0"/>
    </xf>
    <xf numFmtId="0" fontId="41" fillId="0" borderId="2" xfId="41" applyNumberFormat="1" applyFont="1" applyFill="1" applyBorder="1" applyAlignment="1" applyProtection="1">
      <alignment horizontal="left" vertical="center" wrapText="1"/>
      <protection locked="0"/>
    </xf>
    <xf numFmtId="0" fontId="124" fillId="0" borderId="2" xfId="46" applyFont="1" applyBorder="1" applyAlignment="1">
      <alignment horizontal="center" vertical="center"/>
    </xf>
    <xf numFmtId="0" fontId="124" fillId="0" borderId="2" xfId="46" applyFont="1" applyBorder="1" applyAlignment="1">
      <alignment horizontal="center" vertical="center" wrapText="1"/>
    </xf>
    <xf numFmtId="0" fontId="124" fillId="0" borderId="3" xfId="3" applyFont="1" applyBorder="1" applyAlignment="1">
      <alignment horizontal="center" vertical="center"/>
    </xf>
    <xf numFmtId="0" fontId="124" fillId="0" borderId="4" xfId="3" applyFont="1" applyBorder="1" applyAlignment="1">
      <alignment horizontal="center" vertical="center"/>
    </xf>
    <xf numFmtId="0" fontId="124" fillId="0" borderId="10" xfId="3" applyFont="1" applyBorder="1" applyAlignment="1">
      <alignment horizontal="center" vertical="center"/>
    </xf>
    <xf numFmtId="0" fontId="124" fillId="0" borderId="11" xfId="3" applyFont="1" applyBorder="1" applyAlignment="1">
      <alignment horizontal="left" vertical="center"/>
    </xf>
    <xf numFmtId="0" fontId="124" fillId="0" borderId="1" xfId="3" applyFont="1" applyBorder="1" applyAlignment="1">
      <alignment horizontal="left" vertical="center"/>
    </xf>
    <xf numFmtId="0" fontId="124" fillId="0" borderId="12" xfId="3" applyFont="1" applyBorder="1" applyAlignment="1">
      <alignment horizontal="left" vertical="center"/>
    </xf>
    <xf numFmtId="0" fontId="126" fillId="0" borderId="0" xfId="46" applyFont="1" applyAlignment="1">
      <alignment horizontal="center" vertical="center"/>
    </xf>
    <xf numFmtId="0" fontId="124"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4" fillId="0" borderId="2" xfId="3" applyFont="1" applyBorder="1" applyAlignment="1">
      <alignment horizontal="center" vertical="center"/>
    </xf>
    <xf numFmtId="0" fontId="124" fillId="0" borderId="2" xfId="3" applyFont="1" applyBorder="1" applyAlignment="1">
      <alignment horizontal="left" vertical="center"/>
    </xf>
    <xf numFmtId="0" fontId="126" fillId="0" borderId="0" xfId="62" applyFont="1" applyAlignment="1">
      <alignment horizontal="center" vertical="center"/>
    </xf>
    <xf numFmtId="0" fontId="124" fillId="0" borderId="1" xfId="62" applyFont="1" applyBorder="1" applyAlignment="1">
      <alignment horizontal="center" vertical="center"/>
    </xf>
    <xf numFmtId="0" fontId="124" fillId="0" borderId="3" xfId="3" applyFont="1" applyBorder="1" applyAlignment="1">
      <alignment horizontal="left" vertical="center"/>
    </xf>
    <xf numFmtId="0" fontId="124" fillId="0" borderId="4" xfId="3" applyFont="1" applyBorder="1" applyAlignment="1">
      <alignment horizontal="left" vertical="center"/>
    </xf>
    <xf numFmtId="0" fontId="124" fillId="0" borderId="10" xfId="3" applyFont="1" applyBorder="1" applyAlignment="1">
      <alignment horizontal="left"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24" fillId="0" borderId="8" xfId="3" applyFont="1" applyBorder="1" applyAlignment="1">
      <alignment horizontal="center" vertical="center"/>
    </xf>
    <xf numFmtId="0" fontId="1" fillId="0" borderId="5" xfId="62" applyBorder="1" applyAlignment="1">
      <alignment vertical="center"/>
    </xf>
    <xf numFmtId="0" fontId="124" fillId="0" borderId="3" xfId="62" applyFont="1" applyBorder="1" applyAlignment="1">
      <alignment horizontal="center" vertical="center" wrapText="1"/>
    </xf>
    <xf numFmtId="0" fontId="124" fillId="0" borderId="4" xfId="62" applyFont="1" applyBorder="1" applyAlignment="1">
      <alignment horizontal="center" vertical="center" wrapText="1"/>
    </xf>
    <xf numFmtId="0" fontId="1" fillId="0" borderId="4" xfId="62" applyBorder="1" applyAlignment="1">
      <alignment horizontal="center" vertical="center"/>
    </xf>
    <xf numFmtId="0" fontId="1" fillId="0" borderId="10" xfId="62" applyBorder="1" applyAlignment="1">
      <alignment horizontal="center" vertical="center"/>
    </xf>
    <xf numFmtId="0" fontId="124" fillId="0" borderId="2" xfId="62" applyFont="1" applyBorder="1" applyAlignment="1">
      <alignment horizontal="center" vertical="center"/>
    </xf>
    <xf numFmtId="0" fontId="1" fillId="0" borderId="10" xfId="62" applyBorder="1" applyAlignment="1">
      <alignment horizontal="center" vertical="center" wrapText="1"/>
    </xf>
    <xf numFmtId="0" fontId="124" fillId="0" borderId="2" xfId="62" applyFont="1" applyBorder="1" applyAlignment="1">
      <alignment horizontal="center" vertical="center" wrapText="1"/>
    </xf>
    <xf numFmtId="0" fontId="93" fillId="0" borderId="2" xfId="62" applyFont="1" applyBorder="1" applyAlignment="1">
      <alignment horizontal="left" vertical="center" wrapText="1"/>
    </xf>
    <xf numFmtId="0" fontId="1" fillId="0" borderId="4" xfId="62" applyBorder="1" applyAlignment="1">
      <alignment vertical="center" wrapText="1"/>
    </xf>
    <xf numFmtId="0" fontId="1" fillId="0" borderId="10" xfId="62" applyBorder="1" applyAlignment="1">
      <alignment vertical="center" wrapText="1"/>
    </xf>
    <xf numFmtId="0" fontId="124" fillId="0" borderId="3" xfId="62" applyFont="1" applyBorder="1" applyAlignment="1">
      <alignment vertical="center" wrapText="1"/>
    </xf>
    <xf numFmtId="0" fontId="124" fillId="0" borderId="4" xfId="62" applyFont="1" applyBorder="1" applyAlignment="1">
      <alignment vertical="center" wrapText="1"/>
    </xf>
    <xf numFmtId="0" fontId="124" fillId="0" borderId="10" xfId="62" applyFont="1" applyBorder="1" applyAlignment="1">
      <alignment vertical="center" wrapText="1"/>
    </xf>
    <xf numFmtId="0" fontId="124" fillId="0" borderId="2" xfId="62" applyFont="1" applyBorder="1" applyAlignment="1">
      <alignment vertical="center" wrapText="1"/>
    </xf>
    <xf numFmtId="0" fontId="124" fillId="0" borderId="3" xfId="62" applyFont="1" applyBorder="1" applyAlignment="1">
      <alignment horizontal="center" vertical="center"/>
    </xf>
    <xf numFmtId="0" fontId="124" fillId="0" borderId="10" xfId="62" applyFont="1" applyBorder="1" applyAlignment="1">
      <alignment horizontal="center" vertical="center"/>
    </xf>
    <xf numFmtId="0" fontId="124" fillId="0" borderId="0" xfId="62" applyFont="1" applyAlignment="1">
      <alignment vertical="center" wrapText="1"/>
    </xf>
    <xf numFmtId="0" fontId="124" fillId="0" borderId="0" xfId="62" applyFont="1" applyAlignment="1">
      <alignment vertical="center"/>
    </xf>
    <xf numFmtId="0" fontId="154" fillId="0" borderId="189" xfId="64" applyFont="1" applyBorder="1" applyAlignment="1">
      <alignment horizontal="center" vertical="center" textRotation="255"/>
    </xf>
    <xf numFmtId="0" fontId="154" fillId="0" borderId="61" xfId="64" applyFont="1" applyBorder="1" applyAlignment="1">
      <alignment horizontal="center" vertical="center" textRotation="255"/>
    </xf>
    <xf numFmtId="0" fontId="154" fillId="0" borderId="72" xfId="64" applyFont="1" applyBorder="1" applyAlignment="1">
      <alignment horizontal="center" vertical="center" textRotation="255"/>
    </xf>
    <xf numFmtId="0" fontId="154" fillId="0" borderId="93" xfId="64" applyFont="1" applyBorder="1" applyAlignment="1">
      <alignment horizontal="left" vertical="center" wrapText="1"/>
    </xf>
    <xf numFmtId="0" fontId="154" fillId="0" borderId="27" xfId="64" applyFont="1" applyBorder="1" applyAlignment="1">
      <alignment horizontal="left" vertical="center" wrapText="1"/>
    </xf>
    <xf numFmtId="0" fontId="154" fillId="0" borderId="28" xfId="64" applyFont="1" applyBorder="1" applyAlignment="1">
      <alignment horizontal="left" vertical="center" wrapText="1"/>
    </xf>
    <xf numFmtId="0" fontId="154" fillId="0" borderId="26" xfId="64" applyFont="1" applyBorder="1" applyAlignment="1">
      <alignment horizontal="left" vertical="center" wrapText="1"/>
    </xf>
    <xf numFmtId="0" fontId="154" fillId="0" borderId="97" xfId="64" applyFont="1" applyBorder="1" applyAlignment="1">
      <alignment horizontal="left" vertical="center" wrapText="1"/>
    </xf>
    <xf numFmtId="0" fontId="149" fillId="0" borderId="41" xfId="63" applyFont="1" applyBorder="1" applyAlignment="1">
      <alignment horizontal="right" vertical="center"/>
    </xf>
    <xf numFmtId="0" fontId="154" fillId="0" borderId="189" xfId="64" applyFont="1" applyBorder="1" applyAlignment="1">
      <alignment horizontal="center" vertical="center" textRotation="255" wrapText="1"/>
    </xf>
    <xf numFmtId="0" fontId="154" fillId="0" borderId="61" xfId="64" applyFont="1" applyBorder="1" applyAlignment="1">
      <alignment horizontal="center" vertical="center" textRotation="255" wrapText="1"/>
    </xf>
    <xf numFmtId="0" fontId="154" fillId="0" borderId="72" xfId="64" applyFont="1" applyBorder="1" applyAlignment="1">
      <alignment horizontal="center" vertical="center" textRotation="255" wrapText="1"/>
    </xf>
    <xf numFmtId="0" fontId="41" fillId="0" borderId="3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31" fontId="102" fillId="0" borderId="0" xfId="0" applyNumberFormat="1" applyFont="1" applyFill="1" applyAlignment="1">
      <alignment horizontal="center" vertical="center"/>
    </xf>
    <xf numFmtId="58" fontId="102"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2" fillId="0" borderId="0" xfId="0" applyFont="1" applyFill="1" applyAlignment="1">
      <alignment horizontal="center" vertical="center"/>
    </xf>
    <xf numFmtId="0" fontId="0" fillId="0" borderId="0" xfId="0" applyFont="1" applyFill="1" applyAlignment="1">
      <alignment horizontal="left" shrinkToFit="1"/>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79" fontId="41" fillId="0" borderId="0" xfId="0" applyNumberFormat="1" applyFont="1" applyFill="1" applyBorder="1" applyAlignment="1">
      <alignment horizontal="center" wrapText="1"/>
    </xf>
    <xf numFmtId="179" fontId="41" fillId="0" borderId="41" xfId="0" applyNumberFormat="1" applyFont="1" applyFill="1" applyBorder="1" applyAlignment="1">
      <alignment horizontal="center" wrapText="1"/>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0" fontId="0" fillId="0" borderId="2" xfId="0" applyFill="1" applyBorder="1" applyAlignment="1">
      <alignment horizontal="center" vertical="center"/>
    </xf>
    <xf numFmtId="183" fontId="30" fillId="0" borderId="3" xfId="0" applyNumberFormat="1" applyFont="1" applyFill="1" applyBorder="1" applyAlignment="1">
      <alignment horizontal="center" vertical="center"/>
    </xf>
    <xf numFmtId="183" fontId="30" fillId="0" borderId="4" xfId="0" applyNumberFormat="1" applyFont="1" applyFill="1" applyBorder="1" applyAlignment="1">
      <alignment horizontal="center" vertical="center"/>
    </xf>
    <xf numFmtId="0" fontId="30" fillId="0" borderId="10" xfId="0" applyFont="1" applyFill="1" applyBorder="1" applyAlignment="1">
      <alignment horizontal="center" vertical="center"/>
    </xf>
    <xf numFmtId="184" fontId="30" fillId="0" borderId="2" xfId="0" applyNumberFormat="1" applyFont="1" applyFill="1" applyBorder="1" applyAlignment="1">
      <alignment horizontal="right" vertical="center"/>
    </xf>
    <xf numFmtId="183" fontId="30"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3" fillId="3"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1" fillId="0" borderId="80" xfId="0" applyFont="1" applyFill="1" applyBorder="1" applyAlignment="1">
      <alignment horizontal="center" vertical="top" textRotation="255" wrapText="1" shrinkToFit="1"/>
    </xf>
    <xf numFmtId="0" fontId="41" fillId="0" borderId="83" xfId="0" applyFont="1" applyFill="1" applyBorder="1" applyAlignment="1">
      <alignment horizontal="center" vertical="top" textRotation="255" wrapText="1" shrinkToFit="1"/>
    </xf>
    <xf numFmtId="0" fontId="41" fillId="12" borderId="80" xfId="0" applyFont="1" applyFill="1" applyBorder="1" applyAlignment="1">
      <alignment horizontal="center" vertical="top" textRotation="255" shrinkToFit="1"/>
    </xf>
    <xf numFmtId="0" fontId="41" fillId="12" borderId="83" xfId="0" applyFont="1" applyFill="1" applyBorder="1" applyAlignment="1">
      <alignment horizontal="center" vertical="top" textRotation="255" shrinkToFit="1"/>
    </xf>
    <xf numFmtId="0" fontId="41" fillId="0" borderId="80" xfId="0" applyFont="1" applyFill="1" applyBorder="1" applyAlignment="1">
      <alignment horizontal="center" vertical="top" textRotation="255" shrinkToFit="1"/>
    </xf>
    <xf numFmtId="0" fontId="41" fillId="0" borderId="83" xfId="0" applyFont="1" applyFill="1" applyBorder="1" applyAlignment="1">
      <alignment horizontal="center" vertical="top" textRotation="255" shrinkToFit="1"/>
    </xf>
    <xf numFmtId="0" fontId="41" fillId="0" borderId="81" xfId="0" applyFont="1" applyFill="1" applyBorder="1" applyAlignment="1">
      <alignment horizontal="center" vertical="top" textRotation="255" shrinkToFit="1"/>
    </xf>
    <xf numFmtId="0" fontId="41" fillId="0" borderId="84"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70" xfId="0" applyFont="1" applyFill="1" applyBorder="1" applyAlignment="1">
      <alignment horizontal="center" vertical="center"/>
    </xf>
    <xf numFmtId="0" fontId="99" fillId="0" borderId="79" xfId="0" applyFont="1" applyFill="1" applyBorder="1" applyAlignment="1">
      <alignment vertical="top" textRotation="255" shrinkToFit="1"/>
    </xf>
    <xf numFmtId="0" fontId="41" fillId="0" borderId="82" xfId="0" applyFont="1" applyFill="1" applyBorder="1" applyAlignment="1">
      <alignment vertical="top" textRotation="255" shrinkToFit="1"/>
    </xf>
    <xf numFmtId="0" fontId="99" fillId="0" borderId="80" xfId="0" applyFont="1" applyFill="1" applyBorder="1" applyAlignment="1">
      <alignment horizontal="center" vertical="top" textRotation="255" shrinkToFit="1"/>
    </xf>
    <xf numFmtId="0" fontId="99" fillId="0" borderId="83" xfId="0" applyFont="1" applyFill="1" applyBorder="1" applyAlignment="1">
      <alignment horizontal="center" vertical="top" textRotation="255" shrinkToFit="1"/>
    </xf>
    <xf numFmtId="0" fontId="41" fillId="0" borderId="26" xfId="0" applyFont="1" applyFill="1" applyBorder="1" applyAlignment="1">
      <alignment horizontal="center" vertical="top" textRotation="255" shrinkToFit="1"/>
    </xf>
    <xf numFmtId="0" fontId="41"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86" xfId="0" applyFont="1" applyFill="1" applyBorder="1" applyAlignment="1">
      <alignment horizontal="center" vertical="center"/>
    </xf>
    <xf numFmtId="0" fontId="41" fillId="0" borderId="165" xfId="0" applyFont="1" applyFill="1" applyBorder="1" applyAlignment="1">
      <alignment horizontal="center" vertical="top" textRotation="255" shrinkToFit="1"/>
    </xf>
    <xf numFmtId="0" fontId="41" fillId="0" borderId="91" xfId="0" applyFont="1" applyFill="1" applyBorder="1" applyAlignment="1">
      <alignment horizontal="center" vertical="top" textRotation="255" shrinkToFit="1"/>
    </xf>
    <xf numFmtId="0" fontId="41" fillId="0" borderId="83" xfId="0" applyFont="1" applyFill="1" applyBorder="1" applyAlignment="1">
      <alignment vertical="top"/>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97" fillId="0" borderId="2"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25" fillId="0" borderId="0" xfId="0" applyFont="1" applyFill="1" applyAlignment="1">
      <alignment horizontal="center" vertical="center"/>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99" fillId="12" borderId="80" xfId="0" applyFont="1" applyFill="1" applyBorder="1" applyAlignment="1">
      <alignment horizontal="center" vertical="top" textRotation="255" shrinkToFit="1"/>
    </xf>
    <xf numFmtId="0" fontId="99" fillId="12" borderId="83" xfId="0" applyFont="1" applyFill="1" applyBorder="1" applyAlignment="1">
      <alignment horizontal="center" vertical="top" textRotation="255" shrinkToFit="1"/>
    </xf>
    <xf numFmtId="0" fontId="41" fillId="12" borderId="83" xfId="0" applyFont="1" applyFill="1" applyBorder="1" applyAlignment="1">
      <alignment vertical="top"/>
    </xf>
    <xf numFmtId="0" fontId="34" fillId="0" borderId="0" xfId="0" applyFont="1" applyFill="1" applyAlignment="1">
      <alignment horizontal="center" vertical="center"/>
    </xf>
    <xf numFmtId="0" fontId="30" fillId="0" borderId="0" xfId="0" applyNumberFormat="1" applyFont="1" applyFill="1" applyBorder="1" applyAlignment="1">
      <alignment horizontal="left"/>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95"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30" fillId="0" borderId="65"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28" xfId="0" applyFont="1" applyFill="1" applyBorder="1" applyAlignment="1" applyProtection="1">
      <alignment horizontal="center" vertical="center" shrinkToFit="1"/>
      <protection locked="0"/>
    </xf>
    <xf numFmtId="0" fontId="30" fillId="0" borderId="181" xfId="0" applyNumberFormat="1" applyFont="1" applyFill="1" applyBorder="1" applyAlignment="1" applyProtection="1">
      <alignment horizontal="center" vertical="center" shrinkToFit="1"/>
      <protection locked="0"/>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0" fillId="0" borderId="97" xfId="0" applyFill="1" applyBorder="1" applyAlignment="1" applyProtection="1">
      <alignment horizontal="center" vertical="center" shrinkToFit="1"/>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97" xfId="0"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0" fillId="0" borderId="0" xfId="0" applyFont="1" applyFill="1" applyBorder="1" applyAlignment="1">
      <alignment horizontal="left" vertical="center" wrapText="1"/>
    </xf>
    <xf numFmtId="0" fontId="30" fillId="0" borderId="0" xfId="0" applyFont="1" applyFill="1" applyBorder="1" applyAlignment="1">
      <alignment horizontal="left" vertical="center"/>
    </xf>
    <xf numFmtId="0" fontId="46" fillId="0" borderId="3" xfId="3" applyFont="1" applyFill="1" applyBorder="1" applyAlignment="1">
      <alignment horizontal="center"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3" xfId="3" applyFont="1" applyFill="1" applyBorder="1" applyAlignment="1" applyProtection="1">
      <alignment horizontal="left" vertical="center" wrapText="1"/>
      <protection locked="0"/>
    </xf>
    <xf numFmtId="0" fontId="46" fillId="0" borderId="4" xfId="3" applyFont="1" applyFill="1" applyBorder="1" applyAlignment="1" applyProtection="1">
      <alignment horizontal="left" vertical="center" wrapText="1"/>
      <protection locked="0"/>
    </xf>
    <xf numFmtId="0" fontId="46" fillId="0" borderId="10" xfId="3" applyFont="1" applyFill="1" applyBorder="1" applyAlignment="1" applyProtection="1">
      <alignment horizontal="left" vertical="center" wrapText="1"/>
      <protection locked="0"/>
    </xf>
    <xf numFmtId="0" fontId="46" fillId="0" borderId="3" xfId="3" applyFont="1" applyFill="1" applyBorder="1" applyAlignment="1" applyProtection="1">
      <alignment horizontal="left" vertical="center"/>
      <protection locked="0"/>
    </xf>
    <xf numFmtId="0" fontId="46" fillId="0" borderId="4" xfId="3" applyFont="1" applyFill="1" applyBorder="1" applyAlignment="1" applyProtection="1">
      <alignment horizontal="left" vertical="center"/>
      <protection locked="0"/>
    </xf>
    <xf numFmtId="0" fontId="46" fillId="0" borderId="10" xfId="3" applyFont="1" applyFill="1" applyBorder="1" applyAlignment="1" applyProtection="1">
      <alignment horizontal="left" vertical="center"/>
      <protection locked="0"/>
    </xf>
    <xf numFmtId="0" fontId="46" fillId="0" borderId="27" xfId="3" applyFont="1" applyFill="1" applyBorder="1" applyAlignment="1">
      <alignment horizontal="center" vertical="center" textRotation="255"/>
    </xf>
    <xf numFmtId="0" fontId="46" fillId="0" borderId="27" xfId="3" applyFont="1" applyFill="1" applyBorder="1" applyAlignment="1">
      <alignment horizontal="center"/>
    </xf>
    <xf numFmtId="0" fontId="48" fillId="0" borderId="0" xfId="3" applyFont="1" applyFill="1" applyAlignment="1">
      <alignment horizontal="center" vertical="center"/>
    </xf>
    <xf numFmtId="0" fontId="46" fillId="0" borderId="0" xfId="3" applyFont="1" applyFill="1" applyBorder="1" applyAlignment="1">
      <alignment horizontal="center" vertical="center"/>
    </xf>
    <xf numFmtId="0" fontId="46" fillId="0" borderId="29" xfId="3" applyFont="1" applyFill="1" applyBorder="1" applyAlignment="1">
      <alignment horizontal="center" vertical="center"/>
    </xf>
    <xf numFmtId="0" fontId="46" fillId="0" borderId="30" xfId="3" applyFont="1" applyFill="1" applyBorder="1" applyAlignment="1">
      <alignment horizontal="center" vertical="center"/>
    </xf>
    <xf numFmtId="0" fontId="46" fillId="0" borderId="29" xfId="3" applyFont="1" applyFill="1" applyBorder="1" applyAlignment="1" applyProtection="1">
      <alignment horizontal="left" vertical="center" wrapText="1"/>
      <protection locked="0"/>
    </xf>
    <xf numFmtId="0" fontId="46" fillId="0" borderId="30" xfId="3" applyFont="1" applyFill="1" applyBorder="1" applyAlignment="1" applyProtection="1">
      <alignment horizontal="left" vertical="center" wrapText="1"/>
      <protection locked="0"/>
    </xf>
    <xf numFmtId="0" fontId="46" fillId="0" borderId="31" xfId="3" applyFont="1" applyFill="1" applyBorder="1" applyAlignment="1" applyProtection="1">
      <alignment horizontal="left" vertical="center" wrapText="1"/>
      <protection locked="0"/>
    </xf>
    <xf numFmtId="0" fontId="46" fillId="0" borderId="6" xfId="3" applyFont="1" applyFill="1" applyBorder="1" applyAlignment="1">
      <alignment horizontal="center" vertical="center"/>
    </xf>
    <xf numFmtId="0" fontId="46" fillId="0" borderId="11" xfId="3" applyFont="1" applyFill="1" applyBorder="1" applyAlignment="1">
      <alignment horizontal="center" vertical="center"/>
    </xf>
    <xf numFmtId="0" fontId="46" fillId="0" borderId="1" xfId="3" applyFont="1" applyFill="1" applyBorder="1" applyAlignment="1">
      <alignment horizontal="center" vertical="center"/>
    </xf>
    <xf numFmtId="0" fontId="49" fillId="0" borderId="6" xfId="3" applyFont="1" applyFill="1" applyBorder="1" applyAlignment="1" applyProtection="1">
      <alignment horizontal="left" vertical="center" wrapText="1"/>
      <protection locked="0"/>
    </xf>
    <xf numFmtId="0" fontId="49" fillId="0" borderId="0" xfId="3" applyFont="1" applyFill="1" applyBorder="1" applyAlignment="1" applyProtection="1">
      <alignment horizontal="left" vertical="center" wrapText="1"/>
      <protection locked="0"/>
    </xf>
    <xf numFmtId="0" fontId="49" fillId="0" borderId="7" xfId="3" applyFont="1" applyFill="1" applyBorder="1" applyAlignment="1" applyProtection="1">
      <alignment horizontal="left" vertical="center" wrapText="1"/>
      <protection locked="0"/>
    </xf>
    <xf numFmtId="0" fontId="49" fillId="0" borderId="11" xfId="3" applyFont="1" applyFill="1" applyBorder="1" applyAlignment="1" applyProtection="1">
      <alignment horizontal="left" vertical="center" wrapText="1"/>
      <protection locked="0"/>
    </xf>
    <xf numFmtId="0" fontId="49" fillId="0" borderId="1" xfId="3" applyFont="1" applyFill="1" applyBorder="1" applyAlignment="1" applyProtection="1">
      <alignment horizontal="left" vertical="center" wrapText="1"/>
      <protection locked="0"/>
    </xf>
    <xf numFmtId="0" fontId="49" fillId="0" borderId="12" xfId="3" applyFont="1" applyFill="1" applyBorder="1" applyAlignment="1" applyProtection="1">
      <alignment horizontal="left" vertical="center" wrapText="1"/>
      <protection locked="0"/>
    </xf>
    <xf numFmtId="0" fontId="46" fillId="0" borderId="17" xfId="3" applyFont="1" applyFill="1" applyBorder="1" applyAlignment="1">
      <alignment horizontal="center" vertical="center"/>
    </xf>
    <xf numFmtId="0" fontId="49" fillId="0" borderId="0" xfId="3" applyFont="1" applyFill="1" applyBorder="1" applyAlignment="1" applyProtection="1">
      <alignment horizontal="center" vertical="center"/>
      <protection locked="0"/>
    </xf>
    <xf numFmtId="0" fontId="46" fillId="0" borderId="7" xfId="3" applyFont="1" applyFill="1" applyBorder="1" applyAlignment="1">
      <alignment horizontal="center" vertical="center"/>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178" fontId="29" fillId="0" borderId="26"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7" xfId="0" applyFont="1" applyFill="1" applyBorder="1" applyAlignment="1" applyProtection="1">
      <alignment horizontal="left" vertical="center"/>
      <protection locked="0"/>
    </xf>
    <xf numFmtId="0" fontId="29" fillId="0" borderId="40"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54" fillId="0" borderId="53" xfId="0" applyFont="1" applyFill="1" applyBorder="1" applyAlignment="1">
      <alignment horizontal="center" vertical="center"/>
    </xf>
    <xf numFmtId="0" fontId="54" fillId="0" borderId="55" xfId="0" applyFont="1" applyFill="1" applyBorder="1" applyAlignment="1">
      <alignment horizontal="center" vertical="center"/>
    </xf>
    <xf numFmtId="0" fontId="54" fillId="0" borderId="56" xfId="0" applyFont="1" applyFill="1" applyBorder="1" applyAlignment="1">
      <alignment horizontal="center" vertical="center" shrinkToFit="1"/>
    </xf>
    <xf numFmtId="0" fontId="54" fillId="0" borderId="54" xfId="0" applyFont="1" applyFill="1" applyBorder="1" applyAlignment="1">
      <alignment horizontal="center" vertical="center" shrinkToFit="1"/>
    </xf>
    <xf numFmtId="0" fontId="54" fillId="0" borderId="55" xfId="0" applyFont="1" applyFill="1" applyBorder="1" applyAlignment="1">
      <alignment horizontal="center" vertical="center" shrinkToFit="1"/>
    </xf>
    <xf numFmtId="0" fontId="29" fillId="0" borderId="53"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6"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178" fontId="29" fillId="0" borderId="93" xfId="0" applyNumberFormat="1" applyFont="1" applyFill="1" applyBorder="1" applyAlignment="1" applyProtection="1">
      <alignment horizontal="right"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0" fontId="53" fillId="0" borderId="0" xfId="0" applyFont="1" applyFill="1" applyAlignment="1">
      <alignment horizontal="center" vertical="center"/>
    </xf>
    <xf numFmtId="0" fontId="29" fillId="0" borderId="41" xfId="0" applyFont="1" applyFill="1" applyBorder="1" applyAlignment="1">
      <alignment horizontal="left" shrinkToFit="1"/>
    </xf>
    <xf numFmtId="0" fontId="54" fillId="0" borderId="56" xfId="0" applyFont="1" applyFill="1" applyBorder="1" applyAlignment="1">
      <alignment horizontal="center" vertical="center"/>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66" xfId="0" applyFont="1" applyFill="1" applyBorder="1" applyAlignment="1" applyProtection="1">
      <alignment horizontal="left" vertical="center"/>
      <protection locked="0"/>
    </xf>
    <xf numFmtId="0" fontId="29" fillId="0" borderId="109" xfId="0" applyFont="1" applyFill="1" applyBorder="1" applyAlignment="1">
      <alignment horizontal="left" vertical="center"/>
    </xf>
    <xf numFmtId="0" fontId="29" fillId="0" borderId="75" xfId="0" applyFont="1" applyFill="1" applyBorder="1" applyAlignment="1">
      <alignment horizontal="left" vertical="center"/>
    </xf>
    <xf numFmtId="0" fontId="29" fillId="0" borderId="73" xfId="0" applyFont="1" applyFill="1" applyBorder="1" applyAlignment="1">
      <alignment horizontal="left" vertical="center"/>
    </xf>
    <xf numFmtId="0" fontId="29" fillId="0" borderId="74" xfId="0" applyFont="1" applyFill="1" applyBorder="1" applyAlignment="1">
      <alignment horizontal="left" vertical="center"/>
    </xf>
    <xf numFmtId="0" fontId="29" fillId="0" borderId="108" xfId="0" applyFont="1" applyFill="1" applyBorder="1" applyAlignment="1">
      <alignment horizontal="left" vertical="center"/>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9" fillId="0" borderId="107" xfId="0" applyFont="1" applyFill="1" applyBorder="1" applyAlignment="1">
      <alignment horizontal="left" vertical="center"/>
    </xf>
    <xf numFmtId="0" fontId="29" fillId="0" borderId="60" xfId="0" applyFont="1" applyFill="1" applyBorder="1" applyAlignment="1">
      <alignment horizontal="left" vertical="center"/>
    </xf>
    <xf numFmtId="0" fontId="29" fillId="0" borderId="59" xfId="0" applyFont="1" applyFill="1" applyBorder="1" applyAlignment="1">
      <alignment horizontal="left" vertical="center"/>
    </xf>
    <xf numFmtId="0" fontId="29" fillId="0" borderId="62" xfId="0" applyFont="1" applyFill="1" applyBorder="1" applyAlignment="1">
      <alignment horizontal="left" vertical="center"/>
    </xf>
    <xf numFmtId="0" fontId="29" fillId="0" borderId="48" xfId="0" applyFont="1" applyFill="1" applyBorder="1" applyAlignment="1">
      <alignment horizontal="left" vertical="center"/>
    </xf>
    <xf numFmtId="0" fontId="29" fillId="0" borderId="5" xfId="0" applyFont="1" applyFill="1" applyBorder="1" applyAlignment="1">
      <alignment horizontal="left" vertical="center"/>
    </xf>
    <xf numFmtId="0" fontId="29" fillId="0" borderId="45" xfId="0" applyFont="1" applyFill="1" applyBorder="1" applyAlignment="1">
      <alignment horizontal="left" vertical="center"/>
    </xf>
    <xf numFmtId="0" fontId="29" fillId="0" borderId="1" xfId="0" applyFont="1" applyFill="1" applyBorder="1" applyAlignment="1">
      <alignment horizontal="left" vertical="center"/>
    </xf>
    <xf numFmtId="178" fontId="29" fillId="0" borderId="26" xfId="0" applyNumberFormat="1" applyFont="1" applyFill="1" applyBorder="1" applyAlignment="1">
      <alignment horizontal="right" vertical="center" shrinkToFit="1"/>
    </xf>
    <xf numFmtId="178" fontId="29" fillId="0" borderId="28" xfId="0" applyNumberFormat="1" applyFont="1" applyFill="1" applyBorder="1" applyAlignment="1">
      <alignment horizontal="right" vertical="center" shrinkToFit="1"/>
    </xf>
    <xf numFmtId="0" fontId="29" fillId="0" borderId="67" xfId="0" applyFont="1" applyFill="1" applyBorder="1" applyAlignment="1">
      <alignment horizontal="left" vertical="center"/>
    </xf>
    <xf numFmtId="0" fontId="29" fillId="0" borderId="40" xfId="0" applyFont="1" applyFill="1" applyBorder="1" applyAlignment="1">
      <alignment horizontal="left" vertical="center"/>
    </xf>
    <xf numFmtId="0" fontId="29" fillId="0" borderId="41"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64" xfId="0" applyFont="1" applyFill="1" applyBorder="1" applyAlignment="1">
      <alignment horizontal="left" vertical="center"/>
    </xf>
    <xf numFmtId="0" fontId="144" fillId="0" borderId="48" xfId="0" applyFont="1" applyFill="1" applyBorder="1" applyAlignment="1">
      <alignment horizontal="left" vertical="center"/>
    </xf>
    <xf numFmtId="0" fontId="144" fillId="0" borderId="5" xfId="0" applyFont="1" applyFill="1" applyBorder="1" applyAlignment="1">
      <alignment horizontal="left" vertical="center"/>
    </xf>
    <xf numFmtId="0" fontId="144" fillId="0" borderId="9" xfId="0" applyFont="1" applyFill="1" applyBorder="1" applyAlignment="1">
      <alignment horizontal="left" vertical="center"/>
    </xf>
    <xf numFmtId="0" fontId="144" fillId="0" borderId="45" xfId="0" applyFont="1" applyFill="1" applyBorder="1" applyAlignment="1">
      <alignment horizontal="left" vertical="center"/>
    </xf>
    <xf numFmtId="0" fontId="144" fillId="0" borderId="1" xfId="0" applyFont="1" applyFill="1" applyBorder="1" applyAlignment="1">
      <alignment horizontal="left" vertical="center"/>
    </xf>
    <xf numFmtId="0" fontId="144" fillId="0" borderId="12" xfId="0" applyFont="1" applyFill="1" applyBorder="1" applyAlignment="1">
      <alignment horizontal="left" vertical="center"/>
    </xf>
    <xf numFmtId="178" fontId="144" fillId="0" borderId="26" xfId="0" applyNumberFormat="1" applyFont="1" applyFill="1" applyBorder="1" applyAlignment="1">
      <alignment horizontal="right" vertical="center" shrinkToFit="1"/>
    </xf>
    <xf numFmtId="178" fontId="144" fillId="0" borderId="28" xfId="0" applyNumberFormat="1" applyFont="1" applyFill="1" applyBorder="1" applyAlignment="1">
      <alignment horizontal="right" vertical="center" shrinkToFit="1"/>
    </xf>
    <xf numFmtId="0" fontId="144" fillId="0" borderId="67" xfId="0" applyFont="1" applyFill="1" applyBorder="1" applyAlignment="1">
      <alignment horizontal="left" vertical="center"/>
    </xf>
    <xf numFmtId="0" fontId="144" fillId="0" borderId="35" xfId="0" applyFont="1" applyFill="1" applyBorder="1" applyAlignment="1">
      <alignment horizontal="left" vertical="center"/>
    </xf>
    <xf numFmtId="0" fontId="144" fillId="0" borderId="36" xfId="0" applyFont="1" applyFill="1" applyBorder="1" applyAlignment="1">
      <alignment horizontal="left" vertical="center"/>
    </xf>
    <xf numFmtId="0" fontId="144" fillId="0" borderId="37" xfId="0" applyFont="1" applyFill="1" applyBorder="1" applyAlignment="1">
      <alignment horizontal="left" vertical="center"/>
    </xf>
    <xf numFmtId="178" fontId="144" fillId="0" borderId="93" xfId="0" applyNumberFormat="1" applyFont="1" applyFill="1" applyBorder="1" applyAlignment="1">
      <alignment horizontal="right" vertical="center" shrinkToFit="1"/>
    </xf>
    <xf numFmtId="0" fontId="29" fillId="0" borderId="9" xfId="0" applyFont="1" applyFill="1" applyBorder="1" applyAlignment="1">
      <alignment horizontal="left"/>
    </xf>
    <xf numFmtId="0" fontId="29" fillId="0" borderId="11" xfId="0" applyFont="1" applyFill="1" applyBorder="1" applyAlignment="1">
      <alignment horizontal="left"/>
    </xf>
    <xf numFmtId="0" fontId="29" fillId="0" borderId="12" xfId="0" applyFont="1" applyFill="1" applyBorder="1" applyAlignment="1">
      <alignment horizontal="left"/>
    </xf>
    <xf numFmtId="0" fontId="29" fillId="0" borderId="51" xfId="0" applyFont="1" applyFill="1" applyBorder="1" applyAlignment="1">
      <alignment horizontal="left"/>
    </xf>
    <xf numFmtId="0" fontId="29" fillId="0" borderId="42" xfId="0" applyFont="1" applyFill="1" applyBorder="1" applyAlignment="1">
      <alignment horizontal="left"/>
    </xf>
    <xf numFmtId="0" fontId="29" fillId="0" borderId="41" xfId="0" applyFont="1" applyFill="1" applyBorder="1" applyAlignment="1">
      <alignment horizontal="left"/>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7" xfId="0" applyFont="1" applyFill="1" applyBorder="1" applyAlignment="1">
      <alignment horizontal="left"/>
    </xf>
    <xf numFmtId="0" fontId="29" fillId="0" borderId="66" xfId="0" applyFont="1" applyFill="1" applyBorder="1" applyAlignment="1">
      <alignment horizontal="left" vertical="center"/>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66" fillId="0" borderId="0" xfId="0" applyFont="1" applyFill="1" applyBorder="1" applyAlignment="1">
      <alignment horizontal="left" vertical="center"/>
    </xf>
    <xf numFmtId="0" fontId="66" fillId="0" borderId="52" xfId="0" applyFont="1" applyFill="1" applyBorder="1" applyAlignment="1">
      <alignment horizontal="left" vertical="center"/>
    </xf>
    <xf numFmtId="0" fontId="29" fillId="0" borderId="5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66" fillId="0" borderId="5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0" xfId="0" applyFont="1" applyFill="1" applyBorder="1" applyAlignment="1" applyProtection="1">
      <alignment vertical="center" shrinkToFit="1"/>
      <protection locked="0"/>
    </xf>
    <xf numFmtId="0" fontId="66" fillId="0" borderId="0" xfId="0" applyFont="1" applyFill="1" applyBorder="1" applyAlignment="1">
      <alignment horizontal="right" vertical="center" wrapText="1"/>
    </xf>
    <xf numFmtId="0" fontId="29" fillId="0" borderId="57"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2" xfId="0" applyFont="1" applyFill="1" applyBorder="1" applyAlignment="1">
      <alignment horizontal="left" vertical="center"/>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29" fillId="0" borderId="112" xfId="0" applyFont="1" applyFill="1" applyBorder="1" applyAlignment="1">
      <alignment horizontal="left" vertical="center"/>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50" xfId="0" applyFont="1" applyFill="1" applyBorder="1" applyAlignment="1">
      <alignment horizontal="center" vertical="center" wrapText="1"/>
    </xf>
    <xf numFmtId="0" fontId="66" fillId="0" borderId="50"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52" xfId="0" applyFont="1" applyFill="1" applyBorder="1" applyAlignment="1">
      <alignment horizontal="left" vertical="center" wrapText="1"/>
    </xf>
    <xf numFmtId="0" fontId="29" fillId="0" borderId="52" xfId="0" applyFont="1" applyFill="1" applyBorder="1" applyAlignment="1">
      <alignment horizontal="left" vertical="center"/>
    </xf>
    <xf numFmtId="0" fontId="29" fillId="0" borderId="0" xfId="0" applyFont="1" applyFill="1" applyBorder="1" applyAlignment="1" applyProtection="1">
      <alignment vertical="center" shrinkToFit="1"/>
      <protection locked="0"/>
    </xf>
    <xf numFmtId="1" fontId="66" fillId="0" borderId="0" xfId="0" applyNumberFormat="1" applyFont="1" applyFill="1" applyBorder="1" applyAlignment="1" applyProtection="1">
      <alignment horizontal="left" vertical="center" shrinkToFit="1"/>
      <protection locked="0"/>
    </xf>
    <xf numFmtId="1" fontId="66" fillId="0" borderId="52" xfId="0" applyNumberFormat="1" applyFont="1" applyFill="1" applyBorder="1" applyAlignment="1" applyProtection="1">
      <alignment horizontal="left" vertical="center" shrinkToFit="1"/>
      <protection locked="0"/>
    </xf>
    <xf numFmtId="0" fontId="29" fillId="0" borderId="54" xfId="0" applyFont="1" applyFill="1" applyBorder="1" applyAlignment="1">
      <alignment horizontal="center"/>
    </xf>
    <xf numFmtId="0" fontId="52"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52" xfId="0" applyFont="1" applyFill="1" applyBorder="1" applyAlignment="1">
      <alignment horizont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111"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30" fillId="7" borderId="27"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protection locked="0"/>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58" fontId="30" fillId="0" borderId="10" xfId="0" applyNumberFormat="1" applyFont="1" applyFill="1" applyBorder="1" applyAlignment="1" applyProtection="1">
      <alignment horizontal="center" vertical="center" wrapText="1"/>
      <protection locked="0"/>
    </xf>
    <xf numFmtId="0" fontId="30" fillId="7" borderId="97" xfId="0" applyFont="1" applyFill="1" applyBorder="1" applyAlignment="1">
      <alignment horizontal="center" vertical="center"/>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0" fillId="0" borderId="97" xfId="0" applyFont="1" applyFill="1" applyBorder="1" applyAlignment="1" applyProtection="1">
      <alignment horizontal="center" vertical="center"/>
      <protection locked="0"/>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41" fillId="0" borderId="0" xfId="41" applyFont="1" applyAlignment="1">
      <alignment horizontal="left" vertical="center"/>
    </xf>
    <xf numFmtId="0" fontId="45" fillId="0" borderId="0" xfId="41" applyFont="1" applyAlignment="1">
      <alignment horizontal="center" vertical="center" wrapText="1"/>
    </xf>
    <xf numFmtId="0" fontId="45" fillId="0" borderId="0" xfId="41" applyFont="1" applyAlignment="1">
      <alignment horizontal="center" vertical="center"/>
    </xf>
    <xf numFmtId="0" fontId="41" fillId="0" borderId="0" xfId="41" applyFont="1" applyAlignment="1">
      <alignment horizontal="center" vertical="center"/>
    </xf>
    <xf numFmtId="0" fontId="41" fillId="0" borderId="0" xfId="41" applyFont="1" applyAlignment="1">
      <alignment horizontal="left" vertical="center" indent="1"/>
    </xf>
    <xf numFmtId="58" fontId="41" fillId="0" borderId="0" xfId="41" applyNumberFormat="1" applyFont="1">
      <alignment vertical="center"/>
    </xf>
    <xf numFmtId="0" fontId="41" fillId="0" borderId="0" xfId="41" applyFont="1" applyAlignment="1">
      <alignment horizontal="center" vertical="center" wrapText="1"/>
    </xf>
    <xf numFmtId="0" fontId="41" fillId="0" borderId="0" xfId="41" applyFont="1" applyAlignment="1">
      <alignment horizontal="left" vertical="center" shrinkToFit="1"/>
    </xf>
    <xf numFmtId="0" fontId="41" fillId="0" borderId="0" xfId="41" applyFont="1" applyAlignment="1">
      <alignment horizontal="right" vertical="center" indent="1"/>
    </xf>
    <xf numFmtId="0" fontId="41" fillId="0" borderId="0" xfId="41" applyFont="1">
      <alignment vertical="center"/>
    </xf>
    <xf numFmtId="0" fontId="41" fillId="0" borderId="0" xfId="41" applyFont="1" applyAlignment="1">
      <alignment horizontal="distributed" vertical="center" wrapText="1" indent="1"/>
    </xf>
    <xf numFmtId="0" fontId="41" fillId="0" borderId="107" xfId="41" applyFont="1" applyBorder="1" applyAlignment="1">
      <alignment horizontal="center" vertical="center"/>
    </xf>
    <xf numFmtId="0" fontId="41" fillId="0" borderId="62" xfId="41" applyFont="1" applyBorder="1" applyAlignment="1">
      <alignment horizontal="center" vertical="center"/>
    </xf>
    <xf numFmtId="0" fontId="41" fillId="0" borderId="59" xfId="41" applyFont="1" applyBorder="1" applyAlignment="1">
      <alignment horizontal="center" vertical="center"/>
    </xf>
    <xf numFmtId="0" fontId="41" fillId="0" borderId="60" xfId="41" applyFont="1" applyBorder="1" applyAlignment="1">
      <alignment horizontal="center" vertical="center"/>
    </xf>
    <xf numFmtId="0" fontId="41" fillId="0" borderId="120" xfId="41" applyFont="1" applyBorder="1" applyAlignment="1">
      <alignment horizontal="center" vertical="center"/>
    </xf>
    <xf numFmtId="58" fontId="41" fillId="0" borderId="48" xfId="15" applyNumberFormat="1" applyFont="1" applyBorder="1" applyAlignment="1">
      <alignment horizontal="center" vertical="center" wrapText="1"/>
    </xf>
    <xf numFmtId="58" fontId="41" fillId="0" borderId="5" xfId="15" applyNumberFormat="1" applyFont="1" applyBorder="1" applyAlignment="1">
      <alignment horizontal="center" vertical="center" wrapText="1"/>
    </xf>
    <xf numFmtId="58" fontId="41" fillId="0" borderId="9" xfId="15" applyNumberFormat="1" applyFont="1" applyBorder="1" applyAlignment="1">
      <alignment horizontal="center" vertical="center" wrapText="1"/>
    </xf>
    <xf numFmtId="177" fontId="41" fillId="0" borderId="6" xfId="41" applyNumberFormat="1" applyFont="1" applyBorder="1" applyAlignment="1">
      <alignment horizontal="center" vertical="center"/>
    </xf>
    <xf numFmtId="177" fontId="41" fillId="0" borderId="0" xfId="41" applyNumberFormat="1" applyFont="1" applyBorder="1" applyAlignment="1">
      <alignment horizontal="center" vertical="center"/>
    </xf>
    <xf numFmtId="177" fontId="41" fillId="0" borderId="7" xfId="41" applyNumberFormat="1" applyFont="1" applyBorder="1" applyAlignment="1">
      <alignment horizontal="center" vertical="center"/>
    </xf>
    <xf numFmtId="177" fontId="41" fillId="0" borderId="51" xfId="41" applyNumberFormat="1" applyFont="1" applyBorder="1" applyAlignment="1">
      <alignment horizontal="center" vertical="center"/>
    </xf>
    <xf numFmtId="177" fontId="41" fillId="0" borderId="41" xfId="41" applyNumberFormat="1" applyFont="1" applyBorder="1" applyAlignment="1">
      <alignment horizontal="center" vertical="center"/>
    </xf>
    <xf numFmtId="177" fontId="41" fillId="0" borderId="42" xfId="41" applyNumberFormat="1" applyFont="1" applyBorder="1" applyAlignment="1">
      <alignment horizontal="center" vertical="center"/>
    </xf>
    <xf numFmtId="0" fontId="41" fillId="0" borderId="8" xfId="41" applyFont="1" applyBorder="1" applyAlignment="1">
      <alignment vertical="center" wrapText="1"/>
    </xf>
    <xf numFmtId="0" fontId="41" fillId="0" borderId="5" xfId="41" applyFont="1" applyBorder="1" applyAlignment="1">
      <alignment vertical="center" wrapText="1"/>
    </xf>
    <xf numFmtId="0" fontId="41" fillId="0" borderId="49" xfId="41" applyFont="1" applyBorder="1" applyAlignment="1">
      <alignment vertical="center" wrapText="1"/>
    </xf>
    <xf numFmtId="0" fontId="41" fillId="0" borderId="6" xfId="41" applyFont="1" applyBorder="1" applyAlignment="1">
      <alignment vertical="center" wrapText="1"/>
    </xf>
    <xf numFmtId="0" fontId="41" fillId="0" borderId="0" xfId="41" applyFont="1" applyBorder="1" applyAlignment="1">
      <alignment vertical="center" wrapText="1"/>
    </xf>
    <xf numFmtId="0" fontId="41" fillId="0" borderId="52" xfId="41" applyFont="1" applyBorder="1" applyAlignment="1">
      <alignment vertical="center" wrapText="1"/>
    </xf>
    <xf numFmtId="0" fontId="41" fillId="0" borderId="51" xfId="41" applyFont="1" applyBorder="1" applyAlignment="1">
      <alignment vertical="center" wrapText="1"/>
    </xf>
    <xf numFmtId="0" fontId="41" fillId="0" borderId="41" xfId="41" applyFont="1" applyBorder="1" applyAlignment="1">
      <alignment vertical="center" wrapText="1"/>
    </xf>
    <xf numFmtId="0" fontId="41" fillId="0" borderId="44" xfId="41" applyFont="1" applyBorder="1" applyAlignment="1">
      <alignment vertical="center" wrapText="1"/>
    </xf>
    <xf numFmtId="0" fontId="41" fillId="0" borderId="35" xfId="41" applyFont="1" applyBorder="1" applyAlignment="1">
      <alignment horizontal="center" vertical="center"/>
    </xf>
    <xf numFmtId="0" fontId="41" fillId="0" borderId="36" xfId="41" applyFont="1" applyBorder="1" applyAlignment="1">
      <alignment horizontal="center" vertical="center"/>
    </xf>
    <xf numFmtId="0" fontId="41" fillId="0" borderId="37" xfId="41" applyFont="1" applyBorder="1" applyAlignment="1">
      <alignment horizontal="center" vertical="center"/>
    </xf>
    <xf numFmtId="0" fontId="41" fillId="0" borderId="45" xfId="41" applyFont="1" applyBorder="1" applyAlignment="1">
      <alignment horizontal="center" vertical="center"/>
    </xf>
    <xf numFmtId="0" fontId="41" fillId="0" borderId="1" xfId="41" applyFont="1" applyBorder="1" applyAlignment="1">
      <alignment horizontal="center" vertical="center"/>
    </xf>
    <xf numFmtId="0" fontId="41" fillId="0" borderId="12" xfId="41" applyFont="1" applyBorder="1" applyAlignment="1">
      <alignment horizontal="center" vertical="center"/>
    </xf>
    <xf numFmtId="0" fontId="41" fillId="0" borderId="47" xfId="41" applyFont="1" applyBorder="1" applyAlignment="1">
      <alignment horizontal="center" vertical="center"/>
    </xf>
    <xf numFmtId="0" fontId="41" fillId="0" borderId="11" xfId="41" applyFont="1" applyBorder="1" applyAlignment="1">
      <alignment horizontal="center" vertical="center"/>
    </xf>
    <xf numFmtId="0" fontId="41" fillId="0" borderId="39" xfId="41" applyFont="1" applyBorder="1" applyAlignment="1">
      <alignment horizontal="center" vertical="center"/>
    </xf>
    <xf numFmtId="0" fontId="41" fillId="0" borderId="46" xfId="41" applyFont="1" applyBorder="1" applyAlignment="1">
      <alignment horizontal="center" vertical="center"/>
    </xf>
    <xf numFmtId="0" fontId="41" fillId="0" borderId="50" xfId="15" applyFont="1" applyBorder="1" applyAlignment="1">
      <alignment horizontal="center" vertical="center" wrapText="1"/>
    </xf>
    <xf numFmtId="0" fontId="41" fillId="0" borderId="0" xfId="15" applyFont="1" applyBorder="1" applyAlignment="1">
      <alignment horizontal="center" vertical="center" wrapText="1"/>
    </xf>
    <xf numFmtId="0" fontId="41" fillId="0" borderId="7" xfId="15" applyFont="1" applyBorder="1" applyAlignment="1">
      <alignment horizontal="center" vertical="center" wrapText="1"/>
    </xf>
    <xf numFmtId="58" fontId="41" fillId="0" borderId="40" xfId="15" applyNumberFormat="1" applyFont="1" applyBorder="1" applyAlignment="1">
      <alignment horizontal="center" vertical="center" wrapText="1"/>
    </xf>
    <xf numFmtId="58" fontId="41" fillId="0" borderId="41" xfId="15" applyNumberFormat="1" applyFont="1" applyBorder="1" applyAlignment="1">
      <alignment horizontal="center" vertical="center" wrapText="1"/>
    </xf>
    <xf numFmtId="58" fontId="41" fillId="0" borderId="42" xfId="15" applyNumberFormat="1" applyFont="1" applyBorder="1" applyAlignment="1">
      <alignment horizontal="center" vertical="center" wrapText="1"/>
    </xf>
    <xf numFmtId="0" fontId="41" fillId="0" borderId="71" xfId="41" applyFont="1" applyBorder="1" applyAlignment="1">
      <alignment horizontal="center" vertical="center" textRotation="255" shrinkToFit="1"/>
    </xf>
    <xf numFmtId="0" fontId="41" fillId="0" borderId="61" xfId="41" applyFont="1" applyBorder="1" applyAlignment="1">
      <alignment horizontal="center" vertical="center" textRotation="255" shrinkToFit="1"/>
    </xf>
    <xf numFmtId="0" fontId="41" fillId="0" borderId="26" xfId="41" applyFont="1" applyBorder="1" applyAlignment="1">
      <alignment horizontal="center" vertical="center" textRotation="255" shrinkToFit="1"/>
    </xf>
    <xf numFmtId="0" fontId="41"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 xfId="41" applyFont="1" applyBorder="1" applyAlignment="1">
      <alignment vertical="center" wrapText="1"/>
    </xf>
    <xf numFmtId="0" fontId="14" fillId="0" borderId="12" xfId="41" applyFont="1" applyBorder="1" applyAlignment="1">
      <alignment vertical="center" wrapText="1"/>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1" fillId="0" borderId="8" xfId="41" applyFont="1" applyBorder="1">
      <alignment vertical="center"/>
    </xf>
    <xf numFmtId="0" fontId="41" fillId="0" borderId="5" xfId="41" applyFont="1" applyBorder="1">
      <alignment vertical="center"/>
    </xf>
    <xf numFmtId="0" fontId="41" fillId="0" borderId="9" xfId="41" applyFont="1" applyBorder="1">
      <alignment vertical="center"/>
    </xf>
    <xf numFmtId="0" fontId="41" fillId="0" borderId="6" xfId="41" applyFont="1" applyBorder="1">
      <alignment vertical="center"/>
    </xf>
    <xf numFmtId="0" fontId="41" fillId="0" borderId="0" xfId="41" applyFont="1" applyBorder="1">
      <alignment vertical="center"/>
    </xf>
    <xf numFmtId="0" fontId="41" fillId="0" borderId="7" xfId="41" applyFont="1" applyBorder="1">
      <alignment vertical="center"/>
    </xf>
    <xf numFmtId="0" fontId="41" fillId="0" borderId="11" xfId="41" applyFont="1" applyBorder="1">
      <alignment vertical="center"/>
    </xf>
    <xf numFmtId="0" fontId="41" fillId="0" borderId="1" xfId="41" applyFont="1" applyBorder="1">
      <alignment vertical="center"/>
    </xf>
    <xf numFmtId="0" fontId="41" fillId="0" borderId="12" xfId="41" applyFont="1" applyBorder="1">
      <alignment vertical="center"/>
    </xf>
    <xf numFmtId="58" fontId="41" fillId="0" borderId="0" xfId="41" applyNumberFormat="1" applyFont="1" applyAlignment="1">
      <alignment horizontal="center" vertical="center"/>
    </xf>
    <xf numFmtId="0" fontId="14" fillId="0" borderId="0" xfId="41" applyFont="1" applyAlignment="1">
      <alignment vertical="center" wrapText="1"/>
    </xf>
    <xf numFmtId="0" fontId="14" fillId="0" borderId="45"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41" fillId="0" borderId="50" xfId="41" applyFont="1" applyBorder="1" applyAlignment="1">
      <alignment horizontal="center" vertical="center"/>
    </xf>
    <xf numFmtId="0" fontId="41" fillId="0" borderId="0" xfId="41" applyFont="1" applyBorder="1" applyAlignment="1">
      <alignment horizontal="center" vertical="center"/>
    </xf>
    <xf numFmtId="0" fontId="41" fillId="0" borderId="7" xfId="41" applyFont="1" applyBorder="1" applyAlignment="1">
      <alignment horizontal="center" vertical="center"/>
    </xf>
    <xf numFmtId="0" fontId="41" fillId="0" borderId="6" xfId="41" applyFont="1" applyBorder="1" applyAlignment="1">
      <alignment horizontal="center" vertical="center"/>
    </xf>
    <xf numFmtId="0" fontId="41" fillId="0" borderId="52" xfId="41" applyFont="1" applyBorder="1" applyAlignment="1">
      <alignment horizontal="center" vertical="center"/>
    </xf>
    <xf numFmtId="0" fontId="41" fillId="0" borderId="146" xfId="41" applyFont="1" applyBorder="1" applyAlignment="1">
      <alignment horizontal="center" vertical="center"/>
    </xf>
    <xf numFmtId="0" fontId="41" fillId="0" borderId="88" xfId="41" applyFont="1" applyBorder="1" applyAlignment="1">
      <alignment horizontal="center" vertical="center"/>
    </xf>
    <xf numFmtId="0" fontId="41" fillId="0" borderId="89" xfId="41" applyFont="1" applyBorder="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4"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7" fillId="0" borderId="27" xfId="10" applyFont="1" applyBorder="1" applyAlignment="1">
      <alignment horizontal="center" vertical="center" textRotation="255"/>
    </xf>
    <xf numFmtId="0" fontId="67"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9" fillId="0" borderId="11" xfId="10" applyFont="1" applyBorder="1" applyAlignment="1">
      <alignment horizontal="left" vertical="top"/>
    </xf>
    <xf numFmtId="0" fontId="69" fillId="0" borderId="1" xfId="10" applyFont="1" applyBorder="1" applyAlignment="1">
      <alignment horizontal="left" vertical="top"/>
    </xf>
    <xf numFmtId="0" fontId="69" fillId="0" borderId="12" xfId="10" applyFont="1" applyBorder="1" applyAlignment="1">
      <alignment horizontal="left" vertical="top"/>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67" fillId="0" borderId="2" xfId="10" applyFont="1" applyBorder="1" applyAlignment="1">
      <alignment horizontal="center" vertical="center"/>
    </xf>
    <xf numFmtId="0" fontId="31" fillId="0" borderId="4" xfId="0" applyFont="1" applyFill="1" applyBorder="1" applyAlignment="1">
      <alignment horizontal="center" vertical="center" shrinkToFit="1"/>
    </xf>
    <xf numFmtId="0" fontId="55" fillId="0" borderId="3" xfId="10" applyFont="1" applyBorder="1" applyAlignment="1">
      <alignment horizontal="center" vertical="center"/>
    </xf>
    <xf numFmtId="0" fontId="55" fillId="0" borderId="4" xfId="10" applyFont="1" applyBorder="1" applyAlignment="1">
      <alignment horizontal="center" vertical="center"/>
    </xf>
    <xf numFmtId="0" fontId="55" fillId="0" borderId="10" xfId="10" applyFont="1" applyBorder="1" applyAlignment="1">
      <alignment horizontal="center" vertical="center"/>
    </xf>
    <xf numFmtId="0" fontId="67" fillId="0" borderId="3" xfId="10" applyFont="1" applyBorder="1" applyAlignment="1">
      <alignment horizontal="center" vertical="center"/>
    </xf>
    <xf numFmtId="0" fontId="67" fillId="0" borderId="10" xfId="10" applyFont="1" applyBorder="1" applyAlignment="1">
      <alignment horizontal="center" vertical="center"/>
    </xf>
    <xf numFmtId="0" fontId="69" fillId="0" borderId="3" xfId="10" applyFont="1" applyBorder="1" applyAlignment="1">
      <alignment horizontal="left" vertical="center" wrapText="1"/>
    </xf>
    <xf numFmtId="0" fontId="69" fillId="0" borderId="4" xfId="10" applyFont="1" applyBorder="1" applyAlignment="1">
      <alignment horizontal="left" vertical="center" wrapText="1"/>
    </xf>
    <xf numFmtId="0" fontId="69" fillId="0" borderId="10" xfId="10" applyFont="1" applyBorder="1" applyAlignment="1">
      <alignment horizontal="left" vertical="center" wrapText="1"/>
    </xf>
    <xf numFmtId="0" fontId="8" fillId="0" borderId="0" xfId="10" applyFont="1" applyAlignment="1">
      <alignment horizontal="center" vertical="center"/>
    </xf>
    <xf numFmtId="0" fontId="67" fillId="0" borderId="1" xfId="10" applyFont="1" applyBorder="1" applyAlignment="1">
      <alignment horizontal="center"/>
    </xf>
    <xf numFmtId="0" fontId="67" fillId="0" borderId="1" xfId="10" applyFont="1" applyBorder="1" applyAlignment="1">
      <alignment horizontal="left"/>
    </xf>
    <xf numFmtId="0" fontId="67" fillId="0" borderId="8" xfId="10" applyFont="1" applyBorder="1" applyAlignment="1">
      <alignment horizontal="left" vertical="center" wrapText="1"/>
    </xf>
    <xf numFmtId="0" fontId="67" fillId="0" borderId="5" xfId="10" applyFont="1" applyBorder="1" applyAlignment="1">
      <alignment horizontal="left" vertical="center" wrapText="1"/>
    </xf>
    <xf numFmtId="0" fontId="67" fillId="0" borderId="9" xfId="10" applyFont="1" applyBorder="1" applyAlignment="1">
      <alignment horizontal="left" vertical="center" wrapText="1"/>
    </xf>
    <xf numFmtId="0" fontId="69" fillId="0" borderId="11" xfId="10" applyFont="1" applyBorder="1" applyAlignment="1" applyProtection="1">
      <alignment horizontal="left" vertical="top"/>
      <protection locked="0"/>
    </xf>
    <xf numFmtId="0" fontId="69" fillId="0" borderId="1" xfId="10" applyFont="1" applyBorder="1" applyAlignment="1" applyProtection="1">
      <alignment horizontal="left" vertical="top"/>
      <protection locked="0"/>
    </xf>
    <xf numFmtId="0" fontId="69" fillId="0" borderId="12" xfId="10" applyFont="1" applyBorder="1" applyAlignment="1" applyProtection="1">
      <alignment horizontal="left" vertical="top"/>
      <protection locked="0"/>
    </xf>
    <xf numFmtId="58" fontId="55" fillId="0" borderId="3" xfId="10" applyNumberFormat="1" applyFont="1" applyBorder="1" applyAlignment="1">
      <alignment horizontal="center" vertical="center"/>
    </xf>
    <xf numFmtId="58" fontId="55" fillId="0" borderId="4" xfId="10" applyNumberFormat="1" applyFont="1" applyBorder="1" applyAlignment="1">
      <alignment horizontal="center" vertical="center"/>
    </xf>
    <xf numFmtId="58" fontId="55" fillId="0" borderId="10" xfId="10" applyNumberFormat="1"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7" fillId="0" borderId="1" xfId="10" applyFont="1" applyBorder="1" applyAlignment="1">
      <alignment horizontal="center" vertical="center"/>
    </xf>
    <xf numFmtId="0" fontId="69" fillId="0" borderId="1" xfId="10" applyFont="1" applyBorder="1" applyAlignment="1">
      <alignment horizontal="left" vertical="center" wrapText="1"/>
    </xf>
    <xf numFmtId="0" fontId="69" fillId="0" borderId="2" xfId="10" applyFont="1" applyBorder="1" applyAlignment="1">
      <alignment horizontal="center" vertical="center"/>
    </xf>
    <xf numFmtId="0" fontId="69" fillId="0" borderId="3" xfId="10" applyFont="1" applyBorder="1" applyAlignment="1">
      <alignment horizontal="center" vertical="center"/>
    </xf>
    <xf numFmtId="0" fontId="13" fillId="0" borderId="4" xfId="0" applyFont="1" applyBorder="1"/>
    <xf numFmtId="0" fontId="69" fillId="0" borderId="4" xfId="10" applyFont="1" applyBorder="1" applyAlignment="1">
      <alignment horizontal="center" vertical="center"/>
    </xf>
    <xf numFmtId="0" fontId="69"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9" fontId="68" fillId="0" borderId="3" xfId="2" applyFont="1" applyBorder="1" applyAlignment="1">
      <alignment horizontal="center" vertical="center"/>
    </xf>
    <xf numFmtId="9" fontId="68" fillId="0" borderId="4" xfId="2" applyFont="1" applyBorder="1" applyAlignment="1">
      <alignment horizontal="center" vertical="center"/>
    </xf>
    <xf numFmtId="0" fontId="69" fillId="0" borderId="8" xfId="10" applyFont="1" applyBorder="1" applyAlignment="1">
      <alignment horizontal="left" vertical="center"/>
    </xf>
    <xf numFmtId="0" fontId="69" fillId="0" borderId="5" xfId="10" applyFont="1" applyBorder="1" applyAlignment="1">
      <alignment horizontal="left" vertical="center"/>
    </xf>
    <xf numFmtId="0" fontId="69" fillId="0" borderId="9" xfId="10" applyFont="1" applyBorder="1" applyAlignment="1">
      <alignment horizontal="left" vertical="center"/>
    </xf>
    <xf numFmtId="0" fontId="69" fillId="0" borderId="3" xfId="10" applyFont="1" applyBorder="1" applyAlignment="1">
      <alignment horizontal="left" vertical="center"/>
    </xf>
    <xf numFmtId="0" fontId="69" fillId="0" borderId="4" xfId="10" applyFont="1" applyBorder="1" applyAlignment="1">
      <alignment horizontal="left" vertical="center"/>
    </xf>
    <xf numFmtId="0" fontId="69" fillId="0" borderId="10" xfId="10" applyFont="1" applyBorder="1" applyAlignment="1">
      <alignment horizontal="left"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68" fillId="0" borderId="10" xfId="10" applyFont="1" applyBorder="1" applyAlignment="1">
      <alignment horizontal="center" vertical="center"/>
    </xf>
    <xf numFmtId="0" fontId="69" fillId="0" borderId="1" xfId="10" applyFont="1" applyBorder="1" applyAlignment="1">
      <alignment horizontal="center"/>
    </xf>
    <xf numFmtId="0" fontId="69" fillId="0" borderId="2" xfId="10" applyFont="1" applyBorder="1" applyAlignment="1" applyProtection="1">
      <alignment horizontal="center" vertical="center"/>
      <protection locked="0"/>
    </xf>
    <xf numFmtId="58" fontId="69"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9" fillId="0" borderId="4" xfId="10" applyNumberFormat="1" applyFont="1" applyBorder="1" applyAlignment="1" applyProtection="1">
      <alignment horizontal="center" vertical="center"/>
      <protection locked="0"/>
    </xf>
    <xf numFmtId="58" fontId="69" fillId="0" borderId="10" xfId="10" applyNumberFormat="1" applyFont="1" applyBorder="1" applyAlignment="1" applyProtection="1">
      <alignment horizontal="center" vertical="center"/>
      <protection locked="0"/>
    </xf>
    <xf numFmtId="0" fontId="69" fillId="0" borderId="3" xfId="10" applyFont="1" applyBorder="1" applyAlignment="1" applyProtection="1">
      <alignment horizontal="center" vertical="center"/>
      <protection locked="0"/>
    </xf>
    <xf numFmtId="0" fontId="69" fillId="0" borderId="4" xfId="10" applyFont="1" applyBorder="1" applyAlignment="1" applyProtection="1">
      <alignment horizontal="center" vertical="center"/>
      <protection locked="0"/>
    </xf>
    <xf numFmtId="0" fontId="118" fillId="0" borderId="4" xfId="10" applyFont="1" applyBorder="1" applyAlignment="1">
      <alignment horizontal="left" vertical="center" wrapText="1"/>
    </xf>
    <xf numFmtId="0" fontId="118" fillId="0" borderId="10" xfId="10" applyFont="1" applyBorder="1" applyAlignment="1">
      <alignment horizontal="left" vertical="center" wrapText="1"/>
    </xf>
    <xf numFmtId="0" fontId="69" fillId="0" borderId="8" xfId="10" applyFont="1" applyBorder="1" applyAlignment="1">
      <alignment horizontal="left" vertical="center" wrapText="1"/>
    </xf>
    <xf numFmtId="0" fontId="69" fillId="0" borderId="5" xfId="10" applyFont="1" applyBorder="1" applyAlignment="1">
      <alignment horizontal="left" vertical="center" wrapText="1"/>
    </xf>
    <xf numFmtId="0" fontId="69" fillId="0" borderId="9" xfId="10" applyFont="1" applyBorder="1" applyAlignment="1">
      <alignment horizontal="left" vertical="center" wrapText="1"/>
    </xf>
    <xf numFmtId="0" fontId="69" fillId="0" borderId="6" xfId="10" applyFont="1" applyBorder="1" applyAlignment="1">
      <alignment horizontal="left" vertical="center" wrapText="1"/>
    </xf>
    <xf numFmtId="0" fontId="69" fillId="0" borderId="0" xfId="10" applyFont="1" applyBorder="1" applyAlignment="1">
      <alignment horizontal="left" vertical="center" wrapText="1"/>
    </xf>
    <xf numFmtId="0" fontId="69" fillId="0" borderId="7" xfId="10" applyFont="1" applyBorder="1" applyAlignment="1">
      <alignment horizontal="left" vertical="center" wrapText="1"/>
    </xf>
    <xf numFmtId="0" fontId="68" fillId="0" borderId="3" xfId="2" applyNumberFormat="1" applyFont="1" applyBorder="1" applyAlignment="1" applyProtection="1">
      <alignment horizontal="center" vertical="center"/>
      <protection locked="0"/>
    </xf>
    <xf numFmtId="0" fontId="68" fillId="0" borderId="4" xfId="2" applyNumberFormat="1" applyFont="1" applyBorder="1" applyAlignment="1" applyProtection="1">
      <alignment horizontal="center" vertical="center"/>
      <protection locked="0"/>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68" fillId="0" borderId="10"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68" fillId="0" borderId="4" xfId="10" applyNumberFormat="1" applyFont="1" applyBorder="1" applyAlignment="1" applyProtection="1">
      <alignment horizontal="center" vertical="center"/>
      <protection locked="0"/>
    </xf>
    <xf numFmtId="58" fontId="68" fillId="0" borderId="3" xfId="10" applyNumberFormat="1" applyFont="1" applyBorder="1" applyAlignment="1">
      <alignment horizontal="center" vertical="center"/>
    </xf>
    <xf numFmtId="58" fontId="68" fillId="0" borderId="4" xfId="10" applyNumberFormat="1" applyFont="1" applyBorder="1" applyAlignment="1">
      <alignment horizontal="center" vertical="center"/>
    </xf>
    <xf numFmtId="0" fontId="69" fillId="0" borderId="1" xfId="10" applyFont="1" applyBorder="1" applyAlignment="1">
      <alignment horizontal="center" vertical="center"/>
    </xf>
    <xf numFmtId="0" fontId="69" fillId="0" borderId="1" xfId="10" applyFont="1" applyBorder="1" applyAlignment="1">
      <alignment horizontal="center" vertical="center" wrapText="1"/>
    </xf>
    <xf numFmtId="0" fontId="24" fillId="0" borderId="0" xfId="0" applyFont="1" applyAlignment="1">
      <alignment horizontal="left" vertical="center" wrapText="1"/>
    </xf>
    <xf numFmtId="0" fontId="76" fillId="0" borderId="8" xfId="0" applyFont="1" applyBorder="1" applyAlignment="1" applyProtection="1">
      <alignment horizontal="left" vertical="top" wrapText="1"/>
      <protection locked="0"/>
    </xf>
    <xf numFmtId="0" fontId="76" fillId="0" borderId="5" xfId="0" applyFont="1" applyBorder="1" applyAlignment="1" applyProtection="1">
      <alignment horizontal="left" vertical="top" wrapText="1"/>
      <protection locked="0"/>
    </xf>
    <xf numFmtId="0" fontId="76" fillId="0" borderId="9" xfId="0" applyFont="1" applyBorder="1" applyAlignment="1" applyProtection="1">
      <alignment horizontal="left" vertical="top" wrapText="1"/>
      <protection locked="0"/>
    </xf>
    <xf numFmtId="0" fontId="76" fillId="0" borderId="6" xfId="0" applyFont="1" applyBorder="1" applyAlignment="1" applyProtection="1">
      <alignment horizontal="left" vertical="top" wrapText="1"/>
      <protection locked="0"/>
    </xf>
    <xf numFmtId="0" fontId="76" fillId="0" borderId="0" xfId="0" applyFont="1" applyBorder="1" applyAlignment="1" applyProtection="1">
      <alignment horizontal="left" vertical="top" wrapText="1"/>
      <protection locked="0"/>
    </xf>
    <xf numFmtId="0" fontId="76" fillId="0" borderId="7" xfId="0" applyFont="1" applyBorder="1" applyAlignment="1" applyProtection="1">
      <alignment horizontal="left" vertical="top" wrapText="1"/>
      <protection locked="0"/>
    </xf>
    <xf numFmtId="0" fontId="76" fillId="0" borderId="11" xfId="0" applyFont="1" applyBorder="1" applyAlignment="1" applyProtection="1">
      <alignment horizontal="left" vertical="top" wrapText="1"/>
      <protection locked="0"/>
    </xf>
    <xf numFmtId="0" fontId="76" fillId="0" borderId="1" xfId="0" applyFont="1" applyBorder="1" applyAlignment="1" applyProtection="1">
      <alignment horizontal="left" vertical="top" wrapText="1"/>
      <protection locked="0"/>
    </xf>
    <xf numFmtId="0" fontId="76" fillId="0" borderId="12" xfId="0" applyFont="1" applyBorder="1" applyAlignment="1" applyProtection="1">
      <alignment horizontal="left" vertical="top" wrapText="1"/>
      <protection locked="0"/>
    </xf>
    <xf numFmtId="0" fontId="75" fillId="0" borderId="0" xfId="0" applyFont="1" applyAlignment="1">
      <alignment horizontal="center" vertical="center"/>
    </xf>
    <xf numFmtId="0" fontId="76" fillId="0" borderId="1" xfId="0" applyFont="1" applyBorder="1" applyAlignment="1">
      <alignment horizontal="left" vertical="center" wrapText="1"/>
    </xf>
    <xf numFmtId="0" fontId="61" fillId="0" borderId="0" xfId="0" applyFont="1" applyAlignment="1">
      <alignment horizontal="left" vertical="center"/>
    </xf>
    <xf numFmtId="0" fontId="76" fillId="0" borderId="1" xfId="0" applyFont="1" applyBorder="1" applyAlignment="1" applyProtection="1">
      <alignment horizontal="left" vertical="center" wrapText="1"/>
      <protection locked="0"/>
    </xf>
    <xf numFmtId="0" fontId="115" fillId="3" borderId="36" xfId="0" applyFont="1" applyFill="1" applyBorder="1" applyAlignment="1" applyProtection="1">
      <alignment horizontal="left" vertical="center"/>
      <protection locked="0"/>
    </xf>
    <xf numFmtId="0" fontId="115" fillId="3" borderId="39" xfId="0" applyFont="1" applyFill="1" applyBorder="1" applyAlignment="1" applyProtection="1">
      <alignment horizontal="left" vertical="center"/>
      <protection locked="0"/>
    </xf>
    <xf numFmtId="0" fontId="115" fillId="3" borderId="1" xfId="0" applyFont="1" applyFill="1" applyBorder="1" applyAlignment="1" applyProtection="1">
      <alignment horizontal="left" vertical="center"/>
      <protection locked="0"/>
    </xf>
    <xf numFmtId="0" fontId="115" fillId="3" borderId="46" xfId="0" applyFont="1" applyFill="1" applyBorder="1" applyAlignment="1" applyProtection="1">
      <alignment horizontal="left" vertical="center"/>
      <protection locked="0"/>
    </xf>
    <xf numFmtId="0" fontId="8" fillId="3" borderId="26" xfId="0" applyFont="1" applyFill="1" applyBorder="1" applyAlignment="1" applyProtection="1">
      <alignment horizontal="center" vertical="center"/>
      <protection locked="0"/>
    </xf>
    <xf numFmtId="0" fontId="8" fillId="3" borderId="28" xfId="0" applyFont="1" applyFill="1" applyBorder="1" applyAlignment="1" applyProtection="1">
      <alignment horizontal="center" vertical="center"/>
      <protection locked="0"/>
    </xf>
    <xf numFmtId="0" fontId="8" fillId="3" borderId="97" xfId="0" applyFont="1" applyFill="1" applyBorder="1" applyAlignment="1" applyProtection="1">
      <alignment horizontal="center" vertical="center"/>
      <protection locked="0"/>
    </xf>
    <xf numFmtId="0" fontId="11" fillId="3" borderId="8"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51"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115" fillId="3" borderId="8" xfId="0" applyFont="1" applyFill="1" applyBorder="1" applyAlignment="1" applyProtection="1">
      <alignment horizontal="center" vertical="center"/>
      <protection locked="0"/>
    </xf>
    <xf numFmtId="0" fontId="115" fillId="3" borderId="5" xfId="0" applyFont="1" applyFill="1" applyBorder="1" applyAlignment="1" applyProtection="1">
      <alignment horizontal="center" vertical="center"/>
      <protection locked="0"/>
    </xf>
    <xf numFmtId="0" fontId="115" fillId="3" borderId="51" xfId="0" applyFont="1" applyFill="1" applyBorder="1" applyAlignment="1" applyProtection="1">
      <alignment horizontal="center" vertical="center"/>
      <protection locked="0"/>
    </xf>
    <xf numFmtId="0" fontId="115" fillId="3" borderId="41" xfId="0" applyFont="1" applyFill="1" applyBorder="1" applyAlignment="1" applyProtection="1">
      <alignment horizontal="center" vertical="center"/>
      <protection locked="0"/>
    </xf>
    <xf numFmtId="0" fontId="115" fillId="3" borderId="49" xfId="0" applyFont="1" applyFill="1" applyBorder="1" applyAlignment="1">
      <alignment horizontal="center" vertical="center"/>
    </xf>
    <xf numFmtId="0" fontId="115" fillId="3" borderId="44" xfId="0" applyFont="1" applyFill="1" applyBorder="1" applyAlignment="1">
      <alignment horizontal="center"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11" fillId="3" borderId="37" xfId="0" applyFont="1" applyFill="1" applyBorder="1" applyAlignment="1">
      <alignment horizontal="lef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11" fillId="3" borderId="7" xfId="0" applyFont="1" applyFill="1" applyBorder="1" applyAlignment="1">
      <alignment horizontal="left" vertical="center"/>
    </xf>
    <xf numFmtId="0" fontId="11" fillId="3" borderId="40" xfId="0" applyFont="1" applyFill="1" applyBorder="1" applyAlignment="1">
      <alignment horizontal="left" vertical="center"/>
    </xf>
    <xf numFmtId="0" fontId="11" fillId="3" borderId="41" xfId="0" applyFont="1" applyFill="1" applyBorder="1" applyAlignment="1">
      <alignment horizontal="left" vertical="center"/>
    </xf>
    <xf numFmtId="0" fontId="11" fillId="3" borderId="42" xfId="0" applyFont="1" applyFill="1" applyBorder="1" applyAlignment="1">
      <alignment horizontal="left" vertical="center"/>
    </xf>
    <xf numFmtId="0" fontId="11" fillId="3" borderId="47"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1" fillId="3" borderId="37"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11" fillId="3" borderId="41" xfId="0" applyFont="1" applyFill="1" applyBorder="1" applyAlignment="1">
      <alignment horizontal="left" vertical="center" wrapText="1"/>
    </xf>
    <xf numFmtId="0" fontId="11" fillId="3" borderId="42" xfId="0" applyFont="1" applyFill="1" applyBorder="1" applyAlignment="1">
      <alignment horizontal="left" vertical="center" wrapText="1"/>
    </xf>
    <xf numFmtId="0" fontId="11" fillId="3" borderId="47" xfId="0" applyFont="1" applyFill="1" applyBorder="1" applyAlignment="1" applyProtection="1">
      <alignment horizontal="center" vertical="center"/>
      <protection locked="0"/>
    </xf>
    <xf numFmtId="0" fontId="11" fillId="3" borderId="36" xfId="0" applyFon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36" xfId="0" applyFont="1" applyFill="1" applyBorder="1" applyAlignment="1">
      <alignment horizontal="center" vertical="center"/>
    </xf>
    <xf numFmtId="0" fontId="11" fillId="3" borderId="1" xfId="0" applyFont="1" applyFill="1" applyBorder="1" applyAlignment="1">
      <alignment horizontal="center" vertical="center"/>
    </xf>
    <xf numFmtId="0" fontId="115" fillId="3" borderId="36" xfId="0" applyFont="1" applyFill="1" applyBorder="1" applyAlignment="1" applyProtection="1">
      <alignment horizontal="center" vertical="center"/>
      <protection locked="0"/>
    </xf>
    <xf numFmtId="0" fontId="115" fillId="3" borderId="1" xfId="0" applyFont="1" applyFill="1" applyBorder="1" applyAlignment="1" applyProtection="1">
      <alignment horizontal="center" vertical="center"/>
      <protection locked="0"/>
    </xf>
    <xf numFmtId="0" fontId="11" fillId="3" borderId="37"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47"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5" xfId="0" applyFont="1" applyFill="1" applyBorder="1" applyAlignment="1" applyProtection="1">
      <alignment horizontal="center" vertical="center"/>
      <protection locked="0"/>
    </xf>
    <xf numFmtId="0" fontId="11" fillId="3" borderId="41"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11" fillId="3" borderId="46" xfId="0" applyFont="1" applyFill="1" applyBorder="1" applyAlignment="1" applyProtection="1">
      <alignment horizontal="center" vertical="center"/>
      <protection locked="0"/>
    </xf>
    <xf numFmtId="0" fontId="11" fillId="3" borderId="49" xfId="0" applyFont="1" applyFill="1" applyBorder="1" applyAlignment="1">
      <alignment horizontal="center" vertical="center"/>
    </xf>
    <xf numFmtId="0" fontId="11" fillId="3" borderId="44"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0" xfId="0" applyFont="1" applyFill="1" applyBorder="1" applyAlignment="1" applyProtection="1">
      <alignment horizontal="center" vertical="center"/>
      <protection locked="0"/>
    </xf>
    <xf numFmtId="0" fontId="11" fillId="3" borderId="52" xfId="0" applyFont="1" applyFill="1" applyBorder="1" applyAlignment="1" applyProtection="1">
      <alignment horizontal="center" vertical="center"/>
      <protection locked="0"/>
    </xf>
    <xf numFmtId="0" fontId="67" fillId="3" borderId="5" xfId="0" applyFont="1" applyFill="1" applyBorder="1" applyAlignment="1" applyProtection="1">
      <alignment horizontal="left" vertical="center"/>
      <protection locked="0"/>
    </xf>
    <xf numFmtId="0" fontId="67" fillId="3" borderId="49" xfId="0"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7" fillId="3" borderId="46" xfId="0" applyFont="1" applyFill="1" applyBorder="1" applyAlignment="1" applyProtection="1">
      <alignment horizontal="left" vertical="center"/>
      <protection locked="0"/>
    </xf>
    <xf numFmtId="0" fontId="11" fillId="3" borderId="52" xfId="0" applyFont="1" applyFill="1" applyBorder="1" applyAlignment="1">
      <alignment horizontal="center" vertical="center"/>
    </xf>
    <xf numFmtId="0" fontId="11" fillId="3" borderId="36" xfId="0" applyFont="1" applyFill="1" applyBorder="1" applyAlignment="1" applyProtection="1">
      <alignment horizontal="left" vertical="center"/>
      <protection locked="0"/>
    </xf>
    <xf numFmtId="0" fontId="11" fillId="3" borderId="39"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46" xfId="0" applyFont="1" applyFill="1" applyBorder="1" applyAlignment="1" applyProtection="1">
      <alignment horizontal="left" vertical="center"/>
      <protection locked="0"/>
    </xf>
    <xf numFmtId="0" fontId="8" fillId="3" borderId="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0" fontId="11" fillId="3" borderId="8" xfId="0" applyFont="1" applyFill="1" applyBorder="1" applyAlignment="1">
      <alignment horizontal="left" vertical="center" wrapText="1"/>
    </xf>
    <xf numFmtId="0" fontId="11" fillId="3" borderId="5" xfId="0" applyFont="1" applyFill="1" applyBorder="1" applyAlignment="1">
      <alignment horizontal="left" vertical="center"/>
    </xf>
    <xf numFmtId="0" fontId="11" fillId="3" borderId="9" xfId="0" applyFont="1" applyFill="1" applyBorder="1" applyAlignment="1">
      <alignment horizontal="left" vertical="center"/>
    </xf>
    <xf numFmtId="0" fontId="11" fillId="3" borderId="51" xfId="0" applyFont="1" applyFill="1" applyBorder="1" applyAlignment="1">
      <alignment horizontal="left" vertical="center"/>
    </xf>
    <xf numFmtId="0" fontId="8" fillId="3" borderId="27" xfId="0" applyFont="1" applyFill="1" applyBorder="1" applyAlignment="1" applyProtection="1">
      <alignment horizontal="center" vertical="center"/>
      <protection locked="0"/>
    </xf>
    <xf numFmtId="0" fontId="11" fillId="3" borderId="6"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07" fillId="3" borderId="8" xfId="0" applyFont="1" applyFill="1" applyBorder="1" applyAlignment="1" applyProtection="1">
      <alignment horizontal="center" vertical="center"/>
      <protection locked="0"/>
    </xf>
    <xf numFmtId="0" fontId="107" fillId="3" borderId="5" xfId="0" applyFont="1" applyFill="1" applyBorder="1" applyAlignment="1" applyProtection="1">
      <alignment horizontal="center" vertical="center"/>
      <protection locked="0"/>
    </xf>
    <xf numFmtId="0" fontId="107" fillId="3" borderId="6" xfId="0" applyFont="1" applyFill="1" applyBorder="1" applyAlignment="1" applyProtection="1">
      <alignment horizontal="center" vertical="center"/>
      <protection locked="0"/>
    </xf>
    <xf numFmtId="0" fontId="107" fillId="3" borderId="0" xfId="0" applyFont="1" applyFill="1" applyBorder="1" applyAlignment="1" applyProtection="1">
      <alignment horizontal="center" vertical="center"/>
      <protection locked="0"/>
    </xf>
    <xf numFmtId="0" fontId="107" fillId="3" borderId="51" xfId="0" applyFont="1" applyFill="1" applyBorder="1" applyAlignment="1" applyProtection="1">
      <alignment horizontal="center" vertical="center"/>
      <protection locked="0"/>
    </xf>
    <xf numFmtId="0" fontId="107" fillId="3" borderId="41" xfId="0" applyFont="1" applyFill="1" applyBorder="1" applyAlignment="1" applyProtection="1">
      <alignment horizontal="center" vertical="center"/>
      <protection locked="0"/>
    </xf>
    <xf numFmtId="0" fontId="114" fillId="3" borderId="49" xfId="0" applyFont="1" applyFill="1" applyBorder="1" applyAlignment="1">
      <alignment horizontal="center" vertical="center"/>
    </xf>
    <xf numFmtId="0" fontId="114" fillId="3" borderId="52" xfId="0" applyFont="1" applyFill="1" applyBorder="1" applyAlignment="1">
      <alignment horizontal="center" vertical="center"/>
    </xf>
    <xf numFmtId="0" fontId="114" fillId="3" borderId="44" xfId="0" applyFont="1" applyFill="1" applyBorder="1" applyAlignment="1">
      <alignment horizontal="center" vertical="center"/>
    </xf>
    <xf numFmtId="0" fontId="11" fillId="3" borderId="8" xfId="0" applyFont="1" applyFill="1" applyBorder="1" applyAlignment="1" applyProtection="1">
      <alignment horizontal="left" vertical="center" wrapText="1"/>
      <protection locked="0"/>
    </xf>
    <xf numFmtId="0" fontId="11" fillId="3" borderId="5" xfId="0" applyFont="1" applyFill="1" applyBorder="1" applyAlignment="1" applyProtection="1">
      <alignment horizontal="left" vertical="center" wrapText="1"/>
      <protection locked="0"/>
    </xf>
    <xf numFmtId="0" fontId="11" fillId="3" borderId="9" xfId="0" applyFont="1" applyFill="1" applyBorder="1" applyAlignment="1" applyProtection="1">
      <alignment horizontal="left" vertical="center" wrapText="1"/>
      <protection locked="0"/>
    </xf>
    <xf numFmtId="0" fontId="11" fillId="3" borderId="11"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28" xfId="0" applyFont="1" applyFill="1" applyBorder="1" applyAlignment="1" applyProtection="1">
      <alignment horizontal="left" vertical="center"/>
      <protection locked="0"/>
    </xf>
    <xf numFmtId="0" fontId="11" fillId="3" borderId="66" xfId="0" applyFont="1" applyFill="1" applyBorder="1" applyAlignment="1" applyProtection="1">
      <alignment horizontal="left" vertical="center"/>
      <protection locked="0"/>
    </xf>
    <xf numFmtId="0" fontId="11" fillId="3" borderId="4" xfId="0" applyFont="1" applyFill="1" applyBorder="1" applyAlignment="1" applyProtection="1">
      <alignment horizontal="center" vertical="center"/>
      <protection locked="0"/>
    </xf>
    <xf numFmtId="0" fontId="11" fillId="3" borderId="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pplyProtection="1">
      <alignment horizontal="left" vertical="center"/>
      <protection locked="0"/>
    </xf>
    <xf numFmtId="0" fontId="11" fillId="3" borderId="67" xfId="0" applyFont="1" applyFill="1" applyBorder="1" applyAlignment="1" applyProtection="1">
      <alignment horizontal="left" vertical="center"/>
      <protection locked="0"/>
    </xf>
    <xf numFmtId="0" fontId="11" fillId="3" borderId="27" xfId="0" applyFont="1" applyFill="1" applyBorder="1" applyAlignment="1">
      <alignment horizontal="center" vertical="center" textRotation="255"/>
    </xf>
    <xf numFmtId="0" fontId="11" fillId="3" borderId="97" xfId="0" applyFont="1" applyFill="1" applyBorder="1" applyAlignment="1">
      <alignment horizontal="center" vertical="center" textRotation="255"/>
    </xf>
    <xf numFmtId="0" fontId="11" fillId="3" borderId="8" xfId="0" applyFont="1" applyFill="1" applyBorder="1" applyAlignment="1" applyProtection="1">
      <alignment horizontal="left" vertical="center"/>
      <protection locked="0"/>
    </xf>
    <xf numFmtId="0" fontId="11" fillId="3" borderId="5" xfId="0"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1" fillId="3" borderId="51" xfId="0" applyFont="1" applyFill="1" applyBorder="1" applyAlignment="1" applyProtection="1">
      <alignment horizontal="left" vertical="center"/>
      <protection locked="0"/>
    </xf>
    <xf numFmtId="0" fontId="11" fillId="3" borderId="41" xfId="0" applyFont="1" applyFill="1" applyBorder="1" applyAlignment="1" applyProtection="1">
      <alignment horizontal="left" vertical="center"/>
      <protection locked="0"/>
    </xf>
    <xf numFmtId="0" fontId="11" fillId="3" borderId="42" xfId="0" applyFont="1" applyFill="1" applyBorder="1" applyAlignment="1" applyProtection="1">
      <alignment horizontal="left" vertical="center"/>
      <protection locked="0"/>
    </xf>
    <xf numFmtId="0" fontId="11" fillId="3" borderId="6"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7" xfId="0" applyFont="1" applyFill="1" applyBorder="1" applyAlignment="1" applyProtection="1">
      <alignment horizontal="left" vertical="center" wrapText="1"/>
      <protection locked="0"/>
    </xf>
    <xf numFmtId="0" fontId="11" fillId="3" borderId="73" xfId="0" applyFont="1" applyFill="1" applyBorder="1" applyAlignment="1">
      <alignment horizontal="center" vertical="center" wrapText="1"/>
    </xf>
    <xf numFmtId="0" fontId="11" fillId="3" borderId="74" xfId="0" applyFont="1" applyFill="1" applyBorder="1" applyAlignment="1">
      <alignment horizontal="center" vertical="center" wrapText="1"/>
    </xf>
    <xf numFmtId="0" fontId="11" fillId="3" borderId="75" xfId="0" applyFont="1" applyFill="1" applyBorder="1" applyAlignment="1">
      <alignment horizontal="center" vertical="center" wrapText="1"/>
    </xf>
    <xf numFmtId="0" fontId="11" fillId="3" borderId="73" xfId="0" applyFont="1" applyFill="1" applyBorder="1" applyAlignment="1">
      <alignment horizontal="center" vertical="center"/>
    </xf>
    <xf numFmtId="0" fontId="11" fillId="3" borderId="74" xfId="0" applyFont="1" applyFill="1" applyBorder="1" applyAlignment="1">
      <alignment horizontal="center" vertical="center"/>
    </xf>
    <xf numFmtId="0" fontId="11" fillId="3" borderId="75" xfId="0" applyFont="1" applyFill="1" applyBorder="1" applyAlignment="1">
      <alignment horizontal="center" vertical="center"/>
    </xf>
    <xf numFmtId="0" fontId="11" fillId="3" borderId="73" xfId="0" applyFont="1" applyFill="1" applyBorder="1" applyAlignment="1" applyProtection="1">
      <alignment horizontal="center" vertical="center"/>
      <protection locked="0"/>
    </xf>
    <xf numFmtId="0" fontId="11" fillId="3" borderId="74"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11" fillId="3" borderId="28" xfId="0" applyFont="1" applyFill="1" applyBorder="1" applyAlignment="1">
      <alignment horizontal="center" vertical="center"/>
    </xf>
    <xf numFmtId="0" fontId="67" fillId="3" borderId="8" xfId="0" applyFont="1" applyFill="1" applyBorder="1" applyAlignment="1">
      <alignment horizontal="left" vertical="center" wrapText="1"/>
    </xf>
    <xf numFmtId="0" fontId="67" fillId="3" borderId="5" xfId="0" applyFont="1" applyFill="1" applyBorder="1" applyAlignment="1">
      <alignment horizontal="left" vertical="center"/>
    </xf>
    <xf numFmtId="0" fontId="67" fillId="3" borderId="9" xfId="0" applyFont="1" applyFill="1" applyBorder="1" applyAlignment="1">
      <alignment horizontal="left" vertical="center"/>
    </xf>
    <xf numFmtId="0" fontId="67" fillId="3" borderId="6" xfId="0" applyFont="1" applyFill="1" applyBorder="1" applyAlignment="1">
      <alignment horizontal="left" vertical="center" wrapText="1"/>
    </xf>
    <xf numFmtId="0" fontId="67" fillId="3" borderId="0" xfId="0" applyFont="1" applyFill="1" applyBorder="1" applyAlignment="1">
      <alignment horizontal="left" vertical="center"/>
    </xf>
    <xf numFmtId="0" fontId="67" fillId="3" borderId="7" xfId="0" applyFont="1" applyFill="1" applyBorder="1" applyAlignment="1">
      <alignment horizontal="left" vertical="center"/>
    </xf>
    <xf numFmtId="0" fontId="67" fillId="3" borderId="51" xfId="0" applyFont="1" applyFill="1" applyBorder="1" applyAlignment="1">
      <alignment horizontal="left" vertical="center"/>
    </xf>
    <xf numFmtId="0" fontId="67" fillId="3" borderId="41" xfId="0" applyFont="1" applyFill="1" applyBorder="1" applyAlignment="1">
      <alignment horizontal="left" vertical="center"/>
    </xf>
    <xf numFmtId="0" fontId="67" fillId="3" borderId="42" xfId="0" applyFont="1" applyFill="1" applyBorder="1" applyAlignment="1">
      <alignment horizontal="left" vertical="center"/>
    </xf>
    <xf numFmtId="0" fontId="67" fillId="3" borderId="8" xfId="0" applyFont="1" applyFill="1" applyBorder="1" applyAlignment="1" applyProtection="1">
      <alignment horizontal="center" vertical="center"/>
      <protection locked="0"/>
    </xf>
    <xf numFmtId="0" fontId="67" fillId="3" borderId="5" xfId="0" applyFont="1" applyFill="1" applyBorder="1" applyAlignment="1" applyProtection="1">
      <alignment horizontal="center" vertical="center"/>
      <protection locked="0"/>
    </xf>
    <xf numFmtId="0" fontId="67" fillId="3" borderId="11" xfId="0"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67" fillId="3" borderId="5" xfId="0" applyFont="1" applyFill="1" applyBorder="1" applyAlignment="1">
      <alignment horizontal="center" vertical="center"/>
    </xf>
    <xf numFmtId="0" fontId="67" fillId="3" borderId="1" xfId="0" applyFont="1" applyFill="1" applyBorder="1" applyAlignment="1">
      <alignment horizontal="center" vertical="center"/>
    </xf>
    <xf numFmtId="0" fontId="63" fillId="3" borderId="35" xfId="0" applyFont="1" applyFill="1" applyBorder="1" applyAlignment="1">
      <alignment horizontal="left" vertical="center"/>
    </xf>
    <xf numFmtId="0" fontId="63" fillId="3" borderId="36" xfId="0" applyFont="1" applyFill="1" applyBorder="1" applyAlignment="1">
      <alignment horizontal="left" vertical="center"/>
    </xf>
    <xf numFmtId="0" fontId="67" fillId="3" borderId="8" xfId="0" applyFont="1" applyFill="1" applyBorder="1" applyAlignment="1">
      <alignment horizontal="center" vertical="center"/>
    </xf>
    <xf numFmtId="0" fontId="67" fillId="3" borderId="9" xfId="0" applyFont="1" applyFill="1" applyBorder="1" applyAlignment="1">
      <alignment horizontal="center" vertical="center"/>
    </xf>
    <xf numFmtId="0" fontId="67" fillId="3" borderId="11" xfId="0" applyFont="1" applyFill="1" applyBorder="1" applyAlignment="1">
      <alignment horizontal="center" vertical="center"/>
    </xf>
    <xf numFmtId="0" fontId="67" fillId="3" borderId="12" xfId="0" applyFont="1" applyFill="1" applyBorder="1" applyAlignment="1">
      <alignment horizontal="center" vertical="center"/>
    </xf>
    <xf numFmtId="0" fontId="0" fillId="3" borderId="35" xfId="0" applyFont="1" applyFill="1" applyBorder="1" applyAlignment="1">
      <alignment vertical="center"/>
    </xf>
    <xf numFmtId="0" fontId="0" fillId="3" borderId="36" xfId="0" applyFont="1" applyFill="1" applyBorder="1" applyAlignment="1">
      <alignment vertical="center"/>
    </xf>
    <xf numFmtId="0" fontId="0" fillId="3" borderId="37" xfId="0" applyFont="1" applyFill="1" applyBorder="1" applyAlignment="1">
      <alignment vertical="center"/>
    </xf>
    <xf numFmtId="0" fontId="0" fillId="3" borderId="50" xfId="0" applyFont="1" applyFill="1" applyBorder="1" applyAlignment="1">
      <alignment vertical="center"/>
    </xf>
    <xf numFmtId="0" fontId="0" fillId="3" borderId="0" xfId="0" applyFont="1" applyFill="1" applyBorder="1" applyAlignment="1">
      <alignment vertical="center"/>
    </xf>
    <xf numFmtId="0" fontId="0" fillId="3" borderId="7" xfId="0" applyFont="1" applyFill="1" applyBorder="1" applyAlignment="1">
      <alignment vertical="center"/>
    </xf>
    <xf numFmtId="0" fontId="0" fillId="3" borderId="40" xfId="0" applyFont="1" applyFill="1" applyBorder="1" applyAlignment="1">
      <alignment vertical="center"/>
    </xf>
    <xf numFmtId="0" fontId="0" fillId="3" borderId="41" xfId="0" applyFont="1" applyFill="1" applyBorder="1" applyAlignment="1">
      <alignment vertical="center"/>
    </xf>
    <xf numFmtId="0" fontId="0" fillId="3" borderId="42" xfId="0" applyFont="1" applyFill="1" applyBorder="1" applyAlignment="1">
      <alignment vertical="center"/>
    </xf>
    <xf numFmtId="0" fontId="11" fillId="3" borderId="9"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11" fillId="3" borderId="7" xfId="0" applyFont="1" applyFill="1" applyBorder="1" applyAlignment="1" applyProtection="1">
      <alignment horizontal="center" vertical="center"/>
      <protection locked="0"/>
    </xf>
    <xf numFmtId="0" fontId="67" fillId="3" borderId="48" xfId="0" applyFont="1" applyFill="1" applyBorder="1" applyAlignment="1">
      <alignment horizontal="left" vertical="center"/>
    </xf>
    <xf numFmtId="0" fontId="67" fillId="3" borderId="50" xfId="0" applyFont="1" applyFill="1" applyBorder="1" applyAlignment="1">
      <alignment horizontal="left" vertical="center"/>
    </xf>
    <xf numFmtId="0" fontId="67" fillId="3" borderId="40" xfId="0" applyFont="1" applyFill="1" applyBorder="1" applyAlignment="1">
      <alignment horizontal="left" vertical="center"/>
    </xf>
    <xf numFmtId="0" fontId="11" fillId="3" borderId="5"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8" fillId="3" borderId="6" xfId="0" applyFont="1" applyFill="1" applyBorder="1" applyAlignment="1" applyProtection="1">
      <alignment horizontal="center" vertical="center"/>
      <protection locked="0"/>
    </xf>
    <xf numFmtId="0" fontId="78" fillId="3" borderId="26" xfId="0" applyFont="1" applyFill="1" applyBorder="1" applyAlignment="1" applyProtection="1">
      <alignment horizontal="center" vertical="center"/>
      <protection locked="0"/>
    </xf>
    <xf numFmtId="0" fontId="78" fillId="3" borderId="28" xfId="0" applyFont="1" applyFill="1" applyBorder="1" applyAlignment="1" applyProtection="1">
      <alignment horizontal="center" vertical="center"/>
      <protection locked="0"/>
    </xf>
    <xf numFmtId="0" fontId="78" fillId="3" borderId="8" xfId="0" applyFont="1" applyFill="1" applyBorder="1" applyAlignment="1" applyProtection="1">
      <alignment horizontal="center" vertical="center"/>
      <protection locked="0"/>
    </xf>
    <xf numFmtId="0" fontId="78" fillId="3" borderId="51" xfId="0" applyFont="1" applyFill="1" applyBorder="1" applyAlignment="1" applyProtection="1">
      <alignment horizontal="center" vertical="center"/>
      <protection locked="0"/>
    </xf>
    <xf numFmtId="0" fontId="67" fillId="3" borderId="41" xfId="0" applyFont="1" applyFill="1" applyBorder="1" applyAlignment="1" applyProtection="1">
      <alignment horizontal="center" vertical="center"/>
      <protection locked="0"/>
    </xf>
    <xf numFmtId="0" fontId="67" fillId="3" borderId="49" xfId="0" applyFont="1" applyFill="1" applyBorder="1" applyAlignment="1">
      <alignment horizontal="center" vertical="center"/>
    </xf>
    <xf numFmtId="0" fontId="67" fillId="3" borderId="44" xfId="0" applyFont="1" applyFill="1" applyBorder="1" applyAlignment="1">
      <alignment horizontal="center" vertical="center"/>
    </xf>
    <xf numFmtId="0" fontId="67" fillId="3" borderId="41" xfId="0" applyFont="1" applyFill="1" applyBorder="1" applyAlignment="1">
      <alignment horizontal="center" vertical="center"/>
    </xf>
    <xf numFmtId="0" fontId="67" fillId="3" borderId="92" xfId="0" applyFont="1" applyFill="1" applyBorder="1" applyAlignment="1">
      <alignment horizontal="left" vertical="center"/>
    </xf>
    <xf numFmtId="0" fontId="67" fillId="3" borderId="38" xfId="0" applyFont="1" applyFill="1" applyBorder="1" applyAlignment="1">
      <alignment horizontal="left" vertical="center"/>
    </xf>
    <xf numFmtId="0" fontId="67" fillId="3" borderId="59" xfId="0" applyFont="1" applyFill="1" applyBorder="1" applyAlignment="1" applyProtection="1">
      <alignment horizontal="left" vertical="center"/>
      <protection locked="0"/>
    </xf>
    <xf numFmtId="0" fontId="67" fillId="3" borderId="62" xfId="0" applyFont="1" applyFill="1" applyBorder="1" applyAlignment="1" applyProtection="1">
      <alignment horizontal="left" vertical="center"/>
      <protection locked="0"/>
    </xf>
    <xf numFmtId="0" fontId="67" fillId="3" borderId="120" xfId="0" applyFont="1" applyFill="1" applyBorder="1" applyAlignment="1" applyProtection="1">
      <alignment horizontal="left" vertical="center"/>
      <protection locked="0"/>
    </xf>
    <xf numFmtId="0" fontId="11" fillId="3" borderId="108"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67" fillId="3" borderId="3" xfId="0" applyFont="1" applyFill="1" applyBorder="1" applyAlignment="1" applyProtection="1">
      <alignment horizontal="left" vertical="center"/>
      <protection locked="0"/>
    </xf>
    <xf numFmtId="0" fontId="67" fillId="3" borderId="4" xfId="0" applyFont="1" applyFill="1" applyBorder="1" applyAlignment="1" applyProtection="1">
      <alignment horizontal="left" vertical="center"/>
      <protection locked="0"/>
    </xf>
    <xf numFmtId="0" fontId="67" fillId="3" borderId="68" xfId="0" applyFont="1" applyFill="1" applyBorder="1" applyAlignment="1" applyProtection="1">
      <alignment horizontal="left" vertical="center"/>
      <protection locked="0"/>
    </xf>
    <xf numFmtId="0" fontId="11" fillId="3" borderId="3" xfId="0" applyFont="1" applyFill="1" applyBorder="1" applyAlignment="1">
      <alignment horizontal="left" vertical="center" wrapText="1"/>
    </xf>
    <xf numFmtId="0" fontId="11" fillId="3" borderId="3" xfId="0" applyFont="1" applyFill="1" applyBorder="1" applyAlignment="1">
      <alignment horizontal="center" vertical="center" wrapText="1"/>
    </xf>
    <xf numFmtId="0" fontId="11" fillId="3" borderId="46" xfId="0" applyFont="1" applyFill="1" applyBorder="1" applyAlignment="1">
      <alignment horizontal="center" vertical="center"/>
    </xf>
    <xf numFmtId="0" fontId="11" fillId="3" borderId="107" xfId="0" applyFont="1" applyFill="1" applyBorder="1" applyAlignment="1">
      <alignment horizontal="left" vertical="center"/>
    </xf>
    <xf numFmtId="0" fontId="11" fillId="3" borderId="62" xfId="0" applyFont="1" applyFill="1" applyBorder="1" applyAlignment="1">
      <alignment horizontal="left" vertical="center"/>
    </xf>
    <xf numFmtId="0" fontId="11" fillId="3" borderId="59" xfId="0" applyFont="1" applyFill="1" applyBorder="1" applyAlignment="1">
      <alignment horizontal="left" vertical="center" wrapText="1"/>
    </xf>
    <xf numFmtId="0" fontId="11" fillId="3" borderId="38" xfId="0" applyFont="1" applyFill="1" applyBorder="1" applyAlignment="1">
      <alignment horizontal="left" vertical="center"/>
    </xf>
    <xf numFmtId="0" fontId="11" fillId="3" borderId="59" xfId="0" applyFont="1" applyFill="1" applyBorder="1" applyAlignment="1">
      <alignment horizontal="center" vertical="center"/>
    </xf>
    <xf numFmtId="0" fontId="11" fillId="3" borderId="62" xfId="0" applyFont="1" applyFill="1" applyBorder="1" applyAlignment="1">
      <alignment horizontal="center" vertical="center"/>
    </xf>
    <xf numFmtId="0" fontId="11" fillId="3" borderId="59" xfId="0" applyFont="1" applyFill="1" applyBorder="1" applyAlignment="1" applyProtection="1">
      <alignment horizontal="left" vertical="center"/>
      <protection locked="0"/>
    </xf>
    <xf numFmtId="0" fontId="11" fillId="3" borderId="62" xfId="0" applyFont="1" applyFill="1" applyBorder="1" applyAlignment="1" applyProtection="1">
      <alignment horizontal="left" vertical="center"/>
      <protection locked="0"/>
    </xf>
    <xf numFmtId="0" fontId="11" fillId="3" borderId="120" xfId="0" applyFont="1" applyFill="1" applyBorder="1" applyAlignment="1" applyProtection="1">
      <alignment horizontal="left" vertical="center"/>
      <protection locked="0"/>
    </xf>
    <xf numFmtId="0" fontId="11" fillId="3" borderId="1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49" xfId="0" applyFont="1" applyFill="1" applyBorder="1" applyAlignment="1" applyProtection="1">
      <alignment horizontal="left" vertical="center"/>
      <protection locked="0"/>
    </xf>
    <xf numFmtId="0" fontId="8" fillId="3" borderId="11" xfId="0" applyFont="1" applyFill="1" applyBorder="1" applyAlignment="1" applyProtection="1">
      <alignment horizontal="center" vertical="center"/>
      <protection locked="0"/>
    </xf>
    <xf numFmtId="0" fontId="11" fillId="3" borderId="1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67" fillId="3" borderId="46" xfId="0" applyFont="1" applyFill="1" applyBorder="1" applyAlignment="1">
      <alignment horizontal="center" vertical="center"/>
    </xf>
    <xf numFmtId="0" fontId="11" fillId="3" borderId="59" xfId="0" applyFont="1" applyFill="1" applyBorder="1" applyAlignment="1">
      <alignment horizontal="left" vertical="center"/>
    </xf>
    <xf numFmtId="0" fontId="11" fillId="3" borderId="60" xfId="0" applyFont="1" applyFill="1" applyBorder="1" applyAlignment="1">
      <alignment horizontal="left" vertical="center"/>
    </xf>
    <xf numFmtId="0" fontId="11" fillId="3" borderId="120" xfId="0" applyFont="1" applyFill="1" applyBorder="1" applyAlignment="1">
      <alignment horizontal="left" vertical="center"/>
    </xf>
    <xf numFmtId="0" fontId="11" fillId="3" borderId="73" xfId="0" applyFont="1" applyFill="1" applyBorder="1" applyAlignment="1">
      <alignment horizontal="left" vertical="center"/>
    </xf>
    <xf numFmtId="0" fontId="11" fillId="3" borderId="74" xfId="0" applyFont="1" applyFill="1" applyBorder="1" applyAlignment="1">
      <alignment horizontal="left" vertical="center"/>
    </xf>
    <xf numFmtId="0" fontId="11" fillId="3" borderId="75" xfId="0" applyFont="1" applyFill="1" applyBorder="1" applyAlignment="1">
      <alignment horizontal="left" vertical="center"/>
    </xf>
    <xf numFmtId="0" fontId="11" fillId="3" borderId="76" xfId="0" applyFont="1" applyFill="1" applyBorder="1" applyAlignment="1">
      <alignment horizontal="left" vertical="center"/>
    </xf>
    <xf numFmtId="0" fontId="67" fillId="3" borderId="5" xfId="0" applyFont="1" applyFill="1" applyBorder="1" applyAlignment="1">
      <alignment horizontal="left" vertical="center" wrapText="1"/>
    </xf>
    <xf numFmtId="0" fontId="67" fillId="3" borderId="9" xfId="0" applyFont="1" applyFill="1" applyBorder="1" applyAlignment="1">
      <alignment horizontal="left" vertical="center" wrapText="1"/>
    </xf>
    <xf numFmtId="0" fontId="67" fillId="3" borderId="0" xfId="0" applyFont="1" applyFill="1" applyBorder="1" applyAlignment="1">
      <alignment horizontal="left" vertical="center" wrapText="1"/>
    </xf>
    <xf numFmtId="0" fontId="67" fillId="3" borderId="7" xfId="0" applyFont="1" applyFill="1" applyBorder="1" applyAlignment="1">
      <alignment horizontal="left" vertical="center" wrapText="1"/>
    </xf>
    <xf numFmtId="0" fontId="67" fillId="3" borderId="11" xfId="0" applyFont="1" applyFill="1" applyBorder="1" applyAlignment="1">
      <alignment horizontal="left" vertical="center" wrapText="1"/>
    </xf>
    <xf numFmtId="0" fontId="67" fillId="3" borderId="1" xfId="0" applyFont="1" applyFill="1" applyBorder="1" applyAlignment="1">
      <alignment horizontal="left" vertical="center" wrapText="1"/>
    </xf>
    <xf numFmtId="0" fontId="67" fillId="3" borderId="12" xfId="0" applyFont="1" applyFill="1" applyBorder="1" applyAlignment="1">
      <alignment horizontal="left" vertical="center" wrapText="1"/>
    </xf>
    <xf numFmtId="0" fontId="77" fillId="3" borderId="0" xfId="0" applyFont="1" applyFill="1" applyAlignment="1">
      <alignment horizontal="center" vertical="center"/>
    </xf>
    <xf numFmtId="0" fontId="35" fillId="3" borderId="41" xfId="0" applyFont="1" applyFill="1" applyBorder="1" applyAlignment="1">
      <alignment horizontal="right" vertical="center"/>
    </xf>
    <xf numFmtId="0" fontId="29" fillId="3" borderId="41" xfId="0" applyFont="1" applyFill="1" applyBorder="1" applyAlignment="1">
      <alignment horizontal="left" vertical="center" wrapText="1"/>
    </xf>
    <xf numFmtId="0" fontId="35" fillId="3" borderId="41" xfId="0" applyFont="1" applyFill="1" applyBorder="1" applyAlignment="1">
      <alignment horizontal="left" vertical="center"/>
    </xf>
    <xf numFmtId="0" fontId="35" fillId="3" borderId="41" xfId="0" applyFont="1" applyFill="1" applyBorder="1" applyAlignment="1">
      <alignment horizontal="left" vertical="center" wrapText="1"/>
    </xf>
    <xf numFmtId="0" fontId="63" fillId="3" borderId="35" xfId="0" applyFont="1" applyFill="1" applyBorder="1" applyAlignment="1">
      <alignment vertical="center"/>
    </xf>
    <xf numFmtId="0" fontId="63" fillId="3" borderId="36" xfId="0" applyFont="1" applyFill="1" applyBorder="1" applyAlignment="1">
      <alignment vertical="center"/>
    </xf>
    <xf numFmtId="0" fontId="11" fillId="3" borderId="6" xfId="0" applyFont="1" applyFill="1" applyBorder="1" applyAlignment="1">
      <alignment horizontal="left" vertical="center"/>
    </xf>
    <xf numFmtId="0" fontId="8" fillId="3" borderId="93" xfId="0" applyFont="1" applyFill="1" applyBorder="1" applyAlignment="1" applyProtection="1">
      <alignment horizontal="center" vertical="center"/>
      <protection locked="0"/>
    </xf>
    <xf numFmtId="0" fontId="11" fillId="3" borderId="47" xfId="0"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protection locked="0"/>
    </xf>
    <xf numFmtId="0" fontId="11" fillId="3" borderId="93" xfId="0" applyFont="1" applyFill="1" applyBorder="1" applyAlignment="1">
      <alignment horizontal="left" vertical="center" wrapText="1"/>
    </xf>
    <xf numFmtId="0" fontId="11" fillId="3" borderId="27" xfId="0" applyFont="1" applyFill="1" applyBorder="1" applyAlignment="1">
      <alignment horizontal="left" vertical="center" wrapText="1"/>
    </xf>
    <xf numFmtId="0" fontId="11" fillId="3" borderId="97" xfId="0" applyFont="1" applyFill="1" applyBorder="1" applyAlignment="1">
      <alignment horizontal="left" vertical="center" wrapText="1"/>
    </xf>
    <xf numFmtId="0" fontId="11" fillId="3" borderId="93"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97" xfId="0" applyFont="1" applyFill="1" applyBorder="1" applyAlignment="1">
      <alignment horizontal="center" vertical="center" wrapText="1"/>
    </xf>
    <xf numFmtId="0" fontId="35" fillId="3" borderId="47"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protection locked="0"/>
    </xf>
    <xf numFmtId="0" fontId="35" fillId="3" borderId="37"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5" fillId="3" borderId="7" xfId="0" applyFont="1" applyFill="1" applyBorder="1" applyAlignment="1" applyProtection="1">
      <alignment horizontal="center" vertical="center" wrapText="1"/>
      <protection locked="0"/>
    </xf>
    <xf numFmtId="0" fontId="35" fillId="3" borderId="51" xfId="0" applyFont="1" applyFill="1" applyBorder="1" applyAlignment="1" applyProtection="1">
      <alignment horizontal="center" vertical="center" wrapText="1"/>
      <protection locked="0"/>
    </xf>
    <xf numFmtId="0" fontId="35" fillId="3" borderId="41"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protection locked="0"/>
    </xf>
    <xf numFmtId="0" fontId="67" fillId="3" borderId="47" xfId="0" applyFont="1" applyFill="1" applyBorder="1" applyAlignment="1">
      <alignment horizontal="left" vertical="center" wrapText="1"/>
    </xf>
    <xf numFmtId="0" fontId="67" fillId="3" borderId="36" xfId="0" applyFont="1" applyFill="1" applyBorder="1" applyAlignment="1">
      <alignment horizontal="left" vertical="center" wrapText="1"/>
    </xf>
    <xf numFmtId="0" fontId="67" fillId="3" borderId="37" xfId="0" applyFont="1" applyFill="1" applyBorder="1" applyAlignment="1">
      <alignment horizontal="left" vertical="center" wrapText="1"/>
    </xf>
    <xf numFmtId="0" fontId="67" fillId="3" borderId="51" xfId="0" applyFont="1" applyFill="1" applyBorder="1" applyAlignment="1">
      <alignment horizontal="left" vertical="center" wrapText="1"/>
    </xf>
    <xf numFmtId="0" fontId="67" fillId="3" borderId="41" xfId="0" applyFont="1" applyFill="1" applyBorder="1" applyAlignment="1">
      <alignment horizontal="left" vertical="center" wrapText="1"/>
    </xf>
    <xf numFmtId="0" fontId="67" fillId="3" borderId="42" xfId="0" applyFont="1" applyFill="1" applyBorder="1" applyAlignment="1">
      <alignment horizontal="left" vertical="center" wrapText="1"/>
    </xf>
    <xf numFmtId="0" fontId="11" fillId="3" borderId="47" xfId="0" applyFont="1" applyFill="1" applyBorder="1" applyAlignment="1" applyProtection="1">
      <alignment horizontal="left" vertical="center" wrapText="1"/>
      <protection locked="0"/>
    </xf>
    <xf numFmtId="0" fontId="11" fillId="3" borderId="36" xfId="0" applyFont="1" applyFill="1" applyBorder="1" applyAlignment="1" applyProtection="1">
      <alignment horizontal="left" vertical="center" wrapText="1"/>
      <protection locked="0"/>
    </xf>
    <xf numFmtId="0" fontId="11" fillId="3" borderId="37" xfId="0" applyFont="1" applyFill="1" applyBorder="1" applyAlignment="1" applyProtection="1">
      <alignment horizontal="left" vertical="center" wrapText="1"/>
      <protection locked="0"/>
    </xf>
    <xf numFmtId="0" fontId="11" fillId="3" borderId="51" xfId="0" applyFont="1" applyFill="1" applyBorder="1" applyAlignment="1" applyProtection="1">
      <alignment horizontal="left" vertical="center" wrapText="1"/>
      <protection locked="0"/>
    </xf>
    <xf numFmtId="0" fontId="11" fillId="3" borderId="41" xfId="0" applyFont="1" applyFill="1" applyBorder="1" applyAlignment="1" applyProtection="1">
      <alignment horizontal="left" vertical="center" wrapText="1"/>
      <protection locked="0"/>
    </xf>
    <xf numFmtId="0" fontId="11" fillId="3" borderId="42" xfId="0" applyFont="1" applyFill="1" applyBorder="1" applyAlignment="1" applyProtection="1">
      <alignment horizontal="left" vertical="center" wrapTex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0" fontId="41" fillId="0" borderId="2" xfId="41" applyNumberFormat="1" applyFont="1" applyFill="1" applyBorder="1" applyAlignment="1">
      <alignment horizontal="center" vertical="center" textRotation="255" shrinkToFit="1"/>
    </xf>
    <xf numFmtId="0" fontId="0" fillId="7" borderId="2" xfId="0" applyFont="1" applyFill="1" applyBorder="1" applyAlignment="1">
      <alignment horizontal="center" vertical="center"/>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0" xfId="0" applyFont="1" applyFill="1" applyBorder="1" applyAlignment="1">
      <alignment horizontal="left" vertical="center" wrapTex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0" borderId="0" xfId="0" applyFont="1" applyFill="1" applyAlignment="1">
      <alignment horizontal="center"/>
    </xf>
    <xf numFmtId="0" fontId="0" fillId="0" borderId="2" xfId="0"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1" fillId="0" borderId="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10" xfId="0" applyFont="1" applyFill="1" applyBorder="1" applyAlignment="1">
      <alignment horizontal="left" vertical="center" wrapText="1"/>
    </xf>
    <xf numFmtId="0" fontId="0" fillId="0" borderId="18" xfId="0" applyFill="1" applyBorder="1" applyAlignment="1">
      <alignment horizontal="left" vertical="center"/>
    </xf>
    <xf numFmtId="0" fontId="0" fillId="0" borderId="1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6" xfId="0" applyFill="1" applyBorder="1" applyAlignment="1">
      <alignment horizontal="left" vertical="center"/>
    </xf>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0000FF"/>
      <color rgb="FFDDDDDD"/>
      <color rgb="FFCCFFCC"/>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8</xdr:row>
      <xdr:rowOff>0</xdr:rowOff>
    </xdr:from>
    <xdr:to>
      <xdr:col>28</xdr:col>
      <xdr:colOff>646886</xdr:colOff>
      <xdr:row>11</xdr:row>
      <xdr:rowOff>213929</xdr:rowOff>
    </xdr:to>
    <xdr:grpSp>
      <xdr:nvGrpSpPr>
        <xdr:cNvPr id="2" name="グループ化 1"/>
        <xdr:cNvGrpSpPr/>
      </xdr:nvGrpSpPr>
      <xdr:grpSpPr>
        <a:xfrm>
          <a:off x="15153409" y="2320636"/>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4" name="グループ化 3"/>
        <xdr:cNvGrpSpPr/>
      </xdr:nvGrpSpPr>
      <xdr:grpSpPr>
        <a:xfrm>
          <a:off x="14065250" y="3429000"/>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214314</xdr:colOff>
      <xdr:row>46</xdr:row>
      <xdr:rowOff>214312</xdr:rowOff>
    </xdr:from>
    <xdr:to>
      <xdr:col>14</xdr:col>
      <xdr:colOff>3524251</xdr:colOff>
      <xdr:row>82</xdr:row>
      <xdr:rowOff>396942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783" y="19026187"/>
          <a:ext cx="11596687" cy="1818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198929" y="3116036"/>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242889</xdr:colOff>
      <xdr:row>33</xdr:row>
      <xdr:rowOff>581025</xdr:rowOff>
    </xdr:from>
    <xdr:to>
      <xdr:col>17</xdr:col>
      <xdr:colOff>578645</xdr:colOff>
      <xdr:row>33</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22</xdr:row>
      <xdr:rowOff>200025</xdr:rowOff>
    </xdr:from>
    <xdr:to>
      <xdr:col>17</xdr:col>
      <xdr:colOff>561975</xdr:colOff>
      <xdr:row>24</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53</xdr:row>
      <xdr:rowOff>247650</xdr:rowOff>
    </xdr:from>
    <xdr:to>
      <xdr:col>20</xdr:col>
      <xdr:colOff>742951</xdr:colOff>
      <xdr:row>53</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42</xdr:row>
      <xdr:rowOff>228600</xdr:rowOff>
    </xdr:from>
    <xdr:to>
      <xdr:col>20</xdr:col>
      <xdr:colOff>742950</xdr:colOff>
      <xdr:row>44</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23412" y="2510118"/>
          <a:ext cx="2771775"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12</xdr:row>
      <xdr:rowOff>0</xdr:rowOff>
    </xdr:from>
    <xdr:to>
      <xdr:col>35</xdr:col>
      <xdr:colOff>33337</xdr:colOff>
      <xdr:row>15</xdr:row>
      <xdr:rowOff>357188</xdr:rowOff>
    </xdr:to>
    <xdr:grpSp>
      <xdr:nvGrpSpPr>
        <xdr:cNvPr id="2" name="グループ化 1"/>
        <xdr:cNvGrpSpPr/>
      </xdr:nvGrpSpPr>
      <xdr:grpSpPr>
        <a:xfrm>
          <a:off x="15463546" y="3936352"/>
          <a:ext cx="2793643" cy="143604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37945" y="2139089"/>
          <a:ext cx="2602263" cy="14045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3" name="グループ化 2"/>
        <xdr:cNvGrpSpPr/>
      </xdr:nvGrpSpPr>
      <xdr:grpSpPr>
        <a:xfrm>
          <a:off x="14741599" y="2037907"/>
          <a:ext cx="4108839" cy="1974676"/>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1934264" y="2330825"/>
          <a:ext cx="3417795" cy="170329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2453471" y="4414184"/>
          <a:ext cx="3415928" cy="19386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911454"/>
          <a:ext cx="11806672" cy="16235796"/>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9460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50" zoomScaleNormal="51" zoomScaleSheetLayoutView="50" zoomScalePageLayoutView="68" workbookViewId="0">
      <selection sqref="A1:H1"/>
    </sheetView>
  </sheetViews>
  <sheetFormatPr defaultRowHeight="13.5"/>
  <cols>
    <col min="1" max="1" width="4.875" style="4" customWidth="1"/>
    <col min="2" max="2" width="17.5" style="4" customWidth="1"/>
    <col min="3" max="4" width="33.625" style="4" customWidth="1"/>
    <col min="5" max="5" width="75.625" style="4" customWidth="1"/>
    <col min="6" max="6" width="56.25" style="886" customWidth="1"/>
    <col min="7" max="8" width="15.75" style="4" customWidth="1"/>
    <col min="9" max="16384" width="9" style="4"/>
  </cols>
  <sheetData>
    <row r="1" spans="1:13" s="2" customFormat="1" ht="32.25" customHeight="1">
      <c r="A1" s="1225" t="s">
        <v>1283</v>
      </c>
      <c r="B1" s="1225"/>
      <c r="C1" s="1225"/>
      <c r="D1" s="1225"/>
      <c r="E1" s="1225"/>
      <c r="F1" s="1225"/>
      <c r="G1" s="1225"/>
      <c r="H1" s="1225"/>
      <c r="I1" s="887"/>
      <c r="J1" s="887"/>
      <c r="K1" s="1"/>
      <c r="L1" s="1"/>
      <c r="M1" s="1"/>
    </row>
    <row r="2" spans="1:13" s="2" customFormat="1" ht="21" customHeight="1">
      <c r="B2" s="3"/>
      <c r="C2" s="3"/>
      <c r="D2" s="3"/>
      <c r="E2"/>
      <c r="F2" s="883"/>
      <c r="G2" s="3"/>
      <c r="H2" s="3"/>
    </row>
    <row r="3" spans="1:13" s="2" customFormat="1" ht="18" customHeight="1">
      <c r="A3" s="890" t="s">
        <v>0</v>
      </c>
      <c r="B3" s="888"/>
      <c r="C3" s="1226" t="str">
        <f>IF(様式1!L11="","",様式1!L11)</f>
        <v/>
      </c>
      <c r="D3" s="1226"/>
      <c r="E3" s="1226"/>
      <c r="F3" s="884"/>
      <c r="G3" s="3"/>
      <c r="H3" s="3"/>
    </row>
    <row r="4" spans="1:13" s="2" customFormat="1" ht="6.75" customHeight="1">
      <c r="A4" s="891"/>
      <c r="B4" s="889"/>
      <c r="C4" s="3"/>
      <c r="D4" s="3"/>
      <c r="F4" s="3"/>
      <c r="G4" s="3"/>
      <c r="H4" s="3"/>
    </row>
    <row r="5" spans="1:13" s="2" customFormat="1" ht="18" customHeight="1">
      <c r="A5" s="890" t="s">
        <v>1</v>
      </c>
      <c r="B5" s="888"/>
      <c r="C5" s="1227" t="str">
        <f>IF(様式1!O3="","",様式1!O3)</f>
        <v/>
      </c>
      <c r="D5" s="1227"/>
      <c r="E5" s="1227"/>
      <c r="F5" s="885"/>
      <c r="G5" s="3"/>
      <c r="H5" s="3"/>
    </row>
    <row r="6" spans="1:13" s="2" customFormat="1" ht="9.9499999999999993" customHeight="1">
      <c r="B6" s="3"/>
      <c r="C6" s="3"/>
      <c r="D6" s="3"/>
      <c r="F6" s="3"/>
      <c r="G6" s="3"/>
      <c r="H6" s="3"/>
    </row>
    <row r="7" spans="1:13" ht="48.75" customHeight="1">
      <c r="A7" s="897" t="s">
        <v>1053</v>
      </c>
      <c r="B7" s="898" t="s">
        <v>2</v>
      </c>
      <c r="C7" s="1228" t="s">
        <v>3</v>
      </c>
      <c r="D7" s="1229"/>
      <c r="E7" s="1230"/>
      <c r="F7" s="899" t="s">
        <v>1209</v>
      </c>
      <c r="G7" s="898" t="s">
        <v>4</v>
      </c>
      <c r="H7" s="898" t="s">
        <v>5</v>
      </c>
    </row>
    <row r="8" spans="1:13" ht="24" customHeight="1">
      <c r="A8" s="892">
        <v>1</v>
      </c>
      <c r="B8" s="892" t="s">
        <v>6</v>
      </c>
      <c r="C8" s="1231" t="s">
        <v>7</v>
      </c>
      <c r="D8" s="1232"/>
      <c r="E8" s="1233"/>
      <c r="F8" s="903" t="s">
        <v>1211</v>
      </c>
      <c r="G8" s="990"/>
      <c r="H8" s="992"/>
    </row>
    <row r="9" spans="1:13" ht="24" customHeight="1">
      <c r="A9" s="892">
        <v>2</v>
      </c>
      <c r="B9" s="892" t="s">
        <v>1054</v>
      </c>
      <c r="C9" s="1222" t="s">
        <v>1210</v>
      </c>
      <c r="D9" s="1223"/>
      <c r="E9" s="1224"/>
      <c r="F9" s="903" t="s">
        <v>1211</v>
      </c>
      <c r="G9" s="990"/>
      <c r="H9" s="992"/>
    </row>
    <row r="10" spans="1:13" ht="291.75" customHeight="1">
      <c r="A10" s="892">
        <v>3</v>
      </c>
      <c r="B10" s="892" t="s">
        <v>1055</v>
      </c>
      <c r="C10" s="1237" t="s">
        <v>1286</v>
      </c>
      <c r="D10" s="1238"/>
      <c r="E10" s="1239"/>
      <c r="F10" s="903" t="s">
        <v>1211</v>
      </c>
      <c r="G10" s="990"/>
      <c r="H10" s="993"/>
    </row>
    <row r="11" spans="1:13" ht="342" customHeight="1">
      <c r="A11" s="892">
        <v>4</v>
      </c>
      <c r="B11" s="892" t="s">
        <v>1056</v>
      </c>
      <c r="C11" s="1234" t="s">
        <v>1285</v>
      </c>
      <c r="D11" s="1235"/>
      <c r="E11" s="1236"/>
      <c r="F11" s="903" t="s">
        <v>1211</v>
      </c>
      <c r="G11" s="990"/>
      <c r="H11" s="993"/>
    </row>
    <row r="12" spans="1:13" ht="177.75" customHeight="1">
      <c r="A12" s="892">
        <v>5</v>
      </c>
      <c r="B12" s="893" t="s">
        <v>1057</v>
      </c>
      <c r="C12" s="1237" t="s">
        <v>1407</v>
      </c>
      <c r="D12" s="1240"/>
      <c r="E12" s="1241"/>
      <c r="F12" s="903" t="s">
        <v>1211</v>
      </c>
      <c r="G12" s="990"/>
      <c r="H12" s="992"/>
    </row>
    <row r="13" spans="1:13" ht="24.75" customHeight="1">
      <c r="A13" s="892">
        <v>6</v>
      </c>
      <c r="B13" s="894" t="s">
        <v>1058</v>
      </c>
      <c r="C13" s="1231" t="s">
        <v>1059</v>
      </c>
      <c r="D13" s="1232"/>
      <c r="E13" s="1233"/>
      <c r="F13" s="903" t="s">
        <v>1211</v>
      </c>
      <c r="G13" s="990"/>
      <c r="H13" s="992"/>
    </row>
    <row r="14" spans="1:13" ht="123.75" customHeight="1">
      <c r="A14" s="892">
        <v>7</v>
      </c>
      <c r="B14" s="892" t="s">
        <v>9</v>
      </c>
      <c r="C14" s="1234" t="s">
        <v>1215</v>
      </c>
      <c r="D14" s="1235"/>
      <c r="E14" s="1236"/>
      <c r="F14" s="903" t="s">
        <v>1211</v>
      </c>
      <c r="G14" s="990"/>
      <c r="H14" s="992"/>
    </row>
    <row r="15" spans="1:13" s="1184" customFormat="1" ht="162.75" customHeight="1">
      <c r="A15" s="900">
        <v>8</v>
      </c>
      <c r="B15" s="900" t="s">
        <v>1039</v>
      </c>
      <c r="C15" s="1242" t="s">
        <v>1216</v>
      </c>
      <c r="D15" s="1243"/>
      <c r="E15" s="1244"/>
      <c r="F15" s="902" t="s">
        <v>1277</v>
      </c>
      <c r="G15" s="990"/>
      <c r="H15" s="994"/>
    </row>
    <row r="16" spans="1:13" ht="74.25" customHeight="1">
      <c r="A16" s="892">
        <v>9</v>
      </c>
      <c r="B16" s="892" t="s">
        <v>1060</v>
      </c>
      <c r="C16" s="1231" t="s">
        <v>10</v>
      </c>
      <c r="D16" s="1232"/>
      <c r="E16" s="1233"/>
      <c r="F16" s="904" t="s">
        <v>1211</v>
      </c>
      <c r="G16" s="990"/>
      <c r="H16" s="994"/>
    </row>
    <row r="17" spans="1:9" ht="183" customHeight="1">
      <c r="A17" s="892">
        <v>10</v>
      </c>
      <c r="B17" s="892" t="s">
        <v>1061</v>
      </c>
      <c r="C17" s="1234" t="s">
        <v>1247</v>
      </c>
      <c r="D17" s="1235"/>
      <c r="E17" s="1236"/>
      <c r="F17" s="903" t="s">
        <v>1211</v>
      </c>
      <c r="G17" s="990"/>
      <c r="H17" s="995"/>
    </row>
    <row r="18" spans="1:9" s="1184" customFormat="1" ht="106.5" customHeight="1">
      <c r="A18" s="900">
        <v>11</v>
      </c>
      <c r="B18" s="900" t="s">
        <v>1062</v>
      </c>
      <c r="C18" s="1245" t="s">
        <v>1063</v>
      </c>
      <c r="D18" s="1246"/>
      <c r="E18" s="1247"/>
      <c r="F18" s="902" t="s">
        <v>1278</v>
      </c>
      <c r="G18" s="990"/>
      <c r="H18" s="995"/>
    </row>
    <row r="19" spans="1:9" s="1184" customFormat="1" ht="106.5" customHeight="1">
      <c r="A19" s="900">
        <v>12</v>
      </c>
      <c r="B19" s="900" t="s">
        <v>1064</v>
      </c>
      <c r="C19" s="1245" t="s">
        <v>11</v>
      </c>
      <c r="D19" s="1246"/>
      <c r="E19" s="1247"/>
      <c r="F19" s="902" t="s">
        <v>1278</v>
      </c>
      <c r="G19" s="990"/>
      <c r="H19" s="995"/>
    </row>
    <row r="20" spans="1:9" ht="24" customHeight="1">
      <c r="A20" s="892">
        <v>13</v>
      </c>
      <c r="B20" s="892" t="s">
        <v>866</v>
      </c>
      <c r="C20" s="1234" t="s">
        <v>561</v>
      </c>
      <c r="D20" s="1235"/>
      <c r="E20" s="1236"/>
      <c r="F20" s="903" t="s">
        <v>1211</v>
      </c>
      <c r="G20" s="990"/>
      <c r="H20" s="996"/>
    </row>
    <row r="21" spans="1:9" ht="24" customHeight="1">
      <c r="A21" s="892">
        <v>14</v>
      </c>
      <c r="B21" s="892" t="s">
        <v>867</v>
      </c>
      <c r="C21" s="1234" t="s">
        <v>1065</v>
      </c>
      <c r="D21" s="1235"/>
      <c r="E21" s="1236"/>
      <c r="F21" s="903" t="s">
        <v>1211</v>
      </c>
      <c r="G21" s="990"/>
      <c r="H21" s="996"/>
    </row>
    <row r="22" spans="1:9" ht="24" customHeight="1">
      <c r="A22" s="892">
        <v>15</v>
      </c>
      <c r="B22" s="895" t="s">
        <v>1066</v>
      </c>
      <c r="C22" s="1231" t="s">
        <v>12</v>
      </c>
      <c r="D22" s="1232"/>
      <c r="E22" s="1233"/>
      <c r="F22" s="903" t="s">
        <v>1211</v>
      </c>
      <c r="G22" s="990"/>
      <c r="H22" s="996"/>
    </row>
    <row r="23" spans="1:9" s="5" customFormat="1" ht="161.25" customHeight="1">
      <c r="A23" s="900">
        <v>16</v>
      </c>
      <c r="B23" s="998" t="s">
        <v>1066</v>
      </c>
      <c r="C23" s="1250" t="s">
        <v>1217</v>
      </c>
      <c r="D23" s="1251"/>
      <c r="E23" s="1252"/>
      <c r="F23" s="999" t="s">
        <v>1279</v>
      </c>
      <c r="G23" s="990"/>
      <c r="H23" s="997"/>
    </row>
    <row r="24" spans="1:9" s="1185" customFormat="1" ht="152.25" customHeight="1">
      <c r="A24" s="900">
        <v>17</v>
      </c>
      <c r="B24" s="901" t="s">
        <v>868</v>
      </c>
      <c r="C24" s="1245" t="s">
        <v>13</v>
      </c>
      <c r="D24" s="1246"/>
      <c r="E24" s="1247"/>
      <c r="F24" s="902" t="s">
        <v>1280</v>
      </c>
      <c r="G24" s="990"/>
      <c r="H24" s="997"/>
    </row>
    <row r="25" spans="1:9" ht="191.25" customHeight="1">
      <c r="A25" s="892">
        <v>18</v>
      </c>
      <c r="B25" s="896" t="s">
        <v>869</v>
      </c>
      <c r="C25" s="1253" t="s">
        <v>1245</v>
      </c>
      <c r="D25" s="1254"/>
      <c r="E25" s="1255"/>
      <c r="F25" s="905" t="s">
        <v>1212</v>
      </c>
      <c r="G25" s="990"/>
      <c r="H25" s="997"/>
    </row>
    <row r="26" spans="1:9" ht="204" customHeight="1">
      <c r="A26" s="892">
        <v>19</v>
      </c>
      <c r="B26" s="896" t="s">
        <v>870</v>
      </c>
      <c r="C26" s="1253" t="s">
        <v>1246</v>
      </c>
      <c r="D26" s="1254"/>
      <c r="E26" s="1255"/>
      <c r="F26" s="905" t="s">
        <v>1213</v>
      </c>
      <c r="G26" s="990"/>
      <c r="H26" s="997"/>
    </row>
    <row r="27" spans="1:9" s="1184" customFormat="1" ht="162" customHeight="1">
      <c r="A27" s="900">
        <v>20</v>
      </c>
      <c r="B27" s="901" t="s">
        <v>871</v>
      </c>
      <c r="C27" s="1242" t="s">
        <v>1218</v>
      </c>
      <c r="D27" s="1243"/>
      <c r="E27" s="1244"/>
      <c r="F27" s="902" t="s">
        <v>1284</v>
      </c>
      <c r="G27" s="990"/>
      <c r="H27" s="996"/>
    </row>
    <row r="28" spans="1:9" s="1185" customFormat="1" ht="162" customHeight="1">
      <c r="A28" s="900">
        <v>21</v>
      </c>
      <c r="B28" s="901" t="s">
        <v>872</v>
      </c>
      <c r="C28" s="1245" t="s">
        <v>14</v>
      </c>
      <c r="D28" s="1246"/>
      <c r="E28" s="1247"/>
      <c r="F28" s="902" t="s">
        <v>1281</v>
      </c>
      <c r="G28" s="990"/>
      <c r="H28" s="997"/>
    </row>
    <row r="29" spans="1:9" s="1185" customFormat="1" ht="110.25" customHeight="1">
      <c r="A29" s="900">
        <v>22</v>
      </c>
      <c r="B29" s="901" t="s">
        <v>873</v>
      </c>
      <c r="C29" s="1242" t="s">
        <v>1214</v>
      </c>
      <c r="D29" s="1243"/>
      <c r="E29" s="1244"/>
      <c r="F29" s="902" t="s">
        <v>1282</v>
      </c>
      <c r="G29" s="990"/>
      <c r="H29" s="997"/>
      <c r="I29" s="1184"/>
    </row>
    <row r="30" spans="1:9" ht="44.25" customHeight="1">
      <c r="A30" s="1248" t="s">
        <v>1220</v>
      </c>
      <c r="B30" s="1248"/>
      <c r="C30" s="1248"/>
      <c r="D30" s="1248"/>
      <c r="E30" s="1248"/>
      <c r="F30" s="1248"/>
      <c r="G30" s="1248"/>
      <c r="H30" s="1248"/>
    </row>
    <row r="31" spans="1:9" ht="44.25" customHeight="1">
      <c r="A31" s="1249" t="s">
        <v>1219</v>
      </c>
      <c r="B31" s="1249"/>
      <c r="C31" s="1249"/>
      <c r="D31" s="1249"/>
      <c r="E31" s="1249"/>
      <c r="F31" s="1249"/>
      <c r="G31" s="1249"/>
      <c r="H31" s="1249"/>
    </row>
  </sheetData>
  <mergeCells count="28">
    <mergeCell ref="C28:E28"/>
    <mergeCell ref="C29:E29"/>
    <mergeCell ref="A30:H30"/>
    <mergeCell ref="A31:H31"/>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10"/>
  <conditionalFormatting sqref="G8:G14 G16:G17 G20:G22 G25:G26">
    <cfRule type="containsBlanks" dxfId="417" priority="2">
      <formula>LEN(TRIM(G8))=0</formula>
    </cfRule>
  </conditionalFormatting>
  <conditionalFormatting sqref="G15 G18:G19 G23:G24 G27:G29">
    <cfRule type="containsBlanks" dxfId="416" priority="1">
      <formula>LEN(TRIM(G15))=0</formula>
    </cfRule>
  </conditionalFormatting>
  <printOptions horizontalCentered="1"/>
  <pageMargins left="0.43307086614173229" right="0.43307086614173229" top="0.39370078740157483" bottom="0.39370078740157483" header="0" footer="0.19685039370078741"/>
  <pageSetup paperSize="9" scale="27" orientation="portrait" horizontalDpi="300" verticalDpi="300" r:id="rId1"/>
  <headerFooter scaleWithDoc="0">
    <oddFooter>&amp;R&amp;10（令和5年3月31日以降に開講する訓練科から適用）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5"/>
  <sheetViews>
    <sheetView view="pageBreakPreview" zoomScale="60" zoomScaleNormal="70" workbookViewId="0">
      <selection activeCell="A4" sqref="A4:AH4"/>
    </sheetView>
  </sheetViews>
  <sheetFormatPr defaultRowHeight="13.5"/>
  <cols>
    <col min="1" max="1" width="2.625" style="59" customWidth="1"/>
    <col min="2" max="2" width="5.125" style="60" customWidth="1"/>
    <col min="3" max="3" width="7.625" style="60" customWidth="1"/>
    <col min="4" max="34" width="4.375" style="60" customWidth="1"/>
    <col min="35" max="35" width="4.375" style="185" customWidth="1"/>
    <col min="36" max="36" width="6.125" style="59" customWidth="1"/>
    <col min="37" max="38" width="9" style="59"/>
    <col min="39" max="42" width="20" style="59" bestFit="1" customWidth="1"/>
    <col min="43" max="44" width="20" style="59" hidden="1" customWidth="1"/>
    <col min="45" max="16384" width="9" style="59"/>
  </cols>
  <sheetData>
    <row r="1" spans="1:44" s="141" customFormat="1" ht="17.25" customHeight="1">
      <c r="A1" s="1963" t="s">
        <v>242</v>
      </c>
      <c r="B1" s="1963"/>
      <c r="C1" s="1963"/>
      <c r="D1" s="1964" t="str">
        <f>IF(様式1!F37="","",様式1!F37)</f>
        <v/>
      </c>
      <c r="E1" s="1964"/>
      <c r="F1" s="1964"/>
      <c r="G1" s="1964"/>
      <c r="H1" s="1964"/>
      <c r="I1" s="707" t="s">
        <v>53</v>
      </c>
      <c r="J1" s="1964" t="str">
        <f>IF(様式1!K37="","",様式1!K37)</f>
        <v/>
      </c>
      <c r="K1" s="1964"/>
      <c r="L1" s="1964"/>
      <c r="M1" s="1964"/>
      <c r="N1" s="1964"/>
      <c r="O1" s="599"/>
      <c r="P1" s="599"/>
      <c r="Q1" s="599"/>
      <c r="R1" s="599"/>
      <c r="S1" s="599"/>
      <c r="T1" s="599"/>
      <c r="U1" s="599"/>
      <c r="V1" s="599"/>
      <c r="W1" s="599"/>
      <c r="X1" s="599"/>
      <c r="Y1" s="599"/>
      <c r="Z1" s="599"/>
      <c r="AA1" s="599"/>
      <c r="AB1" s="599"/>
      <c r="AC1" s="599"/>
      <c r="AD1" s="599"/>
      <c r="AE1" s="599"/>
      <c r="AF1" s="599"/>
      <c r="AG1" s="599"/>
      <c r="AH1" s="599"/>
      <c r="AI1" s="76"/>
    </row>
    <row r="2" spans="1:44">
      <c r="A2" s="181"/>
      <c r="B2" s="181"/>
      <c r="C2" s="181"/>
      <c r="D2" s="1965"/>
      <c r="E2" s="1965"/>
      <c r="F2" s="180"/>
      <c r="G2" s="182"/>
      <c r="H2" s="180"/>
      <c r="I2" s="183"/>
      <c r="J2" s="180"/>
    </row>
    <row r="3" spans="1:44" ht="20.100000000000001" customHeight="1">
      <c r="AG3" s="184"/>
      <c r="AH3" s="129" t="s">
        <v>294</v>
      </c>
    </row>
    <row r="4" spans="1:44" ht="20.25" customHeight="1">
      <c r="A4" s="1966" t="s">
        <v>1222</v>
      </c>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row>
    <row r="5" spans="1:44">
      <c r="B5" s="185"/>
      <c r="C5" s="185"/>
      <c r="D5" s="185"/>
    </row>
    <row r="6" spans="1:44">
      <c r="B6" s="1967" t="s">
        <v>0</v>
      </c>
      <c r="C6" s="1967"/>
      <c r="D6" s="1967"/>
      <c r="E6" s="1967" t="str">
        <f>IF(様式1!L11="","",様式1!L11)</f>
        <v/>
      </c>
      <c r="F6" s="1967"/>
      <c r="G6" s="1967"/>
      <c r="H6" s="1967"/>
      <c r="I6" s="1967"/>
      <c r="J6" s="1967"/>
      <c r="K6" s="1967"/>
      <c r="L6" s="1967"/>
      <c r="M6" s="1967"/>
      <c r="N6" s="1967"/>
      <c r="O6" s="1967"/>
      <c r="P6" s="1967"/>
      <c r="Q6" s="1967"/>
      <c r="R6" s="1967"/>
      <c r="S6" s="1967" t="s">
        <v>295</v>
      </c>
      <c r="T6" s="1967"/>
      <c r="U6" s="1967"/>
      <c r="V6" s="1967" t="str">
        <f>IF(様式1!G36="","",様式1!G36)</f>
        <v/>
      </c>
      <c r="W6" s="1967"/>
      <c r="X6" s="1967"/>
      <c r="Y6" s="1967"/>
      <c r="Z6" s="1967"/>
      <c r="AA6" s="1967"/>
      <c r="AB6" s="1967"/>
      <c r="AC6" s="1967"/>
      <c r="AD6" s="1967"/>
      <c r="AE6" s="1967"/>
      <c r="AF6" s="1967"/>
      <c r="AG6" s="1967"/>
      <c r="AH6" s="1967"/>
    </row>
    <row r="7" spans="1:44" ht="5.25" customHeight="1"/>
    <row r="8" spans="1:44" s="141" customFormat="1" ht="30" customHeight="1">
      <c r="B8" s="1973" t="s">
        <v>1198</v>
      </c>
      <c r="C8" s="706" t="s">
        <v>883</v>
      </c>
      <c r="D8" s="685" t="str">
        <f>AM12</f>
        <v/>
      </c>
      <c r="E8" s="686" t="str">
        <f>IF($D$8="","",IF($D$8+1&lt;=$AM$13,$D$8+1,""))</f>
        <v/>
      </c>
      <c r="F8" s="686" t="str">
        <f>IF($D$8="","",IF($D$8+2&lt;=$AM$13,$D$8+2,""))</f>
        <v/>
      </c>
      <c r="G8" s="686" t="str">
        <f>IF($D$8="","",IF($D$8+3&lt;=$AM$13,$D$8+3,""))</f>
        <v/>
      </c>
      <c r="H8" s="686" t="str">
        <f>IF($D$8="","",IF($D$8+4&lt;=$AM$13,$D$8+4,""))</f>
        <v/>
      </c>
      <c r="I8" s="686" t="str">
        <f>IF($D$8="","",IF($D$8+5&lt;=$AM$13,$D$8+5,""))</f>
        <v/>
      </c>
      <c r="J8" s="686" t="str">
        <f>IF($D$8="","",IF($D$8+6&lt;=$AM$13,$D$8+6,""))</f>
        <v/>
      </c>
      <c r="K8" s="686" t="str">
        <f>IF($D$8="","",IF($D$8+7&lt;=$AM$13,$D$8+7,""))</f>
        <v/>
      </c>
      <c r="L8" s="686" t="str">
        <f>IF($D$8="","",IF($D$8+8&lt;=$AM$13,$D$8+8,""))</f>
        <v/>
      </c>
      <c r="M8" s="686" t="str">
        <f>IF($D$8="","",IF($D$8+9&lt;=$AM$13,$D$8+9,""))</f>
        <v/>
      </c>
      <c r="N8" s="686" t="str">
        <f>IF($D$8="","",IF($D$8+10&lt;=$AM$13,$D$8+10,""))</f>
        <v/>
      </c>
      <c r="O8" s="686" t="str">
        <f>IF($D$8="","",IF($D$8+11&lt;=$AM$13,$D$8+11,""))</f>
        <v/>
      </c>
      <c r="P8" s="686" t="str">
        <f>IF($D$8="","",IF($D$8+12&lt;=$AM$13,$D$8+12,""))</f>
        <v/>
      </c>
      <c r="Q8" s="686" t="str">
        <f>IF($D$8="","",IF($D$8+13&lt;=$AM$13,$D$8+13,""))</f>
        <v/>
      </c>
      <c r="R8" s="686" t="str">
        <f>IF($D$8="","",IF($D$8+14&lt;=$AM$13,$D$8+14,""))</f>
        <v/>
      </c>
      <c r="S8" s="686" t="str">
        <f>IF($D$8="","",IF($D$8+15&lt;=$AM$13,$D$8+15,""))</f>
        <v/>
      </c>
      <c r="T8" s="686" t="str">
        <f>IF($D$8="","",IF($D$8+16&lt;=$AM$13,$D$8+16,""))</f>
        <v/>
      </c>
      <c r="U8" s="686" t="str">
        <f>IF($D$8="","",IF($D$8+17&lt;=$AM$13,$D$8+17,""))</f>
        <v/>
      </c>
      <c r="V8" s="686" t="str">
        <f>IF($D$8="","",IF($D$8+18&lt;=$AM$13,$D$8+18,""))</f>
        <v/>
      </c>
      <c r="W8" s="686" t="str">
        <f>IF($D$8="","",IF($D$8+19&lt;=$AM$13,$D$8+19,""))</f>
        <v/>
      </c>
      <c r="X8" s="686" t="str">
        <f>IF($D$8="","",IF($D$8+20&lt;=$AM$13,$D$8+20,""))</f>
        <v/>
      </c>
      <c r="Y8" s="686" t="str">
        <f>IF($D$8="","",IF($D$8+21&lt;=$AM$13,$D$8+21,""))</f>
        <v/>
      </c>
      <c r="Z8" s="686" t="str">
        <f>IF($D$8="","",IF($D$8+22&lt;=$AM$13,$D$8+22,""))</f>
        <v/>
      </c>
      <c r="AA8" s="686" t="str">
        <f>IF($D$8="","",IF($D$8+23&lt;=$AM$13,$D$8+23,""))</f>
        <v/>
      </c>
      <c r="AB8" s="686" t="str">
        <f>IF($D$8="","",IF($D$8+24&lt;=$AM$13,$D$8+24,""))</f>
        <v/>
      </c>
      <c r="AC8" s="686" t="str">
        <f>IF($D$8="","",IF($D$8+25&lt;=$AM$13,$D$8+25,""))</f>
        <v/>
      </c>
      <c r="AD8" s="686" t="str">
        <f>IF($D$8="","",IF($D$8+26&lt;=$AM$13,$D$8+26,""))</f>
        <v/>
      </c>
      <c r="AE8" s="686" t="str">
        <f>IF($D$8="","",IF($D$8+27&lt;=$AM$13,$D$8+27,""))</f>
        <v/>
      </c>
      <c r="AF8" s="686" t="str">
        <f>IF($D$8="","",IF($D$8+28&lt;=$AM$13,$D$8+28,""))</f>
        <v/>
      </c>
      <c r="AG8" s="686" t="str">
        <f>IF($D$8="","",IF($D$8+29&lt;=$AM$13,$D$8+29,""))</f>
        <v/>
      </c>
      <c r="AH8" s="687" t="str">
        <f>IF($D$8="","",IF($D$8+30&lt;=$AM$13,$D$8+30,""))</f>
        <v/>
      </c>
      <c r="AI8" s="76"/>
      <c r="AM8" s="60" t="s">
        <v>846</v>
      </c>
      <c r="AN8" s="60" t="s">
        <v>847</v>
      </c>
    </row>
    <row r="9" spans="1:44" s="141" customFormat="1" ht="18" customHeight="1">
      <c r="B9" s="1974"/>
      <c r="C9" s="705" t="s">
        <v>296</v>
      </c>
      <c r="D9" s="688" t="str">
        <f t="shared" ref="D9:AH9" si="0">TEXT(D8,"aaa")</f>
        <v/>
      </c>
      <c r="E9" s="689" t="str">
        <f t="shared" si="0"/>
        <v/>
      </c>
      <c r="F9" s="689" t="str">
        <f t="shared" si="0"/>
        <v/>
      </c>
      <c r="G9" s="689" t="str">
        <f t="shared" si="0"/>
        <v/>
      </c>
      <c r="H9" s="689" t="str">
        <f t="shared" si="0"/>
        <v/>
      </c>
      <c r="I9" s="689" t="str">
        <f t="shared" si="0"/>
        <v/>
      </c>
      <c r="J9" s="689" t="str">
        <f t="shared" si="0"/>
        <v/>
      </c>
      <c r="K9" s="689" t="str">
        <f t="shared" si="0"/>
        <v/>
      </c>
      <c r="L9" s="689" t="str">
        <f t="shared" si="0"/>
        <v/>
      </c>
      <c r="M9" s="689" t="str">
        <f t="shared" si="0"/>
        <v/>
      </c>
      <c r="N9" s="689" t="str">
        <f t="shared" si="0"/>
        <v/>
      </c>
      <c r="O9" s="689" t="str">
        <f t="shared" si="0"/>
        <v/>
      </c>
      <c r="P9" s="689" t="str">
        <f t="shared" si="0"/>
        <v/>
      </c>
      <c r="Q9" s="689" t="str">
        <f t="shared" si="0"/>
        <v/>
      </c>
      <c r="R9" s="689" t="str">
        <f t="shared" si="0"/>
        <v/>
      </c>
      <c r="S9" s="689" t="str">
        <f t="shared" si="0"/>
        <v/>
      </c>
      <c r="T9" s="689" t="str">
        <f t="shared" si="0"/>
        <v/>
      </c>
      <c r="U9" s="689" t="str">
        <f t="shared" si="0"/>
        <v/>
      </c>
      <c r="V9" s="689" t="str">
        <f t="shared" si="0"/>
        <v/>
      </c>
      <c r="W9" s="689" t="str">
        <f t="shared" si="0"/>
        <v/>
      </c>
      <c r="X9" s="689" t="str">
        <f t="shared" si="0"/>
        <v/>
      </c>
      <c r="Y9" s="689" t="str">
        <f t="shared" si="0"/>
        <v/>
      </c>
      <c r="Z9" s="689" t="str">
        <f t="shared" si="0"/>
        <v/>
      </c>
      <c r="AA9" s="689" t="str">
        <f t="shared" si="0"/>
        <v/>
      </c>
      <c r="AB9" s="689" t="str">
        <f t="shared" si="0"/>
        <v/>
      </c>
      <c r="AC9" s="689" t="str">
        <f t="shared" si="0"/>
        <v/>
      </c>
      <c r="AD9" s="689" t="str">
        <f t="shared" si="0"/>
        <v/>
      </c>
      <c r="AE9" s="689" t="str">
        <f t="shared" si="0"/>
        <v/>
      </c>
      <c r="AF9" s="689" t="str">
        <f t="shared" si="0"/>
        <v/>
      </c>
      <c r="AG9" s="689" t="str">
        <f t="shared" si="0"/>
        <v/>
      </c>
      <c r="AH9" s="690" t="str">
        <f t="shared" si="0"/>
        <v/>
      </c>
      <c r="AI9" s="76"/>
      <c r="AM9" s="679" t="str">
        <f>IF(様式1!F37="","",様式1!F37)</f>
        <v/>
      </c>
      <c r="AN9" s="679" t="str">
        <f>IF(様式1!K37="","",様式1!K37)</f>
        <v/>
      </c>
    </row>
    <row r="10" spans="1:44" ht="18.75" customHeight="1">
      <c r="B10" s="1974"/>
      <c r="C10" s="600"/>
      <c r="D10" s="1959"/>
      <c r="E10" s="1959"/>
      <c r="F10" s="1959"/>
      <c r="G10" s="1959"/>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61"/>
    </row>
    <row r="11" spans="1:44" ht="18.75" customHeight="1">
      <c r="B11" s="1974"/>
      <c r="C11" s="600"/>
      <c r="D11" s="1960"/>
      <c r="E11" s="1960"/>
      <c r="F11" s="1960"/>
      <c r="G11" s="1960"/>
      <c r="H11" s="1960"/>
      <c r="I11" s="1960"/>
      <c r="J11" s="1960"/>
      <c r="K11" s="1960"/>
      <c r="L11" s="1960"/>
      <c r="M11" s="1960"/>
      <c r="N11" s="1960"/>
      <c r="O11" s="1960"/>
      <c r="P11" s="1960"/>
      <c r="Q11" s="1960"/>
      <c r="R11" s="1960"/>
      <c r="S11" s="1960"/>
      <c r="T11" s="1960"/>
      <c r="U11" s="1960"/>
      <c r="V11" s="1960"/>
      <c r="W11" s="1960"/>
      <c r="X11" s="1960"/>
      <c r="Y11" s="1960"/>
      <c r="Z11" s="1960"/>
      <c r="AA11" s="1960"/>
      <c r="AB11" s="1960"/>
      <c r="AC11" s="1960"/>
      <c r="AD11" s="1960"/>
      <c r="AE11" s="1960"/>
      <c r="AF11" s="1960"/>
      <c r="AG11" s="1960"/>
      <c r="AH11" s="1962"/>
      <c r="AM11" s="680" t="s">
        <v>323</v>
      </c>
      <c r="AN11" s="680" t="s">
        <v>324</v>
      </c>
      <c r="AO11" s="680" t="s">
        <v>325</v>
      </c>
      <c r="AP11" s="680" t="s">
        <v>326</v>
      </c>
      <c r="AQ11" s="680" t="s">
        <v>327</v>
      </c>
      <c r="AR11" s="680" t="s">
        <v>328</v>
      </c>
    </row>
    <row r="12" spans="1:44" ht="18.75" customHeight="1">
      <c r="B12" s="1974"/>
      <c r="C12" s="600" t="s">
        <v>297</v>
      </c>
      <c r="D12" s="1960"/>
      <c r="E12" s="1960"/>
      <c r="F12" s="1960"/>
      <c r="G12" s="1960"/>
      <c r="H12" s="1960"/>
      <c r="I12" s="1960"/>
      <c r="J12" s="1960"/>
      <c r="K12" s="1960"/>
      <c r="L12" s="1960"/>
      <c r="M12" s="1960"/>
      <c r="N12" s="1960"/>
      <c r="O12" s="1960"/>
      <c r="P12" s="1960"/>
      <c r="Q12" s="1960"/>
      <c r="R12" s="1960"/>
      <c r="S12" s="1960"/>
      <c r="T12" s="1960"/>
      <c r="U12" s="1960"/>
      <c r="V12" s="1960"/>
      <c r="W12" s="1960"/>
      <c r="X12" s="1960"/>
      <c r="Y12" s="1960"/>
      <c r="Z12" s="1960"/>
      <c r="AA12" s="1960"/>
      <c r="AB12" s="1960"/>
      <c r="AC12" s="1960"/>
      <c r="AD12" s="1960"/>
      <c r="AE12" s="1960"/>
      <c r="AF12" s="1960"/>
      <c r="AG12" s="1960"/>
      <c r="AH12" s="1962"/>
      <c r="AM12" s="679" t="str">
        <f>AM9</f>
        <v/>
      </c>
      <c r="AN12" s="679" t="str">
        <f>IF(AM13=AN9,"",IF(AN9&gt;EDATE(AM12,1)-1,EDATE(AM12,1),""))</f>
        <v/>
      </c>
      <c r="AO12" s="679" t="str">
        <f>IF(AN12="","",IF(AN9&gt;EDATE(AM12,2)-1,EDATE(AM12,2),""))</f>
        <v/>
      </c>
      <c r="AP12" s="679" t="str">
        <f>IF(AO12="","",IF(AN9&gt;EDATE(AM12,3)-1,EDATE(AM12,3),""))</f>
        <v/>
      </c>
      <c r="AQ12" s="679" t="str">
        <f>IF(AP12="","",IF(AN9&gt;EDATE(AM12,4)-1,EDATE(AM12,4),""))</f>
        <v/>
      </c>
      <c r="AR12" s="679" t="str">
        <f>IF(AQ12="","",IF(AN9&gt;EDATE(AM12,5)-1,EDATE(AM12,5),""))</f>
        <v/>
      </c>
    </row>
    <row r="13" spans="1:44" ht="18.75" customHeight="1">
      <c r="B13" s="1974"/>
      <c r="C13" s="600"/>
      <c r="D13" s="1960"/>
      <c r="E13" s="1960"/>
      <c r="F13" s="1960"/>
      <c r="G13" s="1960"/>
      <c r="H13" s="1960"/>
      <c r="I13" s="1960"/>
      <c r="J13" s="1960"/>
      <c r="K13" s="1960"/>
      <c r="L13" s="1960"/>
      <c r="M13" s="1960"/>
      <c r="N13" s="1960"/>
      <c r="O13" s="1960"/>
      <c r="P13" s="1960"/>
      <c r="Q13" s="1960"/>
      <c r="R13" s="1960"/>
      <c r="S13" s="1960"/>
      <c r="T13" s="1960"/>
      <c r="U13" s="1960"/>
      <c r="V13" s="1960"/>
      <c r="W13" s="1960"/>
      <c r="X13" s="1960"/>
      <c r="Y13" s="1960"/>
      <c r="Z13" s="1960"/>
      <c r="AA13" s="1960"/>
      <c r="AB13" s="1960"/>
      <c r="AC13" s="1960"/>
      <c r="AD13" s="1960"/>
      <c r="AE13" s="1960"/>
      <c r="AF13" s="1960"/>
      <c r="AG13" s="1960"/>
      <c r="AH13" s="1962"/>
      <c r="AM13" s="679" t="str">
        <f>IF(AM12="","",IF(AN9&lt;(EDATE(AM12,1)-1),AN9,EDATE(AM12,1)-1))</f>
        <v/>
      </c>
      <c r="AN13" s="679" t="str">
        <f>IF(AN12="","",IF(AN9&lt;(EDATE(AM12,2)-1),AN9,EDATE(AM12,2)-1))</f>
        <v/>
      </c>
      <c r="AO13" s="679" t="str">
        <f>IF(AO12="","",IF(AN9&lt;(EDATE(AM12,3)-1),AN9,EDATE(AM12,3)-1))</f>
        <v/>
      </c>
      <c r="AP13" s="679" t="str">
        <f>IF(AP12="","",IF(AN9&lt;=(EDATE(AM12,4)-1),AN9,EDATE(AM12,4)-1))</f>
        <v/>
      </c>
      <c r="AQ13" s="679" t="str">
        <f>IF(AQ12="","",IF(AN9&lt;=(EDATE(AM12,5)-1),AN9,EDATE(AM12,5)-1))</f>
        <v/>
      </c>
      <c r="AR13" s="679" t="str">
        <f>IF(AR12="","",IF(AN9&lt;=(EDATE(AM12,6)-1),AN9,EDATE(AM12,6)-1))</f>
        <v/>
      </c>
    </row>
    <row r="14" spans="1:44" ht="18.75" customHeight="1">
      <c r="B14" s="1974"/>
      <c r="C14" s="600" t="s">
        <v>298</v>
      </c>
      <c r="D14" s="1960"/>
      <c r="E14" s="1960"/>
      <c r="F14" s="1960"/>
      <c r="G14" s="1960"/>
      <c r="H14" s="1960"/>
      <c r="I14" s="1960"/>
      <c r="J14" s="1960"/>
      <c r="K14" s="1960"/>
      <c r="L14" s="1960"/>
      <c r="M14" s="1960"/>
      <c r="N14" s="1960"/>
      <c r="O14" s="1960"/>
      <c r="P14" s="1960"/>
      <c r="Q14" s="1960"/>
      <c r="R14" s="1960"/>
      <c r="S14" s="1960"/>
      <c r="T14" s="1960"/>
      <c r="U14" s="1960"/>
      <c r="V14" s="1960"/>
      <c r="W14" s="1960"/>
      <c r="X14" s="1960"/>
      <c r="Y14" s="1960"/>
      <c r="Z14" s="1960"/>
      <c r="AA14" s="1960"/>
      <c r="AB14" s="1960"/>
      <c r="AC14" s="1960"/>
      <c r="AD14" s="1960"/>
      <c r="AE14" s="1960"/>
      <c r="AF14" s="1960"/>
      <c r="AG14" s="1960"/>
      <c r="AH14" s="1962"/>
    </row>
    <row r="15" spans="1:44" ht="18.75" customHeight="1">
      <c r="B15" s="1974"/>
      <c r="C15" s="600"/>
      <c r="D15" s="1960"/>
      <c r="E15" s="1960"/>
      <c r="F15" s="1960"/>
      <c r="G15" s="1960"/>
      <c r="H15" s="1960"/>
      <c r="I15" s="1960"/>
      <c r="J15" s="1960"/>
      <c r="K15" s="1960"/>
      <c r="L15" s="1960"/>
      <c r="M15" s="1960"/>
      <c r="N15" s="1960"/>
      <c r="O15" s="1960"/>
      <c r="P15" s="1960"/>
      <c r="Q15" s="1960"/>
      <c r="R15" s="1960"/>
      <c r="S15" s="1960"/>
      <c r="T15" s="1960"/>
      <c r="U15" s="1960"/>
      <c r="V15" s="1960"/>
      <c r="W15" s="1960"/>
      <c r="X15" s="1960"/>
      <c r="Y15" s="1960"/>
      <c r="Z15" s="1960"/>
      <c r="AA15" s="1960"/>
      <c r="AB15" s="1960"/>
      <c r="AC15" s="1960"/>
      <c r="AD15" s="1960"/>
      <c r="AE15" s="1960"/>
      <c r="AF15" s="1960"/>
      <c r="AG15" s="1960"/>
      <c r="AH15" s="1962"/>
    </row>
    <row r="16" spans="1:44" ht="18.75" customHeight="1">
      <c r="B16" s="1974"/>
      <c r="C16" s="600" t="s">
        <v>299</v>
      </c>
      <c r="D16" s="1960"/>
      <c r="E16" s="1960"/>
      <c r="F16" s="1960"/>
      <c r="G16" s="1960"/>
      <c r="H16" s="1960"/>
      <c r="I16" s="1960"/>
      <c r="J16" s="1960"/>
      <c r="K16" s="1960"/>
      <c r="L16" s="1960"/>
      <c r="M16" s="1960"/>
      <c r="N16" s="1960"/>
      <c r="O16" s="1960"/>
      <c r="P16" s="1960"/>
      <c r="Q16" s="1960"/>
      <c r="R16" s="1960"/>
      <c r="S16" s="1960"/>
      <c r="T16" s="1960"/>
      <c r="U16" s="1960"/>
      <c r="V16" s="1960"/>
      <c r="W16" s="1960"/>
      <c r="X16" s="1960"/>
      <c r="Y16" s="1960"/>
      <c r="Z16" s="1960"/>
      <c r="AA16" s="1960"/>
      <c r="AB16" s="1960"/>
      <c r="AC16" s="1960"/>
      <c r="AD16" s="1960"/>
      <c r="AE16" s="1960"/>
      <c r="AF16" s="1960"/>
      <c r="AG16" s="1960"/>
      <c r="AH16" s="1962"/>
    </row>
    <row r="17" spans="2:35" ht="18.75" customHeight="1">
      <c r="B17" s="1974"/>
      <c r="C17" s="600"/>
      <c r="D17" s="1960"/>
      <c r="E17" s="1960"/>
      <c r="F17" s="1960"/>
      <c r="G17" s="1960"/>
      <c r="H17" s="1960"/>
      <c r="I17" s="1960"/>
      <c r="J17" s="1960"/>
      <c r="K17" s="1960"/>
      <c r="L17" s="1960"/>
      <c r="M17" s="1960"/>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2"/>
    </row>
    <row r="18" spans="2:35" ht="18.75" customHeight="1">
      <c r="B18" s="1974"/>
      <c r="C18" s="600" t="s">
        <v>300</v>
      </c>
      <c r="D18" s="1960"/>
      <c r="E18" s="1960"/>
      <c r="F18" s="1960"/>
      <c r="G18" s="1960"/>
      <c r="H18" s="1960"/>
      <c r="I18" s="1960"/>
      <c r="J18" s="1960"/>
      <c r="K18" s="1960"/>
      <c r="L18" s="1960"/>
      <c r="M18" s="1960"/>
      <c r="N18" s="1960"/>
      <c r="O18" s="1960"/>
      <c r="P18" s="1960"/>
      <c r="Q18" s="1960"/>
      <c r="R18" s="1960"/>
      <c r="S18" s="1960"/>
      <c r="T18" s="1960"/>
      <c r="U18" s="1960"/>
      <c r="V18" s="1960"/>
      <c r="W18" s="1960"/>
      <c r="X18" s="1960"/>
      <c r="Y18" s="1960"/>
      <c r="Z18" s="1960"/>
      <c r="AA18" s="1960"/>
      <c r="AB18" s="1960"/>
      <c r="AC18" s="1960"/>
      <c r="AD18" s="1960"/>
      <c r="AE18" s="1960"/>
      <c r="AF18" s="1960"/>
      <c r="AG18" s="1960"/>
      <c r="AH18" s="1962"/>
    </row>
    <row r="19" spans="2:35" ht="18.75" customHeight="1">
      <c r="B19" s="1974"/>
      <c r="C19" s="600"/>
      <c r="D19" s="1960"/>
      <c r="E19" s="1960"/>
      <c r="F19" s="1960"/>
      <c r="G19" s="1960"/>
      <c r="H19" s="1960"/>
      <c r="I19" s="1960"/>
      <c r="J19" s="1960"/>
      <c r="K19" s="1960"/>
      <c r="L19" s="1960"/>
      <c r="M19" s="1960"/>
      <c r="N19" s="1960"/>
      <c r="O19" s="1960"/>
      <c r="P19" s="1960"/>
      <c r="Q19" s="1960"/>
      <c r="R19" s="1960"/>
      <c r="S19" s="1960"/>
      <c r="T19" s="1960"/>
      <c r="U19" s="1960"/>
      <c r="V19" s="1960"/>
      <c r="W19" s="1960"/>
      <c r="X19" s="1960"/>
      <c r="Y19" s="1960"/>
      <c r="Z19" s="1960"/>
      <c r="AA19" s="1960"/>
      <c r="AB19" s="1960"/>
      <c r="AC19" s="1960"/>
      <c r="AD19" s="1960"/>
      <c r="AE19" s="1960"/>
      <c r="AF19" s="1960"/>
      <c r="AG19" s="1960"/>
      <c r="AH19" s="1962"/>
    </row>
    <row r="20" spans="2:35" ht="18.75" customHeight="1">
      <c r="B20" s="1974"/>
      <c r="C20" s="600"/>
      <c r="D20" s="1960"/>
      <c r="E20" s="1960"/>
      <c r="F20" s="1960"/>
      <c r="G20" s="1960"/>
      <c r="H20" s="1960"/>
      <c r="I20" s="1960"/>
      <c r="J20" s="1960"/>
      <c r="K20" s="1960"/>
      <c r="L20" s="1960"/>
      <c r="M20" s="1960"/>
      <c r="N20" s="1960"/>
      <c r="O20" s="1960"/>
      <c r="P20" s="1960"/>
      <c r="Q20" s="1960"/>
      <c r="R20" s="1960"/>
      <c r="S20" s="1960"/>
      <c r="T20" s="1960"/>
      <c r="U20" s="1960"/>
      <c r="V20" s="1960"/>
      <c r="W20" s="1960"/>
      <c r="X20" s="1960"/>
      <c r="Y20" s="1960"/>
      <c r="Z20" s="1960"/>
      <c r="AA20" s="1960"/>
      <c r="AB20" s="1960"/>
      <c r="AC20" s="1960"/>
      <c r="AD20" s="1960"/>
      <c r="AE20" s="1960"/>
      <c r="AF20" s="1960"/>
      <c r="AG20" s="1960"/>
      <c r="AH20" s="1962"/>
    </row>
    <row r="21" spans="2:35" ht="20.100000000000001" customHeight="1">
      <c r="B21" s="1974"/>
      <c r="C21" s="1187" t="s">
        <v>1251</v>
      </c>
      <c r="D21" s="1132"/>
      <c r="E21" s="1133"/>
      <c r="F21" s="1133"/>
      <c r="G21" s="1133"/>
      <c r="H21" s="1133"/>
      <c r="I21" s="1133"/>
      <c r="J21" s="1133"/>
      <c r="K21" s="1133"/>
      <c r="L21" s="1133"/>
      <c r="M21" s="1133"/>
      <c r="N21" s="1133"/>
      <c r="O21" s="1133"/>
      <c r="P21" s="1133"/>
      <c r="Q21" s="1133"/>
      <c r="R21" s="1133"/>
      <c r="S21" s="1133"/>
      <c r="T21" s="1133"/>
      <c r="U21" s="1133"/>
      <c r="V21" s="1133"/>
      <c r="W21" s="1133"/>
      <c r="X21" s="1133"/>
      <c r="Y21" s="1133"/>
      <c r="Z21" s="1133"/>
      <c r="AA21" s="1133"/>
      <c r="AB21" s="1133"/>
      <c r="AC21" s="1133"/>
      <c r="AD21" s="1133"/>
      <c r="AE21" s="1133"/>
      <c r="AF21" s="1133"/>
      <c r="AG21" s="1133"/>
      <c r="AH21" s="1134"/>
      <c r="AI21" s="185">
        <f>COUNTIF(D21:AH21,"○")</f>
        <v>0</v>
      </c>
    </row>
    <row r="22" spans="2:35" ht="21.75" customHeight="1">
      <c r="B22" s="1974"/>
      <c r="C22" s="710" t="s">
        <v>301</v>
      </c>
      <c r="D22" s="931"/>
      <c r="E22" s="932"/>
      <c r="F22" s="932"/>
      <c r="G22" s="932"/>
      <c r="H22" s="932"/>
      <c r="I22" s="933"/>
      <c r="J22" s="933"/>
      <c r="K22" s="932"/>
      <c r="L22" s="932"/>
      <c r="M22" s="932"/>
      <c r="N22" s="932"/>
      <c r="O22" s="932"/>
      <c r="P22" s="933"/>
      <c r="Q22" s="933"/>
      <c r="R22" s="932"/>
      <c r="S22" s="932"/>
      <c r="T22" s="932"/>
      <c r="U22" s="933"/>
      <c r="V22" s="933"/>
      <c r="W22" s="933"/>
      <c r="X22" s="933"/>
      <c r="Y22" s="932"/>
      <c r="Z22" s="932"/>
      <c r="AA22" s="932"/>
      <c r="AB22" s="932"/>
      <c r="AC22" s="933"/>
      <c r="AD22" s="933"/>
      <c r="AE22" s="932"/>
      <c r="AF22" s="932"/>
      <c r="AG22" s="932"/>
      <c r="AH22" s="934"/>
      <c r="AI22" s="681">
        <f>COUNTA(D22:AH22)</f>
        <v>0</v>
      </c>
    </row>
    <row r="23" spans="2:35" ht="15" customHeight="1">
      <c r="B23" s="1974"/>
      <c r="C23" s="1968" t="s">
        <v>462</v>
      </c>
      <c r="D23" s="935"/>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7"/>
      <c r="AI23" s="1971" t="s">
        <v>845</v>
      </c>
    </row>
    <row r="24" spans="2:35" ht="15" customHeight="1" thickBot="1">
      <c r="B24" s="1974"/>
      <c r="C24" s="1969"/>
      <c r="D24" s="938"/>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40"/>
      <c r="AI24" s="1972"/>
    </row>
    <row r="25" spans="2:35" ht="15" customHeight="1" thickBot="1">
      <c r="B25" s="1975"/>
      <c r="C25" s="1970"/>
      <c r="D25" s="941"/>
      <c r="E25" s="942"/>
      <c r="F25" s="942"/>
      <c r="G25" s="942"/>
      <c r="H25" s="942"/>
      <c r="I25" s="942"/>
      <c r="J25" s="942"/>
      <c r="K25" s="942"/>
      <c r="L25" s="942"/>
      <c r="M25" s="942"/>
      <c r="N25" s="942"/>
      <c r="O25" s="942"/>
      <c r="P25" s="942"/>
      <c r="Q25" s="942"/>
      <c r="R25" s="942"/>
      <c r="S25" s="942"/>
      <c r="T25" s="942"/>
      <c r="U25" s="942"/>
      <c r="V25" s="942"/>
      <c r="W25" s="942"/>
      <c r="X25" s="942"/>
      <c r="Y25" s="942"/>
      <c r="Z25" s="942"/>
      <c r="AA25" s="942"/>
      <c r="AB25" s="942"/>
      <c r="AC25" s="942"/>
      <c r="AD25" s="942"/>
      <c r="AE25" s="942"/>
      <c r="AF25" s="942"/>
      <c r="AG25" s="942"/>
      <c r="AH25" s="943"/>
      <c r="AI25" s="693">
        <f>SUM(D23:AH25)</f>
        <v>0</v>
      </c>
    </row>
    <row r="26" spans="2:35" ht="15" customHeight="1"/>
    <row r="27" spans="2:35" ht="30" customHeight="1">
      <c r="B27" s="1973" t="s">
        <v>1199</v>
      </c>
      <c r="C27" s="706" t="s">
        <v>883</v>
      </c>
      <c r="D27" s="685" t="str">
        <f>AN12</f>
        <v/>
      </c>
      <c r="E27" s="686" t="str">
        <f>IF($D$27="","",IF($D$27+1&lt;=$AN$13,$D$27+1,""))</f>
        <v/>
      </c>
      <c r="F27" s="686" t="str">
        <f>IF($D$27="","",IF($D$27+2&lt;=$AN$13,$D$27+2,""))</f>
        <v/>
      </c>
      <c r="G27" s="686" t="str">
        <f>IF($D$27="","",IF($D$27+3&lt;=$AN$13,$D$27+3,""))</f>
        <v/>
      </c>
      <c r="H27" s="686" t="str">
        <f>IF($D$27="","",IF($D$27+4&lt;=$AN$13,$D$27+4,""))</f>
        <v/>
      </c>
      <c r="I27" s="686" t="str">
        <f>IF($D$27="","",IF($D$27+5&lt;=$AN$13,$D$27+5,""))</f>
        <v/>
      </c>
      <c r="J27" s="686" t="str">
        <f>IF($D$27="","",IF($D$27+6&lt;=$AN$13,$D$27+6,""))</f>
        <v/>
      </c>
      <c r="K27" s="686" t="str">
        <f>IF($D$27="","",IF($D$27+7&lt;=$AN$13,$D$27+7,""))</f>
        <v/>
      </c>
      <c r="L27" s="686" t="str">
        <f>IF($D$27="","",IF($D$27+8&lt;=$AN$13,$D$27+8,""))</f>
        <v/>
      </c>
      <c r="M27" s="686" t="str">
        <f>IF($D$27="","",IF($D$27+9&lt;=$AN$13,$D$27+9,""))</f>
        <v/>
      </c>
      <c r="N27" s="686" t="str">
        <f>IF($D$27="","",IF($D$27+10&lt;=$AN$13,$D$27+10,""))</f>
        <v/>
      </c>
      <c r="O27" s="686" t="str">
        <f>IF($D$27="","",IF($D$27+11&lt;=$AN$13,$D$27+11,""))</f>
        <v/>
      </c>
      <c r="P27" s="686" t="str">
        <f>IF($D$27="","",IF($D$27+12&lt;=$AN$13,$D$27+12,""))</f>
        <v/>
      </c>
      <c r="Q27" s="686" t="str">
        <f>IF($D$27="","",IF($D$27+13&lt;=$AN$13,$D$27+13,""))</f>
        <v/>
      </c>
      <c r="R27" s="686" t="str">
        <f>IF($D$27="","",IF($D$27+14&lt;=$AN$13,$D$27+14,""))</f>
        <v/>
      </c>
      <c r="S27" s="686" t="str">
        <f>IF($D$27="","",IF($D$27+15&lt;=$AN$13,$D$27+15,""))</f>
        <v/>
      </c>
      <c r="T27" s="686" t="str">
        <f>IF($D$27="","",IF($D$27+16&lt;=$AN$13,$D$27+16,""))</f>
        <v/>
      </c>
      <c r="U27" s="686" t="str">
        <f>IF($D$27="","",IF($D$27+17&lt;=$AN$13,$D$27+17,""))</f>
        <v/>
      </c>
      <c r="V27" s="686" t="str">
        <f>IF($D$27="","",IF($D$27+18&lt;=$AN$13,$D$27+18,""))</f>
        <v/>
      </c>
      <c r="W27" s="686" t="str">
        <f>IF($D$27="","",IF($D$27+19&lt;=$AN$13,$D$27+19,""))</f>
        <v/>
      </c>
      <c r="X27" s="686" t="str">
        <f>IF($D$27="","",IF($D$27+20&lt;=$AN$13,$D$27+20,""))</f>
        <v/>
      </c>
      <c r="Y27" s="686" t="str">
        <f>IF($D$27="","",IF($D$27+21&lt;=$AN$13,$D$27+21,""))</f>
        <v/>
      </c>
      <c r="Z27" s="686" t="str">
        <f>IF($D$27="","",IF($D$27+22&lt;=$AN$13,$D$27+22,""))</f>
        <v/>
      </c>
      <c r="AA27" s="686" t="str">
        <f>IF($D$27="","",IF($D$27+23&lt;=$AN$13,$D$27+23,""))</f>
        <v/>
      </c>
      <c r="AB27" s="686" t="str">
        <f>IF($D$27="","",IF($D$27+24&lt;=$AN$13,$D$27+24,""))</f>
        <v/>
      </c>
      <c r="AC27" s="686" t="str">
        <f>IF($D$27="","",IF($D$27+25&lt;=$AN$13,$D$27+25,""))</f>
        <v/>
      </c>
      <c r="AD27" s="686" t="str">
        <f>IF($D$27="","",IF($D$27+26&lt;=$AN$13,$D$27+26,""))</f>
        <v/>
      </c>
      <c r="AE27" s="686" t="str">
        <f>IF($D$27="","",IF($D$27+27&lt;=$AN$13,$D$27+27,""))</f>
        <v/>
      </c>
      <c r="AF27" s="686" t="str">
        <f>IF($D$27="","",IF($D$27+28&lt;=$AN$13,$D$27+28,""))</f>
        <v/>
      </c>
      <c r="AG27" s="686" t="str">
        <f>IF($D$27="","",IF($D$27+29&lt;=$AN$13,$D$27+29,""))</f>
        <v/>
      </c>
      <c r="AH27" s="687" t="str">
        <f>IF($D$27="","",IF($D$27+30&lt;=$AN$13,$D$27+30,""))</f>
        <v/>
      </c>
    </row>
    <row r="28" spans="2:35" ht="18" customHeight="1">
      <c r="B28" s="1974"/>
      <c r="C28" s="718" t="s">
        <v>296</v>
      </c>
      <c r="D28" s="688" t="str">
        <f t="shared" ref="D28:AH28" si="1">TEXT(D27,"aaa")</f>
        <v/>
      </c>
      <c r="E28" s="689" t="str">
        <f t="shared" si="1"/>
        <v/>
      </c>
      <c r="F28" s="689" t="str">
        <f t="shared" si="1"/>
        <v/>
      </c>
      <c r="G28" s="689" t="str">
        <f t="shared" si="1"/>
        <v/>
      </c>
      <c r="H28" s="689" t="str">
        <f t="shared" si="1"/>
        <v/>
      </c>
      <c r="I28" s="689" t="str">
        <f t="shared" si="1"/>
        <v/>
      </c>
      <c r="J28" s="689" t="str">
        <f t="shared" si="1"/>
        <v/>
      </c>
      <c r="K28" s="689" t="str">
        <f t="shared" si="1"/>
        <v/>
      </c>
      <c r="L28" s="689" t="str">
        <f t="shared" si="1"/>
        <v/>
      </c>
      <c r="M28" s="689" t="str">
        <f t="shared" si="1"/>
        <v/>
      </c>
      <c r="N28" s="689" t="str">
        <f t="shared" si="1"/>
        <v/>
      </c>
      <c r="O28" s="689" t="str">
        <f t="shared" si="1"/>
        <v/>
      </c>
      <c r="P28" s="689" t="str">
        <f t="shared" si="1"/>
        <v/>
      </c>
      <c r="Q28" s="689" t="str">
        <f t="shared" si="1"/>
        <v/>
      </c>
      <c r="R28" s="689" t="str">
        <f t="shared" si="1"/>
        <v/>
      </c>
      <c r="S28" s="689" t="str">
        <f t="shared" si="1"/>
        <v/>
      </c>
      <c r="T28" s="689" t="str">
        <f t="shared" si="1"/>
        <v/>
      </c>
      <c r="U28" s="689" t="str">
        <f t="shared" si="1"/>
        <v/>
      </c>
      <c r="V28" s="689" t="str">
        <f t="shared" si="1"/>
        <v/>
      </c>
      <c r="W28" s="689" t="str">
        <f t="shared" si="1"/>
        <v/>
      </c>
      <c r="X28" s="689" t="str">
        <f t="shared" si="1"/>
        <v/>
      </c>
      <c r="Y28" s="689" t="str">
        <f t="shared" si="1"/>
        <v/>
      </c>
      <c r="Z28" s="689" t="str">
        <f t="shared" si="1"/>
        <v/>
      </c>
      <c r="AA28" s="689" t="str">
        <f t="shared" si="1"/>
        <v/>
      </c>
      <c r="AB28" s="689" t="str">
        <f t="shared" si="1"/>
        <v/>
      </c>
      <c r="AC28" s="689" t="str">
        <f t="shared" si="1"/>
        <v/>
      </c>
      <c r="AD28" s="689" t="str">
        <f t="shared" si="1"/>
        <v/>
      </c>
      <c r="AE28" s="689" t="str">
        <f t="shared" si="1"/>
        <v/>
      </c>
      <c r="AF28" s="689" t="str">
        <f t="shared" si="1"/>
        <v/>
      </c>
      <c r="AG28" s="689" t="str">
        <f t="shared" si="1"/>
        <v/>
      </c>
      <c r="AH28" s="690" t="str">
        <f t="shared" si="1"/>
        <v/>
      </c>
    </row>
    <row r="29" spans="2:35" ht="18.75" customHeight="1">
      <c r="B29" s="1974"/>
      <c r="C29" s="600"/>
      <c r="D29" s="1976"/>
      <c r="E29" s="1959"/>
      <c r="F29" s="1959"/>
      <c r="G29" s="1959"/>
      <c r="H29" s="1959"/>
      <c r="I29" s="1959"/>
      <c r="J29" s="1959"/>
      <c r="K29" s="1959"/>
      <c r="L29" s="1959"/>
      <c r="M29" s="1959"/>
      <c r="N29" s="1959"/>
      <c r="O29" s="1959"/>
      <c r="P29" s="1959"/>
      <c r="Q29" s="1959"/>
      <c r="R29" s="1959"/>
      <c r="S29" s="1959"/>
      <c r="T29" s="1959"/>
      <c r="U29" s="1959"/>
      <c r="V29" s="1959"/>
      <c r="W29" s="1959"/>
      <c r="X29" s="1959"/>
      <c r="Y29" s="1959"/>
      <c r="Z29" s="1959"/>
      <c r="AA29" s="1959"/>
      <c r="AB29" s="1959"/>
      <c r="AC29" s="1959"/>
      <c r="AD29" s="1959"/>
      <c r="AE29" s="1959"/>
      <c r="AF29" s="1959"/>
      <c r="AG29" s="1959"/>
      <c r="AH29" s="1961"/>
    </row>
    <row r="30" spans="2:35" ht="18.75" customHeight="1">
      <c r="B30" s="1974"/>
      <c r="C30" s="600"/>
      <c r="D30" s="1977"/>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2"/>
    </row>
    <row r="31" spans="2:35" ht="18.75" customHeight="1">
      <c r="B31" s="1974"/>
      <c r="C31" s="600" t="s">
        <v>297</v>
      </c>
      <c r="D31" s="1977"/>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2"/>
    </row>
    <row r="32" spans="2:35" ht="18.75" customHeight="1">
      <c r="B32" s="1974"/>
      <c r="C32" s="600"/>
      <c r="D32" s="1977"/>
      <c r="E32" s="1960"/>
      <c r="F32" s="1960"/>
      <c r="G32" s="1960"/>
      <c r="H32" s="1960"/>
      <c r="I32" s="1960"/>
      <c r="J32" s="1960"/>
      <c r="K32" s="1960"/>
      <c r="L32" s="1960"/>
      <c r="M32" s="1960"/>
      <c r="N32" s="1960"/>
      <c r="O32" s="1960"/>
      <c r="P32" s="1960"/>
      <c r="Q32" s="1960"/>
      <c r="R32" s="1960"/>
      <c r="S32" s="1960"/>
      <c r="T32" s="1960"/>
      <c r="U32" s="1960"/>
      <c r="V32" s="1960"/>
      <c r="W32" s="1960"/>
      <c r="X32" s="1960"/>
      <c r="Y32" s="1960"/>
      <c r="Z32" s="1960"/>
      <c r="AA32" s="1960"/>
      <c r="AB32" s="1960"/>
      <c r="AC32" s="1960"/>
      <c r="AD32" s="1960"/>
      <c r="AE32" s="1960"/>
      <c r="AF32" s="1960"/>
      <c r="AG32" s="1960"/>
      <c r="AH32" s="1962"/>
    </row>
    <row r="33" spans="2:35" ht="18.75" customHeight="1">
      <c r="B33" s="1974"/>
      <c r="C33" s="600" t="s">
        <v>298</v>
      </c>
      <c r="D33" s="1977"/>
      <c r="E33" s="1960"/>
      <c r="F33" s="1960"/>
      <c r="G33" s="1960"/>
      <c r="H33" s="1960"/>
      <c r="I33" s="1960"/>
      <c r="J33" s="1960"/>
      <c r="K33" s="1960"/>
      <c r="L33" s="1960"/>
      <c r="M33" s="1960"/>
      <c r="N33" s="1960"/>
      <c r="O33" s="1960"/>
      <c r="P33" s="1960"/>
      <c r="Q33" s="1960"/>
      <c r="R33" s="1960"/>
      <c r="S33" s="1960"/>
      <c r="T33" s="1960"/>
      <c r="U33" s="1960"/>
      <c r="V33" s="1960"/>
      <c r="W33" s="1960"/>
      <c r="X33" s="1960"/>
      <c r="Y33" s="1960"/>
      <c r="Z33" s="1960"/>
      <c r="AA33" s="1960"/>
      <c r="AB33" s="1960"/>
      <c r="AC33" s="1960"/>
      <c r="AD33" s="1960"/>
      <c r="AE33" s="1960"/>
      <c r="AF33" s="1960"/>
      <c r="AG33" s="1960"/>
      <c r="AH33" s="1962"/>
    </row>
    <row r="34" spans="2:35" ht="18.75" customHeight="1">
      <c r="B34" s="1974"/>
      <c r="C34" s="600"/>
      <c r="D34" s="1977"/>
      <c r="E34" s="1960"/>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2"/>
    </row>
    <row r="35" spans="2:35" ht="18.75" customHeight="1">
      <c r="B35" s="1974"/>
      <c r="C35" s="600" t="s">
        <v>299</v>
      </c>
      <c r="D35" s="1977"/>
      <c r="E35" s="1960"/>
      <c r="F35" s="1960"/>
      <c r="G35" s="1960"/>
      <c r="H35" s="1960"/>
      <c r="I35" s="1960"/>
      <c r="J35" s="1960"/>
      <c r="K35" s="1960"/>
      <c r="L35" s="1960"/>
      <c r="M35" s="1960"/>
      <c r="N35" s="1960"/>
      <c r="O35" s="1960"/>
      <c r="P35" s="1960"/>
      <c r="Q35" s="1960"/>
      <c r="R35" s="1960"/>
      <c r="S35" s="1960"/>
      <c r="T35" s="1960"/>
      <c r="U35" s="1960"/>
      <c r="V35" s="1960"/>
      <c r="W35" s="1960"/>
      <c r="X35" s="1960"/>
      <c r="Y35" s="1960"/>
      <c r="Z35" s="1960"/>
      <c r="AA35" s="1960"/>
      <c r="AB35" s="1960"/>
      <c r="AC35" s="1960"/>
      <c r="AD35" s="1960"/>
      <c r="AE35" s="1960"/>
      <c r="AF35" s="1960"/>
      <c r="AG35" s="1960"/>
      <c r="AH35" s="1962"/>
    </row>
    <row r="36" spans="2:35" ht="18.75" customHeight="1">
      <c r="B36" s="1974"/>
      <c r="C36" s="600"/>
      <c r="D36" s="1977"/>
      <c r="E36" s="1960"/>
      <c r="F36" s="1960"/>
      <c r="G36" s="1960"/>
      <c r="H36" s="1960"/>
      <c r="I36" s="1960"/>
      <c r="J36" s="1960"/>
      <c r="K36" s="1960"/>
      <c r="L36" s="1960"/>
      <c r="M36" s="1960"/>
      <c r="N36" s="1960"/>
      <c r="O36" s="1960"/>
      <c r="P36" s="1960"/>
      <c r="Q36" s="1960"/>
      <c r="R36" s="1960"/>
      <c r="S36" s="1960"/>
      <c r="T36" s="1960"/>
      <c r="U36" s="1960"/>
      <c r="V36" s="1960"/>
      <c r="W36" s="1960"/>
      <c r="X36" s="1960"/>
      <c r="Y36" s="1960"/>
      <c r="Z36" s="1960"/>
      <c r="AA36" s="1960"/>
      <c r="AB36" s="1960"/>
      <c r="AC36" s="1960"/>
      <c r="AD36" s="1960"/>
      <c r="AE36" s="1960"/>
      <c r="AF36" s="1960"/>
      <c r="AG36" s="1960"/>
      <c r="AH36" s="1962"/>
    </row>
    <row r="37" spans="2:35" ht="18.75" customHeight="1">
      <c r="B37" s="1974"/>
      <c r="C37" s="600" t="s">
        <v>300</v>
      </c>
      <c r="D37" s="1977"/>
      <c r="E37" s="1960"/>
      <c r="F37" s="1960"/>
      <c r="G37" s="1960"/>
      <c r="H37" s="1960"/>
      <c r="I37" s="1960"/>
      <c r="J37" s="1960"/>
      <c r="K37" s="1960"/>
      <c r="L37" s="1960"/>
      <c r="M37" s="1960"/>
      <c r="N37" s="1960"/>
      <c r="O37" s="1960"/>
      <c r="P37" s="1960"/>
      <c r="Q37" s="1960"/>
      <c r="R37" s="1960"/>
      <c r="S37" s="1960"/>
      <c r="T37" s="1960"/>
      <c r="U37" s="1960"/>
      <c r="V37" s="1960"/>
      <c r="W37" s="1960"/>
      <c r="X37" s="1960"/>
      <c r="Y37" s="1960"/>
      <c r="Z37" s="1960"/>
      <c r="AA37" s="1960"/>
      <c r="AB37" s="1960"/>
      <c r="AC37" s="1960"/>
      <c r="AD37" s="1960"/>
      <c r="AE37" s="1960"/>
      <c r="AF37" s="1960"/>
      <c r="AG37" s="1960"/>
      <c r="AH37" s="1962"/>
    </row>
    <row r="38" spans="2:35" ht="18.75" customHeight="1">
      <c r="B38" s="1974"/>
      <c r="C38" s="600"/>
      <c r="D38" s="1977"/>
      <c r="E38" s="1960"/>
      <c r="F38" s="1960"/>
      <c r="G38" s="1960"/>
      <c r="H38" s="1960"/>
      <c r="I38" s="1960"/>
      <c r="J38" s="1960"/>
      <c r="K38" s="1960"/>
      <c r="L38" s="1960"/>
      <c r="M38" s="1960"/>
      <c r="N38" s="1960"/>
      <c r="O38" s="1960"/>
      <c r="P38" s="1960"/>
      <c r="Q38" s="1960"/>
      <c r="R38" s="1960"/>
      <c r="S38" s="1960"/>
      <c r="T38" s="1960"/>
      <c r="U38" s="1960"/>
      <c r="V38" s="1960"/>
      <c r="W38" s="1960"/>
      <c r="X38" s="1960"/>
      <c r="Y38" s="1960"/>
      <c r="Z38" s="1960"/>
      <c r="AA38" s="1960"/>
      <c r="AB38" s="1960"/>
      <c r="AC38" s="1960"/>
      <c r="AD38" s="1960"/>
      <c r="AE38" s="1960"/>
      <c r="AF38" s="1960"/>
      <c r="AG38" s="1960"/>
      <c r="AH38" s="1962"/>
    </row>
    <row r="39" spans="2:35" ht="18.75" customHeight="1">
      <c r="B39" s="1974"/>
      <c r="C39" s="600"/>
      <c r="D39" s="1978"/>
      <c r="E39" s="1960"/>
      <c r="F39" s="1960"/>
      <c r="G39" s="1960"/>
      <c r="H39" s="1960"/>
      <c r="I39" s="1960"/>
      <c r="J39" s="1960"/>
      <c r="K39" s="1960"/>
      <c r="L39" s="1960"/>
      <c r="M39" s="1960"/>
      <c r="N39" s="1960"/>
      <c r="O39" s="1960"/>
      <c r="P39" s="1960"/>
      <c r="Q39" s="1960"/>
      <c r="R39" s="1960"/>
      <c r="S39" s="1960"/>
      <c r="T39" s="1960"/>
      <c r="U39" s="1960"/>
      <c r="V39" s="1960"/>
      <c r="W39" s="1960"/>
      <c r="X39" s="1960"/>
      <c r="Y39" s="1960"/>
      <c r="Z39" s="1960"/>
      <c r="AA39" s="1960"/>
      <c r="AB39" s="1960"/>
      <c r="AC39" s="1960"/>
      <c r="AD39" s="1960"/>
      <c r="AE39" s="1960"/>
      <c r="AF39" s="1960"/>
      <c r="AG39" s="1960"/>
      <c r="AH39" s="1979"/>
    </row>
    <row r="40" spans="2:35" ht="20.100000000000001" customHeight="1">
      <c r="B40" s="1974"/>
      <c r="C40" s="1187" t="s">
        <v>1251</v>
      </c>
      <c r="D40" s="1132"/>
      <c r="E40" s="1133"/>
      <c r="F40" s="1133"/>
      <c r="G40" s="1133"/>
      <c r="H40" s="1133"/>
      <c r="I40" s="1133"/>
      <c r="J40" s="1133"/>
      <c r="K40" s="1133"/>
      <c r="L40" s="1133"/>
      <c r="M40" s="1133"/>
      <c r="N40" s="1133"/>
      <c r="O40" s="1133"/>
      <c r="P40" s="1133"/>
      <c r="Q40" s="1133"/>
      <c r="R40" s="1133"/>
      <c r="S40" s="1133"/>
      <c r="T40" s="1133"/>
      <c r="U40" s="1133"/>
      <c r="V40" s="1133"/>
      <c r="W40" s="1133"/>
      <c r="X40" s="1133"/>
      <c r="Y40" s="1133"/>
      <c r="Z40" s="1133"/>
      <c r="AA40" s="1133"/>
      <c r="AB40" s="1133"/>
      <c r="AC40" s="1133"/>
      <c r="AD40" s="1133"/>
      <c r="AE40" s="1133"/>
      <c r="AF40" s="1133"/>
      <c r="AG40" s="1133"/>
      <c r="AH40" s="1134"/>
      <c r="AI40" s="185">
        <f>COUNTIF(D40:AH40,"○")</f>
        <v>0</v>
      </c>
    </row>
    <row r="41" spans="2:35" ht="21.75" customHeight="1">
      <c r="B41" s="1974"/>
      <c r="C41" s="710" t="s">
        <v>301</v>
      </c>
      <c r="D41" s="931"/>
      <c r="E41" s="932"/>
      <c r="F41" s="932"/>
      <c r="G41" s="932"/>
      <c r="H41" s="932"/>
      <c r="I41" s="933"/>
      <c r="J41" s="933"/>
      <c r="K41" s="944"/>
      <c r="L41" s="932"/>
      <c r="M41" s="932"/>
      <c r="N41" s="932"/>
      <c r="O41" s="932"/>
      <c r="P41" s="933"/>
      <c r="Q41" s="933"/>
      <c r="R41" s="932"/>
      <c r="S41" s="932"/>
      <c r="T41" s="932"/>
      <c r="U41" s="933"/>
      <c r="V41" s="933"/>
      <c r="W41" s="933"/>
      <c r="X41" s="933"/>
      <c r="Y41" s="932"/>
      <c r="Z41" s="932"/>
      <c r="AA41" s="932"/>
      <c r="AB41" s="932"/>
      <c r="AC41" s="933"/>
      <c r="AD41" s="933"/>
      <c r="AE41" s="932"/>
      <c r="AF41" s="944"/>
      <c r="AG41" s="932"/>
      <c r="AH41" s="934"/>
      <c r="AI41" s="683">
        <f>COUNTA(D41:AH41)</f>
        <v>0</v>
      </c>
    </row>
    <row r="42" spans="2:35" ht="15" customHeight="1">
      <c r="B42" s="1974"/>
      <c r="C42" s="1968" t="s">
        <v>462</v>
      </c>
      <c r="D42" s="935"/>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45"/>
      <c r="AG42" s="946"/>
      <c r="AH42" s="937"/>
      <c r="AI42" s="1971" t="s">
        <v>845</v>
      </c>
    </row>
    <row r="43" spans="2:35" ht="15" customHeight="1" thickBot="1">
      <c r="B43" s="1974"/>
      <c r="C43" s="1969"/>
      <c r="D43" s="938"/>
      <c r="E43" s="939"/>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47"/>
      <c r="AG43" s="948"/>
      <c r="AH43" s="940"/>
      <c r="AI43" s="1972"/>
    </row>
    <row r="44" spans="2:35" ht="15" customHeight="1" thickBot="1">
      <c r="B44" s="1975"/>
      <c r="C44" s="1970"/>
      <c r="D44" s="941"/>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9"/>
      <c r="AG44" s="950"/>
      <c r="AH44" s="951"/>
      <c r="AI44" s="682">
        <f>SUM(D42:AH44)</f>
        <v>0</v>
      </c>
    </row>
    <row r="45" spans="2:35" ht="12.75" customHeight="1"/>
    <row r="46" spans="2:35" ht="30" customHeight="1">
      <c r="B46" s="1973" t="s">
        <v>1200</v>
      </c>
      <c r="C46" s="706" t="s">
        <v>883</v>
      </c>
      <c r="D46" s="685" t="str">
        <f>AO12</f>
        <v/>
      </c>
      <c r="E46" s="686" t="str">
        <f>IF($D$46="","",IF($D$46+1&lt;=$AO$13,$D$46+1,""))</f>
        <v/>
      </c>
      <c r="F46" s="686" t="str">
        <f>IF($D$46="","",IF($D$46+2&lt;=$AO$13,$D$46+2,""))</f>
        <v/>
      </c>
      <c r="G46" s="686" t="str">
        <f>IF($D$46="","",IF($D$46+3&lt;=$AO$13,$D$46+3,""))</f>
        <v/>
      </c>
      <c r="H46" s="686" t="str">
        <f>IF($D$46="","",IF($D$46+4&lt;=$AO$13,$D$46+4,""))</f>
        <v/>
      </c>
      <c r="I46" s="686" t="str">
        <f>IF($D$46="","",IF($D$46+5&lt;=$AO$13,$D$46+5,""))</f>
        <v/>
      </c>
      <c r="J46" s="686" t="str">
        <f>IF($D$46="","",IF($D$46+6&lt;=$AO$13,$D$46+6,""))</f>
        <v/>
      </c>
      <c r="K46" s="686" t="str">
        <f>IF($D$46="","",IF($D$46+7&lt;=$AO$13,$D$46+7,""))</f>
        <v/>
      </c>
      <c r="L46" s="686" t="str">
        <f>IF($D$46="","",IF($D$46+8&lt;=$AO$13,$D$46+8,""))</f>
        <v/>
      </c>
      <c r="M46" s="686" t="str">
        <f>IF($D$46="","",IF($D$46+9&lt;=$AO$13,$D$46+9,""))</f>
        <v/>
      </c>
      <c r="N46" s="686" t="str">
        <f>IF($D$46="","",IF($D$46+10&lt;=$AO$13,$D$46+10,""))</f>
        <v/>
      </c>
      <c r="O46" s="686" t="str">
        <f>IF($D$46="","",IF($D$46+11&lt;=$AO$13,$D$46+11,""))</f>
        <v/>
      </c>
      <c r="P46" s="686" t="str">
        <f>IF($D$46="","",IF($D$46+12&lt;=$AO$13,$D$46+12,""))</f>
        <v/>
      </c>
      <c r="Q46" s="686" t="str">
        <f>IF($D$46="","",IF($D$46+13&lt;=$AO$13,$D$46+13,""))</f>
        <v/>
      </c>
      <c r="R46" s="686" t="str">
        <f>IF($D$46="","",IF($D$46+14&lt;=$AO$13,$D$46+14,""))</f>
        <v/>
      </c>
      <c r="S46" s="686" t="str">
        <f>IF($D$46="","",IF($D$46+15&lt;=$AO$13,$D$46+15,""))</f>
        <v/>
      </c>
      <c r="T46" s="686" t="str">
        <f>IF($D$46="","",IF($D$46+16&lt;=$AO$13,$D$46+16,""))</f>
        <v/>
      </c>
      <c r="U46" s="686" t="str">
        <f>IF($D$46="","",IF($D$46+17&lt;=$AO$13,$D$46+17,""))</f>
        <v/>
      </c>
      <c r="V46" s="686" t="str">
        <f>IF($D$46="","",IF($D$46+18&lt;=$AO$13,$D$46+18,""))</f>
        <v/>
      </c>
      <c r="W46" s="686" t="str">
        <f>IF($D$46="","",IF($D$46+19&lt;=$AO$13,$D$46+19,""))</f>
        <v/>
      </c>
      <c r="X46" s="686" t="str">
        <f>IF($D$46="","",IF($D$46+20&lt;=$AO$13,$D$46+20,""))</f>
        <v/>
      </c>
      <c r="Y46" s="686" t="str">
        <f>IF($D$46="","",IF($D$46+21&lt;=$AO$13,$D$46+21,""))</f>
        <v/>
      </c>
      <c r="Z46" s="686" t="str">
        <f>IF($D$46="","",IF($D$46+22&lt;=$AO$13,$D$46+22,""))</f>
        <v/>
      </c>
      <c r="AA46" s="686" t="str">
        <f>IF($D$46="","",IF($D$46+23&lt;=$AO$13,$D$46+23,""))</f>
        <v/>
      </c>
      <c r="AB46" s="686" t="str">
        <f>IF($D$46="","",IF($D$46+24&lt;=$AO$13,$D$46+24,""))</f>
        <v/>
      </c>
      <c r="AC46" s="686" t="str">
        <f>IF($D$46="","",IF($D$46+25&lt;=$AO$13,$D$46+25,""))</f>
        <v/>
      </c>
      <c r="AD46" s="686" t="str">
        <f>IF($D$46="","",IF($D$46+26&lt;=$AO$13,$D$46+26,""))</f>
        <v/>
      </c>
      <c r="AE46" s="686" t="str">
        <f>IF($D$46="","",IF($D$46+27&lt;=$AO$13,$D$46+27,""))</f>
        <v/>
      </c>
      <c r="AF46" s="686" t="str">
        <f>IF($D$46="","",IF($D$46+28&lt;=$AO$13,$D$46+28,""))</f>
        <v/>
      </c>
      <c r="AG46" s="686" t="str">
        <f>IF($D$46="","",IF($D$46+29&lt;=$AO$13,$D$46+29,""))</f>
        <v/>
      </c>
      <c r="AH46" s="687" t="str">
        <f>IF($D$46="","",IF($D$46+30&lt;=$AO$13,$D$46+30,""))</f>
        <v/>
      </c>
    </row>
    <row r="47" spans="2:35" ht="18" customHeight="1">
      <c r="B47" s="1974"/>
      <c r="C47" s="718" t="s">
        <v>296</v>
      </c>
      <c r="D47" s="688" t="str">
        <f t="shared" ref="D47:AH47" si="2">TEXT(D46,"aaa")</f>
        <v/>
      </c>
      <c r="E47" s="689" t="str">
        <f t="shared" si="2"/>
        <v/>
      </c>
      <c r="F47" s="689" t="str">
        <f t="shared" si="2"/>
        <v/>
      </c>
      <c r="G47" s="689" t="str">
        <f t="shared" si="2"/>
        <v/>
      </c>
      <c r="H47" s="689" t="str">
        <f t="shared" si="2"/>
        <v/>
      </c>
      <c r="I47" s="689" t="str">
        <f t="shared" si="2"/>
        <v/>
      </c>
      <c r="J47" s="689" t="str">
        <f t="shared" si="2"/>
        <v/>
      </c>
      <c r="K47" s="689" t="str">
        <f t="shared" si="2"/>
        <v/>
      </c>
      <c r="L47" s="689" t="str">
        <f t="shared" si="2"/>
        <v/>
      </c>
      <c r="M47" s="689" t="str">
        <f t="shared" si="2"/>
        <v/>
      </c>
      <c r="N47" s="689" t="str">
        <f t="shared" si="2"/>
        <v/>
      </c>
      <c r="O47" s="689" t="str">
        <f t="shared" si="2"/>
        <v/>
      </c>
      <c r="P47" s="689" t="str">
        <f t="shared" si="2"/>
        <v/>
      </c>
      <c r="Q47" s="689" t="str">
        <f t="shared" si="2"/>
        <v/>
      </c>
      <c r="R47" s="689" t="str">
        <f t="shared" si="2"/>
        <v/>
      </c>
      <c r="S47" s="689" t="str">
        <f t="shared" si="2"/>
        <v/>
      </c>
      <c r="T47" s="689" t="str">
        <f t="shared" si="2"/>
        <v/>
      </c>
      <c r="U47" s="689" t="str">
        <f t="shared" si="2"/>
        <v/>
      </c>
      <c r="V47" s="689" t="str">
        <f t="shared" si="2"/>
        <v/>
      </c>
      <c r="W47" s="689" t="str">
        <f t="shared" si="2"/>
        <v/>
      </c>
      <c r="X47" s="689" t="str">
        <f t="shared" si="2"/>
        <v/>
      </c>
      <c r="Y47" s="689" t="str">
        <f t="shared" si="2"/>
        <v/>
      </c>
      <c r="Z47" s="689" t="str">
        <f t="shared" si="2"/>
        <v/>
      </c>
      <c r="AA47" s="689" t="str">
        <f t="shared" si="2"/>
        <v/>
      </c>
      <c r="AB47" s="689" t="str">
        <f t="shared" si="2"/>
        <v/>
      </c>
      <c r="AC47" s="689" t="str">
        <f t="shared" si="2"/>
        <v/>
      </c>
      <c r="AD47" s="689" t="str">
        <f t="shared" si="2"/>
        <v/>
      </c>
      <c r="AE47" s="689" t="str">
        <f t="shared" si="2"/>
        <v/>
      </c>
      <c r="AF47" s="689" t="str">
        <f t="shared" si="2"/>
        <v/>
      </c>
      <c r="AG47" s="689" t="str">
        <f t="shared" si="2"/>
        <v/>
      </c>
      <c r="AH47" s="690" t="str">
        <f t="shared" si="2"/>
        <v/>
      </c>
    </row>
    <row r="48" spans="2:35" ht="18.75" customHeight="1">
      <c r="B48" s="1974"/>
      <c r="C48" s="600"/>
      <c r="D48" s="1976"/>
      <c r="E48" s="1959"/>
      <c r="F48" s="1959"/>
      <c r="G48" s="1959"/>
      <c r="H48" s="1959"/>
      <c r="I48" s="1959"/>
      <c r="J48" s="1959"/>
      <c r="K48" s="1959"/>
      <c r="L48" s="1959"/>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61"/>
    </row>
    <row r="49" spans="2:35" ht="18.75" customHeight="1">
      <c r="B49" s="1974"/>
      <c r="C49" s="600"/>
      <c r="D49" s="1977"/>
      <c r="E49" s="1960"/>
      <c r="F49" s="1960"/>
      <c r="G49" s="1960"/>
      <c r="H49" s="1960"/>
      <c r="I49" s="1960"/>
      <c r="J49" s="1960"/>
      <c r="K49" s="1960"/>
      <c r="L49" s="1960"/>
      <c r="M49" s="1960"/>
      <c r="N49" s="1960"/>
      <c r="O49" s="1960"/>
      <c r="P49" s="1960"/>
      <c r="Q49" s="1960"/>
      <c r="R49" s="1960"/>
      <c r="S49" s="1960"/>
      <c r="T49" s="1960"/>
      <c r="U49" s="1960"/>
      <c r="V49" s="1960"/>
      <c r="W49" s="1960"/>
      <c r="X49" s="1960"/>
      <c r="Y49" s="1960"/>
      <c r="Z49" s="1960"/>
      <c r="AA49" s="1960"/>
      <c r="AB49" s="1960"/>
      <c r="AC49" s="1960"/>
      <c r="AD49" s="1960"/>
      <c r="AE49" s="1960"/>
      <c r="AF49" s="1960"/>
      <c r="AG49" s="1960"/>
      <c r="AH49" s="1962"/>
    </row>
    <row r="50" spans="2:35" ht="18.75" customHeight="1">
      <c r="B50" s="1974"/>
      <c r="C50" s="600" t="s">
        <v>297</v>
      </c>
      <c r="D50" s="1977"/>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2"/>
    </row>
    <row r="51" spans="2:35" ht="18.75" customHeight="1">
      <c r="B51" s="1974"/>
      <c r="C51" s="600"/>
      <c r="D51" s="1977"/>
      <c r="E51" s="1960"/>
      <c r="F51" s="1960"/>
      <c r="G51" s="1960"/>
      <c r="H51" s="1960"/>
      <c r="I51" s="1960"/>
      <c r="J51" s="1960"/>
      <c r="K51" s="1960"/>
      <c r="L51" s="1960"/>
      <c r="M51" s="1960"/>
      <c r="N51" s="1960"/>
      <c r="O51" s="1960"/>
      <c r="P51" s="1960"/>
      <c r="Q51" s="1960"/>
      <c r="R51" s="1960"/>
      <c r="S51" s="1960"/>
      <c r="T51" s="1960"/>
      <c r="U51" s="1960"/>
      <c r="V51" s="1960"/>
      <c r="W51" s="1960"/>
      <c r="X51" s="1960"/>
      <c r="Y51" s="1960"/>
      <c r="Z51" s="1960"/>
      <c r="AA51" s="1960"/>
      <c r="AB51" s="1960"/>
      <c r="AC51" s="1960"/>
      <c r="AD51" s="1960"/>
      <c r="AE51" s="1960"/>
      <c r="AF51" s="1960"/>
      <c r="AG51" s="1960"/>
      <c r="AH51" s="1962"/>
    </row>
    <row r="52" spans="2:35" ht="18.75" customHeight="1">
      <c r="B52" s="1974"/>
      <c r="C52" s="600" t="s">
        <v>298</v>
      </c>
      <c r="D52" s="1977"/>
      <c r="E52" s="1960"/>
      <c r="F52" s="1960"/>
      <c r="G52" s="1960"/>
      <c r="H52" s="1960"/>
      <c r="I52" s="1960"/>
      <c r="J52" s="1960"/>
      <c r="K52" s="1960"/>
      <c r="L52" s="1960"/>
      <c r="M52" s="1960"/>
      <c r="N52" s="1960"/>
      <c r="O52" s="1960"/>
      <c r="P52" s="1960"/>
      <c r="Q52" s="1960"/>
      <c r="R52" s="1960"/>
      <c r="S52" s="1960"/>
      <c r="T52" s="1960"/>
      <c r="U52" s="1960"/>
      <c r="V52" s="1960"/>
      <c r="W52" s="1960"/>
      <c r="X52" s="1960"/>
      <c r="Y52" s="1960"/>
      <c r="Z52" s="1960"/>
      <c r="AA52" s="1960"/>
      <c r="AB52" s="1960"/>
      <c r="AC52" s="1960"/>
      <c r="AD52" s="1960"/>
      <c r="AE52" s="1960"/>
      <c r="AF52" s="1960"/>
      <c r="AG52" s="1960"/>
      <c r="AH52" s="1962"/>
    </row>
    <row r="53" spans="2:35" ht="18.75" customHeight="1">
      <c r="B53" s="1974"/>
      <c r="C53" s="600"/>
      <c r="D53" s="1977"/>
      <c r="E53" s="1960"/>
      <c r="F53" s="1960"/>
      <c r="G53" s="1960"/>
      <c r="H53" s="1960"/>
      <c r="I53" s="1960"/>
      <c r="J53" s="1960"/>
      <c r="K53" s="1960"/>
      <c r="L53" s="1960"/>
      <c r="M53" s="1960"/>
      <c r="N53" s="1960"/>
      <c r="O53" s="1960"/>
      <c r="P53" s="1960"/>
      <c r="Q53" s="1960"/>
      <c r="R53" s="1960"/>
      <c r="S53" s="1960"/>
      <c r="T53" s="1960"/>
      <c r="U53" s="1960"/>
      <c r="V53" s="1960"/>
      <c r="W53" s="1960"/>
      <c r="X53" s="1960"/>
      <c r="Y53" s="1960"/>
      <c r="Z53" s="1960"/>
      <c r="AA53" s="1960"/>
      <c r="AB53" s="1960"/>
      <c r="AC53" s="1960"/>
      <c r="AD53" s="1960"/>
      <c r="AE53" s="1960"/>
      <c r="AF53" s="1960"/>
      <c r="AG53" s="1960"/>
      <c r="AH53" s="1962"/>
    </row>
    <row r="54" spans="2:35" ht="18.75" customHeight="1">
      <c r="B54" s="1974"/>
      <c r="C54" s="600" t="s">
        <v>299</v>
      </c>
      <c r="D54" s="1977"/>
      <c r="E54" s="1960"/>
      <c r="F54" s="1960"/>
      <c r="G54" s="1960"/>
      <c r="H54" s="1960"/>
      <c r="I54" s="1960"/>
      <c r="J54" s="1960"/>
      <c r="K54" s="1960"/>
      <c r="L54" s="1960"/>
      <c r="M54" s="1960"/>
      <c r="N54" s="1960"/>
      <c r="O54" s="1960"/>
      <c r="P54" s="1960"/>
      <c r="Q54" s="1960"/>
      <c r="R54" s="1960"/>
      <c r="S54" s="1960"/>
      <c r="T54" s="1960"/>
      <c r="U54" s="1960"/>
      <c r="V54" s="1960"/>
      <c r="W54" s="1960"/>
      <c r="X54" s="1960"/>
      <c r="Y54" s="1960"/>
      <c r="Z54" s="1960"/>
      <c r="AA54" s="1960"/>
      <c r="AB54" s="1960"/>
      <c r="AC54" s="1960"/>
      <c r="AD54" s="1960"/>
      <c r="AE54" s="1960"/>
      <c r="AF54" s="1960"/>
      <c r="AG54" s="1960"/>
      <c r="AH54" s="1962"/>
    </row>
    <row r="55" spans="2:35" ht="18.75" customHeight="1">
      <c r="B55" s="1974"/>
      <c r="C55" s="600"/>
      <c r="D55" s="1977"/>
      <c r="E55" s="1960"/>
      <c r="F55" s="1960"/>
      <c r="G55" s="1960"/>
      <c r="H55" s="1960"/>
      <c r="I55" s="1960"/>
      <c r="J55" s="1960"/>
      <c r="K55" s="1960"/>
      <c r="L55" s="1960"/>
      <c r="M55" s="1960"/>
      <c r="N55" s="1960"/>
      <c r="O55" s="1960"/>
      <c r="P55" s="1960"/>
      <c r="Q55" s="1960"/>
      <c r="R55" s="1960"/>
      <c r="S55" s="1960"/>
      <c r="T55" s="1960"/>
      <c r="U55" s="1960"/>
      <c r="V55" s="1960"/>
      <c r="W55" s="1960"/>
      <c r="X55" s="1960"/>
      <c r="Y55" s="1960"/>
      <c r="Z55" s="1960"/>
      <c r="AA55" s="1960"/>
      <c r="AB55" s="1960"/>
      <c r="AC55" s="1960"/>
      <c r="AD55" s="1960"/>
      <c r="AE55" s="1960"/>
      <c r="AF55" s="1960"/>
      <c r="AG55" s="1960"/>
      <c r="AH55" s="1962"/>
    </row>
    <row r="56" spans="2:35" ht="18.75" customHeight="1">
      <c r="B56" s="1974"/>
      <c r="C56" s="600" t="s">
        <v>300</v>
      </c>
      <c r="D56" s="1977"/>
      <c r="E56" s="1960"/>
      <c r="F56" s="1960"/>
      <c r="G56" s="1960"/>
      <c r="H56" s="1960"/>
      <c r="I56" s="1960"/>
      <c r="J56" s="1960"/>
      <c r="K56" s="1960"/>
      <c r="L56" s="1960"/>
      <c r="M56" s="1960"/>
      <c r="N56" s="1960"/>
      <c r="O56" s="1960"/>
      <c r="P56" s="1960"/>
      <c r="Q56" s="1960"/>
      <c r="R56" s="1960"/>
      <c r="S56" s="1960"/>
      <c r="T56" s="1960"/>
      <c r="U56" s="1960"/>
      <c r="V56" s="1960"/>
      <c r="W56" s="1960"/>
      <c r="X56" s="1960"/>
      <c r="Y56" s="1960"/>
      <c r="Z56" s="1960"/>
      <c r="AA56" s="1960"/>
      <c r="AB56" s="1960"/>
      <c r="AC56" s="1960"/>
      <c r="AD56" s="1960"/>
      <c r="AE56" s="1960"/>
      <c r="AF56" s="1960"/>
      <c r="AG56" s="1960"/>
      <c r="AH56" s="1962"/>
    </row>
    <row r="57" spans="2:35" ht="18.75" customHeight="1">
      <c r="B57" s="1974"/>
      <c r="C57" s="600"/>
      <c r="D57" s="1977"/>
      <c r="E57" s="1960"/>
      <c r="F57" s="1960"/>
      <c r="G57" s="1960"/>
      <c r="H57" s="1960"/>
      <c r="I57" s="1960"/>
      <c r="J57" s="1960"/>
      <c r="K57" s="1960"/>
      <c r="L57" s="1960"/>
      <c r="M57" s="1960"/>
      <c r="N57" s="1960"/>
      <c r="O57" s="1960"/>
      <c r="P57" s="1960"/>
      <c r="Q57" s="1960"/>
      <c r="R57" s="1960"/>
      <c r="S57" s="1960"/>
      <c r="T57" s="1960"/>
      <c r="U57" s="1960"/>
      <c r="V57" s="1960"/>
      <c r="W57" s="1960"/>
      <c r="X57" s="1960"/>
      <c r="Y57" s="1960"/>
      <c r="Z57" s="1960"/>
      <c r="AA57" s="1960"/>
      <c r="AB57" s="1960"/>
      <c r="AC57" s="1960"/>
      <c r="AD57" s="1960"/>
      <c r="AE57" s="1960"/>
      <c r="AF57" s="1960"/>
      <c r="AG57" s="1960"/>
      <c r="AH57" s="1962"/>
    </row>
    <row r="58" spans="2:35" ht="18.75" customHeight="1">
      <c r="B58" s="1974"/>
      <c r="C58" s="600"/>
      <c r="D58" s="1978"/>
      <c r="E58" s="1960"/>
      <c r="F58" s="1960"/>
      <c r="G58" s="1960"/>
      <c r="H58" s="1960"/>
      <c r="I58" s="1960"/>
      <c r="J58" s="1960"/>
      <c r="K58" s="1960"/>
      <c r="L58" s="1960"/>
      <c r="M58" s="1960"/>
      <c r="N58" s="1960"/>
      <c r="O58" s="1960"/>
      <c r="P58" s="1960"/>
      <c r="Q58" s="1960"/>
      <c r="R58" s="1960"/>
      <c r="S58" s="1960"/>
      <c r="T58" s="1960"/>
      <c r="U58" s="1960"/>
      <c r="V58" s="1960"/>
      <c r="W58" s="1960"/>
      <c r="X58" s="1960"/>
      <c r="Y58" s="1960"/>
      <c r="Z58" s="1960"/>
      <c r="AA58" s="1960"/>
      <c r="AB58" s="1960"/>
      <c r="AC58" s="1960"/>
      <c r="AD58" s="1960"/>
      <c r="AE58" s="1960"/>
      <c r="AF58" s="1960"/>
      <c r="AG58" s="1960"/>
      <c r="AH58" s="1979"/>
    </row>
    <row r="59" spans="2:35" ht="20.100000000000001" customHeight="1">
      <c r="B59" s="1974"/>
      <c r="C59" s="1187" t="s">
        <v>1251</v>
      </c>
      <c r="D59" s="1132"/>
      <c r="E59" s="1133"/>
      <c r="F59" s="1133"/>
      <c r="G59" s="1133"/>
      <c r="H59" s="1133"/>
      <c r="I59" s="1133"/>
      <c r="J59" s="1133"/>
      <c r="K59" s="1133"/>
      <c r="L59" s="1133"/>
      <c r="M59" s="1133"/>
      <c r="N59" s="1133"/>
      <c r="O59" s="1133"/>
      <c r="P59" s="1133"/>
      <c r="Q59" s="1133"/>
      <c r="R59" s="1133"/>
      <c r="S59" s="1133"/>
      <c r="T59" s="1133"/>
      <c r="U59" s="1133"/>
      <c r="V59" s="1133"/>
      <c r="W59" s="1133"/>
      <c r="X59" s="1133"/>
      <c r="Y59" s="1133"/>
      <c r="Z59" s="1133"/>
      <c r="AA59" s="1133"/>
      <c r="AB59" s="1133"/>
      <c r="AC59" s="1133"/>
      <c r="AD59" s="1133"/>
      <c r="AE59" s="1133"/>
      <c r="AF59" s="1133"/>
      <c r="AG59" s="1133"/>
      <c r="AH59" s="1134"/>
      <c r="AI59" s="185">
        <f>COUNTIF(D59:AH59,"○")</f>
        <v>0</v>
      </c>
    </row>
    <row r="60" spans="2:35" ht="21.75" customHeight="1">
      <c r="B60" s="1974"/>
      <c r="C60" s="710" t="s">
        <v>301</v>
      </c>
      <c r="D60" s="931"/>
      <c r="E60" s="932"/>
      <c r="F60" s="932"/>
      <c r="G60" s="932"/>
      <c r="H60" s="932"/>
      <c r="I60" s="933"/>
      <c r="J60" s="933"/>
      <c r="K60" s="944"/>
      <c r="L60" s="932"/>
      <c r="M60" s="932"/>
      <c r="N60" s="932"/>
      <c r="O60" s="932"/>
      <c r="P60" s="933"/>
      <c r="Q60" s="933"/>
      <c r="R60" s="932"/>
      <c r="S60" s="932"/>
      <c r="T60" s="932"/>
      <c r="U60" s="933"/>
      <c r="V60" s="933"/>
      <c r="W60" s="933"/>
      <c r="X60" s="933"/>
      <c r="Y60" s="932"/>
      <c r="Z60" s="932"/>
      <c r="AA60" s="932"/>
      <c r="AB60" s="932"/>
      <c r="AC60" s="933"/>
      <c r="AD60" s="933"/>
      <c r="AE60" s="932"/>
      <c r="AF60" s="944"/>
      <c r="AG60" s="932"/>
      <c r="AH60" s="934"/>
      <c r="AI60" s="683">
        <f>COUNTA(D60:AH60)</f>
        <v>0</v>
      </c>
    </row>
    <row r="61" spans="2:35" ht="15" customHeight="1">
      <c r="B61" s="1974"/>
      <c r="C61" s="1968" t="s">
        <v>462</v>
      </c>
      <c r="D61" s="935"/>
      <c r="E61" s="936"/>
      <c r="F61" s="936"/>
      <c r="G61" s="936"/>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7"/>
      <c r="AI61" s="1971" t="s">
        <v>845</v>
      </c>
    </row>
    <row r="62" spans="2:35" ht="15" customHeight="1" thickBot="1">
      <c r="B62" s="1974"/>
      <c r="C62" s="1969"/>
      <c r="D62" s="938"/>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40"/>
      <c r="AI62" s="1972"/>
    </row>
    <row r="63" spans="2:35" ht="15" customHeight="1" thickBot="1">
      <c r="B63" s="1975"/>
      <c r="C63" s="1970"/>
      <c r="D63" s="95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3"/>
      <c r="AI63" s="693">
        <f>SUM(D61:AH63)</f>
        <v>0</v>
      </c>
    </row>
    <row r="64" spans="2:35" ht="13.5" customHeight="1"/>
    <row r="65" spans="2:37" ht="30" customHeight="1">
      <c r="B65" s="1973" t="s">
        <v>1201</v>
      </c>
      <c r="C65" s="706" t="s">
        <v>883</v>
      </c>
      <c r="D65" s="685" t="str">
        <f>AP12</f>
        <v/>
      </c>
      <c r="E65" s="686" t="str">
        <f>IF($D$65="","",IF($D$65+1&lt;=$AP$13,$D$65+1,""))</f>
        <v/>
      </c>
      <c r="F65" s="686" t="str">
        <f>IF($D$65="","",IF($D$65+2&lt;=$AP$13,$D$65+2,""))</f>
        <v/>
      </c>
      <c r="G65" s="686" t="str">
        <f>IF($D$65="","",IF($D$65+3&lt;=$AP$13,$D$65+3,""))</f>
        <v/>
      </c>
      <c r="H65" s="686" t="str">
        <f>IF($D$65="","",IF($D$65+4&lt;=$AP$13,$D$65+4,""))</f>
        <v/>
      </c>
      <c r="I65" s="686" t="str">
        <f>IF($D$65="","",IF($D$65+5&lt;=$AP$13,$D$65+5,""))</f>
        <v/>
      </c>
      <c r="J65" s="686" t="str">
        <f>IF($D$65="","",IF($D$65+6&lt;=$AP$13,$D$65+6,""))</f>
        <v/>
      </c>
      <c r="K65" s="686" t="str">
        <f>IF($D$65="","",IF($D$65+7&lt;=$AP$13,$D$65+7,""))</f>
        <v/>
      </c>
      <c r="L65" s="686" t="str">
        <f>IF($D$65="","",IF($D$65+8&lt;=$AP$13,$D$65+8,""))</f>
        <v/>
      </c>
      <c r="M65" s="686" t="str">
        <f>IF($D$65="","",IF($D$65+9&lt;=$AP$13,$D$65+9,""))</f>
        <v/>
      </c>
      <c r="N65" s="686" t="str">
        <f>IF($D$65="","",IF($D$65+10&lt;=$AP$13,$D$65+10,""))</f>
        <v/>
      </c>
      <c r="O65" s="686" t="str">
        <f>IF($D$65="","",IF($D$65+11&lt;=$AP$13,$D$65+11,""))</f>
        <v/>
      </c>
      <c r="P65" s="686" t="str">
        <f>IF($D$65="","",IF($D$65+12&lt;=$AP$13,$D$65+12,""))</f>
        <v/>
      </c>
      <c r="Q65" s="686" t="str">
        <f>IF($D$65="","",IF($D$65+13&lt;=$AP$13,$D$65+13,""))</f>
        <v/>
      </c>
      <c r="R65" s="686" t="str">
        <f>IF($D$65="","",IF($D$65+14&lt;=$AP$13,$D$65+14,""))</f>
        <v/>
      </c>
      <c r="S65" s="686" t="str">
        <f>IF($D$65="","",IF($D$65+15&lt;=$AP$13,$D$65+15,""))</f>
        <v/>
      </c>
      <c r="T65" s="686" t="str">
        <f>IF($D$65="","",IF($D$65+16&lt;=$AP$13,$D$65+16,""))</f>
        <v/>
      </c>
      <c r="U65" s="686" t="str">
        <f>IF($D$65="","",IF($D$65+17&lt;=$AP$13,$D$65+17,""))</f>
        <v/>
      </c>
      <c r="V65" s="686" t="str">
        <f>IF($D$65="","",IF($D$65+18&lt;=$AP$13,$D$65+18,""))</f>
        <v/>
      </c>
      <c r="W65" s="686" t="str">
        <f>IF($D$65="","",IF($D$65+19&lt;=$AP$13,$D$65+19,""))</f>
        <v/>
      </c>
      <c r="X65" s="686" t="str">
        <f>IF($D$65="","",IF($D$65+20&lt;=$AP$13,$D$65+20,""))</f>
        <v/>
      </c>
      <c r="Y65" s="686" t="str">
        <f>IF($D$65="","",IF($D$65+21&lt;=$AP$13,$D$65+21,""))</f>
        <v/>
      </c>
      <c r="Z65" s="686" t="str">
        <f>IF($D$65="","",IF($D$65+22&lt;=$AP$13,$D$65+22,""))</f>
        <v/>
      </c>
      <c r="AA65" s="686" t="str">
        <f>IF($D$65="","",IF($D$65+23&lt;=$AP$13,$D$65+23,""))</f>
        <v/>
      </c>
      <c r="AB65" s="686" t="str">
        <f>IF($D$65="","",IF($D$65+24&lt;=$AP$13,$D$65+24,""))</f>
        <v/>
      </c>
      <c r="AC65" s="686" t="str">
        <f>IF($D$65="","",IF($D$65+25&lt;=$AP$13,$D$65+25,""))</f>
        <v/>
      </c>
      <c r="AD65" s="686" t="str">
        <f>IF($D$65="","",IF($D$65+26&lt;=$AP$13,$D$65+26,""))</f>
        <v/>
      </c>
      <c r="AE65" s="686" t="str">
        <f>IF($D$65="","",IF($D$65+27&lt;=$AP$13,$D$65+27,""))</f>
        <v/>
      </c>
      <c r="AF65" s="686" t="str">
        <f>IF($D$65="","",IF($D$65+28&lt;=$AP$13,$D$65+28,""))</f>
        <v/>
      </c>
      <c r="AG65" s="686" t="str">
        <f>IF($D$65="","",IF($D$65+29&lt;=$AP$13,$D$65+29,""))</f>
        <v/>
      </c>
      <c r="AH65" s="687" t="str">
        <f>IF($D$65="","",IF($D$65+30&lt;=$AP$13,$D$65+30,""))</f>
        <v/>
      </c>
    </row>
    <row r="66" spans="2:37" ht="20.100000000000001" customHeight="1">
      <c r="B66" s="1974"/>
      <c r="C66" s="718" t="s">
        <v>296</v>
      </c>
      <c r="D66" s="688" t="str">
        <f t="shared" ref="D66:AH66" si="3">TEXT(D65,"aaa")</f>
        <v/>
      </c>
      <c r="E66" s="689" t="str">
        <f t="shared" si="3"/>
        <v/>
      </c>
      <c r="F66" s="689" t="str">
        <f t="shared" si="3"/>
        <v/>
      </c>
      <c r="G66" s="689" t="str">
        <f t="shared" si="3"/>
        <v/>
      </c>
      <c r="H66" s="689" t="str">
        <f t="shared" si="3"/>
        <v/>
      </c>
      <c r="I66" s="689" t="str">
        <f t="shared" si="3"/>
        <v/>
      </c>
      <c r="J66" s="689" t="str">
        <f t="shared" si="3"/>
        <v/>
      </c>
      <c r="K66" s="689" t="str">
        <f t="shared" si="3"/>
        <v/>
      </c>
      <c r="L66" s="689" t="str">
        <f t="shared" si="3"/>
        <v/>
      </c>
      <c r="M66" s="689" t="str">
        <f t="shared" si="3"/>
        <v/>
      </c>
      <c r="N66" s="689" t="str">
        <f t="shared" si="3"/>
        <v/>
      </c>
      <c r="O66" s="689" t="str">
        <f t="shared" si="3"/>
        <v/>
      </c>
      <c r="P66" s="689" t="str">
        <f t="shared" si="3"/>
        <v/>
      </c>
      <c r="Q66" s="689" t="str">
        <f t="shared" si="3"/>
        <v/>
      </c>
      <c r="R66" s="689" t="str">
        <f t="shared" si="3"/>
        <v/>
      </c>
      <c r="S66" s="689" t="str">
        <f t="shared" si="3"/>
        <v/>
      </c>
      <c r="T66" s="689" t="str">
        <f t="shared" si="3"/>
        <v/>
      </c>
      <c r="U66" s="689" t="str">
        <f t="shared" si="3"/>
        <v/>
      </c>
      <c r="V66" s="689" t="str">
        <f t="shared" si="3"/>
        <v/>
      </c>
      <c r="W66" s="689" t="str">
        <f t="shared" si="3"/>
        <v/>
      </c>
      <c r="X66" s="689" t="str">
        <f t="shared" si="3"/>
        <v/>
      </c>
      <c r="Y66" s="689" t="str">
        <f t="shared" si="3"/>
        <v/>
      </c>
      <c r="Z66" s="689" t="str">
        <f t="shared" si="3"/>
        <v/>
      </c>
      <c r="AA66" s="689" t="str">
        <f t="shared" si="3"/>
        <v/>
      </c>
      <c r="AB66" s="689" t="str">
        <f t="shared" si="3"/>
        <v/>
      </c>
      <c r="AC66" s="689" t="str">
        <f t="shared" si="3"/>
        <v/>
      </c>
      <c r="AD66" s="689" t="str">
        <f t="shared" si="3"/>
        <v/>
      </c>
      <c r="AE66" s="689" t="str">
        <f t="shared" si="3"/>
        <v/>
      </c>
      <c r="AF66" s="689" t="str">
        <f t="shared" si="3"/>
        <v/>
      </c>
      <c r="AG66" s="689" t="str">
        <f t="shared" si="3"/>
        <v/>
      </c>
      <c r="AH66" s="690" t="str">
        <f t="shared" si="3"/>
        <v/>
      </c>
    </row>
    <row r="67" spans="2:37" ht="18.75" customHeight="1">
      <c r="B67" s="1974"/>
      <c r="C67" s="600"/>
      <c r="D67" s="1976"/>
      <c r="E67" s="1959"/>
      <c r="F67" s="1959"/>
      <c r="G67" s="1959"/>
      <c r="H67" s="1959"/>
      <c r="I67" s="1959"/>
      <c r="J67" s="1959"/>
      <c r="K67" s="1959"/>
      <c r="L67" s="1959"/>
      <c r="M67" s="1959"/>
      <c r="N67" s="1959"/>
      <c r="O67" s="1959"/>
      <c r="P67" s="1959"/>
      <c r="Q67" s="1959"/>
      <c r="R67" s="1959"/>
      <c r="S67" s="1959"/>
      <c r="T67" s="1959"/>
      <c r="U67" s="1959"/>
      <c r="V67" s="1959"/>
      <c r="W67" s="1959"/>
      <c r="X67" s="1959"/>
      <c r="Y67" s="1959"/>
      <c r="Z67" s="1959"/>
      <c r="AA67" s="1959"/>
      <c r="AB67" s="1959"/>
      <c r="AC67" s="1959"/>
      <c r="AD67" s="1959"/>
      <c r="AE67" s="1959"/>
      <c r="AF67" s="1959"/>
      <c r="AG67" s="1959"/>
      <c r="AH67" s="1961"/>
    </row>
    <row r="68" spans="2:37" ht="18.75" customHeight="1">
      <c r="B68" s="1974"/>
      <c r="C68" s="600"/>
      <c r="D68" s="1977"/>
      <c r="E68" s="1960"/>
      <c r="F68" s="1960"/>
      <c r="G68" s="1960"/>
      <c r="H68" s="1960"/>
      <c r="I68" s="1960"/>
      <c r="J68" s="1960"/>
      <c r="K68" s="1960"/>
      <c r="L68" s="1960"/>
      <c r="M68" s="1960"/>
      <c r="N68" s="1960"/>
      <c r="O68" s="1960"/>
      <c r="P68" s="1960"/>
      <c r="Q68" s="1960"/>
      <c r="R68" s="1960"/>
      <c r="S68" s="1960"/>
      <c r="T68" s="1960"/>
      <c r="U68" s="1960"/>
      <c r="V68" s="1960"/>
      <c r="W68" s="1960"/>
      <c r="X68" s="1960"/>
      <c r="Y68" s="1960"/>
      <c r="Z68" s="1960"/>
      <c r="AA68" s="1960"/>
      <c r="AB68" s="1960"/>
      <c r="AC68" s="1960"/>
      <c r="AD68" s="1960"/>
      <c r="AE68" s="1960"/>
      <c r="AF68" s="1960"/>
      <c r="AG68" s="1960"/>
      <c r="AH68" s="1962"/>
    </row>
    <row r="69" spans="2:37" ht="18.75" customHeight="1">
      <c r="B69" s="1974"/>
      <c r="C69" s="600" t="s">
        <v>297</v>
      </c>
      <c r="D69" s="1977"/>
      <c r="E69" s="1960"/>
      <c r="F69" s="1960"/>
      <c r="G69" s="1960"/>
      <c r="H69" s="1960"/>
      <c r="I69" s="1960"/>
      <c r="J69" s="1960"/>
      <c r="K69" s="1960"/>
      <c r="L69" s="1960"/>
      <c r="M69" s="1960"/>
      <c r="N69" s="1960"/>
      <c r="O69" s="1960"/>
      <c r="P69" s="1960"/>
      <c r="Q69" s="1960"/>
      <c r="R69" s="1960"/>
      <c r="S69" s="1960"/>
      <c r="T69" s="1960"/>
      <c r="U69" s="1960"/>
      <c r="V69" s="1960"/>
      <c r="W69" s="1960"/>
      <c r="X69" s="1960"/>
      <c r="Y69" s="1960"/>
      <c r="Z69" s="1960"/>
      <c r="AA69" s="1960"/>
      <c r="AB69" s="1960"/>
      <c r="AC69" s="1960"/>
      <c r="AD69" s="1960"/>
      <c r="AE69" s="1960"/>
      <c r="AF69" s="1960"/>
      <c r="AG69" s="1960"/>
      <c r="AH69" s="1962"/>
      <c r="AK69" s="186"/>
    </row>
    <row r="70" spans="2:37" ht="18.75" customHeight="1">
      <c r="B70" s="1974"/>
      <c r="C70" s="600"/>
      <c r="D70" s="1977"/>
      <c r="E70" s="1960"/>
      <c r="F70" s="1960"/>
      <c r="G70" s="1960"/>
      <c r="H70" s="1960"/>
      <c r="I70" s="1960"/>
      <c r="J70" s="1960"/>
      <c r="K70" s="1960"/>
      <c r="L70" s="1960"/>
      <c r="M70" s="1960"/>
      <c r="N70" s="1960"/>
      <c r="O70" s="1960"/>
      <c r="P70" s="1960"/>
      <c r="Q70" s="1960"/>
      <c r="R70" s="1960"/>
      <c r="S70" s="1960"/>
      <c r="T70" s="1960"/>
      <c r="U70" s="1960"/>
      <c r="V70" s="1960"/>
      <c r="W70" s="1960"/>
      <c r="X70" s="1960"/>
      <c r="Y70" s="1960"/>
      <c r="Z70" s="1960"/>
      <c r="AA70" s="1960"/>
      <c r="AB70" s="1960"/>
      <c r="AC70" s="1960"/>
      <c r="AD70" s="1960"/>
      <c r="AE70" s="1960"/>
      <c r="AF70" s="1960"/>
      <c r="AG70" s="1960"/>
      <c r="AH70" s="1962"/>
    </row>
    <row r="71" spans="2:37" ht="18.75" customHeight="1">
      <c r="B71" s="1974"/>
      <c r="C71" s="600" t="s">
        <v>298</v>
      </c>
      <c r="D71" s="1977"/>
      <c r="E71" s="1960"/>
      <c r="F71" s="1960"/>
      <c r="G71" s="1960"/>
      <c r="H71" s="1960"/>
      <c r="I71" s="1960"/>
      <c r="J71" s="1960"/>
      <c r="K71" s="1960"/>
      <c r="L71" s="1960"/>
      <c r="M71" s="1960"/>
      <c r="N71" s="1960"/>
      <c r="O71" s="1960"/>
      <c r="P71" s="1960"/>
      <c r="Q71" s="1960"/>
      <c r="R71" s="1960"/>
      <c r="S71" s="1960"/>
      <c r="T71" s="1960"/>
      <c r="U71" s="1960"/>
      <c r="V71" s="1960"/>
      <c r="W71" s="1960"/>
      <c r="X71" s="1960"/>
      <c r="Y71" s="1960"/>
      <c r="Z71" s="1960"/>
      <c r="AA71" s="1960"/>
      <c r="AB71" s="1960"/>
      <c r="AC71" s="1960"/>
      <c r="AD71" s="1960"/>
      <c r="AE71" s="1960"/>
      <c r="AF71" s="1960"/>
      <c r="AG71" s="1960"/>
      <c r="AH71" s="1962"/>
    </row>
    <row r="72" spans="2:37" ht="18.75" customHeight="1">
      <c r="B72" s="1974"/>
      <c r="C72" s="600"/>
      <c r="D72" s="1977"/>
      <c r="E72" s="1960"/>
      <c r="F72" s="1960"/>
      <c r="G72" s="1960"/>
      <c r="H72" s="1960"/>
      <c r="I72" s="1960"/>
      <c r="J72" s="1960"/>
      <c r="K72" s="1960"/>
      <c r="L72" s="1960"/>
      <c r="M72" s="1960"/>
      <c r="N72" s="1960"/>
      <c r="O72" s="1960"/>
      <c r="P72" s="1960"/>
      <c r="Q72" s="1960"/>
      <c r="R72" s="1960"/>
      <c r="S72" s="1960"/>
      <c r="T72" s="1960"/>
      <c r="U72" s="1960"/>
      <c r="V72" s="1960"/>
      <c r="W72" s="1960"/>
      <c r="X72" s="1960"/>
      <c r="Y72" s="1960"/>
      <c r="Z72" s="1960"/>
      <c r="AA72" s="1960"/>
      <c r="AB72" s="1960"/>
      <c r="AC72" s="1960"/>
      <c r="AD72" s="1960"/>
      <c r="AE72" s="1960"/>
      <c r="AF72" s="1960"/>
      <c r="AG72" s="1960"/>
      <c r="AH72" s="1962"/>
    </row>
    <row r="73" spans="2:37" ht="18.75" customHeight="1">
      <c r="B73" s="1974"/>
      <c r="C73" s="600" t="s">
        <v>299</v>
      </c>
      <c r="D73" s="1977"/>
      <c r="E73" s="1960"/>
      <c r="F73" s="1960"/>
      <c r="G73" s="1960"/>
      <c r="H73" s="1960"/>
      <c r="I73" s="1960"/>
      <c r="J73" s="1960"/>
      <c r="K73" s="1960"/>
      <c r="L73" s="1960"/>
      <c r="M73" s="1960"/>
      <c r="N73" s="1960"/>
      <c r="O73" s="1960"/>
      <c r="P73" s="1960"/>
      <c r="Q73" s="1960"/>
      <c r="R73" s="1960"/>
      <c r="S73" s="1960"/>
      <c r="T73" s="1960"/>
      <c r="U73" s="1960"/>
      <c r="V73" s="1960"/>
      <c r="W73" s="1960"/>
      <c r="X73" s="1960"/>
      <c r="Y73" s="1960"/>
      <c r="Z73" s="1960"/>
      <c r="AA73" s="1960"/>
      <c r="AB73" s="1960"/>
      <c r="AC73" s="1960"/>
      <c r="AD73" s="1960"/>
      <c r="AE73" s="1960"/>
      <c r="AF73" s="1960"/>
      <c r="AG73" s="1960"/>
      <c r="AH73" s="1962"/>
    </row>
    <row r="74" spans="2:37" ht="18.75" customHeight="1">
      <c r="B74" s="1974"/>
      <c r="C74" s="600"/>
      <c r="D74" s="1977"/>
      <c r="E74" s="1960"/>
      <c r="F74" s="1960"/>
      <c r="G74" s="1960"/>
      <c r="H74" s="1960"/>
      <c r="I74" s="1960"/>
      <c r="J74" s="1960"/>
      <c r="K74" s="1960"/>
      <c r="L74" s="1960"/>
      <c r="M74" s="1960"/>
      <c r="N74" s="1960"/>
      <c r="O74" s="1960"/>
      <c r="P74" s="1960"/>
      <c r="Q74" s="1960"/>
      <c r="R74" s="1960"/>
      <c r="S74" s="1960"/>
      <c r="T74" s="1960"/>
      <c r="U74" s="1960"/>
      <c r="V74" s="1960"/>
      <c r="W74" s="1960"/>
      <c r="X74" s="1960"/>
      <c r="Y74" s="1960"/>
      <c r="Z74" s="1960"/>
      <c r="AA74" s="1960"/>
      <c r="AB74" s="1960"/>
      <c r="AC74" s="1960"/>
      <c r="AD74" s="1960"/>
      <c r="AE74" s="1960"/>
      <c r="AF74" s="1960"/>
      <c r="AG74" s="1960"/>
      <c r="AH74" s="1962"/>
    </row>
    <row r="75" spans="2:37" ht="18.75" customHeight="1">
      <c r="B75" s="1974"/>
      <c r="C75" s="600" t="s">
        <v>300</v>
      </c>
      <c r="D75" s="1977"/>
      <c r="E75" s="1960"/>
      <c r="F75" s="1960"/>
      <c r="G75" s="1960"/>
      <c r="H75" s="1960"/>
      <c r="I75" s="1960"/>
      <c r="J75" s="1960"/>
      <c r="K75" s="1960"/>
      <c r="L75" s="1960"/>
      <c r="M75" s="1960"/>
      <c r="N75" s="1960"/>
      <c r="O75" s="1960"/>
      <c r="P75" s="1960"/>
      <c r="Q75" s="1960"/>
      <c r="R75" s="1960"/>
      <c r="S75" s="1960"/>
      <c r="T75" s="1960"/>
      <c r="U75" s="1960"/>
      <c r="V75" s="1960"/>
      <c r="W75" s="1960"/>
      <c r="X75" s="1960"/>
      <c r="Y75" s="1960"/>
      <c r="Z75" s="1960"/>
      <c r="AA75" s="1960"/>
      <c r="AB75" s="1960"/>
      <c r="AC75" s="1960"/>
      <c r="AD75" s="1960"/>
      <c r="AE75" s="1960"/>
      <c r="AF75" s="1960"/>
      <c r="AG75" s="1960"/>
      <c r="AH75" s="1962"/>
    </row>
    <row r="76" spans="2:37" ht="18.75" customHeight="1">
      <c r="B76" s="1974"/>
      <c r="C76" s="600"/>
      <c r="D76" s="1977"/>
      <c r="E76" s="1960"/>
      <c r="F76" s="1960"/>
      <c r="G76" s="1960"/>
      <c r="H76" s="1960"/>
      <c r="I76" s="1960"/>
      <c r="J76" s="1960"/>
      <c r="K76" s="1960"/>
      <c r="L76" s="1960"/>
      <c r="M76" s="1960"/>
      <c r="N76" s="1960"/>
      <c r="O76" s="1960"/>
      <c r="P76" s="1960"/>
      <c r="Q76" s="1960"/>
      <c r="R76" s="1960"/>
      <c r="S76" s="1960"/>
      <c r="T76" s="1960"/>
      <c r="U76" s="1960"/>
      <c r="V76" s="1960"/>
      <c r="W76" s="1960"/>
      <c r="X76" s="1960"/>
      <c r="Y76" s="1960"/>
      <c r="Z76" s="1960"/>
      <c r="AA76" s="1960"/>
      <c r="AB76" s="1960"/>
      <c r="AC76" s="1960"/>
      <c r="AD76" s="1960"/>
      <c r="AE76" s="1960"/>
      <c r="AF76" s="1960"/>
      <c r="AG76" s="1960"/>
      <c r="AH76" s="1962"/>
    </row>
    <row r="77" spans="2:37" ht="18.75" customHeight="1">
      <c r="B77" s="1974"/>
      <c r="C77" s="600"/>
      <c r="D77" s="1978"/>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1979"/>
    </row>
    <row r="78" spans="2:37" ht="20.100000000000001" customHeight="1">
      <c r="B78" s="1974"/>
      <c r="C78" s="1187" t="s">
        <v>1251</v>
      </c>
      <c r="D78" s="1132"/>
      <c r="E78" s="1133"/>
      <c r="F78" s="1133"/>
      <c r="G78" s="1133"/>
      <c r="H78" s="1133"/>
      <c r="I78" s="1133"/>
      <c r="J78" s="1133"/>
      <c r="K78" s="1133"/>
      <c r="L78" s="1133"/>
      <c r="M78" s="1133"/>
      <c r="N78" s="1133"/>
      <c r="O78" s="1133"/>
      <c r="P78" s="1133"/>
      <c r="Q78" s="1133"/>
      <c r="R78" s="1133"/>
      <c r="S78" s="1133"/>
      <c r="T78" s="1133"/>
      <c r="U78" s="1133"/>
      <c r="V78" s="1133"/>
      <c r="W78" s="1133"/>
      <c r="X78" s="1133"/>
      <c r="Y78" s="1133"/>
      <c r="Z78" s="1133"/>
      <c r="AA78" s="1133"/>
      <c r="AB78" s="1133"/>
      <c r="AC78" s="1133"/>
      <c r="AD78" s="1133"/>
      <c r="AE78" s="1133"/>
      <c r="AF78" s="1133"/>
      <c r="AG78" s="1133"/>
      <c r="AH78" s="1134"/>
      <c r="AI78" s="185">
        <f>COUNTIF(D78:AH78,"○")</f>
        <v>0</v>
      </c>
    </row>
    <row r="79" spans="2:37" ht="21.75" customHeight="1">
      <c r="B79" s="1974"/>
      <c r="C79" s="710" t="s">
        <v>301</v>
      </c>
      <c r="D79" s="931"/>
      <c r="E79" s="932"/>
      <c r="F79" s="932"/>
      <c r="G79" s="932"/>
      <c r="H79" s="932"/>
      <c r="I79" s="933"/>
      <c r="J79" s="933"/>
      <c r="K79" s="944"/>
      <c r="L79" s="932"/>
      <c r="M79" s="932"/>
      <c r="N79" s="932"/>
      <c r="O79" s="932"/>
      <c r="P79" s="933"/>
      <c r="Q79" s="933"/>
      <c r="R79" s="932"/>
      <c r="S79" s="932"/>
      <c r="T79" s="932"/>
      <c r="U79" s="933"/>
      <c r="V79" s="933"/>
      <c r="W79" s="933"/>
      <c r="X79" s="933"/>
      <c r="Y79" s="932"/>
      <c r="Z79" s="932"/>
      <c r="AA79" s="932"/>
      <c r="AB79" s="932"/>
      <c r="AC79" s="933"/>
      <c r="AD79" s="933"/>
      <c r="AE79" s="932"/>
      <c r="AF79" s="944"/>
      <c r="AG79" s="932"/>
      <c r="AH79" s="934"/>
      <c r="AI79" s="683">
        <f>COUNTA(D79:AH79)</f>
        <v>0</v>
      </c>
    </row>
    <row r="80" spans="2:37" ht="15" customHeight="1">
      <c r="B80" s="1974"/>
      <c r="C80" s="1968" t="s">
        <v>462</v>
      </c>
      <c r="D80" s="935"/>
      <c r="E80" s="936"/>
      <c r="F80" s="936"/>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7"/>
      <c r="AI80" s="1971" t="s">
        <v>845</v>
      </c>
    </row>
    <row r="81" spans="2:35" ht="15" customHeight="1" thickBot="1">
      <c r="B81" s="1974"/>
      <c r="C81" s="1969"/>
      <c r="D81" s="938"/>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40"/>
      <c r="AI81" s="1972"/>
    </row>
    <row r="82" spans="2:35" ht="15" customHeight="1" thickBot="1">
      <c r="B82" s="1975"/>
      <c r="C82" s="1970"/>
      <c r="D82" s="941"/>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3"/>
      <c r="AI82" s="693">
        <f>SUM(D80:AH82)</f>
        <v>0</v>
      </c>
    </row>
    <row r="83" spans="2:35" ht="12.75" customHeight="1"/>
    <row r="84" spans="2:35" ht="30" customHeight="1">
      <c r="B84" s="1973" t="s">
        <v>977</v>
      </c>
      <c r="C84" s="706" t="s">
        <v>883</v>
      </c>
      <c r="D84" s="685" t="str">
        <f>AQ12</f>
        <v/>
      </c>
      <c r="E84" s="686" t="str">
        <f>IF($D$84="","",IF($D$84+1&lt;=$AQ$13,$D$84+1,""))</f>
        <v/>
      </c>
      <c r="F84" s="686" t="str">
        <f>IF($D$84="","",IF($D$84+2&lt;=$AQ$13,$D$84+2,""))</f>
        <v/>
      </c>
      <c r="G84" s="686" t="str">
        <f>IF($D$84="","",IF($D$84+3&lt;=$AQ$13,$D$84+3,""))</f>
        <v/>
      </c>
      <c r="H84" s="686" t="str">
        <f>IF($D$84="","",IF($D$84+4&lt;=$AQ$13,$D$84+4,""))</f>
        <v/>
      </c>
      <c r="I84" s="686" t="str">
        <f>IF($D$84="","",IF($D$84+5&lt;=$AQ$13,$D$84+5,""))</f>
        <v/>
      </c>
      <c r="J84" s="686" t="str">
        <f>IF($D$84="","",IF($D$84+6&lt;=$AQ$13,$D$84+6,""))</f>
        <v/>
      </c>
      <c r="K84" s="686" t="str">
        <f>IF($D$84="","",IF($D$84+7&lt;=$AQ$13,$D$84+7,""))</f>
        <v/>
      </c>
      <c r="L84" s="686" t="str">
        <f>IF($D$84="","",IF($D$84+8&lt;=$AQ$13,$D$84+8,""))</f>
        <v/>
      </c>
      <c r="M84" s="686" t="str">
        <f>IF($D$84="","",IF($D$84+9&lt;=$AQ$13,$D$84+9,""))</f>
        <v/>
      </c>
      <c r="N84" s="686" t="str">
        <f>IF($D$84="","",IF($D$84+10&lt;=$AQ$13,$D$84+10,""))</f>
        <v/>
      </c>
      <c r="O84" s="686" t="str">
        <f>IF($D$84="","",IF($D$84+11&lt;=$AQ$13,$D$84+11,""))</f>
        <v/>
      </c>
      <c r="P84" s="686" t="str">
        <f>IF($D$84="","",IF($D$84+12&lt;=$AQ$13,$D$84+12,""))</f>
        <v/>
      </c>
      <c r="Q84" s="686" t="str">
        <f>IF($D$84="","",IF($D$84+13&lt;=$AQ$13,$D$84+13,""))</f>
        <v/>
      </c>
      <c r="R84" s="686" t="str">
        <f>IF($D$84="","",IF($D$84+14&lt;=$AQ$13,$D$84+14,""))</f>
        <v/>
      </c>
      <c r="S84" s="686" t="str">
        <f>IF($D$84="","",IF($D$84+15&lt;=$AQ$13,$D$84+15,""))</f>
        <v/>
      </c>
      <c r="T84" s="686" t="str">
        <f>IF($D$84="","",IF($D$84+16&lt;=$AQ$13,$D$84+16,""))</f>
        <v/>
      </c>
      <c r="U84" s="686" t="str">
        <f>IF($D$84="","",IF($D$84+17&lt;=$AQ$13,$D$84+17,""))</f>
        <v/>
      </c>
      <c r="V84" s="686" t="str">
        <f>IF($D$84="","",IF($D$84+18&lt;=$AQ$13,$D$84+18,""))</f>
        <v/>
      </c>
      <c r="W84" s="686" t="str">
        <f>IF($D$84="","",IF($D$84+19&lt;=$AQ$13,$D$84+19,""))</f>
        <v/>
      </c>
      <c r="X84" s="686" t="str">
        <f>IF($D$84="","",IF($D$84+20&lt;=$AQ$13,$D$84+20,""))</f>
        <v/>
      </c>
      <c r="Y84" s="686" t="str">
        <f>IF($D$84="","",IF($D$84+21&lt;=$AQ$13,$D$84+21,""))</f>
        <v/>
      </c>
      <c r="Z84" s="686" t="str">
        <f>IF($D$84="","",IF($D$84+22&lt;=$AQ$13,$D$84+22,""))</f>
        <v/>
      </c>
      <c r="AA84" s="686" t="str">
        <f>IF($D$84="","",IF($D$84+23&lt;=$AQ$13,$D$84+23,""))</f>
        <v/>
      </c>
      <c r="AB84" s="686" t="str">
        <f>IF($D$84="","",IF($D$84+24&lt;=$AQ$13,$D$84+24,""))</f>
        <v/>
      </c>
      <c r="AC84" s="686" t="str">
        <f>IF($D$84="","",IF($D$84+25&lt;=$AQ$13,$D$84+25,""))</f>
        <v/>
      </c>
      <c r="AD84" s="686" t="str">
        <f>IF($D$84="","",IF($D$84+26&lt;=$AQ$13,$D$84+26,""))</f>
        <v/>
      </c>
      <c r="AE84" s="686" t="str">
        <f>IF($D$84="","",IF($D$84+27&lt;=$AQ$13,$D$84+27,""))</f>
        <v/>
      </c>
      <c r="AF84" s="686" t="str">
        <f>IF($D$84="","",IF($D$84+28&lt;=$AQ$13,$D$84+28,""))</f>
        <v/>
      </c>
      <c r="AG84" s="686" t="str">
        <f>IF($D$84="","",IF($D$84+29&lt;=$AQ$13,$D$84+29,""))</f>
        <v/>
      </c>
      <c r="AH84" s="687" t="str">
        <f>IF($D$84="","",IF($D$84+30&lt;=$AQ$13,$D$84+30,""))</f>
        <v/>
      </c>
    </row>
    <row r="85" spans="2:35" ht="19.5" customHeight="1">
      <c r="B85" s="1974"/>
      <c r="C85" s="718" t="s">
        <v>296</v>
      </c>
      <c r="D85" s="688" t="str">
        <f t="shared" ref="D85:AH85" si="4">TEXT(D84,"aaa")</f>
        <v/>
      </c>
      <c r="E85" s="689" t="str">
        <f t="shared" si="4"/>
        <v/>
      </c>
      <c r="F85" s="689" t="str">
        <f t="shared" si="4"/>
        <v/>
      </c>
      <c r="G85" s="689" t="str">
        <f t="shared" si="4"/>
        <v/>
      </c>
      <c r="H85" s="689" t="str">
        <f t="shared" si="4"/>
        <v/>
      </c>
      <c r="I85" s="689" t="str">
        <f t="shared" si="4"/>
        <v/>
      </c>
      <c r="J85" s="689" t="str">
        <f t="shared" si="4"/>
        <v/>
      </c>
      <c r="K85" s="689" t="str">
        <f t="shared" si="4"/>
        <v/>
      </c>
      <c r="L85" s="689" t="str">
        <f t="shared" si="4"/>
        <v/>
      </c>
      <c r="M85" s="689" t="str">
        <f t="shared" si="4"/>
        <v/>
      </c>
      <c r="N85" s="689" t="str">
        <f t="shared" si="4"/>
        <v/>
      </c>
      <c r="O85" s="689" t="str">
        <f t="shared" si="4"/>
        <v/>
      </c>
      <c r="P85" s="689" t="str">
        <f t="shared" si="4"/>
        <v/>
      </c>
      <c r="Q85" s="689" t="str">
        <f t="shared" si="4"/>
        <v/>
      </c>
      <c r="R85" s="689" t="str">
        <f t="shared" si="4"/>
        <v/>
      </c>
      <c r="S85" s="689" t="str">
        <f t="shared" si="4"/>
        <v/>
      </c>
      <c r="T85" s="689" t="str">
        <f t="shared" si="4"/>
        <v/>
      </c>
      <c r="U85" s="689" t="str">
        <f t="shared" si="4"/>
        <v/>
      </c>
      <c r="V85" s="689" t="str">
        <f t="shared" si="4"/>
        <v/>
      </c>
      <c r="W85" s="689" t="str">
        <f t="shared" si="4"/>
        <v/>
      </c>
      <c r="X85" s="689" t="str">
        <f t="shared" si="4"/>
        <v/>
      </c>
      <c r="Y85" s="689" t="str">
        <f t="shared" si="4"/>
        <v/>
      </c>
      <c r="Z85" s="689" t="str">
        <f t="shared" si="4"/>
        <v/>
      </c>
      <c r="AA85" s="689" t="str">
        <f t="shared" si="4"/>
        <v/>
      </c>
      <c r="AB85" s="689" t="str">
        <f t="shared" si="4"/>
        <v/>
      </c>
      <c r="AC85" s="689" t="str">
        <f t="shared" si="4"/>
        <v/>
      </c>
      <c r="AD85" s="689" t="str">
        <f t="shared" si="4"/>
        <v/>
      </c>
      <c r="AE85" s="689" t="str">
        <f t="shared" si="4"/>
        <v/>
      </c>
      <c r="AF85" s="689" t="str">
        <f t="shared" si="4"/>
        <v/>
      </c>
      <c r="AG85" s="689" t="str">
        <f t="shared" si="4"/>
        <v/>
      </c>
      <c r="AH85" s="690" t="str">
        <f t="shared" si="4"/>
        <v/>
      </c>
    </row>
    <row r="86" spans="2:35" ht="18" customHeight="1">
      <c r="B86" s="1974"/>
      <c r="C86" s="600"/>
      <c r="D86" s="1976"/>
      <c r="E86" s="1959"/>
      <c r="F86" s="1959"/>
      <c r="G86" s="1959"/>
      <c r="H86" s="1959"/>
      <c r="I86" s="1959"/>
      <c r="J86" s="1959"/>
      <c r="K86" s="1959"/>
      <c r="L86" s="1959"/>
      <c r="M86" s="1959"/>
      <c r="N86" s="1959"/>
      <c r="O86" s="1959"/>
      <c r="P86" s="1959"/>
      <c r="Q86" s="1959"/>
      <c r="R86" s="1959"/>
      <c r="S86" s="1959"/>
      <c r="T86" s="1959"/>
      <c r="U86" s="1959"/>
      <c r="V86" s="1959"/>
      <c r="W86" s="1959"/>
      <c r="X86" s="1959"/>
      <c r="Y86" s="1959"/>
      <c r="Z86" s="1959"/>
      <c r="AA86" s="1959"/>
      <c r="AB86" s="1959"/>
      <c r="AC86" s="1959"/>
      <c r="AD86" s="1959"/>
      <c r="AE86" s="1959"/>
      <c r="AF86" s="1959"/>
      <c r="AG86" s="1959"/>
      <c r="AH86" s="1961"/>
    </row>
    <row r="87" spans="2:35" ht="18" customHeight="1">
      <c r="B87" s="1974"/>
      <c r="C87" s="600"/>
      <c r="D87" s="1977"/>
      <c r="E87" s="1960"/>
      <c r="F87" s="1960"/>
      <c r="G87" s="1960"/>
      <c r="H87" s="1960"/>
      <c r="I87" s="1960"/>
      <c r="J87" s="1960"/>
      <c r="K87" s="1960"/>
      <c r="L87" s="1960"/>
      <c r="M87" s="1960"/>
      <c r="N87" s="1960"/>
      <c r="O87" s="1960"/>
      <c r="P87" s="1960"/>
      <c r="Q87" s="1960"/>
      <c r="R87" s="1960"/>
      <c r="S87" s="1960"/>
      <c r="T87" s="1960"/>
      <c r="U87" s="1960"/>
      <c r="V87" s="1960"/>
      <c r="W87" s="1960"/>
      <c r="X87" s="1960"/>
      <c r="Y87" s="1960"/>
      <c r="Z87" s="1960"/>
      <c r="AA87" s="1960"/>
      <c r="AB87" s="1960"/>
      <c r="AC87" s="1960"/>
      <c r="AD87" s="1960"/>
      <c r="AE87" s="1960"/>
      <c r="AF87" s="1960"/>
      <c r="AG87" s="1960"/>
      <c r="AH87" s="1962"/>
    </row>
    <row r="88" spans="2:35" ht="18" customHeight="1">
      <c r="B88" s="1974"/>
      <c r="C88" s="600" t="s">
        <v>297</v>
      </c>
      <c r="D88" s="1977"/>
      <c r="E88" s="1960"/>
      <c r="F88" s="1960"/>
      <c r="G88" s="1960"/>
      <c r="H88" s="1960"/>
      <c r="I88" s="1960"/>
      <c r="J88" s="1960"/>
      <c r="K88" s="1960"/>
      <c r="L88" s="1960"/>
      <c r="M88" s="1960"/>
      <c r="N88" s="1960"/>
      <c r="O88" s="1960"/>
      <c r="P88" s="1960"/>
      <c r="Q88" s="1960"/>
      <c r="R88" s="1960"/>
      <c r="S88" s="1960"/>
      <c r="T88" s="1960"/>
      <c r="U88" s="1960"/>
      <c r="V88" s="1960"/>
      <c r="W88" s="1960"/>
      <c r="X88" s="1960"/>
      <c r="Y88" s="1960"/>
      <c r="Z88" s="1960"/>
      <c r="AA88" s="1960"/>
      <c r="AB88" s="1960"/>
      <c r="AC88" s="1960"/>
      <c r="AD88" s="1960"/>
      <c r="AE88" s="1960"/>
      <c r="AF88" s="1960"/>
      <c r="AG88" s="1960"/>
      <c r="AH88" s="1962"/>
    </row>
    <row r="89" spans="2:35" ht="18" customHeight="1">
      <c r="B89" s="1974"/>
      <c r="C89" s="600"/>
      <c r="D89" s="1977"/>
      <c r="E89" s="1960"/>
      <c r="F89" s="1960"/>
      <c r="G89" s="1960"/>
      <c r="H89" s="1960"/>
      <c r="I89" s="1960"/>
      <c r="J89" s="1960"/>
      <c r="K89" s="1960"/>
      <c r="L89" s="1960"/>
      <c r="M89" s="1960"/>
      <c r="N89" s="1960"/>
      <c r="O89" s="1960"/>
      <c r="P89" s="1960"/>
      <c r="Q89" s="1960"/>
      <c r="R89" s="1960"/>
      <c r="S89" s="1960"/>
      <c r="T89" s="1960"/>
      <c r="U89" s="1960"/>
      <c r="V89" s="1960"/>
      <c r="W89" s="1960"/>
      <c r="X89" s="1960"/>
      <c r="Y89" s="1960"/>
      <c r="Z89" s="1960"/>
      <c r="AA89" s="1960"/>
      <c r="AB89" s="1960"/>
      <c r="AC89" s="1960"/>
      <c r="AD89" s="1960"/>
      <c r="AE89" s="1960"/>
      <c r="AF89" s="1960"/>
      <c r="AG89" s="1960"/>
      <c r="AH89" s="1962"/>
    </row>
    <row r="90" spans="2:35" ht="18" customHeight="1">
      <c r="B90" s="1974"/>
      <c r="C90" s="600" t="s">
        <v>298</v>
      </c>
      <c r="D90" s="1977"/>
      <c r="E90" s="1960"/>
      <c r="F90" s="1960"/>
      <c r="G90" s="1960"/>
      <c r="H90" s="1960"/>
      <c r="I90" s="1960"/>
      <c r="J90" s="1960"/>
      <c r="K90" s="1960"/>
      <c r="L90" s="1960"/>
      <c r="M90" s="1960"/>
      <c r="N90" s="1960"/>
      <c r="O90" s="1960"/>
      <c r="P90" s="1960"/>
      <c r="Q90" s="1960"/>
      <c r="R90" s="1960"/>
      <c r="S90" s="1960"/>
      <c r="T90" s="1960"/>
      <c r="U90" s="1960"/>
      <c r="V90" s="1960"/>
      <c r="W90" s="1960"/>
      <c r="X90" s="1960"/>
      <c r="Y90" s="1960"/>
      <c r="Z90" s="1960"/>
      <c r="AA90" s="1960"/>
      <c r="AB90" s="1960"/>
      <c r="AC90" s="1960"/>
      <c r="AD90" s="1960"/>
      <c r="AE90" s="1960"/>
      <c r="AF90" s="1960"/>
      <c r="AG90" s="1960"/>
      <c r="AH90" s="1962"/>
    </row>
    <row r="91" spans="2:35" ht="18" customHeight="1">
      <c r="B91" s="1974"/>
      <c r="C91" s="600"/>
      <c r="D91" s="1977"/>
      <c r="E91" s="1960"/>
      <c r="F91" s="1960"/>
      <c r="G91" s="1960"/>
      <c r="H91" s="1960"/>
      <c r="I91" s="1960"/>
      <c r="J91" s="1960"/>
      <c r="K91" s="1960"/>
      <c r="L91" s="1960"/>
      <c r="M91" s="1960"/>
      <c r="N91" s="1960"/>
      <c r="O91" s="1960"/>
      <c r="P91" s="1960"/>
      <c r="Q91" s="1960"/>
      <c r="R91" s="1960"/>
      <c r="S91" s="1960"/>
      <c r="T91" s="1960"/>
      <c r="U91" s="1960"/>
      <c r="V91" s="1960"/>
      <c r="W91" s="1960"/>
      <c r="X91" s="1960"/>
      <c r="Y91" s="1960"/>
      <c r="Z91" s="1960"/>
      <c r="AA91" s="1960"/>
      <c r="AB91" s="1960"/>
      <c r="AC91" s="1960"/>
      <c r="AD91" s="1960"/>
      <c r="AE91" s="1960"/>
      <c r="AF91" s="1960"/>
      <c r="AG91" s="1960"/>
      <c r="AH91" s="1962"/>
    </row>
    <row r="92" spans="2:35" ht="18" customHeight="1">
      <c r="B92" s="1974"/>
      <c r="C92" s="600" t="s">
        <v>299</v>
      </c>
      <c r="D92" s="1977"/>
      <c r="E92" s="1960"/>
      <c r="F92" s="1960"/>
      <c r="G92" s="1960"/>
      <c r="H92" s="1960"/>
      <c r="I92" s="1960"/>
      <c r="J92" s="1960"/>
      <c r="K92" s="1960"/>
      <c r="L92" s="1960"/>
      <c r="M92" s="1960"/>
      <c r="N92" s="1960"/>
      <c r="O92" s="1960"/>
      <c r="P92" s="1960"/>
      <c r="Q92" s="1960"/>
      <c r="R92" s="1960"/>
      <c r="S92" s="1960"/>
      <c r="T92" s="1960"/>
      <c r="U92" s="1960"/>
      <c r="V92" s="1960"/>
      <c r="W92" s="1960"/>
      <c r="X92" s="1960"/>
      <c r="Y92" s="1960"/>
      <c r="Z92" s="1960"/>
      <c r="AA92" s="1960"/>
      <c r="AB92" s="1960"/>
      <c r="AC92" s="1960"/>
      <c r="AD92" s="1960"/>
      <c r="AE92" s="1960"/>
      <c r="AF92" s="1960"/>
      <c r="AG92" s="1960"/>
      <c r="AH92" s="1962"/>
    </row>
    <row r="93" spans="2:35" ht="18" customHeight="1">
      <c r="B93" s="1974"/>
      <c r="C93" s="600"/>
      <c r="D93" s="1977"/>
      <c r="E93" s="1960"/>
      <c r="F93" s="1960"/>
      <c r="G93" s="1960"/>
      <c r="H93" s="1960"/>
      <c r="I93" s="1960"/>
      <c r="J93" s="1960"/>
      <c r="K93" s="1960"/>
      <c r="L93" s="1960"/>
      <c r="M93" s="1960"/>
      <c r="N93" s="1960"/>
      <c r="O93" s="1960"/>
      <c r="P93" s="1960"/>
      <c r="Q93" s="1960"/>
      <c r="R93" s="1960"/>
      <c r="S93" s="1960"/>
      <c r="T93" s="1960"/>
      <c r="U93" s="1960"/>
      <c r="V93" s="1960"/>
      <c r="W93" s="1960"/>
      <c r="X93" s="1960"/>
      <c r="Y93" s="1960"/>
      <c r="Z93" s="1960"/>
      <c r="AA93" s="1960"/>
      <c r="AB93" s="1960"/>
      <c r="AC93" s="1960"/>
      <c r="AD93" s="1960"/>
      <c r="AE93" s="1960"/>
      <c r="AF93" s="1960"/>
      <c r="AG93" s="1960"/>
      <c r="AH93" s="1962"/>
    </row>
    <row r="94" spans="2:35" ht="18" customHeight="1">
      <c r="B94" s="1974"/>
      <c r="C94" s="600" t="s">
        <v>300</v>
      </c>
      <c r="D94" s="1977"/>
      <c r="E94" s="1960"/>
      <c r="F94" s="1960"/>
      <c r="G94" s="1960"/>
      <c r="H94" s="1960"/>
      <c r="I94" s="1960"/>
      <c r="J94" s="1960"/>
      <c r="K94" s="1960"/>
      <c r="L94" s="1960"/>
      <c r="M94" s="1960"/>
      <c r="N94" s="1960"/>
      <c r="O94" s="1960"/>
      <c r="P94" s="1960"/>
      <c r="Q94" s="1960"/>
      <c r="R94" s="1960"/>
      <c r="S94" s="1960"/>
      <c r="T94" s="1960"/>
      <c r="U94" s="1960"/>
      <c r="V94" s="1960"/>
      <c r="W94" s="1960"/>
      <c r="X94" s="1960"/>
      <c r="Y94" s="1960"/>
      <c r="Z94" s="1960"/>
      <c r="AA94" s="1960"/>
      <c r="AB94" s="1960"/>
      <c r="AC94" s="1960"/>
      <c r="AD94" s="1960"/>
      <c r="AE94" s="1960"/>
      <c r="AF94" s="1960"/>
      <c r="AG94" s="1960"/>
      <c r="AH94" s="1962"/>
    </row>
    <row r="95" spans="2:35" ht="18" customHeight="1">
      <c r="B95" s="1974"/>
      <c r="C95" s="600"/>
      <c r="D95" s="1977"/>
      <c r="E95" s="1960"/>
      <c r="F95" s="1960"/>
      <c r="G95" s="1960"/>
      <c r="H95" s="1960"/>
      <c r="I95" s="1960"/>
      <c r="J95" s="1960"/>
      <c r="K95" s="1960"/>
      <c r="L95" s="1960"/>
      <c r="M95" s="1960"/>
      <c r="N95" s="1960"/>
      <c r="O95" s="1960"/>
      <c r="P95" s="1960"/>
      <c r="Q95" s="1960"/>
      <c r="R95" s="1960"/>
      <c r="S95" s="1960"/>
      <c r="T95" s="1960"/>
      <c r="U95" s="1960"/>
      <c r="V95" s="1960"/>
      <c r="W95" s="1960"/>
      <c r="X95" s="1960"/>
      <c r="Y95" s="1960"/>
      <c r="Z95" s="1960"/>
      <c r="AA95" s="1960"/>
      <c r="AB95" s="1960"/>
      <c r="AC95" s="1960"/>
      <c r="AD95" s="1960"/>
      <c r="AE95" s="1960"/>
      <c r="AF95" s="1960"/>
      <c r="AG95" s="1960"/>
      <c r="AH95" s="1962"/>
    </row>
    <row r="96" spans="2:35" ht="18" customHeight="1">
      <c r="B96" s="1974"/>
      <c r="C96" s="600"/>
      <c r="D96" s="1978"/>
      <c r="E96" s="1960"/>
      <c r="F96" s="1960"/>
      <c r="G96" s="1960"/>
      <c r="H96" s="1960"/>
      <c r="I96" s="1960"/>
      <c r="J96" s="1960"/>
      <c r="K96" s="1960"/>
      <c r="L96" s="1960"/>
      <c r="M96" s="1960"/>
      <c r="N96" s="1960"/>
      <c r="O96" s="1960"/>
      <c r="P96" s="1960"/>
      <c r="Q96" s="1960"/>
      <c r="R96" s="1960"/>
      <c r="S96" s="1960"/>
      <c r="T96" s="1960"/>
      <c r="U96" s="1960"/>
      <c r="V96" s="1960"/>
      <c r="W96" s="1960"/>
      <c r="X96" s="1960"/>
      <c r="Y96" s="1960"/>
      <c r="Z96" s="1960"/>
      <c r="AA96" s="1960"/>
      <c r="AB96" s="1960"/>
      <c r="AC96" s="1960"/>
      <c r="AD96" s="1960"/>
      <c r="AE96" s="1960"/>
      <c r="AF96" s="1960"/>
      <c r="AG96" s="1960"/>
      <c r="AH96" s="1979"/>
    </row>
    <row r="97" spans="1:37" ht="20.100000000000001" customHeight="1">
      <c r="B97" s="1974"/>
      <c r="C97" s="1187" t="s">
        <v>1251</v>
      </c>
      <c r="D97" s="1132"/>
      <c r="E97" s="1133"/>
      <c r="F97" s="1133"/>
      <c r="G97" s="1133"/>
      <c r="H97" s="1133"/>
      <c r="I97" s="1133"/>
      <c r="J97" s="1133"/>
      <c r="K97" s="1133"/>
      <c r="L97" s="1133"/>
      <c r="M97" s="1133"/>
      <c r="N97" s="1133"/>
      <c r="O97" s="1133"/>
      <c r="P97" s="1133"/>
      <c r="Q97" s="1133"/>
      <c r="R97" s="1133"/>
      <c r="S97" s="1133"/>
      <c r="T97" s="1133"/>
      <c r="U97" s="1133"/>
      <c r="V97" s="1133"/>
      <c r="W97" s="1133"/>
      <c r="X97" s="1133"/>
      <c r="Y97" s="1133"/>
      <c r="Z97" s="1133"/>
      <c r="AA97" s="1133"/>
      <c r="AB97" s="1133"/>
      <c r="AC97" s="1133"/>
      <c r="AD97" s="1133"/>
      <c r="AE97" s="1133"/>
      <c r="AF97" s="1133"/>
      <c r="AG97" s="1133"/>
      <c r="AH97" s="1134"/>
      <c r="AI97" s="185">
        <f>COUNTIF(D97:AH97,"○")</f>
        <v>0</v>
      </c>
    </row>
    <row r="98" spans="1:37" ht="21.75" customHeight="1">
      <c r="B98" s="1974"/>
      <c r="C98" s="710" t="s">
        <v>301</v>
      </c>
      <c r="D98" s="931"/>
      <c r="E98" s="932"/>
      <c r="F98" s="932"/>
      <c r="G98" s="932"/>
      <c r="H98" s="932"/>
      <c r="I98" s="933"/>
      <c r="J98" s="933"/>
      <c r="K98" s="944"/>
      <c r="L98" s="932"/>
      <c r="M98" s="932"/>
      <c r="N98" s="932"/>
      <c r="O98" s="932"/>
      <c r="P98" s="933"/>
      <c r="Q98" s="933"/>
      <c r="R98" s="932"/>
      <c r="S98" s="932"/>
      <c r="T98" s="932"/>
      <c r="U98" s="933"/>
      <c r="V98" s="933"/>
      <c r="W98" s="933"/>
      <c r="X98" s="933"/>
      <c r="Y98" s="932"/>
      <c r="Z98" s="932"/>
      <c r="AA98" s="932"/>
      <c r="AB98" s="932"/>
      <c r="AC98" s="933"/>
      <c r="AD98" s="933"/>
      <c r="AE98" s="932"/>
      <c r="AF98" s="944"/>
      <c r="AG98" s="932"/>
      <c r="AH98" s="934"/>
      <c r="AI98" s="683">
        <f>COUNTA(D98:AH98)</f>
        <v>0</v>
      </c>
    </row>
    <row r="99" spans="1:37" ht="15" customHeight="1">
      <c r="B99" s="1974"/>
      <c r="C99" s="1968" t="s">
        <v>462</v>
      </c>
      <c r="D99" s="935"/>
      <c r="E99" s="936"/>
      <c r="F99" s="936"/>
      <c r="G99" s="936"/>
      <c r="H99" s="936"/>
      <c r="I99" s="936"/>
      <c r="J99" s="936"/>
      <c r="K99" s="936"/>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7"/>
      <c r="AI99" s="1971" t="s">
        <v>845</v>
      </c>
    </row>
    <row r="100" spans="1:37" ht="15" customHeight="1" thickBot="1">
      <c r="B100" s="1974"/>
      <c r="C100" s="1969"/>
      <c r="D100" s="938"/>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40"/>
      <c r="AI100" s="1972"/>
    </row>
    <row r="101" spans="1:37" ht="15" customHeight="1" thickBot="1">
      <c r="B101" s="1975"/>
      <c r="C101" s="1970"/>
      <c r="D101" s="941"/>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3"/>
      <c r="AI101" s="693">
        <f>SUM(D99:AH101)</f>
        <v>0</v>
      </c>
    </row>
    <row r="102" spans="1:37" ht="13.5" customHeight="1">
      <c r="A102" s="77"/>
      <c r="B102" s="187"/>
      <c r="C102" s="188"/>
      <c r="D102" s="188"/>
      <c r="F102" s="188"/>
      <c r="H102" s="188"/>
      <c r="J102" s="188"/>
      <c r="L102" s="188"/>
      <c r="N102" s="188"/>
      <c r="P102" s="188"/>
      <c r="R102" s="188"/>
      <c r="T102" s="188"/>
      <c r="V102" s="188"/>
      <c r="X102" s="188"/>
      <c r="Z102" s="188"/>
      <c r="AB102" s="188"/>
      <c r="AD102" s="188"/>
      <c r="AF102" s="188"/>
      <c r="AH102" s="188"/>
    </row>
    <row r="103" spans="1:37" ht="30" customHeight="1">
      <c r="B103" s="1973" t="s">
        <v>978</v>
      </c>
      <c r="C103" s="706" t="s">
        <v>883</v>
      </c>
      <c r="D103" s="685" t="str">
        <f>AR12</f>
        <v/>
      </c>
      <c r="E103" s="686" t="str">
        <f>IF($D$103="","",IF($D$103+1&lt;=$AR$13,$D$103+1,""))</f>
        <v/>
      </c>
      <c r="F103" s="686" t="str">
        <f>IF($D$103="","",IF($D$103+2&lt;=$AR$13,$D$103+2,""))</f>
        <v/>
      </c>
      <c r="G103" s="686" t="str">
        <f>IF($D$103="","",IF($D$103+3&lt;=$AR$13,$D$103+3,""))</f>
        <v/>
      </c>
      <c r="H103" s="686" t="str">
        <f>IF($D$103="","",IF($D$103+4&lt;=$AR$13,$D$103+4,""))</f>
        <v/>
      </c>
      <c r="I103" s="686" t="str">
        <f>IF($D$103="","",IF($D$103+5&lt;=$AR$13,$D$103+5,""))</f>
        <v/>
      </c>
      <c r="J103" s="686" t="str">
        <f>IF($D$103="","",IF($D$103+6&lt;=$AR$13,$D$103+6,""))</f>
        <v/>
      </c>
      <c r="K103" s="686" t="str">
        <f>IF($D$103="","",IF($D$103+7&lt;=$AR$13,$D$103+7,""))</f>
        <v/>
      </c>
      <c r="L103" s="686" t="str">
        <f>IF($D$103="","",IF($D$103+8&lt;=$AR$13,$D$103+8,""))</f>
        <v/>
      </c>
      <c r="M103" s="686" t="str">
        <f>IF($D$103="","",IF($D$103+9&lt;=$AR$13,$D$103+9,""))</f>
        <v/>
      </c>
      <c r="N103" s="686" t="str">
        <f>IF($D$103="","",IF($D$103+10&lt;=$AR$13,$D$103+10,""))</f>
        <v/>
      </c>
      <c r="O103" s="686" t="str">
        <f>IF($D$103="","",IF($D$103+11&lt;=$AR$13,$D$103+11,""))</f>
        <v/>
      </c>
      <c r="P103" s="686" t="str">
        <f>IF($D$103="","",IF($D$103+12&lt;=$AR$13,$D$103+12,""))</f>
        <v/>
      </c>
      <c r="Q103" s="686" t="str">
        <f>IF($D$103="","",IF($D$103+13&lt;=$AR$13,$D$103+13,""))</f>
        <v/>
      </c>
      <c r="R103" s="686" t="str">
        <f>IF($D$103="","",IF($D$103+14&lt;=$AR$13,$D$103+14,""))</f>
        <v/>
      </c>
      <c r="S103" s="686" t="str">
        <f>IF($D$103="","",IF($D$103+15&lt;=$AR$13,$D$103+15,""))</f>
        <v/>
      </c>
      <c r="T103" s="686" t="str">
        <f>IF($D$103="","",IF($D$103+16&lt;=$AR$13,$D$103+16,""))</f>
        <v/>
      </c>
      <c r="U103" s="686" t="str">
        <f>IF($D$103="","",IF($D$103+17&lt;=$AR$13,$D$103+17,""))</f>
        <v/>
      </c>
      <c r="V103" s="686" t="str">
        <f>IF($D$103="","",IF($D$103+18&lt;=$AR$13,$D$103+18,""))</f>
        <v/>
      </c>
      <c r="W103" s="686" t="str">
        <f>IF($D$103="","",IF($D$103+19&lt;=$AR$13,$D$103+19,""))</f>
        <v/>
      </c>
      <c r="X103" s="686" t="str">
        <f>IF($D$103="","",IF($D$103+20&lt;=$AR$13,$D$103+20,""))</f>
        <v/>
      </c>
      <c r="Y103" s="686" t="str">
        <f>IF($D$103="","",IF($D$103+21&lt;=$AR$13,$D$103+21,""))</f>
        <v/>
      </c>
      <c r="Z103" s="686" t="str">
        <f>IF($D$103="","",IF($D$103+22&lt;=$AR$13,$D$103+22,""))</f>
        <v/>
      </c>
      <c r="AA103" s="686" t="str">
        <f>IF($D$103="","",IF($D$103+23&lt;=$AR$13,$D$103+23,""))</f>
        <v/>
      </c>
      <c r="AB103" s="686" t="str">
        <f>IF($D$103="","",IF($D$103+24&lt;=$AR$13,$D$103+24,""))</f>
        <v/>
      </c>
      <c r="AC103" s="686" t="str">
        <f>IF($D$103="","",IF($D$103+25&lt;=$AR$13,$D$103+25,""))</f>
        <v/>
      </c>
      <c r="AD103" s="686" t="str">
        <f>IF($D$103="","",IF($D$103+26&lt;=$AR$13,$D$103+26,""))</f>
        <v/>
      </c>
      <c r="AE103" s="686" t="str">
        <f>IF($D$103="","",IF($D$103+27&lt;=$AR$13,$D$103+27,""))</f>
        <v/>
      </c>
      <c r="AF103" s="686" t="str">
        <f>IF($D$103="","",IF($D$103+28&lt;=$AR$13,$D$103+28,""))</f>
        <v/>
      </c>
      <c r="AG103" s="686" t="str">
        <f>IF($D$103="","",IF($D$103+29&lt;=$AR$13,$D$103+29,""))</f>
        <v/>
      </c>
      <c r="AH103" s="687" t="str">
        <f>IF($D$103="","",IF($D$103+30&lt;=$AR$13,$D$103+30,""))</f>
        <v/>
      </c>
    </row>
    <row r="104" spans="1:37" ht="20.100000000000001" customHeight="1">
      <c r="B104" s="1974"/>
      <c r="C104" s="718" t="s">
        <v>296</v>
      </c>
      <c r="D104" s="688" t="str">
        <f t="shared" ref="D104:AH104" si="5">TEXT(D103,"aaa")</f>
        <v/>
      </c>
      <c r="E104" s="689" t="str">
        <f t="shared" si="5"/>
        <v/>
      </c>
      <c r="F104" s="689" t="str">
        <f t="shared" si="5"/>
        <v/>
      </c>
      <c r="G104" s="689" t="str">
        <f t="shared" si="5"/>
        <v/>
      </c>
      <c r="H104" s="689" t="str">
        <f t="shared" si="5"/>
        <v/>
      </c>
      <c r="I104" s="689" t="str">
        <f t="shared" si="5"/>
        <v/>
      </c>
      <c r="J104" s="689" t="str">
        <f t="shared" si="5"/>
        <v/>
      </c>
      <c r="K104" s="691" t="str">
        <f t="shared" si="5"/>
        <v/>
      </c>
      <c r="L104" s="689" t="str">
        <f t="shared" si="5"/>
        <v/>
      </c>
      <c r="M104" s="689" t="str">
        <f t="shared" si="5"/>
        <v/>
      </c>
      <c r="N104" s="689" t="str">
        <f t="shared" si="5"/>
        <v/>
      </c>
      <c r="O104" s="689" t="str">
        <f t="shared" si="5"/>
        <v/>
      </c>
      <c r="P104" s="689" t="str">
        <f t="shared" si="5"/>
        <v/>
      </c>
      <c r="Q104" s="689" t="str">
        <f t="shared" si="5"/>
        <v/>
      </c>
      <c r="R104" s="689" t="str">
        <f t="shared" si="5"/>
        <v/>
      </c>
      <c r="S104" s="689" t="str">
        <f t="shared" si="5"/>
        <v/>
      </c>
      <c r="T104" s="689" t="str">
        <f t="shared" si="5"/>
        <v/>
      </c>
      <c r="U104" s="689" t="str">
        <f t="shared" si="5"/>
        <v/>
      </c>
      <c r="V104" s="689" t="str">
        <f t="shared" si="5"/>
        <v/>
      </c>
      <c r="W104" s="689" t="str">
        <f t="shared" si="5"/>
        <v/>
      </c>
      <c r="X104" s="689" t="str">
        <f t="shared" si="5"/>
        <v/>
      </c>
      <c r="Y104" s="689" t="str">
        <f t="shared" si="5"/>
        <v/>
      </c>
      <c r="Z104" s="689" t="str">
        <f t="shared" si="5"/>
        <v/>
      </c>
      <c r="AA104" s="689" t="str">
        <f t="shared" si="5"/>
        <v/>
      </c>
      <c r="AB104" s="689" t="str">
        <f t="shared" si="5"/>
        <v/>
      </c>
      <c r="AC104" s="689" t="str">
        <f t="shared" si="5"/>
        <v/>
      </c>
      <c r="AD104" s="689" t="str">
        <f t="shared" si="5"/>
        <v/>
      </c>
      <c r="AE104" s="689" t="str">
        <f t="shared" si="5"/>
        <v/>
      </c>
      <c r="AF104" s="689" t="str">
        <f t="shared" si="5"/>
        <v/>
      </c>
      <c r="AG104" s="689" t="str">
        <f t="shared" si="5"/>
        <v/>
      </c>
      <c r="AH104" s="690" t="str">
        <f t="shared" si="5"/>
        <v/>
      </c>
    </row>
    <row r="105" spans="1:37" ht="18" customHeight="1">
      <c r="B105" s="1974"/>
      <c r="C105" s="600"/>
      <c r="D105" s="1976"/>
      <c r="E105" s="1959"/>
      <c r="F105" s="1959"/>
      <c r="G105" s="1959"/>
      <c r="H105" s="1959"/>
      <c r="I105" s="1959"/>
      <c r="J105" s="1959"/>
      <c r="K105" s="1959"/>
      <c r="L105" s="1959"/>
      <c r="M105" s="1959"/>
      <c r="N105" s="1959"/>
      <c r="O105" s="1959"/>
      <c r="P105" s="1959"/>
      <c r="Q105" s="1959"/>
      <c r="R105" s="1959"/>
      <c r="S105" s="1959"/>
      <c r="T105" s="1959"/>
      <c r="U105" s="1959"/>
      <c r="V105" s="1959"/>
      <c r="W105" s="1959"/>
      <c r="X105" s="1959"/>
      <c r="Y105" s="1959"/>
      <c r="Z105" s="1959"/>
      <c r="AA105" s="1959"/>
      <c r="AB105" s="1959"/>
      <c r="AC105" s="1959"/>
      <c r="AD105" s="1959"/>
      <c r="AE105" s="1959"/>
      <c r="AF105" s="1959"/>
      <c r="AG105" s="1959"/>
      <c r="AH105" s="1961"/>
    </row>
    <row r="106" spans="1:37" ht="18" customHeight="1">
      <c r="B106" s="1974"/>
      <c r="C106" s="600"/>
      <c r="D106" s="1977"/>
      <c r="E106" s="1960"/>
      <c r="F106" s="1960"/>
      <c r="G106" s="1960"/>
      <c r="H106" s="1960"/>
      <c r="I106" s="1960"/>
      <c r="J106" s="1960"/>
      <c r="K106" s="1960"/>
      <c r="L106" s="1960"/>
      <c r="M106" s="1960"/>
      <c r="N106" s="1960"/>
      <c r="O106" s="1960"/>
      <c r="P106" s="1960"/>
      <c r="Q106" s="1960"/>
      <c r="R106" s="1960"/>
      <c r="S106" s="1960"/>
      <c r="T106" s="1960"/>
      <c r="U106" s="1960"/>
      <c r="V106" s="1960"/>
      <c r="W106" s="1960"/>
      <c r="X106" s="1960"/>
      <c r="Y106" s="1960"/>
      <c r="Z106" s="1960"/>
      <c r="AA106" s="1960"/>
      <c r="AB106" s="1960"/>
      <c r="AC106" s="1960"/>
      <c r="AD106" s="1960"/>
      <c r="AE106" s="1960"/>
      <c r="AF106" s="1960"/>
      <c r="AG106" s="1960"/>
      <c r="AH106" s="1962"/>
    </row>
    <row r="107" spans="1:37" ht="18" customHeight="1">
      <c r="B107" s="1974"/>
      <c r="C107" s="600" t="s">
        <v>297</v>
      </c>
      <c r="D107" s="1977"/>
      <c r="E107" s="1960"/>
      <c r="F107" s="1960"/>
      <c r="G107" s="1960"/>
      <c r="H107" s="1960"/>
      <c r="I107" s="1960"/>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0"/>
      <c r="AF107" s="1960"/>
      <c r="AG107" s="1960"/>
      <c r="AH107" s="1962"/>
      <c r="AK107" s="186"/>
    </row>
    <row r="108" spans="1:37" ht="18" customHeight="1">
      <c r="B108" s="1974"/>
      <c r="C108" s="600"/>
      <c r="D108" s="1977"/>
      <c r="E108" s="1960"/>
      <c r="F108" s="1960"/>
      <c r="G108" s="1960"/>
      <c r="H108" s="1960"/>
      <c r="I108" s="1960"/>
      <c r="J108" s="1960"/>
      <c r="K108" s="1960"/>
      <c r="L108" s="1960"/>
      <c r="M108" s="1960"/>
      <c r="N108" s="1960"/>
      <c r="O108" s="1960"/>
      <c r="P108" s="1960"/>
      <c r="Q108" s="1960"/>
      <c r="R108" s="1960"/>
      <c r="S108" s="1960"/>
      <c r="T108" s="1960"/>
      <c r="U108" s="1960"/>
      <c r="V108" s="1960"/>
      <c r="W108" s="1960"/>
      <c r="X108" s="1960"/>
      <c r="Y108" s="1960"/>
      <c r="Z108" s="1960"/>
      <c r="AA108" s="1960"/>
      <c r="AB108" s="1960"/>
      <c r="AC108" s="1960"/>
      <c r="AD108" s="1960"/>
      <c r="AE108" s="1960"/>
      <c r="AF108" s="1960"/>
      <c r="AG108" s="1960"/>
      <c r="AH108" s="1962"/>
    </row>
    <row r="109" spans="1:37" ht="18" customHeight="1">
      <c r="B109" s="1974"/>
      <c r="C109" s="600" t="s">
        <v>298</v>
      </c>
      <c r="D109" s="1977"/>
      <c r="E109" s="1960"/>
      <c r="F109" s="1960"/>
      <c r="G109" s="1960"/>
      <c r="H109" s="1960"/>
      <c r="I109" s="1960"/>
      <c r="J109" s="1960"/>
      <c r="K109" s="1960"/>
      <c r="L109" s="1960"/>
      <c r="M109" s="1960"/>
      <c r="N109" s="1960"/>
      <c r="O109" s="1960"/>
      <c r="P109" s="1960"/>
      <c r="Q109" s="1960"/>
      <c r="R109" s="1960"/>
      <c r="S109" s="1960"/>
      <c r="T109" s="1960"/>
      <c r="U109" s="1960"/>
      <c r="V109" s="1960"/>
      <c r="W109" s="1960"/>
      <c r="X109" s="1960"/>
      <c r="Y109" s="1960"/>
      <c r="Z109" s="1960"/>
      <c r="AA109" s="1960"/>
      <c r="AB109" s="1960"/>
      <c r="AC109" s="1960"/>
      <c r="AD109" s="1960"/>
      <c r="AE109" s="1960"/>
      <c r="AF109" s="1960"/>
      <c r="AG109" s="1960"/>
      <c r="AH109" s="1962"/>
    </row>
    <row r="110" spans="1:37" ht="18" customHeight="1">
      <c r="B110" s="1974"/>
      <c r="C110" s="600"/>
      <c r="D110" s="1977"/>
      <c r="E110" s="1960"/>
      <c r="F110" s="1960"/>
      <c r="G110" s="1960"/>
      <c r="H110" s="1960"/>
      <c r="I110" s="1960"/>
      <c r="J110" s="1960"/>
      <c r="K110" s="1960"/>
      <c r="L110" s="1960"/>
      <c r="M110" s="1960"/>
      <c r="N110" s="1960"/>
      <c r="O110" s="1960"/>
      <c r="P110" s="1960"/>
      <c r="Q110" s="1960"/>
      <c r="R110" s="1960"/>
      <c r="S110" s="1960"/>
      <c r="T110" s="1960"/>
      <c r="U110" s="1960"/>
      <c r="V110" s="1960"/>
      <c r="W110" s="1960"/>
      <c r="X110" s="1960"/>
      <c r="Y110" s="1960"/>
      <c r="Z110" s="1960"/>
      <c r="AA110" s="1960"/>
      <c r="AB110" s="1960"/>
      <c r="AC110" s="1960"/>
      <c r="AD110" s="1960"/>
      <c r="AE110" s="1960"/>
      <c r="AF110" s="1960"/>
      <c r="AG110" s="1960"/>
      <c r="AH110" s="1962"/>
    </row>
    <row r="111" spans="1:37" ht="18" customHeight="1">
      <c r="B111" s="1974"/>
      <c r="C111" s="600" t="s">
        <v>299</v>
      </c>
      <c r="D111" s="1977"/>
      <c r="E111" s="1960"/>
      <c r="F111" s="1960"/>
      <c r="G111" s="1960"/>
      <c r="H111" s="1960"/>
      <c r="I111" s="1960"/>
      <c r="J111" s="1960"/>
      <c r="K111" s="1960"/>
      <c r="L111" s="1960"/>
      <c r="M111" s="1960"/>
      <c r="N111" s="1960"/>
      <c r="O111" s="1960"/>
      <c r="P111" s="1960"/>
      <c r="Q111" s="1960"/>
      <c r="R111" s="1960"/>
      <c r="S111" s="1960"/>
      <c r="T111" s="1960"/>
      <c r="U111" s="1960"/>
      <c r="V111" s="1960"/>
      <c r="W111" s="1960"/>
      <c r="X111" s="1960"/>
      <c r="Y111" s="1960"/>
      <c r="Z111" s="1960"/>
      <c r="AA111" s="1960"/>
      <c r="AB111" s="1960"/>
      <c r="AC111" s="1960"/>
      <c r="AD111" s="1960"/>
      <c r="AE111" s="1960"/>
      <c r="AF111" s="1960"/>
      <c r="AG111" s="1960"/>
      <c r="AH111" s="1962"/>
    </row>
    <row r="112" spans="1:37" ht="18" customHeight="1">
      <c r="B112" s="1974"/>
      <c r="C112" s="600"/>
      <c r="D112" s="1977"/>
      <c r="E112" s="1960"/>
      <c r="F112" s="1960"/>
      <c r="G112" s="1960"/>
      <c r="H112" s="1960"/>
      <c r="I112" s="1960"/>
      <c r="J112" s="1960"/>
      <c r="K112" s="1960"/>
      <c r="L112" s="1960"/>
      <c r="M112" s="1960"/>
      <c r="N112" s="1960"/>
      <c r="O112" s="1960"/>
      <c r="P112" s="1960"/>
      <c r="Q112" s="1960"/>
      <c r="R112" s="1960"/>
      <c r="S112" s="1960"/>
      <c r="T112" s="1960"/>
      <c r="U112" s="1960"/>
      <c r="V112" s="1960"/>
      <c r="W112" s="1960"/>
      <c r="X112" s="1960"/>
      <c r="Y112" s="1960"/>
      <c r="Z112" s="1960"/>
      <c r="AA112" s="1960"/>
      <c r="AB112" s="1960"/>
      <c r="AC112" s="1960"/>
      <c r="AD112" s="1960"/>
      <c r="AE112" s="1960"/>
      <c r="AF112" s="1960"/>
      <c r="AG112" s="1960"/>
      <c r="AH112" s="1962"/>
    </row>
    <row r="113" spans="1:35" ht="18" customHeight="1">
      <c r="B113" s="1974"/>
      <c r="C113" s="600" t="s">
        <v>300</v>
      </c>
      <c r="D113" s="1977"/>
      <c r="E113" s="1960"/>
      <c r="F113" s="1960"/>
      <c r="G113" s="1960"/>
      <c r="H113" s="1960"/>
      <c r="I113" s="1960"/>
      <c r="J113" s="1960"/>
      <c r="K113" s="1960"/>
      <c r="L113" s="1960"/>
      <c r="M113" s="1960"/>
      <c r="N113" s="1960"/>
      <c r="O113" s="1960"/>
      <c r="P113" s="1960"/>
      <c r="Q113" s="1960"/>
      <c r="R113" s="1960"/>
      <c r="S113" s="1960"/>
      <c r="T113" s="1960"/>
      <c r="U113" s="1960"/>
      <c r="V113" s="1960"/>
      <c r="W113" s="1960"/>
      <c r="X113" s="1960"/>
      <c r="Y113" s="1960"/>
      <c r="Z113" s="1960"/>
      <c r="AA113" s="1960"/>
      <c r="AB113" s="1960"/>
      <c r="AC113" s="1960"/>
      <c r="AD113" s="1960"/>
      <c r="AE113" s="1960"/>
      <c r="AF113" s="1960"/>
      <c r="AG113" s="1960"/>
      <c r="AH113" s="1962"/>
    </row>
    <row r="114" spans="1:35" ht="18" customHeight="1">
      <c r="B114" s="1974"/>
      <c r="C114" s="600"/>
      <c r="D114" s="1977"/>
      <c r="E114" s="1960"/>
      <c r="F114" s="1960"/>
      <c r="G114" s="1960"/>
      <c r="H114" s="1960"/>
      <c r="I114" s="1960"/>
      <c r="J114" s="1960"/>
      <c r="K114" s="1960"/>
      <c r="L114" s="1960"/>
      <c r="M114" s="1960"/>
      <c r="N114" s="1960"/>
      <c r="O114" s="1960"/>
      <c r="P114" s="1960"/>
      <c r="Q114" s="1960"/>
      <c r="R114" s="1960"/>
      <c r="S114" s="1960"/>
      <c r="T114" s="1960"/>
      <c r="U114" s="1960"/>
      <c r="V114" s="1960"/>
      <c r="W114" s="1960"/>
      <c r="X114" s="1960"/>
      <c r="Y114" s="1960"/>
      <c r="Z114" s="1960"/>
      <c r="AA114" s="1960"/>
      <c r="AB114" s="1960"/>
      <c r="AC114" s="1960"/>
      <c r="AD114" s="1960"/>
      <c r="AE114" s="1960"/>
      <c r="AF114" s="1960"/>
      <c r="AG114" s="1960"/>
      <c r="AH114" s="1962"/>
    </row>
    <row r="115" spans="1:35" ht="18" customHeight="1">
      <c r="B115" s="1974"/>
      <c r="C115" s="600"/>
      <c r="D115" s="1978"/>
      <c r="E115" s="1960"/>
      <c r="F115" s="1960"/>
      <c r="G115" s="1960"/>
      <c r="H115" s="1960"/>
      <c r="I115" s="1960"/>
      <c r="J115" s="1960"/>
      <c r="K115" s="1960"/>
      <c r="L115" s="1960"/>
      <c r="M115" s="1960"/>
      <c r="N115" s="1960"/>
      <c r="O115" s="1960"/>
      <c r="P115" s="1960"/>
      <c r="Q115" s="1960"/>
      <c r="R115" s="1960"/>
      <c r="S115" s="1960"/>
      <c r="T115" s="1960"/>
      <c r="U115" s="1960"/>
      <c r="V115" s="1960"/>
      <c r="W115" s="1960"/>
      <c r="X115" s="1960"/>
      <c r="Y115" s="1960"/>
      <c r="Z115" s="1960"/>
      <c r="AA115" s="1960"/>
      <c r="AB115" s="1960"/>
      <c r="AC115" s="1960"/>
      <c r="AD115" s="1960"/>
      <c r="AE115" s="1960"/>
      <c r="AF115" s="1960"/>
      <c r="AG115" s="1960"/>
      <c r="AH115" s="1979"/>
    </row>
    <row r="116" spans="1:35" ht="20.100000000000001" customHeight="1">
      <c r="B116" s="1974"/>
      <c r="C116" s="1187" t="s">
        <v>1251</v>
      </c>
      <c r="D116" s="1132"/>
      <c r="E116" s="1133"/>
      <c r="F116" s="1133"/>
      <c r="G116" s="1133"/>
      <c r="H116" s="1133"/>
      <c r="I116" s="1133"/>
      <c r="J116" s="1133"/>
      <c r="K116" s="1133"/>
      <c r="L116" s="1133"/>
      <c r="M116" s="1133"/>
      <c r="N116" s="1133"/>
      <c r="O116" s="1133"/>
      <c r="P116" s="1133"/>
      <c r="Q116" s="1133"/>
      <c r="R116" s="1133"/>
      <c r="S116" s="1133"/>
      <c r="T116" s="1133"/>
      <c r="U116" s="1133"/>
      <c r="V116" s="1133"/>
      <c r="W116" s="1133"/>
      <c r="X116" s="1133"/>
      <c r="Y116" s="1133"/>
      <c r="Z116" s="1133"/>
      <c r="AA116" s="1133"/>
      <c r="AB116" s="1133"/>
      <c r="AC116" s="1133"/>
      <c r="AD116" s="1133"/>
      <c r="AE116" s="1133"/>
      <c r="AF116" s="1133"/>
      <c r="AG116" s="1133"/>
      <c r="AH116" s="1134"/>
      <c r="AI116" s="185">
        <f>COUNTIF(D116:AH116,"○")</f>
        <v>0</v>
      </c>
    </row>
    <row r="117" spans="1:35" ht="21.75" customHeight="1">
      <c r="B117" s="1974"/>
      <c r="C117" s="710" t="s">
        <v>301</v>
      </c>
      <c r="D117" s="931"/>
      <c r="E117" s="932"/>
      <c r="F117" s="932"/>
      <c r="G117" s="932"/>
      <c r="H117" s="932"/>
      <c r="I117" s="933"/>
      <c r="J117" s="933"/>
      <c r="K117" s="944"/>
      <c r="L117" s="932"/>
      <c r="M117" s="932"/>
      <c r="N117" s="932"/>
      <c r="O117" s="932"/>
      <c r="P117" s="933"/>
      <c r="Q117" s="933"/>
      <c r="R117" s="932"/>
      <c r="S117" s="932"/>
      <c r="T117" s="932"/>
      <c r="U117" s="933"/>
      <c r="V117" s="933"/>
      <c r="W117" s="933"/>
      <c r="X117" s="933"/>
      <c r="Y117" s="932"/>
      <c r="Z117" s="932"/>
      <c r="AA117" s="932"/>
      <c r="AB117" s="932"/>
      <c r="AC117" s="933"/>
      <c r="AD117" s="933"/>
      <c r="AE117" s="932"/>
      <c r="AF117" s="944"/>
      <c r="AG117" s="932"/>
      <c r="AH117" s="934"/>
      <c r="AI117" s="683">
        <f>COUNTA(D117:AH117)</f>
        <v>0</v>
      </c>
    </row>
    <row r="118" spans="1:35" ht="15" customHeight="1">
      <c r="B118" s="1974"/>
      <c r="C118" s="1968" t="s">
        <v>462</v>
      </c>
      <c r="D118" s="935"/>
      <c r="E118" s="936"/>
      <c r="F118" s="936"/>
      <c r="G118" s="936"/>
      <c r="H118" s="936"/>
      <c r="I118" s="936"/>
      <c r="J118" s="936"/>
      <c r="K118" s="936"/>
      <c r="L118" s="936"/>
      <c r="M118" s="936"/>
      <c r="N118" s="936"/>
      <c r="O118" s="936"/>
      <c r="P118" s="936"/>
      <c r="Q118" s="936"/>
      <c r="R118" s="936"/>
      <c r="S118" s="936"/>
      <c r="T118" s="936"/>
      <c r="U118" s="936"/>
      <c r="V118" s="936"/>
      <c r="W118" s="936"/>
      <c r="X118" s="936"/>
      <c r="Y118" s="936"/>
      <c r="Z118" s="936"/>
      <c r="AA118" s="936"/>
      <c r="AB118" s="936"/>
      <c r="AC118" s="936"/>
      <c r="AD118" s="936"/>
      <c r="AE118" s="936"/>
      <c r="AF118" s="936"/>
      <c r="AG118" s="936"/>
      <c r="AH118" s="937"/>
      <c r="AI118" s="1971" t="s">
        <v>845</v>
      </c>
    </row>
    <row r="119" spans="1:35" ht="15" customHeight="1" thickBot="1">
      <c r="B119" s="1974"/>
      <c r="C119" s="1969"/>
      <c r="D119" s="938"/>
      <c r="E119" s="939"/>
      <c r="F119" s="939"/>
      <c r="G119" s="939"/>
      <c r="H119" s="939"/>
      <c r="I119" s="939"/>
      <c r="J119" s="939"/>
      <c r="K119" s="939"/>
      <c r="L119" s="939"/>
      <c r="M119" s="939"/>
      <c r="N119" s="939"/>
      <c r="O119" s="939"/>
      <c r="P119" s="939"/>
      <c r="Q119" s="939"/>
      <c r="R119" s="939"/>
      <c r="S119" s="939"/>
      <c r="T119" s="939"/>
      <c r="U119" s="939"/>
      <c r="V119" s="939"/>
      <c r="W119" s="939"/>
      <c r="X119" s="939"/>
      <c r="Y119" s="939"/>
      <c r="Z119" s="939"/>
      <c r="AA119" s="939"/>
      <c r="AB119" s="939"/>
      <c r="AC119" s="939"/>
      <c r="AD119" s="939"/>
      <c r="AE119" s="939"/>
      <c r="AF119" s="939"/>
      <c r="AG119" s="939"/>
      <c r="AH119" s="940"/>
      <c r="AI119" s="1972"/>
    </row>
    <row r="120" spans="1:35" ht="15" customHeight="1" thickBot="1">
      <c r="B120" s="1975"/>
      <c r="C120" s="1970"/>
      <c r="D120" s="941"/>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3"/>
      <c r="AI120" s="693">
        <f>SUM(D118:AH120)</f>
        <v>0</v>
      </c>
    </row>
    <row r="121" spans="1:35" ht="16.5" customHeight="1">
      <c r="A121" s="77"/>
      <c r="B121" s="704"/>
      <c r="C121" s="188"/>
      <c r="D121" s="188"/>
      <c r="F121" s="188"/>
      <c r="H121" s="188"/>
      <c r="J121" s="188"/>
      <c r="L121" s="188"/>
      <c r="N121" s="188"/>
      <c r="P121" s="188"/>
      <c r="R121" s="188"/>
      <c r="T121" s="188"/>
      <c r="V121" s="188"/>
      <c r="X121" s="188"/>
      <c r="Z121" s="188"/>
      <c r="AB121" s="188"/>
      <c r="AD121" s="188"/>
      <c r="AF121" s="188"/>
      <c r="AH121" s="188"/>
    </row>
    <row r="122" spans="1:35" ht="20.100000000000001" customHeight="1" thickBot="1">
      <c r="B122" s="1980" t="s">
        <v>683</v>
      </c>
      <c r="C122" s="1981"/>
      <c r="D122" s="1981"/>
      <c r="E122" s="1981"/>
      <c r="F122" s="1981"/>
      <c r="G122" s="1981"/>
      <c r="H122" s="1981"/>
      <c r="I122" s="1981"/>
      <c r="J122" s="1981"/>
      <c r="K122" s="1981"/>
      <c r="L122" s="1981"/>
      <c r="M122" s="1981"/>
      <c r="N122" s="1981"/>
      <c r="O122" s="1981"/>
      <c r="P122" s="1981"/>
      <c r="Q122" s="1981"/>
      <c r="R122" s="1981"/>
      <c r="S122" s="1981"/>
      <c r="T122" s="1981"/>
      <c r="U122" s="1981"/>
      <c r="V122" s="1981"/>
      <c r="W122" s="1981"/>
      <c r="X122" s="1981"/>
      <c r="Y122" s="1981"/>
      <c r="Z122" s="1981"/>
      <c r="AA122" s="1981"/>
      <c r="AB122" s="1981"/>
      <c r="AC122" s="1981"/>
      <c r="AD122" s="1981"/>
      <c r="AE122" s="1981"/>
      <c r="AF122" s="1981"/>
      <c r="AG122" s="1981"/>
      <c r="AH122" s="1981"/>
    </row>
    <row r="123" spans="1:35" ht="20.100000000000001" customHeight="1" thickBot="1">
      <c r="B123" s="1566" t="s">
        <v>304</v>
      </c>
      <c r="C123" s="1982"/>
      <c r="D123" s="1982"/>
      <c r="J123" s="1983" t="s">
        <v>568</v>
      </c>
      <c r="K123" s="1983"/>
      <c r="L123" s="1983"/>
      <c r="M123" s="1983"/>
      <c r="N123" s="1983"/>
      <c r="O123" s="1983"/>
      <c r="P123" s="1983"/>
      <c r="Q123" s="1983"/>
      <c r="R123" s="1983"/>
      <c r="S123" s="1983"/>
      <c r="T123" s="1983"/>
      <c r="U123" s="1983"/>
      <c r="V123" s="1983"/>
      <c r="W123" s="1983"/>
      <c r="X123" s="1983"/>
      <c r="Y123" s="1983"/>
      <c r="Z123" s="1983"/>
      <c r="AE123" s="188"/>
      <c r="AF123" s="1955" t="s">
        <v>983</v>
      </c>
      <c r="AG123" s="1956"/>
      <c r="AH123" s="1957">
        <f>AI25+AI44++AI63+AI82+AI101+AI120</f>
        <v>0</v>
      </c>
      <c r="AI123" s="1958"/>
    </row>
    <row r="124" spans="1:35" ht="20.100000000000001" customHeight="1" thickBot="1">
      <c r="B124" s="1984" t="s">
        <v>305</v>
      </c>
      <c r="C124" s="1984"/>
      <c r="D124" s="1504" t="s">
        <v>306</v>
      </c>
      <c r="E124" s="1505"/>
      <c r="F124" s="1505"/>
      <c r="G124" s="1505"/>
      <c r="H124" s="1345"/>
      <c r="J124" s="1984"/>
      <c r="K124" s="1984"/>
      <c r="L124" s="1504" t="s">
        <v>307</v>
      </c>
      <c r="M124" s="1505"/>
      <c r="N124" s="1505"/>
      <c r="O124" s="1505"/>
      <c r="P124" s="1505"/>
      <c r="Q124" s="1505"/>
      <c r="R124" s="1505"/>
      <c r="S124" s="1505"/>
      <c r="T124" s="1505"/>
      <c r="U124" s="1505"/>
      <c r="V124" s="1505"/>
      <c r="W124" s="1505"/>
      <c r="X124" s="1505"/>
      <c r="Y124" s="1505"/>
      <c r="Z124" s="1345"/>
      <c r="AA124" s="1984" t="s">
        <v>308</v>
      </c>
      <c r="AB124" s="1984"/>
      <c r="AC124" s="1984"/>
      <c r="AD124" s="1984"/>
    </row>
    <row r="125" spans="1:35" ht="20.100000000000001" customHeight="1">
      <c r="B125" s="1504" t="s">
        <v>309</v>
      </c>
      <c r="C125" s="1345"/>
      <c r="D125" s="1985"/>
      <c r="E125" s="1532"/>
      <c r="F125" s="708" t="s">
        <v>53</v>
      </c>
      <c r="G125" s="1986"/>
      <c r="H125" s="1537"/>
      <c r="J125" s="1504" t="s">
        <v>311</v>
      </c>
      <c r="K125" s="1345"/>
      <c r="L125" s="1987"/>
      <c r="M125" s="1988"/>
      <c r="N125" s="1988"/>
      <c r="O125" s="1988"/>
      <c r="P125" s="1988"/>
      <c r="Q125" s="1988"/>
      <c r="R125" s="1988"/>
      <c r="S125" s="708" t="s">
        <v>53</v>
      </c>
      <c r="T125" s="1988"/>
      <c r="U125" s="1988"/>
      <c r="V125" s="1988"/>
      <c r="W125" s="1988"/>
      <c r="X125" s="1988"/>
      <c r="Y125" s="1988"/>
      <c r="Z125" s="1989"/>
      <c r="AA125" s="1586"/>
      <c r="AB125" s="1587"/>
      <c r="AC125" s="1587"/>
      <c r="AD125" s="1990"/>
      <c r="AF125" s="1947" t="s">
        <v>1252</v>
      </c>
      <c r="AG125" s="1948"/>
      <c r="AH125" s="1951">
        <f>AI116+AI97+AI78+AI59+AI40+AI21</f>
        <v>0</v>
      </c>
      <c r="AI125" s="1952"/>
    </row>
    <row r="126" spans="1:35" ht="20.100000000000001" customHeight="1" thickBot="1">
      <c r="B126" s="1504" t="s">
        <v>312</v>
      </c>
      <c r="C126" s="1345"/>
      <c r="D126" s="1985"/>
      <c r="E126" s="1532"/>
      <c r="F126" s="708" t="s">
        <v>53</v>
      </c>
      <c r="G126" s="1986"/>
      <c r="H126" s="1537"/>
      <c r="J126" s="1504" t="s">
        <v>313</v>
      </c>
      <c r="K126" s="1345"/>
      <c r="L126" s="1987"/>
      <c r="M126" s="1988"/>
      <c r="N126" s="1988"/>
      <c r="O126" s="1988"/>
      <c r="P126" s="1988"/>
      <c r="Q126" s="1988"/>
      <c r="R126" s="1988"/>
      <c r="S126" s="708" t="s">
        <v>53</v>
      </c>
      <c r="T126" s="1988"/>
      <c r="U126" s="1988"/>
      <c r="V126" s="1988"/>
      <c r="W126" s="1988"/>
      <c r="X126" s="1988"/>
      <c r="Y126" s="1988"/>
      <c r="Z126" s="1989"/>
      <c r="AA126" s="1535"/>
      <c r="AB126" s="1535"/>
      <c r="AC126" s="1535"/>
      <c r="AD126" s="1535"/>
      <c r="AF126" s="1949"/>
      <c r="AG126" s="1950"/>
      <c r="AH126" s="1953"/>
      <c r="AI126" s="1954"/>
    </row>
    <row r="127" spans="1:35" ht="20.100000000000001" customHeight="1">
      <c r="B127" s="1504" t="s">
        <v>314</v>
      </c>
      <c r="C127" s="1345"/>
      <c r="D127" s="1985"/>
      <c r="E127" s="1532"/>
      <c r="F127" s="708" t="s">
        <v>53</v>
      </c>
      <c r="G127" s="1986"/>
      <c r="H127" s="1537"/>
      <c r="J127" s="1504" t="s">
        <v>315</v>
      </c>
      <c r="K127" s="1345"/>
      <c r="L127" s="1987"/>
      <c r="M127" s="1988"/>
      <c r="N127" s="1988"/>
      <c r="O127" s="1988"/>
      <c r="P127" s="1988"/>
      <c r="Q127" s="1988"/>
      <c r="R127" s="1988"/>
      <c r="S127" s="708" t="s">
        <v>53</v>
      </c>
      <c r="T127" s="1988"/>
      <c r="U127" s="1988"/>
      <c r="V127" s="1988"/>
      <c r="W127" s="1988"/>
      <c r="X127" s="1988"/>
      <c r="Y127" s="1988"/>
      <c r="Z127" s="1989"/>
      <c r="AA127" s="1535"/>
      <c r="AB127" s="1535"/>
      <c r="AC127" s="1535"/>
      <c r="AD127" s="1535"/>
    </row>
    <row r="128" spans="1:35" ht="20.100000000000001" customHeight="1">
      <c r="B128" s="1504" t="s">
        <v>316</v>
      </c>
      <c r="C128" s="1345"/>
      <c r="D128" s="1985"/>
      <c r="E128" s="1532"/>
      <c r="F128" s="708" t="s">
        <v>53</v>
      </c>
      <c r="G128" s="1986"/>
      <c r="H128" s="1537"/>
      <c r="J128" s="186" t="s">
        <v>317</v>
      </c>
    </row>
    <row r="129" spans="2:35" ht="20.100000000000001" customHeight="1">
      <c r="B129" s="1504" t="s">
        <v>318</v>
      </c>
      <c r="C129" s="1345"/>
      <c r="D129" s="1985"/>
      <c r="E129" s="1532"/>
      <c r="F129" s="875" t="s">
        <v>53</v>
      </c>
      <c r="G129" s="1986"/>
      <c r="H129" s="1537"/>
      <c r="J129" s="1983" t="s">
        <v>684</v>
      </c>
      <c r="K129" s="1983"/>
      <c r="L129" s="1983"/>
      <c r="M129" s="1983"/>
      <c r="N129" s="1983"/>
      <c r="O129" s="1983"/>
      <c r="P129" s="1983"/>
      <c r="Q129" s="1983"/>
      <c r="R129" s="1983"/>
      <c r="S129" s="1983"/>
      <c r="T129" s="1983"/>
      <c r="U129" s="1983"/>
      <c r="V129" s="1983"/>
      <c r="W129" s="1983"/>
      <c r="X129" s="1983"/>
      <c r="Y129" s="1983"/>
      <c r="Z129" s="1983"/>
    </row>
    <row r="130" spans="2:35" ht="20.100000000000001" customHeight="1">
      <c r="B130" s="1504" t="s">
        <v>319</v>
      </c>
      <c r="C130" s="1345"/>
      <c r="D130" s="1985"/>
      <c r="E130" s="1532"/>
      <c r="F130" s="875" t="s">
        <v>53</v>
      </c>
      <c r="G130" s="1986"/>
      <c r="H130" s="1537"/>
      <c r="J130" s="1984"/>
      <c r="K130" s="1984"/>
      <c r="L130" s="1504" t="s">
        <v>779</v>
      </c>
      <c r="M130" s="1505"/>
      <c r="N130" s="1505"/>
      <c r="O130" s="1505"/>
      <c r="P130" s="1505"/>
      <c r="Q130" s="1505"/>
      <c r="R130" s="1505"/>
      <c r="S130" s="1505"/>
      <c r="T130" s="1505"/>
      <c r="U130" s="1505"/>
      <c r="V130" s="1505"/>
      <c r="W130" s="1505"/>
      <c r="X130" s="1505"/>
      <c r="Y130" s="1505"/>
      <c r="Z130" s="1345"/>
      <c r="AA130" s="1984" t="s">
        <v>308</v>
      </c>
      <c r="AB130" s="1984"/>
      <c r="AC130" s="1984"/>
      <c r="AD130" s="1984"/>
    </row>
    <row r="131" spans="2:35" ht="20.100000000000001" customHeight="1">
      <c r="B131" s="1504" t="s">
        <v>320</v>
      </c>
      <c r="C131" s="1345"/>
      <c r="D131" s="1985"/>
      <c r="E131" s="1532"/>
      <c r="F131" s="875" t="s">
        <v>53</v>
      </c>
      <c r="G131" s="1986"/>
      <c r="H131" s="1537"/>
      <c r="J131" s="1504" t="s">
        <v>311</v>
      </c>
      <c r="K131" s="1345"/>
      <c r="L131" s="1987"/>
      <c r="M131" s="1988"/>
      <c r="N131" s="1988"/>
      <c r="O131" s="1988"/>
      <c r="P131" s="1988"/>
      <c r="Q131" s="1988"/>
      <c r="R131" s="1988"/>
      <c r="S131" s="1988"/>
      <c r="T131" s="1988"/>
      <c r="U131" s="1988"/>
      <c r="V131" s="1988"/>
      <c r="W131" s="1988"/>
      <c r="X131" s="1988"/>
      <c r="Y131" s="1988"/>
      <c r="Z131" s="1989"/>
      <c r="AA131" s="1586"/>
      <c r="AB131" s="1587"/>
      <c r="AC131" s="1587"/>
      <c r="AD131" s="1990"/>
    </row>
    <row r="132" spans="2:35" ht="20.100000000000001" customHeight="1">
      <c r="J132" s="1504" t="s">
        <v>313</v>
      </c>
      <c r="K132" s="1345"/>
      <c r="L132" s="1987"/>
      <c r="M132" s="1988"/>
      <c r="N132" s="1988"/>
      <c r="O132" s="1988"/>
      <c r="P132" s="1988"/>
      <c r="Q132" s="1988"/>
      <c r="R132" s="1988"/>
      <c r="S132" s="1988"/>
      <c r="T132" s="1988"/>
      <c r="U132" s="1988"/>
      <c r="V132" s="1988"/>
      <c r="W132" s="1988"/>
      <c r="X132" s="1988"/>
      <c r="Y132" s="1988"/>
      <c r="Z132" s="1989"/>
      <c r="AA132" s="1535"/>
      <c r="AB132" s="1535"/>
      <c r="AC132" s="1535"/>
      <c r="AD132" s="1535"/>
    </row>
    <row r="133" spans="2:35" ht="20.100000000000001" customHeight="1">
      <c r="J133" s="1504" t="s">
        <v>315</v>
      </c>
      <c r="K133" s="1345"/>
      <c r="L133" s="1987"/>
      <c r="M133" s="1988"/>
      <c r="N133" s="1988"/>
      <c r="O133" s="1988"/>
      <c r="P133" s="1988"/>
      <c r="Q133" s="1988"/>
      <c r="R133" s="1988"/>
      <c r="S133" s="1988"/>
      <c r="T133" s="1988"/>
      <c r="U133" s="1988"/>
      <c r="V133" s="1988"/>
      <c r="W133" s="1988"/>
      <c r="X133" s="1988"/>
      <c r="Y133" s="1988"/>
      <c r="Z133" s="1989"/>
      <c r="AA133" s="1535"/>
      <c r="AB133" s="1535"/>
      <c r="AC133" s="1535"/>
      <c r="AD133" s="1535"/>
    </row>
    <row r="134" spans="2:35" ht="20.100000000000001" customHeight="1">
      <c r="J134" s="1504" t="s">
        <v>321</v>
      </c>
      <c r="K134" s="1345"/>
      <c r="L134" s="1987"/>
      <c r="M134" s="1988"/>
      <c r="N134" s="1988"/>
      <c r="O134" s="1988"/>
      <c r="P134" s="1988"/>
      <c r="Q134" s="1988"/>
      <c r="R134" s="1988"/>
      <c r="S134" s="1988"/>
      <c r="T134" s="1988"/>
      <c r="U134" s="1988"/>
      <c r="V134" s="1988"/>
      <c r="W134" s="1988"/>
      <c r="X134" s="1988"/>
      <c r="Y134" s="1988"/>
      <c r="Z134" s="1989"/>
      <c r="AA134" s="1535"/>
      <c r="AB134" s="1535"/>
      <c r="AC134" s="1535"/>
      <c r="AD134" s="1535"/>
    </row>
    <row r="135" spans="2:35" ht="20.100000000000001" customHeight="1">
      <c r="J135" s="1504" t="s">
        <v>322</v>
      </c>
      <c r="K135" s="1345"/>
      <c r="L135" s="1987"/>
      <c r="M135" s="1988"/>
      <c r="N135" s="1988"/>
      <c r="O135" s="1988"/>
      <c r="P135" s="1988"/>
      <c r="Q135" s="1988"/>
      <c r="R135" s="1988"/>
      <c r="S135" s="1988"/>
      <c r="T135" s="1988"/>
      <c r="U135" s="1988"/>
      <c r="V135" s="1988"/>
      <c r="W135" s="1988"/>
      <c r="X135" s="1988"/>
      <c r="Y135" s="1988"/>
      <c r="Z135" s="1989"/>
      <c r="AA135" s="1535"/>
      <c r="AB135" s="1535"/>
      <c r="AC135" s="1535"/>
      <c r="AD135" s="1535"/>
    </row>
    <row r="136" spans="2:35" ht="20.100000000000001" customHeight="1">
      <c r="J136" s="186" t="s">
        <v>686</v>
      </c>
    </row>
    <row r="137" spans="2:35">
      <c r="J137" s="186"/>
    </row>
    <row r="138" spans="2:35" ht="20.100000000000001" customHeight="1">
      <c r="B138" s="1997" t="s">
        <v>64</v>
      </c>
      <c r="C138" s="1997"/>
      <c r="D138" s="1997"/>
      <c r="E138" s="1997"/>
      <c r="F138" s="1997"/>
      <c r="G138" s="1997"/>
      <c r="H138" s="1997"/>
      <c r="I138" s="1997"/>
      <c r="J138" s="1997"/>
      <c r="K138" s="1997"/>
      <c r="L138" s="1997"/>
      <c r="M138" s="1997"/>
      <c r="N138" s="1997"/>
      <c r="O138" s="1997"/>
      <c r="P138" s="1997"/>
      <c r="Q138" s="1997"/>
      <c r="R138" s="1997"/>
      <c r="S138" s="1998"/>
      <c r="T138" s="1998"/>
      <c r="U138" s="1998"/>
      <c r="V138" s="1998"/>
    </row>
    <row r="139" spans="2:35" s="189" customFormat="1" ht="20.100000000000001" customHeight="1">
      <c r="B139" s="1504"/>
      <c r="C139" s="1505"/>
      <c r="D139" s="1505"/>
      <c r="E139" s="1345"/>
      <c r="F139" s="1984" t="s">
        <v>307</v>
      </c>
      <c r="G139" s="1984"/>
      <c r="H139" s="1984"/>
      <c r="I139" s="1984"/>
      <c r="J139" s="1984"/>
      <c r="K139" s="1984"/>
      <c r="L139" s="1984"/>
      <c r="M139" s="1984"/>
      <c r="N139" s="1984"/>
      <c r="O139" s="1984"/>
      <c r="P139" s="1984"/>
      <c r="Q139" s="1984"/>
      <c r="R139" s="1984"/>
      <c r="S139" s="1984"/>
      <c r="T139" s="1984"/>
      <c r="U139" s="1984"/>
      <c r="V139" s="1984"/>
      <c r="W139" s="1984"/>
      <c r="X139" s="1984"/>
      <c r="Y139" s="1984"/>
      <c r="Z139" s="1984"/>
      <c r="AA139" s="1984"/>
      <c r="AB139" s="1984"/>
      <c r="AC139" s="1984" t="s">
        <v>282</v>
      </c>
      <c r="AD139" s="1984"/>
      <c r="AE139" s="1984"/>
      <c r="AF139" s="1984"/>
      <c r="AG139" s="1984"/>
      <c r="AH139" s="1984"/>
      <c r="AI139" s="684" t="s">
        <v>848</v>
      </c>
    </row>
    <row r="140" spans="2:35" s="189" customFormat="1" ht="26.1" customHeight="1">
      <c r="B140" s="1991" t="s">
        <v>323</v>
      </c>
      <c r="C140" s="1991"/>
      <c r="D140" s="1991"/>
      <c r="E140" s="1991"/>
      <c r="F140" s="1992" t="str">
        <f>AM12</f>
        <v/>
      </c>
      <c r="G140" s="1360"/>
      <c r="H140" s="1360"/>
      <c r="I140" s="1360"/>
      <c r="J140" s="1360"/>
      <c r="K140" s="1360"/>
      <c r="L140" s="1360"/>
      <c r="M140" s="1360"/>
      <c r="N140" s="1360"/>
      <c r="O140" s="1360"/>
      <c r="P140" s="1360"/>
      <c r="Q140" s="709" t="s">
        <v>53</v>
      </c>
      <c r="R140" s="1993" t="str">
        <f>AM13</f>
        <v/>
      </c>
      <c r="S140" s="1360"/>
      <c r="T140" s="1360"/>
      <c r="U140" s="1360"/>
      <c r="V140" s="1360"/>
      <c r="W140" s="1360"/>
      <c r="X140" s="1360"/>
      <c r="Y140" s="1360"/>
      <c r="Z140" s="1360"/>
      <c r="AA140" s="1360"/>
      <c r="AB140" s="1994"/>
      <c r="AC140" s="1995">
        <f>AI25</f>
        <v>0</v>
      </c>
      <c r="AD140" s="1995"/>
      <c r="AE140" s="1995"/>
      <c r="AF140" s="1995"/>
      <c r="AG140" s="1995"/>
      <c r="AH140" s="1995"/>
      <c r="AI140" s="189" t="str">
        <f>IF(F140="","",DATEDIF(F140-1,R140,"D"))</f>
        <v/>
      </c>
    </row>
    <row r="141" spans="2:35" s="189" customFormat="1" ht="26.1" customHeight="1">
      <c r="B141" s="1984" t="s">
        <v>324</v>
      </c>
      <c r="C141" s="1984"/>
      <c r="D141" s="1984"/>
      <c r="E141" s="1984"/>
      <c r="F141" s="1992" t="str">
        <f>AN12</f>
        <v/>
      </c>
      <c r="G141" s="1360"/>
      <c r="H141" s="1360"/>
      <c r="I141" s="1360"/>
      <c r="J141" s="1360"/>
      <c r="K141" s="1360"/>
      <c r="L141" s="1360"/>
      <c r="M141" s="1360"/>
      <c r="N141" s="1360"/>
      <c r="O141" s="1360"/>
      <c r="P141" s="1360"/>
      <c r="Q141" s="709" t="s">
        <v>53</v>
      </c>
      <c r="R141" s="1993" t="str">
        <f>AN13</f>
        <v/>
      </c>
      <c r="S141" s="1360"/>
      <c r="T141" s="1360"/>
      <c r="U141" s="1360"/>
      <c r="V141" s="1360"/>
      <c r="W141" s="1360"/>
      <c r="X141" s="1360"/>
      <c r="Y141" s="1360"/>
      <c r="Z141" s="1360"/>
      <c r="AA141" s="1360"/>
      <c r="AB141" s="1994"/>
      <c r="AC141" s="1995">
        <f>AI44</f>
        <v>0</v>
      </c>
      <c r="AD141" s="1995"/>
      <c r="AE141" s="1995"/>
      <c r="AF141" s="1995"/>
      <c r="AG141" s="1995"/>
      <c r="AH141" s="1995"/>
      <c r="AI141" s="189" t="str">
        <f t="shared" ref="AI141:AI145" si="6">IF(F141="","",DATEDIF(F141-1,R141,"D"))</f>
        <v/>
      </c>
    </row>
    <row r="142" spans="2:35" s="189" customFormat="1" ht="26.1" customHeight="1">
      <c r="B142" s="1984" t="s">
        <v>325</v>
      </c>
      <c r="C142" s="1984"/>
      <c r="D142" s="1984"/>
      <c r="E142" s="1984"/>
      <c r="F142" s="1992" t="str">
        <f>AO12</f>
        <v/>
      </c>
      <c r="G142" s="1360"/>
      <c r="H142" s="1360"/>
      <c r="I142" s="1360"/>
      <c r="J142" s="1360"/>
      <c r="K142" s="1360"/>
      <c r="L142" s="1360"/>
      <c r="M142" s="1360"/>
      <c r="N142" s="1360"/>
      <c r="O142" s="1360"/>
      <c r="P142" s="1360"/>
      <c r="Q142" s="709" t="s">
        <v>53</v>
      </c>
      <c r="R142" s="1993" t="str">
        <f>AO13</f>
        <v/>
      </c>
      <c r="S142" s="1360"/>
      <c r="T142" s="1360"/>
      <c r="U142" s="1360"/>
      <c r="V142" s="1360"/>
      <c r="W142" s="1360"/>
      <c r="X142" s="1360"/>
      <c r="Y142" s="1360"/>
      <c r="Z142" s="1360"/>
      <c r="AA142" s="1360"/>
      <c r="AB142" s="1994"/>
      <c r="AC142" s="1995">
        <f>AI63</f>
        <v>0</v>
      </c>
      <c r="AD142" s="1995"/>
      <c r="AE142" s="1995"/>
      <c r="AF142" s="1995"/>
      <c r="AG142" s="1995"/>
      <c r="AH142" s="1995"/>
      <c r="AI142" s="189" t="str">
        <f>IF(F142="","",DATEDIF(F142-1,R142,"D"))</f>
        <v/>
      </c>
    </row>
    <row r="143" spans="2:35" s="189" customFormat="1" ht="26.1" customHeight="1">
      <c r="B143" s="1984" t="s">
        <v>326</v>
      </c>
      <c r="C143" s="1984"/>
      <c r="D143" s="1984"/>
      <c r="E143" s="1984"/>
      <c r="F143" s="1992" t="str">
        <f>AP12</f>
        <v/>
      </c>
      <c r="G143" s="1360"/>
      <c r="H143" s="1360"/>
      <c r="I143" s="1360"/>
      <c r="J143" s="1360"/>
      <c r="K143" s="1360"/>
      <c r="L143" s="1360"/>
      <c r="M143" s="1360"/>
      <c r="N143" s="1360"/>
      <c r="O143" s="1360"/>
      <c r="P143" s="1360"/>
      <c r="Q143" s="709" t="s">
        <v>53</v>
      </c>
      <c r="R143" s="1993" t="str">
        <f>AP13</f>
        <v/>
      </c>
      <c r="S143" s="1993"/>
      <c r="T143" s="1993"/>
      <c r="U143" s="1993"/>
      <c r="V143" s="1993"/>
      <c r="W143" s="1993"/>
      <c r="X143" s="1993"/>
      <c r="Y143" s="1993"/>
      <c r="Z143" s="1993"/>
      <c r="AA143" s="1993"/>
      <c r="AB143" s="1996"/>
      <c r="AC143" s="1995">
        <f>AI82</f>
        <v>0</v>
      </c>
      <c r="AD143" s="1995"/>
      <c r="AE143" s="1995"/>
      <c r="AF143" s="1995"/>
      <c r="AG143" s="1995"/>
      <c r="AH143" s="1995"/>
      <c r="AI143" s="189" t="str">
        <f t="shared" si="6"/>
        <v/>
      </c>
    </row>
    <row r="144" spans="2:35" s="189" customFormat="1" ht="26.1" customHeight="1">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189" t="str">
        <f t="shared" si="6"/>
        <v/>
      </c>
    </row>
    <row r="145" spans="2:35" s="189" customFormat="1" ht="26.1" customHeight="1">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189" t="str">
        <f t="shared" si="6"/>
        <v/>
      </c>
    </row>
  </sheetData>
  <mergeCells count="297">
    <mergeCell ref="B131:C131"/>
    <mergeCell ref="D131:E131"/>
    <mergeCell ref="G131:H131"/>
    <mergeCell ref="B130:C130"/>
    <mergeCell ref="D130:E130"/>
    <mergeCell ref="G130:H130"/>
    <mergeCell ref="B143:E143"/>
    <mergeCell ref="F143:P143"/>
    <mergeCell ref="R143:AB143"/>
    <mergeCell ref="B138:V138"/>
    <mergeCell ref="B139:E139"/>
    <mergeCell ref="F139:AB139"/>
    <mergeCell ref="J132:K132"/>
    <mergeCell ref="L132:Z132"/>
    <mergeCell ref="AA132:AD132"/>
    <mergeCell ref="J133:K133"/>
    <mergeCell ref="L133:Z133"/>
    <mergeCell ref="AA133:AD133"/>
    <mergeCell ref="J131:K131"/>
    <mergeCell ref="L131:Z131"/>
    <mergeCell ref="AA131:AD131"/>
    <mergeCell ref="J130:K130"/>
    <mergeCell ref="L130:Z130"/>
    <mergeCell ref="AA130:AD130"/>
    <mergeCell ref="AC143:AH143"/>
    <mergeCell ref="B141:E141"/>
    <mergeCell ref="F141:P141"/>
    <mergeCell ref="R141:AB141"/>
    <mergeCell ref="AC141:AH141"/>
    <mergeCell ref="B142:E142"/>
    <mergeCell ref="F142:P142"/>
    <mergeCell ref="R142:AB142"/>
    <mergeCell ref="AC142:AH142"/>
    <mergeCell ref="AC139:AH139"/>
    <mergeCell ref="B140:E140"/>
    <mergeCell ref="F140:P140"/>
    <mergeCell ref="R140:AB140"/>
    <mergeCell ref="AC140:AH140"/>
    <mergeCell ref="J134:K134"/>
    <mergeCell ref="L134:Z134"/>
    <mergeCell ref="AA134:AD134"/>
    <mergeCell ref="J135:K135"/>
    <mergeCell ref="L135:Z135"/>
    <mergeCell ref="AA135:AD135"/>
    <mergeCell ref="B129:C129"/>
    <mergeCell ref="D129:E129"/>
    <mergeCell ref="G129:H129"/>
    <mergeCell ref="J129:Z129"/>
    <mergeCell ref="B127:C127"/>
    <mergeCell ref="D127:E127"/>
    <mergeCell ref="G127:H127"/>
    <mergeCell ref="J127:K127"/>
    <mergeCell ref="L127:R127"/>
    <mergeCell ref="T127:Z127"/>
    <mergeCell ref="B126:C126"/>
    <mergeCell ref="D126:E126"/>
    <mergeCell ref="G126:H126"/>
    <mergeCell ref="J126:K126"/>
    <mergeCell ref="L126:R126"/>
    <mergeCell ref="T126:Z126"/>
    <mergeCell ref="AA126:AD126"/>
    <mergeCell ref="AA127:AD127"/>
    <mergeCell ref="B128:C128"/>
    <mergeCell ref="D128:E128"/>
    <mergeCell ref="G128:H128"/>
    <mergeCell ref="B124:C124"/>
    <mergeCell ref="D124:H124"/>
    <mergeCell ref="J124:K124"/>
    <mergeCell ref="L124:Z124"/>
    <mergeCell ref="AA124:AD124"/>
    <mergeCell ref="B125:C125"/>
    <mergeCell ref="D125:E125"/>
    <mergeCell ref="G125:H125"/>
    <mergeCell ref="J125:K125"/>
    <mergeCell ref="L125:R125"/>
    <mergeCell ref="T125:Z125"/>
    <mergeCell ref="AA125:AD125"/>
    <mergeCell ref="AI118:AI119"/>
    <mergeCell ref="B122:AH122"/>
    <mergeCell ref="B123:D123"/>
    <mergeCell ref="J123:Z123"/>
    <mergeCell ref="AA105:AA115"/>
    <mergeCell ref="AB105:AB115"/>
    <mergeCell ref="AC105:AC115"/>
    <mergeCell ref="AD105:AD115"/>
    <mergeCell ref="AE105:AE115"/>
    <mergeCell ref="AF105:AF115"/>
    <mergeCell ref="U105:U115"/>
    <mergeCell ref="V105:V115"/>
    <mergeCell ref="W105:W115"/>
    <mergeCell ref="X105:X115"/>
    <mergeCell ref="Y105:Y115"/>
    <mergeCell ref="Z105:Z115"/>
    <mergeCell ref="O105:O115"/>
    <mergeCell ref="P105:P115"/>
    <mergeCell ref="Q105:Q115"/>
    <mergeCell ref="R105:R115"/>
    <mergeCell ref="S105:S115"/>
    <mergeCell ref="T105:T115"/>
    <mergeCell ref="I105:I115"/>
    <mergeCell ref="AG105:AG115"/>
    <mergeCell ref="AH105:AH115"/>
    <mergeCell ref="C99:C101"/>
    <mergeCell ref="J105:J115"/>
    <mergeCell ref="K105:K115"/>
    <mergeCell ref="L105:L115"/>
    <mergeCell ref="M105:M115"/>
    <mergeCell ref="N105:N115"/>
    <mergeCell ref="AG86:AG96"/>
    <mergeCell ref="AH86:AH96"/>
    <mergeCell ref="S86:S96"/>
    <mergeCell ref="T86:T96"/>
    <mergeCell ref="AD86:AD96"/>
    <mergeCell ref="AE86:AE96"/>
    <mergeCell ref="AF86:AF96"/>
    <mergeCell ref="U86:U96"/>
    <mergeCell ref="V86:V96"/>
    <mergeCell ref="W86:W96"/>
    <mergeCell ref="X86:X96"/>
    <mergeCell ref="Y86:Y96"/>
    <mergeCell ref="Z86:Z96"/>
    <mergeCell ref="B103:B120"/>
    <mergeCell ref="D105:D115"/>
    <mergeCell ref="E105:E115"/>
    <mergeCell ref="F105:F115"/>
    <mergeCell ref="G105:G115"/>
    <mergeCell ref="H105:H115"/>
    <mergeCell ref="AA86:AA96"/>
    <mergeCell ref="AB86:AB96"/>
    <mergeCell ref="AC86:AC96"/>
    <mergeCell ref="O86:O96"/>
    <mergeCell ref="P86:P96"/>
    <mergeCell ref="Q86:Q96"/>
    <mergeCell ref="R86:R96"/>
    <mergeCell ref="I86:I96"/>
    <mergeCell ref="J86:J96"/>
    <mergeCell ref="K86:K96"/>
    <mergeCell ref="L86:L96"/>
    <mergeCell ref="M86:M96"/>
    <mergeCell ref="N86:N96"/>
    <mergeCell ref="C118:C120"/>
    <mergeCell ref="AH67:AH77"/>
    <mergeCell ref="C80:C82"/>
    <mergeCell ref="AI80:AI81"/>
    <mergeCell ref="B84:B101"/>
    <mergeCell ref="D86:D96"/>
    <mergeCell ref="E86:E96"/>
    <mergeCell ref="F86:F96"/>
    <mergeCell ref="G86:G96"/>
    <mergeCell ref="H86:H9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AI99:AI100"/>
    <mergeCell ref="S67:S77"/>
    <mergeCell ref="T67:T77"/>
    <mergeCell ref="I67:I77"/>
    <mergeCell ref="J67:J77"/>
    <mergeCell ref="K67:K77"/>
    <mergeCell ref="L67:L77"/>
    <mergeCell ref="M67:M77"/>
    <mergeCell ref="N67:N77"/>
    <mergeCell ref="AG67:AG77"/>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67:Q77"/>
    <mergeCell ref="R67:R77"/>
    <mergeCell ref="T48:T58"/>
    <mergeCell ref="I48:I58"/>
    <mergeCell ref="J48:J58"/>
    <mergeCell ref="K48:K58"/>
    <mergeCell ref="L48:L58"/>
    <mergeCell ref="M48:M58"/>
    <mergeCell ref="N48:N58"/>
    <mergeCell ref="AG48:AG58"/>
    <mergeCell ref="AH48:AH58"/>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K29:K39"/>
    <mergeCell ref="L29:L39"/>
    <mergeCell ref="M29:M39"/>
    <mergeCell ref="N29:N39"/>
    <mergeCell ref="P29:P39"/>
    <mergeCell ref="N10:N20"/>
    <mergeCell ref="M10:M20"/>
    <mergeCell ref="AG29:AG39"/>
    <mergeCell ref="AH29:AH39"/>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A1:C1"/>
    <mergeCell ref="D1:H1"/>
    <mergeCell ref="J1:N1"/>
    <mergeCell ref="D2:E2"/>
    <mergeCell ref="A4:AH4"/>
    <mergeCell ref="B6:D6"/>
    <mergeCell ref="E6:R6"/>
    <mergeCell ref="S6:U6"/>
    <mergeCell ref="V6:AH6"/>
    <mergeCell ref="AF125:AG126"/>
    <mergeCell ref="AH125:AI126"/>
    <mergeCell ref="AF123:AG123"/>
    <mergeCell ref="AH123:AI123"/>
    <mergeCell ref="D10:D20"/>
    <mergeCell ref="E10:E20"/>
    <mergeCell ref="F10:F20"/>
    <mergeCell ref="G10:G20"/>
    <mergeCell ref="H10:H20"/>
    <mergeCell ref="Q10:Q20"/>
    <mergeCell ref="R10:R20"/>
    <mergeCell ref="S10:S20"/>
    <mergeCell ref="T10:T20"/>
    <mergeCell ref="I10:I20"/>
    <mergeCell ref="J10:J20"/>
    <mergeCell ref="K10:K20"/>
    <mergeCell ref="L10:L20"/>
    <mergeCell ref="AG10:AG20"/>
    <mergeCell ref="AH10:AH20"/>
    <mergeCell ref="R29:R39"/>
    <mergeCell ref="S29:S39"/>
    <mergeCell ref="T29:T39"/>
    <mergeCell ref="I29:I39"/>
    <mergeCell ref="J29:J39"/>
  </mergeCells>
  <phoneticPr fontId="10"/>
  <conditionalFormatting sqref="D125:E128 G125:H128 L125:R127 T125:Z127 L131:Z135 D1 J1 D29:AH39 D48:AH58 D67:AH77 D86:AH96 D105:AH115 D10:AH25 D41:AH44 D60:AH63 D79:AH82 D98:AH101 D117:AH120">
    <cfRule type="cellIs" dxfId="319" priority="15" stopIfTrue="1" operator="equal">
      <formula>""</formula>
    </cfRule>
  </conditionalFormatting>
  <conditionalFormatting sqref="AI139">
    <cfRule type="expression" dxfId="318" priority="14">
      <formula>$AI$140&lt;28</formula>
    </cfRule>
  </conditionalFormatting>
  <conditionalFormatting sqref="AI141">
    <cfRule type="expression" dxfId="317" priority="13">
      <formula>$AI$141&lt;28</formula>
    </cfRule>
  </conditionalFormatting>
  <conditionalFormatting sqref="AI142">
    <cfRule type="expression" dxfId="316" priority="12">
      <formula>$AI$142&lt;28</formula>
    </cfRule>
  </conditionalFormatting>
  <conditionalFormatting sqref="AI143">
    <cfRule type="expression" dxfId="315" priority="11">
      <formula>$AI$143&lt;28</formula>
    </cfRule>
  </conditionalFormatting>
  <conditionalFormatting sqref="AI144">
    <cfRule type="expression" dxfId="314" priority="10">
      <formula>$AI$144&lt;28</formula>
    </cfRule>
  </conditionalFormatting>
  <conditionalFormatting sqref="AI145">
    <cfRule type="expression" dxfId="313" priority="9">
      <formula>$AI$145&lt;28</formula>
    </cfRule>
  </conditionalFormatting>
  <conditionalFormatting sqref="D131:E131 G131:H131">
    <cfRule type="cellIs" dxfId="312" priority="8" stopIfTrue="1" operator="equal">
      <formula>""</formula>
    </cfRule>
  </conditionalFormatting>
  <conditionalFormatting sqref="D129:E129 G129:H129">
    <cfRule type="cellIs" dxfId="311" priority="7" stopIfTrue="1" operator="equal">
      <formula>""</formula>
    </cfRule>
  </conditionalFormatting>
  <conditionalFormatting sqref="D130:E130 G130:H130">
    <cfRule type="cellIs" dxfId="310" priority="6" stopIfTrue="1" operator="equal">
      <formula>""</formula>
    </cfRule>
  </conditionalFormatting>
  <conditionalFormatting sqref="D40:AH40">
    <cfRule type="cellIs" dxfId="309" priority="5" stopIfTrue="1" operator="equal">
      <formula>""</formula>
    </cfRule>
  </conditionalFormatting>
  <conditionalFormatting sqref="D59:AH59">
    <cfRule type="cellIs" dxfId="308" priority="4" stopIfTrue="1" operator="equal">
      <formula>""</formula>
    </cfRule>
  </conditionalFormatting>
  <conditionalFormatting sqref="D78:AH78">
    <cfRule type="cellIs" dxfId="307" priority="3" stopIfTrue="1" operator="equal">
      <formula>""</formula>
    </cfRule>
  </conditionalFormatting>
  <conditionalFormatting sqref="D97:AH97">
    <cfRule type="cellIs" dxfId="306" priority="2" stopIfTrue="1" operator="equal">
      <formula>""</formula>
    </cfRule>
  </conditionalFormatting>
  <conditionalFormatting sqref="D116:AH116">
    <cfRule type="cellIs" dxfId="305" priority="1" stopIfTrue="1" operator="equal">
      <formula>""</formula>
    </cfRule>
  </conditionalFormatting>
  <dataValidations disablePrompts="1" count="4">
    <dataValidation imeMode="hiragana" allowBlank="1" showInputMessage="1" showErrorMessage="1" sqref="D85:AH96 D47:AH58 D28:AH39 D66:AH77 D9:AH20 D104:AH115"/>
    <dataValidation type="list" allowBlank="1" showInputMessage="1" showErrorMessage="1" sqref="D98:AH98 D117:AH117 D79:AH79 D60:AH60 D41:AH41 D22:AH22">
      <formula1>"○,◎"</formula1>
    </dataValidation>
    <dataValidation imeMode="off" allowBlank="1" showInputMessage="1" showErrorMessage="1" sqref="D61:AH63 J1 D118:AH120 D80:AH82 D1 D99:AH101 L125:R127 T125:Z127 L131:Z135 D42:AH44 D23:AH25 G125:H131 D125:E131"/>
    <dataValidation type="list" imeMode="hiragana" allowBlank="1" showInputMessage="1" showErrorMessage="1" sqref="D21:AH21 D40:AH40 D59:AH59 D78:AH78 D97:AH97 D116:AH116">
      <formula1>"○"</formula1>
    </dataValidation>
  </dataValidations>
  <printOptions horizontalCentered="1"/>
  <pageMargins left="0.62992125984251968" right="0.62992125984251968" top="0.78740157480314965" bottom="0.39370078740157483" header="0" footer="0.19685039370078741"/>
  <pageSetup paperSize="9" scale="54" orientation="portrait" horizontalDpi="300" verticalDpi="300" r:id="rId1"/>
  <headerFooter scaleWithDoc="0">
    <oddFooter>&amp;R&amp;10（令和4年12月2日以降に開講する訓練科から適用）</oddFooter>
  </headerFooter>
  <rowBreaks count="1" manualBreakCount="1">
    <brk id="82" max="3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4:AI87"/>
  <sheetViews>
    <sheetView view="pageBreakPreview" zoomScale="70" zoomScaleNormal="100" zoomScaleSheetLayoutView="70" workbookViewId="0">
      <selection activeCell="B5" sqref="B5:AH5"/>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996</v>
      </c>
      <c r="AI4" s="189"/>
    </row>
    <row r="5" spans="2:35" ht="18.75">
      <c r="B5" s="1966" t="s">
        <v>1273</v>
      </c>
      <c r="C5" s="1966"/>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c r="AG5" s="1966"/>
      <c r="AH5" s="1966"/>
      <c r="AI5" s="189"/>
    </row>
    <row r="6" spans="2:35" ht="18.75" customHeight="1">
      <c r="B6" s="2054" t="s">
        <v>1274</v>
      </c>
      <c r="C6" s="2054"/>
      <c r="D6" s="2054"/>
      <c r="E6" s="2054"/>
      <c r="F6" s="2054"/>
      <c r="G6" s="2054"/>
      <c r="H6" s="2054"/>
      <c r="I6" s="2054"/>
      <c r="J6" s="2054"/>
      <c r="K6" s="2054"/>
      <c r="L6" s="2054"/>
      <c r="M6" s="2054"/>
      <c r="N6" s="2054"/>
      <c r="O6" s="2054"/>
      <c r="P6" s="2054"/>
      <c r="Q6" s="2054"/>
      <c r="R6" s="2054"/>
      <c r="S6" s="2054"/>
      <c r="T6" s="2054"/>
      <c r="U6" s="2054"/>
      <c r="V6" s="2054"/>
      <c r="W6" s="2054"/>
      <c r="X6" s="2054"/>
      <c r="Y6" s="2054"/>
      <c r="Z6" s="2054"/>
      <c r="AA6" s="2054"/>
      <c r="AB6" s="2054"/>
      <c r="AC6" s="2054"/>
      <c r="AD6" s="2054"/>
      <c r="AE6" s="2054"/>
      <c r="AF6" s="2054"/>
      <c r="AG6" s="2054"/>
      <c r="AH6" s="2054"/>
      <c r="AI6" s="2054"/>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2007" t="s">
        <v>0</v>
      </c>
      <c r="C8" s="2007"/>
      <c r="D8" s="2007"/>
      <c r="E8" s="2008" t="s">
        <v>682</v>
      </c>
      <c r="F8" s="2007"/>
      <c r="G8" s="2007"/>
      <c r="H8" s="2007"/>
      <c r="I8" s="2007"/>
      <c r="J8" s="2007"/>
      <c r="K8" s="2007"/>
      <c r="L8" s="2007"/>
      <c r="M8" s="2007"/>
      <c r="N8" s="2007"/>
      <c r="O8" s="2007"/>
      <c r="P8" s="2007"/>
      <c r="Q8" s="2007"/>
      <c r="R8" s="2007"/>
      <c r="S8" s="2007" t="s">
        <v>295</v>
      </c>
      <c r="T8" s="2007"/>
      <c r="U8" s="2007"/>
      <c r="V8" s="2008" t="s">
        <v>780</v>
      </c>
      <c r="W8" s="2007"/>
      <c r="X8" s="2007"/>
      <c r="Y8" s="2007"/>
      <c r="Z8" s="2007"/>
      <c r="AA8" s="2007"/>
      <c r="AB8" s="2007"/>
      <c r="AC8" s="2007"/>
      <c r="AD8" s="2007"/>
      <c r="AE8" s="2007"/>
      <c r="AF8" s="2007"/>
      <c r="AG8" s="2007"/>
      <c r="AH8" s="2007"/>
      <c r="AI8" s="189"/>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89"/>
    </row>
    <row r="10" spans="2:35">
      <c r="B10" s="2009" t="s">
        <v>842</v>
      </c>
      <c r="C10" s="731" t="s">
        <v>883</v>
      </c>
      <c r="D10" s="699" t="s">
        <v>997</v>
      </c>
      <c r="E10" s="700" t="s">
        <v>998</v>
      </c>
      <c r="F10" s="700" t="s">
        <v>912</v>
      </c>
      <c r="G10" s="700" t="s">
        <v>913</v>
      </c>
      <c r="H10" s="700" t="s">
        <v>914</v>
      </c>
      <c r="I10" s="700" t="s">
        <v>915</v>
      </c>
      <c r="J10" s="700" t="s">
        <v>916</v>
      </c>
      <c r="K10" s="700" t="s">
        <v>917</v>
      </c>
      <c r="L10" s="700" t="s">
        <v>918</v>
      </c>
      <c r="M10" s="700" t="s">
        <v>919</v>
      </c>
      <c r="N10" s="700" t="s">
        <v>920</v>
      </c>
      <c r="O10" s="700" t="s">
        <v>999</v>
      </c>
      <c r="P10" s="700" t="s">
        <v>980</v>
      </c>
      <c r="Q10" s="700" t="s">
        <v>921</v>
      </c>
      <c r="R10" s="700" t="s">
        <v>922</v>
      </c>
      <c r="S10" s="700" t="s">
        <v>923</v>
      </c>
      <c r="T10" s="700" t="s">
        <v>924</v>
      </c>
      <c r="U10" s="700" t="s">
        <v>925</v>
      </c>
      <c r="V10" s="700" t="s">
        <v>926</v>
      </c>
      <c r="W10" s="700" t="s">
        <v>927</v>
      </c>
      <c r="X10" s="700" t="s">
        <v>928</v>
      </c>
      <c r="Y10" s="700" t="s">
        <v>929</v>
      </c>
      <c r="Z10" s="700" t="s">
        <v>930</v>
      </c>
      <c r="AA10" s="700" t="s">
        <v>931</v>
      </c>
      <c r="AB10" s="700" t="s">
        <v>932</v>
      </c>
      <c r="AC10" s="700" t="s">
        <v>933</v>
      </c>
      <c r="AD10" s="700" t="s">
        <v>934</v>
      </c>
      <c r="AE10" s="700" t="s">
        <v>935</v>
      </c>
      <c r="AF10" s="700" t="s">
        <v>936</v>
      </c>
      <c r="AG10" s="700" t="s">
        <v>937</v>
      </c>
      <c r="AH10" s="711"/>
      <c r="AI10" s="533"/>
    </row>
    <row r="11" spans="2:35">
      <c r="B11" s="2010"/>
      <c r="C11" s="731" t="s">
        <v>296</v>
      </c>
      <c r="D11" s="535" t="s">
        <v>884</v>
      </c>
      <c r="E11" s="540" t="s">
        <v>891</v>
      </c>
      <c r="F11" s="540" t="s">
        <v>886</v>
      </c>
      <c r="G11" s="540" t="s">
        <v>887</v>
      </c>
      <c r="H11" s="540" t="s">
        <v>888</v>
      </c>
      <c r="I11" s="540" t="s">
        <v>889</v>
      </c>
      <c r="J11" s="540" t="s">
        <v>890</v>
      </c>
      <c r="K11" s="540" t="s">
        <v>329</v>
      </c>
      <c r="L11" s="540" t="s">
        <v>885</v>
      </c>
      <c r="M11" s="540" t="s">
        <v>886</v>
      </c>
      <c r="N11" s="540" t="s">
        <v>887</v>
      </c>
      <c r="O11" s="540" t="s">
        <v>888</v>
      </c>
      <c r="P11" s="540" t="s">
        <v>889</v>
      </c>
      <c r="Q11" s="540" t="s">
        <v>890</v>
      </c>
      <c r="R11" s="540" t="s">
        <v>329</v>
      </c>
      <c r="S11" s="540" t="s">
        <v>885</v>
      </c>
      <c r="T11" s="540" t="s">
        <v>886</v>
      </c>
      <c r="U11" s="540" t="s">
        <v>887</v>
      </c>
      <c r="V11" s="540" t="s">
        <v>888</v>
      </c>
      <c r="W11" s="540" t="s">
        <v>889</v>
      </c>
      <c r="X11" s="540" t="s">
        <v>890</v>
      </c>
      <c r="Y11" s="540" t="s">
        <v>329</v>
      </c>
      <c r="Z11" s="540" t="s">
        <v>885</v>
      </c>
      <c r="AA11" s="540" t="s">
        <v>886</v>
      </c>
      <c r="AB11" s="540" t="s">
        <v>887</v>
      </c>
      <c r="AC11" s="540" t="s">
        <v>888</v>
      </c>
      <c r="AD11" s="540" t="s">
        <v>889</v>
      </c>
      <c r="AE11" s="540" t="s">
        <v>890</v>
      </c>
      <c r="AF11" s="540" t="s">
        <v>329</v>
      </c>
      <c r="AG11" s="540" t="s">
        <v>885</v>
      </c>
      <c r="AH11" s="534"/>
      <c r="AI11" s="533"/>
    </row>
    <row r="12" spans="2:35" ht="13.5" customHeight="1">
      <c r="B12" s="2010"/>
      <c r="C12" s="2012" t="s">
        <v>414</v>
      </c>
      <c r="D12" s="2015" t="s">
        <v>688</v>
      </c>
      <c r="E12" s="2017" t="s">
        <v>687</v>
      </c>
      <c r="F12" s="2017" t="s">
        <v>687</v>
      </c>
      <c r="G12" s="2017" t="s">
        <v>687</v>
      </c>
      <c r="H12" s="2017" t="s">
        <v>687</v>
      </c>
      <c r="I12" s="2019"/>
      <c r="J12" s="2019"/>
      <c r="K12" s="2017" t="s">
        <v>687</v>
      </c>
      <c r="L12" s="2017" t="s">
        <v>687</v>
      </c>
      <c r="M12" s="2017" t="s">
        <v>687</v>
      </c>
      <c r="N12" s="2019" t="s">
        <v>1020</v>
      </c>
      <c r="O12" s="2017" t="s">
        <v>687</v>
      </c>
      <c r="P12" s="2019"/>
      <c r="Q12" s="2019"/>
      <c r="R12" s="2019"/>
      <c r="S12" s="2019"/>
      <c r="T12" s="2017" t="s">
        <v>687</v>
      </c>
      <c r="U12" s="2017" t="s">
        <v>687</v>
      </c>
      <c r="V12" s="2017" t="s">
        <v>687</v>
      </c>
      <c r="W12" s="2019"/>
      <c r="X12" s="2019"/>
      <c r="Y12" s="2017" t="s">
        <v>687</v>
      </c>
      <c r="Z12" s="2017" t="s">
        <v>687</v>
      </c>
      <c r="AA12" s="2017" t="s">
        <v>687</v>
      </c>
      <c r="AB12" s="2017" t="s">
        <v>687</v>
      </c>
      <c r="AC12" s="2017" t="s">
        <v>687</v>
      </c>
      <c r="AD12" s="2019"/>
      <c r="AE12" s="2019"/>
      <c r="AF12" s="2017" t="s">
        <v>687</v>
      </c>
      <c r="AG12" s="2017" t="s">
        <v>687</v>
      </c>
      <c r="AH12" s="2021"/>
      <c r="AI12" s="533"/>
    </row>
    <row r="13" spans="2:35">
      <c r="B13" s="2010"/>
      <c r="C13" s="2013"/>
      <c r="D13" s="2016"/>
      <c r="E13" s="2018"/>
      <c r="F13" s="2018"/>
      <c r="G13" s="2018"/>
      <c r="H13" s="2018"/>
      <c r="I13" s="2020"/>
      <c r="J13" s="2020"/>
      <c r="K13" s="2018"/>
      <c r="L13" s="2018"/>
      <c r="M13" s="2018"/>
      <c r="N13" s="2020"/>
      <c r="O13" s="2018"/>
      <c r="P13" s="2020"/>
      <c r="Q13" s="2020"/>
      <c r="R13" s="2020"/>
      <c r="S13" s="2020"/>
      <c r="T13" s="2018"/>
      <c r="U13" s="2018"/>
      <c r="V13" s="2018"/>
      <c r="W13" s="2020"/>
      <c r="X13" s="2020"/>
      <c r="Y13" s="2018"/>
      <c r="Z13" s="2018"/>
      <c r="AA13" s="2018"/>
      <c r="AB13" s="2018"/>
      <c r="AC13" s="2018"/>
      <c r="AD13" s="2020"/>
      <c r="AE13" s="2020"/>
      <c r="AF13" s="2018"/>
      <c r="AG13" s="2018"/>
      <c r="AH13" s="2022"/>
      <c r="AI13" s="533"/>
    </row>
    <row r="14" spans="2:35">
      <c r="B14" s="2010"/>
      <c r="C14" s="2013"/>
      <c r="D14" s="2016"/>
      <c r="E14" s="2018"/>
      <c r="F14" s="2018"/>
      <c r="G14" s="2018"/>
      <c r="H14" s="2018"/>
      <c r="I14" s="2020"/>
      <c r="J14" s="2020"/>
      <c r="K14" s="2018"/>
      <c r="L14" s="2018"/>
      <c r="M14" s="2018"/>
      <c r="N14" s="2020"/>
      <c r="O14" s="2018"/>
      <c r="P14" s="2020"/>
      <c r="Q14" s="2020"/>
      <c r="R14" s="2020"/>
      <c r="S14" s="2020"/>
      <c r="T14" s="2018"/>
      <c r="U14" s="2018"/>
      <c r="V14" s="2018"/>
      <c r="W14" s="2020"/>
      <c r="X14" s="2020"/>
      <c r="Y14" s="2018"/>
      <c r="Z14" s="2018"/>
      <c r="AA14" s="2018"/>
      <c r="AB14" s="2018"/>
      <c r="AC14" s="2018"/>
      <c r="AD14" s="2020"/>
      <c r="AE14" s="2020"/>
      <c r="AF14" s="2018"/>
      <c r="AG14" s="2018"/>
      <c r="AH14" s="2022"/>
      <c r="AI14" s="533"/>
    </row>
    <row r="15" spans="2:35">
      <c r="B15" s="2010"/>
      <c r="C15" s="2013"/>
      <c r="D15" s="2016"/>
      <c r="E15" s="2018"/>
      <c r="F15" s="2018"/>
      <c r="G15" s="2018"/>
      <c r="H15" s="2018"/>
      <c r="I15" s="2020"/>
      <c r="J15" s="2020"/>
      <c r="K15" s="2018"/>
      <c r="L15" s="2018"/>
      <c r="M15" s="2018"/>
      <c r="N15" s="2020"/>
      <c r="O15" s="2018"/>
      <c r="P15" s="2020"/>
      <c r="Q15" s="2020"/>
      <c r="R15" s="2020"/>
      <c r="S15" s="2020"/>
      <c r="T15" s="2018"/>
      <c r="U15" s="2018"/>
      <c r="V15" s="2018"/>
      <c r="W15" s="2020"/>
      <c r="X15" s="2020"/>
      <c r="Y15" s="2018"/>
      <c r="Z15" s="2018"/>
      <c r="AA15" s="2018"/>
      <c r="AB15" s="2018"/>
      <c r="AC15" s="2018"/>
      <c r="AD15" s="2020"/>
      <c r="AE15" s="2020"/>
      <c r="AF15" s="2018"/>
      <c r="AG15" s="2018"/>
      <c r="AH15" s="2022"/>
      <c r="AI15" s="533"/>
    </row>
    <row r="16" spans="2:35">
      <c r="B16" s="2010"/>
      <c r="C16" s="2013"/>
      <c r="D16" s="2016"/>
      <c r="E16" s="2018"/>
      <c r="F16" s="2018"/>
      <c r="G16" s="2018"/>
      <c r="H16" s="2018"/>
      <c r="I16" s="2020"/>
      <c r="J16" s="2020"/>
      <c r="K16" s="2018"/>
      <c r="L16" s="2018"/>
      <c r="M16" s="2018"/>
      <c r="N16" s="2020"/>
      <c r="O16" s="2018"/>
      <c r="P16" s="2020"/>
      <c r="Q16" s="2020"/>
      <c r="R16" s="2020"/>
      <c r="S16" s="2020"/>
      <c r="T16" s="2018"/>
      <c r="U16" s="2018"/>
      <c r="V16" s="2018"/>
      <c r="W16" s="2020"/>
      <c r="X16" s="2020"/>
      <c r="Y16" s="2018"/>
      <c r="Z16" s="2018"/>
      <c r="AA16" s="2018"/>
      <c r="AB16" s="2018"/>
      <c r="AC16" s="2018"/>
      <c r="AD16" s="2020"/>
      <c r="AE16" s="2020"/>
      <c r="AF16" s="2018"/>
      <c r="AG16" s="2018"/>
      <c r="AH16" s="2022"/>
      <c r="AI16" s="533"/>
    </row>
    <row r="17" spans="2:35">
      <c r="B17" s="2010"/>
      <c r="C17" s="2013"/>
      <c r="D17" s="2016"/>
      <c r="E17" s="2018"/>
      <c r="F17" s="2018"/>
      <c r="G17" s="2018"/>
      <c r="H17" s="2018"/>
      <c r="I17" s="2020"/>
      <c r="J17" s="2020"/>
      <c r="K17" s="2018"/>
      <c r="L17" s="2018"/>
      <c r="M17" s="2018"/>
      <c r="N17" s="2020"/>
      <c r="O17" s="2018"/>
      <c r="P17" s="2020"/>
      <c r="Q17" s="2020"/>
      <c r="R17" s="2020"/>
      <c r="S17" s="2020"/>
      <c r="T17" s="2018"/>
      <c r="U17" s="2018"/>
      <c r="V17" s="2018"/>
      <c r="W17" s="2020"/>
      <c r="X17" s="2020"/>
      <c r="Y17" s="2018"/>
      <c r="Z17" s="2018"/>
      <c r="AA17" s="2018"/>
      <c r="AB17" s="2018"/>
      <c r="AC17" s="2018"/>
      <c r="AD17" s="2020"/>
      <c r="AE17" s="2020"/>
      <c r="AF17" s="2018"/>
      <c r="AG17" s="2018"/>
      <c r="AH17" s="2022"/>
      <c r="AI17" s="533"/>
    </row>
    <row r="18" spans="2:35">
      <c r="B18" s="2010"/>
      <c r="C18" s="2013"/>
      <c r="D18" s="2016"/>
      <c r="E18" s="2018"/>
      <c r="F18" s="2018"/>
      <c r="G18" s="2018"/>
      <c r="H18" s="2018"/>
      <c r="I18" s="2020"/>
      <c r="J18" s="2020"/>
      <c r="K18" s="2018"/>
      <c r="L18" s="2018"/>
      <c r="M18" s="2018"/>
      <c r="N18" s="2020"/>
      <c r="O18" s="2018"/>
      <c r="P18" s="2020"/>
      <c r="Q18" s="2020"/>
      <c r="R18" s="2020"/>
      <c r="S18" s="2020"/>
      <c r="T18" s="2018"/>
      <c r="U18" s="2018"/>
      <c r="V18" s="2018"/>
      <c r="W18" s="2020"/>
      <c r="X18" s="2020"/>
      <c r="Y18" s="2018"/>
      <c r="Z18" s="2018"/>
      <c r="AA18" s="2018"/>
      <c r="AB18" s="2018"/>
      <c r="AC18" s="2018"/>
      <c r="AD18" s="2020"/>
      <c r="AE18" s="2020"/>
      <c r="AF18" s="2018"/>
      <c r="AG18" s="2018"/>
      <c r="AH18" s="2022"/>
      <c r="AI18" s="533"/>
    </row>
    <row r="19" spans="2:35">
      <c r="B19" s="2010"/>
      <c r="C19" s="2013"/>
      <c r="D19" s="2016"/>
      <c r="E19" s="2018"/>
      <c r="F19" s="2018"/>
      <c r="G19" s="2018"/>
      <c r="H19" s="2018"/>
      <c r="I19" s="2020"/>
      <c r="J19" s="2020"/>
      <c r="K19" s="2018"/>
      <c r="L19" s="2018"/>
      <c r="M19" s="2018"/>
      <c r="N19" s="2020"/>
      <c r="O19" s="2018"/>
      <c r="P19" s="2020"/>
      <c r="Q19" s="2020"/>
      <c r="R19" s="2020"/>
      <c r="S19" s="2020"/>
      <c r="T19" s="2018"/>
      <c r="U19" s="2018"/>
      <c r="V19" s="2018"/>
      <c r="W19" s="2020"/>
      <c r="X19" s="2020"/>
      <c r="Y19" s="2018"/>
      <c r="Z19" s="2018"/>
      <c r="AA19" s="2018"/>
      <c r="AB19" s="2018"/>
      <c r="AC19" s="2018"/>
      <c r="AD19" s="2020"/>
      <c r="AE19" s="2020"/>
      <c r="AF19" s="2018"/>
      <c r="AG19" s="2018"/>
      <c r="AH19" s="2022"/>
      <c r="AI19" s="533"/>
    </row>
    <row r="20" spans="2:35">
      <c r="B20" s="2010"/>
      <c r="C20" s="2013"/>
      <c r="D20" s="2016"/>
      <c r="E20" s="2018"/>
      <c r="F20" s="2018"/>
      <c r="G20" s="2018"/>
      <c r="H20" s="2018"/>
      <c r="I20" s="2020"/>
      <c r="J20" s="2020"/>
      <c r="K20" s="2018"/>
      <c r="L20" s="2018"/>
      <c r="M20" s="2018"/>
      <c r="N20" s="2020"/>
      <c r="O20" s="2018"/>
      <c r="P20" s="2020"/>
      <c r="Q20" s="2020"/>
      <c r="R20" s="2020"/>
      <c r="S20" s="2020"/>
      <c r="T20" s="2018"/>
      <c r="U20" s="2018"/>
      <c r="V20" s="2018"/>
      <c r="W20" s="2020"/>
      <c r="X20" s="2020"/>
      <c r="Y20" s="2018"/>
      <c r="Z20" s="2018"/>
      <c r="AA20" s="2018"/>
      <c r="AB20" s="2018"/>
      <c r="AC20" s="2018"/>
      <c r="AD20" s="2020"/>
      <c r="AE20" s="2020"/>
      <c r="AF20" s="2018"/>
      <c r="AG20" s="2018"/>
      <c r="AH20" s="2022"/>
      <c r="AI20" s="533"/>
    </row>
    <row r="21" spans="2:35">
      <c r="B21" s="2010"/>
      <c r="C21" s="2013"/>
      <c r="D21" s="2016"/>
      <c r="E21" s="2018"/>
      <c r="F21" s="2018"/>
      <c r="G21" s="2018"/>
      <c r="H21" s="2018"/>
      <c r="I21" s="2020"/>
      <c r="J21" s="2020"/>
      <c r="K21" s="2018"/>
      <c r="L21" s="2018"/>
      <c r="M21" s="2018"/>
      <c r="N21" s="2020"/>
      <c r="O21" s="2018"/>
      <c r="P21" s="2020"/>
      <c r="Q21" s="2020"/>
      <c r="R21" s="2020"/>
      <c r="S21" s="2020"/>
      <c r="T21" s="2018"/>
      <c r="U21" s="2018"/>
      <c r="V21" s="2018"/>
      <c r="W21" s="2020"/>
      <c r="X21" s="2020"/>
      <c r="Y21" s="2018"/>
      <c r="Z21" s="2018"/>
      <c r="AA21" s="2018"/>
      <c r="AB21" s="2018"/>
      <c r="AC21" s="2018"/>
      <c r="AD21" s="2020"/>
      <c r="AE21" s="2020"/>
      <c r="AF21" s="2018"/>
      <c r="AG21" s="2018"/>
      <c r="AH21" s="2022"/>
      <c r="AI21" s="533"/>
    </row>
    <row r="22" spans="2:35">
      <c r="B22" s="2010"/>
      <c r="C22" s="2014"/>
      <c r="D22" s="2016"/>
      <c r="E22" s="2018"/>
      <c r="F22" s="2018"/>
      <c r="G22" s="2018"/>
      <c r="H22" s="2018"/>
      <c r="I22" s="2020"/>
      <c r="J22" s="2020"/>
      <c r="K22" s="2018"/>
      <c r="L22" s="2018"/>
      <c r="M22" s="2018"/>
      <c r="N22" s="2020"/>
      <c r="O22" s="2018"/>
      <c r="P22" s="2020"/>
      <c r="Q22" s="2020"/>
      <c r="R22" s="2020"/>
      <c r="S22" s="2020"/>
      <c r="T22" s="2018"/>
      <c r="U22" s="2018"/>
      <c r="V22" s="2018"/>
      <c r="W22" s="2020"/>
      <c r="X22" s="2020"/>
      <c r="Y22" s="2018"/>
      <c r="Z22" s="2018"/>
      <c r="AA22" s="2018"/>
      <c r="AB22" s="2018"/>
      <c r="AC22" s="2018"/>
      <c r="AD22" s="2020"/>
      <c r="AE22" s="2020"/>
      <c r="AF22" s="2018"/>
      <c r="AG22" s="2018"/>
      <c r="AH22" s="2022"/>
      <c r="AI22" s="533"/>
    </row>
    <row r="23" spans="2:35" ht="14.25" customHeight="1">
      <c r="B23" s="2010"/>
      <c r="C23" s="1188" t="s">
        <v>1251</v>
      </c>
      <c r="D23" s="1147"/>
      <c r="E23" s="1148"/>
      <c r="F23" s="1148"/>
      <c r="G23" s="1148"/>
      <c r="H23" s="1148"/>
      <c r="I23" s="1148"/>
      <c r="J23" s="1148"/>
      <c r="K23" s="1148"/>
      <c r="L23" s="1148"/>
      <c r="M23" s="1148"/>
      <c r="N23" s="1148"/>
      <c r="O23" s="1148"/>
      <c r="P23" s="1148"/>
      <c r="Q23" s="1148"/>
      <c r="R23" s="1148"/>
      <c r="S23" s="1148"/>
      <c r="T23" s="1148"/>
      <c r="U23" s="1148"/>
      <c r="V23" s="1148"/>
      <c r="W23" s="1148"/>
      <c r="X23" s="1148"/>
      <c r="Y23" s="1148"/>
      <c r="Z23" s="1148"/>
      <c r="AA23" s="1148"/>
      <c r="AB23" s="1148"/>
      <c r="AC23" s="1148"/>
      <c r="AD23" s="1148"/>
      <c r="AE23" s="1148"/>
      <c r="AF23" s="1148"/>
      <c r="AG23" s="1148"/>
      <c r="AH23" s="1149"/>
      <c r="AI23" s="533">
        <v>0</v>
      </c>
    </row>
    <row r="24" spans="2:35">
      <c r="B24" s="2010"/>
      <c r="C24" s="696" t="s">
        <v>301</v>
      </c>
      <c r="D24" s="541"/>
      <c r="E24" s="542"/>
      <c r="F24" s="542"/>
      <c r="G24" s="542"/>
      <c r="H24" s="542"/>
      <c r="I24" s="540"/>
      <c r="J24" s="540"/>
      <c r="K24" s="542"/>
      <c r="L24" s="542"/>
      <c r="M24" s="542"/>
      <c r="N24" s="542"/>
      <c r="O24" s="542"/>
      <c r="P24" s="540"/>
      <c r="Q24" s="540"/>
      <c r="R24" s="542"/>
      <c r="S24" s="540"/>
      <c r="T24" s="730"/>
      <c r="U24" s="730"/>
      <c r="V24" s="730"/>
      <c r="W24" s="730"/>
      <c r="X24" s="730"/>
      <c r="Y24" s="732" t="s">
        <v>1000</v>
      </c>
      <c r="Z24" s="540"/>
      <c r="AA24" s="542"/>
      <c r="AB24" s="542"/>
      <c r="AC24" s="542"/>
      <c r="AD24" s="542"/>
      <c r="AE24" s="542"/>
      <c r="AF24" s="542"/>
      <c r="AG24" s="542"/>
      <c r="AH24" s="543"/>
      <c r="AI24" s="537"/>
    </row>
    <row r="25" spans="2:35" ht="18.75" thickBot="1">
      <c r="B25" s="2010"/>
      <c r="C25" s="1968" t="s">
        <v>462</v>
      </c>
      <c r="D25" s="2023"/>
      <c r="E25" s="2025" t="s">
        <v>1001</v>
      </c>
      <c r="F25" s="2025" t="s">
        <v>1001</v>
      </c>
      <c r="G25" s="2025" t="s">
        <v>1002</v>
      </c>
      <c r="H25" s="2025" t="s">
        <v>1002</v>
      </c>
      <c r="I25" s="2025"/>
      <c r="J25" s="2025"/>
      <c r="K25" s="2025" t="s">
        <v>1002</v>
      </c>
      <c r="L25" s="2025" t="s">
        <v>1002</v>
      </c>
      <c r="M25" s="2025" t="s">
        <v>1002</v>
      </c>
      <c r="N25" s="2025"/>
      <c r="O25" s="2025" t="s">
        <v>1002</v>
      </c>
      <c r="P25" s="2025"/>
      <c r="Q25" s="2025"/>
      <c r="R25" s="2025"/>
      <c r="S25" s="2025"/>
      <c r="T25" s="2025" t="s">
        <v>1002</v>
      </c>
      <c r="U25" s="2025" t="s">
        <v>1002</v>
      </c>
      <c r="V25" s="2025" t="s">
        <v>1002</v>
      </c>
      <c r="W25" s="2025"/>
      <c r="X25" s="2025"/>
      <c r="Y25" s="2025" t="s">
        <v>1002</v>
      </c>
      <c r="Z25" s="2025" t="s">
        <v>1002</v>
      </c>
      <c r="AA25" s="2025" t="s">
        <v>1002</v>
      </c>
      <c r="AB25" s="2025" t="s">
        <v>1002</v>
      </c>
      <c r="AC25" s="2025" t="s">
        <v>1002</v>
      </c>
      <c r="AD25" s="2025"/>
      <c r="AE25" s="2025"/>
      <c r="AF25" s="2025" t="s">
        <v>1002</v>
      </c>
      <c r="AG25" s="2025" t="s">
        <v>1002</v>
      </c>
      <c r="AH25" s="2027"/>
      <c r="AI25" s="677" t="s">
        <v>845</v>
      </c>
    </row>
    <row r="26" spans="2:35" ht="14.25" thickBot="1">
      <c r="B26" s="2011"/>
      <c r="C26" s="1970"/>
      <c r="D26" s="2024"/>
      <c r="E26" s="2026"/>
      <c r="F26" s="2026"/>
      <c r="G26" s="2026"/>
      <c r="H26" s="2026"/>
      <c r="I26" s="2026"/>
      <c r="J26" s="2026"/>
      <c r="K26" s="2026"/>
      <c r="L26" s="2026"/>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8"/>
      <c r="AI26" s="678" t="s">
        <v>1003</v>
      </c>
    </row>
    <row r="27" spans="2:35">
      <c r="B27" s="531"/>
      <c r="C27" s="532"/>
      <c r="D27" s="532"/>
      <c r="E27" s="144"/>
      <c r="F27" s="532"/>
      <c r="G27" s="532"/>
      <c r="H27" s="532"/>
      <c r="I27" s="532"/>
      <c r="J27" s="532"/>
      <c r="K27" s="144"/>
      <c r="L27" s="144"/>
      <c r="M27" s="536"/>
      <c r="N27" s="532"/>
      <c r="O27" s="532"/>
      <c r="P27" s="532"/>
      <c r="Q27" s="532"/>
      <c r="R27" s="144"/>
      <c r="S27" s="144"/>
      <c r="T27" s="532"/>
      <c r="U27" s="532"/>
      <c r="V27" s="532"/>
      <c r="W27" s="532"/>
      <c r="X27" s="532"/>
      <c r="Y27" s="532"/>
      <c r="Z27" s="532"/>
      <c r="AA27" s="532"/>
      <c r="AB27" s="532"/>
      <c r="AC27" s="532"/>
      <c r="AD27" s="532"/>
      <c r="AE27" s="532"/>
      <c r="AF27" s="532"/>
      <c r="AG27" s="532"/>
      <c r="AH27" s="532"/>
      <c r="AI27" s="533"/>
    </row>
    <row r="28" spans="2:35">
      <c r="B28" s="2009" t="s">
        <v>843</v>
      </c>
      <c r="C28" s="731" t="s">
        <v>883</v>
      </c>
      <c r="D28" s="699" t="s">
        <v>1004</v>
      </c>
      <c r="E28" s="699" t="s">
        <v>1005</v>
      </c>
      <c r="F28" s="699" t="s">
        <v>938</v>
      </c>
      <c r="G28" s="699" t="s">
        <v>939</v>
      </c>
      <c r="H28" s="699" t="s">
        <v>940</v>
      </c>
      <c r="I28" s="699" t="s">
        <v>941</v>
      </c>
      <c r="J28" s="699" t="s">
        <v>942</v>
      </c>
      <c r="K28" s="699" t="s">
        <v>943</v>
      </c>
      <c r="L28" s="699" t="s">
        <v>944</v>
      </c>
      <c r="M28" s="699" t="s">
        <v>945</v>
      </c>
      <c r="N28" s="699" t="s">
        <v>946</v>
      </c>
      <c r="O28" s="699" t="s">
        <v>947</v>
      </c>
      <c r="P28" s="699" t="s">
        <v>1006</v>
      </c>
      <c r="Q28" s="699" t="s">
        <v>981</v>
      </c>
      <c r="R28" s="699" t="s">
        <v>949</v>
      </c>
      <c r="S28" s="699" t="s">
        <v>950</v>
      </c>
      <c r="T28" s="699" t="s">
        <v>951</v>
      </c>
      <c r="U28" s="699" t="s">
        <v>952</v>
      </c>
      <c r="V28" s="699" t="s">
        <v>953</v>
      </c>
      <c r="W28" s="699" t="s">
        <v>954</v>
      </c>
      <c r="X28" s="699" t="s">
        <v>955</v>
      </c>
      <c r="Y28" s="699" t="s">
        <v>956</v>
      </c>
      <c r="Z28" s="699" t="s">
        <v>957</v>
      </c>
      <c r="AA28" s="699" t="s">
        <v>958</v>
      </c>
      <c r="AB28" s="699" t="s">
        <v>959</v>
      </c>
      <c r="AC28" s="699" t="s">
        <v>960</v>
      </c>
      <c r="AD28" s="699" t="s">
        <v>961</v>
      </c>
      <c r="AE28" s="699" t="s">
        <v>962</v>
      </c>
      <c r="AF28" s="699" t="s">
        <v>963</v>
      </c>
      <c r="AG28" s="699" t="s">
        <v>964</v>
      </c>
      <c r="AH28" s="755" t="s">
        <v>965</v>
      </c>
      <c r="AI28" s="533"/>
    </row>
    <row r="29" spans="2:35">
      <c r="B29" s="2010"/>
      <c r="C29" s="731" t="s">
        <v>296</v>
      </c>
      <c r="D29" s="535" t="s">
        <v>948</v>
      </c>
      <c r="E29" s="540" t="s">
        <v>892</v>
      </c>
      <c r="F29" s="540" t="s">
        <v>888</v>
      </c>
      <c r="G29" s="540" t="s">
        <v>889</v>
      </c>
      <c r="H29" s="540" t="s">
        <v>890</v>
      </c>
      <c r="I29" s="540" t="s">
        <v>329</v>
      </c>
      <c r="J29" s="540" t="s">
        <v>885</v>
      </c>
      <c r="K29" s="540" t="s">
        <v>886</v>
      </c>
      <c r="L29" s="540" t="s">
        <v>887</v>
      </c>
      <c r="M29" s="540" t="s">
        <v>888</v>
      </c>
      <c r="N29" s="540" t="s">
        <v>889</v>
      </c>
      <c r="O29" s="540" t="s">
        <v>890</v>
      </c>
      <c r="P29" s="540" t="s">
        <v>329</v>
      </c>
      <c r="Q29" s="540" t="s">
        <v>885</v>
      </c>
      <c r="R29" s="540" t="s">
        <v>886</v>
      </c>
      <c r="S29" s="540" t="s">
        <v>887</v>
      </c>
      <c r="T29" s="540" t="s">
        <v>888</v>
      </c>
      <c r="U29" s="540" t="s">
        <v>889</v>
      </c>
      <c r="V29" s="540" t="s">
        <v>890</v>
      </c>
      <c r="W29" s="540" t="s">
        <v>329</v>
      </c>
      <c r="X29" s="540" t="s">
        <v>885</v>
      </c>
      <c r="Y29" s="540" t="s">
        <v>886</v>
      </c>
      <c r="Z29" s="540" t="s">
        <v>887</v>
      </c>
      <c r="AA29" s="540" t="s">
        <v>888</v>
      </c>
      <c r="AB29" s="540" t="s">
        <v>889</v>
      </c>
      <c r="AC29" s="540" t="s">
        <v>890</v>
      </c>
      <c r="AD29" s="540" t="s">
        <v>329</v>
      </c>
      <c r="AE29" s="540" t="s">
        <v>885</v>
      </c>
      <c r="AF29" s="540" t="s">
        <v>886</v>
      </c>
      <c r="AG29" s="540" t="s">
        <v>887</v>
      </c>
      <c r="AH29" s="534" t="s">
        <v>888</v>
      </c>
      <c r="AI29" s="533"/>
    </row>
    <row r="30" spans="2:35" ht="13.5" customHeight="1">
      <c r="B30" s="2010"/>
      <c r="C30" s="2012" t="s">
        <v>414</v>
      </c>
      <c r="D30" s="2029" t="s">
        <v>1007</v>
      </c>
      <c r="E30" s="2029" t="s">
        <v>1007</v>
      </c>
      <c r="F30" s="2029" t="s">
        <v>1021</v>
      </c>
      <c r="G30" s="2031"/>
      <c r="H30" s="2031"/>
      <c r="I30" s="2031" t="s">
        <v>1047</v>
      </c>
      <c r="J30" s="2031" t="s">
        <v>1045</v>
      </c>
      <c r="K30" s="2031" t="s">
        <v>1046</v>
      </c>
      <c r="L30" s="2031" t="s">
        <v>1044</v>
      </c>
      <c r="M30" s="2019" t="s">
        <v>1043</v>
      </c>
      <c r="N30" s="2019"/>
      <c r="O30" s="2019"/>
      <c r="P30" s="2019" t="s">
        <v>331</v>
      </c>
      <c r="Q30" s="2019" t="s">
        <v>331</v>
      </c>
      <c r="R30" s="2019" t="s">
        <v>689</v>
      </c>
      <c r="S30" s="2019" t="s">
        <v>689</v>
      </c>
      <c r="T30" s="2019" t="s">
        <v>689</v>
      </c>
      <c r="U30" s="2019"/>
      <c r="V30" s="2019"/>
      <c r="W30" s="2019" t="s">
        <v>689</v>
      </c>
      <c r="X30" s="2019" t="s">
        <v>690</v>
      </c>
      <c r="Y30" s="2019" t="s">
        <v>690</v>
      </c>
      <c r="Z30" s="2019" t="s">
        <v>690</v>
      </c>
      <c r="AA30" s="2019" t="s">
        <v>690</v>
      </c>
      <c r="AB30" s="2019"/>
      <c r="AC30" s="2019"/>
      <c r="AD30" s="2019" t="s">
        <v>691</v>
      </c>
      <c r="AE30" s="2019" t="s">
        <v>691</v>
      </c>
      <c r="AF30" s="2019" t="s">
        <v>691</v>
      </c>
      <c r="AG30" s="2033" t="s">
        <v>691</v>
      </c>
      <c r="AH30" s="2033" t="s">
        <v>691</v>
      </c>
      <c r="AI30" s="533"/>
    </row>
    <row r="31" spans="2:35">
      <c r="B31" s="2010"/>
      <c r="C31" s="2013"/>
      <c r="D31" s="2030"/>
      <c r="E31" s="2030"/>
      <c r="F31" s="2030"/>
      <c r="G31" s="2020"/>
      <c r="H31" s="2020"/>
      <c r="I31" s="2032"/>
      <c r="J31" s="2032"/>
      <c r="K31" s="2032"/>
      <c r="L31" s="2032"/>
      <c r="M31" s="2020"/>
      <c r="N31" s="2020"/>
      <c r="O31" s="2020"/>
      <c r="P31" s="2020"/>
      <c r="Q31" s="2020"/>
      <c r="R31" s="2020"/>
      <c r="S31" s="2020"/>
      <c r="T31" s="2020"/>
      <c r="U31" s="2020"/>
      <c r="V31" s="2020"/>
      <c r="W31" s="2020"/>
      <c r="X31" s="2020"/>
      <c r="Y31" s="2020"/>
      <c r="Z31" s="2020"/>
      <c r="AA31" s="2020"/>
      <c r="AB31" s="2020"/>
      <c r="AC31" s="2020"/>
      <c r="AD31" s="2020"/>
      <c r="AE31" s="2020"/>
      <c r="AF31" s="2020"/>
      <c r="AG31" s="2034"/>
      <c r="AH31" s="2034"/>
      <c r="AI31" s="533"/>
    </row>
    <row r="32" spans="2:35">
      <c r="B32" s="2010"/>
      <c r="C32" s="2013"/>
      <c r="D32" s="2030"/>
      <c r="E32" s="2030"/>
      <c r="F32" s="2030"/>
      <c r="G32" s="2020"/>
      <c r="H32" s="2020"/>
      <c r="I32" s="2032"/>
      <c r="J32" s="2032"/>
      <c r="K32" s="2032"/>
      <c r="L32" s="2032"/>
      <c r="M32" s="2020"/>
      <c r="N32" s="2020"/>
      <c r="O32" s="2020"/>
      <c r="P32" s="2020"/>
      <c r="Q32" s="2020"/>
      <c r="R32" s="2020"/>
      <c r="S32" s="2020"/>
      <c r="T32" s="2020"/>
      <c r="U32" s="2020"/>
      <c r="V32" s="2020"/>
      <c r="W32" s="2020"/>
      <c r="X32" s="2020"/>
      <c r="Y32" s="2020"/>
      <c r="Z32" s="2020"/>
      <c r="AA32" s="2020"/>
      <c r="AB32" s="2020"/>
      <c r="AC32" s="2020"/>
      <c r="AD32" s="2020"/>
      <c r="AE32" s="2020"/>
      <c r="AF32" s="2020"/>
      <c r="AG32" s="2034"/>
      <c r="AH32" s="2034"/>
      <c r="AI32" s="533"/>
    </row>
    <row r="33" spans="2:35">
      <c r="B33" s="2010"/>
      <c r="C33" s="2013"/>
      <c r="D33" s="2030"/>
      <c r="E33" s="2030"/>
      <c r="F33" s="2030"/>
      <c r="G33" s="2020"/>
      <c r="H33" s="2020"/>
      <c r="I33" s="2032"/>
      <c r="J33" s="2032"/>
      <c r="K33" s="2032"/>
      <c r="L33" s="2032"/>
      <c r="M33" s="2020"/>
      <c r="N33" s="2020"/>
      <c r="O33" s="2020"/>
      <c r="P33" s="2020"/>
      <c r="Q33" s="2020"/>
      <c r="R33" s="2020"/>
      <c r="S33" s="2020"/>
      <c r="T33" s="2020"/>
      <c r="U33" s="2020"/>
      <c r="V33" s="2020"/>
      <c r="W33" s="2020"/>
      <c r="X33" s="2020"/>
      <c r="Y33" s="2020"/>
      <c r="Z33" s="2020"/>
      <c r="AA33" s="2020"/>
      <c r="AB33" s="2020"/>
      <c r="AC33" s="2020"/>
      <c r="AD33" s="2020"/>
      <c r="AE33" s="2020"/>
      <c r="AF33" s="2020"/>
      <c r="AG33" s="2034"/>
      <c r="AH33" s="2034"/>
      <c r="AI33" s="533"/>
    </row>
    <row r="34" spans="2:35">
      <c r="B34" s="2010"/>
      <c r="C34" s="2013"/>
      <c r="D34" s="2030"/>
      <c r="E34" s="2030"/>
      <c r="F34" s="2030"/>
      <c r="G34" s="2020"/>
      <c r="H34" s="2020"/>
      <c r="I34" s="2032"/>
      <c r="J34" s="2032"/>
      <c r="K34" s="2032"/>
      <c r="L34" s="2032"/>
      <c r="M34" s="2020"/>
      <c r="N34" s="2020"/>
      <c r="O34" s="2020"/>
      <c r="P34" s="2020"/>
      <c r="Q34" s="2020"/>
      <c r="R34" s="2020"/>
      <c r="S34" s="2020"/>
      <c r="T34" s="2020"/>
      <c r="U34" s="2020"/>
      <c r="V34" s="2020"/>
      <c r="W34" s="2020"/>
      <c r="X34" s="2020"/>
      <c r="Y34" s="2020"/>
      <c r="Z34" s="2020"/>
      <c r="AA34" s="2020"/>
      <c r="AB34" s="2020"/>
      <c r="AC34" s="2020"/>
      <c r="AD34" s="2020"/>
      <c r="AE34" s="2020"/>
      <c r="AF34" s="2020"/>
      <c r="AG34" s="2034"/>
      <c r="AH34" s="2034"/>
      <c r="AI34" s="533"/>
    </row>
    <row r="35" spans="2:35">
      <c r="B35" s="2010"/>
      <c r="C35" s="2013"/>
      <c r="D35" s="2030"/>
      <c r="E35" s="2030"/>
      <c r="F35" s="2030"/>
      <c r="G35" s="2020"/>
      <c r="H35" s="2020"/>
      <c r="I35" s="2032"/>
      <c r="J35" s="2032"/>
      <c r="K35" s="2032"/>
      <c r="L35" s="2032"/>
      <c r="M35" s="2020"/>
      <c r="N35" s="2020"/>
      <c r="O35" s="2020"/>
      <c r="P35" s="2020"/>
      <c r="Q35" s="2020"/>
      <c r="R35" s="2020"/>
      <c r="S35" s="2020"/>
      <c r="T35" s="2020"/>
      <c r="U35" s="2020"/>
      <c r="V35" s="2020"/>
      <c r="W35" s="2020"/>
      <c r="X35" s="2020"/>
      <c r="Y35" s="2020"/>
      <c r="Z35" s="2020"/>
      <c r="AA35" s="2020"/>
      <c r="AB35" s="2020"/>
      <c r="AC35" s="2020"/>
      <c r="AD35" s="2020"/>
      <c r="AE35" s="2020"/>
      <c r="AF35" s="2020"/>
      <c r="AG35" s="2034"/>
      <c r="AH35" s="2034"/>
      <c r="AI35" s="533"/>
    </row>
    <row r="36" spans="2:35">
      <c r="B36" s="2010"/>
      <c r="C36" s="2013"/>
      <c r="D36" s="2030"/>
      <c r="E36" s="2030"/>
      <c r="F36" s="2030"/>
      <c r="G36" s="2020"/>
      <c r="H36" s="2020"/>
      <c r="I36" s="2032"/>
      <c r="J36" s="2032"/>
      <c r="K36" s="2032"/>
      <c r="L36" s="2032"/>
      <c r="M36" s="2020"/>
      <c r="N36" s="2020"/>
      <c r="O36" s="2020"/>
      <c r="P36" s="2020"/>
      <c r="Q36" s="2020"/>
      <c r="R36" s="2020"/>
      <c r="S36" s="2020"/>
      <c r="T36" s="2020"/>
      <c r="U36" s="2020"/>
      <c r="V36" s="2020"/>
      <c r="W36" s="2020"/>
      <c r="X36" s="2020"/>
      <c r="Y36" s="2020"/>
      <c r="Z36" s="2020"/>
      <c r="AA36" s="2020"/>
      <c r="AB36" s="2020"/>
      <c r="AC36" s="2020"/>
      <c r="AD36" s="2020"/>
      <c r="AE36" s="2020"/>
      <c r="AF36" s="2020"/>
      <c r="AG36" s="2034"/>
      <c r="AH36" s="2034"/>
      <c r="AI36" s="533"/>
    </row>
    <row r="37" spans="2:35">
      <c r="B37" s="2010"/>
      <c r="C37" s="2013"/>
      <c r="D37" s="2030"/>
      <c r="E37" s="2030"/>
      <c r="F37" s="2030"/>
      <c r="G37" s="2020"/>
      <c r="H37" s="2020"/>
      <c r="I37" s="2032"/>
      <c r="J37" s="2032"/>
      <c r="K37" s="2032"/>
      <c r="L37" s="2032"/>
      <c r="M37" s="2020"/>
      <c r="N37" s="2020"/>
      <c r="O37" s="2020"/>
      <c r="P37" s="2020"/>
      <c r="Q37" s="2020"/>
      <c r="R37" s="2020"/>
      <c r="S37" s="2020"/>
      <c r="T37" s="2020"/>
      <c r="U37" s="2020"/>
      <c r="V37" s="2020"/>
      <c r="W37" s="2020"/>
      <c r="X37" s="2020"/>
      <c r="Y37" s="2020"/>
      <c r="Z37" s="2020"/>
      <c r="AA37" s="2020"/>
      <c r="AB37" s="2020"/>
      <c r="AC37" s="2020"/>
      <c r="AD37" s="2020"/>
      <c r="AE37" s="2020"/>
      <c r="AF37" s="2020"/>
      <c r="AG37" s="2034"/>
      <c r="AH37" s="2034"/>
      <c r="AI37" s="533"/>
    </row>
    <row r="38" spans="2:35">
      <c r="B38" s="2010"/>
      <c r="C38" s="2013"/>
      <c r="D38" s="2030"/>
      <c r="E38" s="2030"/>
      <c r="F38" s="2030"/>
      <c r="G38" s="2020"/>
      <c r="H38" s="2020"/>
      <c r="I38" s="2032"/>
      <c r="J38" s="2032"/>
      <c r="K38" s="2032"/>
      <c r="L38" s="2032"/>
      <c r="M38" s="2020"/>
      <c r="N38" s="2020"/>
      <c r="O38" s="2020"/>
      <c r="P38" s="2020"/>
      <c r="Q38" s="2020"/>
      <c r="R38" s="2020"/>
      <c r="S38" s="2020"/>
      <c r="T38" s="2020"/>
      <c r="U38" s="2020"/>
      <c r="V38" s="2020"/>
      <c r="W38" s="2020"/>
      <c r="X38" s="2020"/>
      <c r="Y38" s="2020"/>
      <c r="Z38" s="2020"/>
      <c r="AA38" s="2020"/>
      <c r="AB38" s="2020"/>
      <c r="AC38" s="2020"/>
      <c r="AD38" s="2020"/>
      <c r="AE38" s="2020"/>
      <c r="AF38" s="2020"/>
      <c r="AG38" s="2034"/>
      <c r="AH38" s="2034"/>
      <c r="AI38" s="533"/>
    </row>
    <row r="39" spans="2:35">
      <c r="B39" s="2010"/>
      <c r="C39" s="2013"/>
      <c r="D39" s="2030"/>
      <c r="E39" s="2030"/>
      <c r="F39" s="2030"/>
      <c r="G39" s="2020"/>
      <c r="H39" s="2020"/>
      <c r="I39" s="2032"/>
      <c r="J39" s="2032"/>
      <c r="K39" s="2032"/>
      <c r="L39" s="2032"/>
      <c r="M39" s="2020"/>
      <c r="N39" s="2020"/>
      <c r="O39" s="2020"/>
      <c r="P39" s="2020"/>
      <c r="Q39" s="2020"/>
      <c r="R39" s="2020"/>
      <c r="S39" s="2020"/>
      <c r="T39" s="2020"/>
      <c r="U39" s="2020"/>
      <c r="V39" s="2020"/>
      <c r="W39" s="2020"/>
      <c r="X39" s="2020"/>
      <c r="Y39" s="2020"/>
      <c r="Z39" s="2020"/>
      <c r="AA39" s="2020"/>
      <c r="AB39" s="2020"/>
      <c r="AC39" s="2020"/>
      <c r="AD39" s="2020"/>
      <c r="AE39" s="2020"/>
      <c r="AF39" s="2020"/>
      <c r="AG39" s="2034"/>
      <c r="AH39" s="2034"/>
      <c r="AI39" s="533"/>
    </row>
    <row r="40" spans="2:35">
      <c r="B40" s="2010"/>
      <c r="C40" s="2014"/>
      <c r="D40" s="2030"/>
      <c r="E40" s="2030"/>
      <c r="F40" s="2030"/>
      <c r="G40" s="2020"/>
      <c r="H40" s="2020"/>
      <c r="I40" s="2032"/>
      <c r="J40" s="2032"/>
      <c r="K40" s="2032"/>
      <c r="L40" s="2032"/>
      <c r="M40" s="2020"/>
      <c r="N40" s="2020"/>
      <c r="O40" s="2020"/>
      <c r="P40" s="2020"/>
      <c r="Q40" s="2020"/>
      <c r="R40" s="2020"/>
      <c r="S40" s="2020"/>
      <c r="T40" s="2020"/>
      <c r="U40" s="2020"/>
      <c r="V40" s="2020"/>
      <c r="W40" s="2020"/>
      <c r="X40" s="2020"/>
      <c r="Y40" s="2020"/>
      <c r="Z40" s="2020"/>
      <c r="AA40" s="2020"/>
      <c r="AB40" s="2020"/>
      <c r="AC40" s="2020"/>
      <c r="AD40" s="2020"/>
      <c r="AE40" s="2020"/>
      <c r="AF40" s="2020"/>
      <c r="AG40" s="2034"/>
      <c r="AH40" s="2034"/>
      <c r="AI40" s="533"/>
    </row>
    <row r="41" spans="2:35">
      <c r="B41" s="2010"/>
      <c r="C41" s="1188" t="s">
        <v>1251</v>
      </c>
      <c r="D41" s="1150"/>
      <c r="E41" s="1151"/>
      <c r="F41" s="1151"/>
      <c r="G41" s="1148"/>
      <c r="H41" s="1148"/>
      <c r="I41" s="1152"/>
      <c r="J41" s="1152"/>
      <c r="K41" s="1152"/>
      <c r="L41" s="1152"/>
      <c r="M41" s="1148"/>
      <c r="N41" s="1148"/>
      <c r="O41" s="1148"/>
      <c r="P41" s="1148"/>
      <c r="Q41" s="1148"/>
      <c r="R41" s="1148"/>
      <c r="S41" s="1148"/>
      <c r="T41" s="1148"/>
      <c r="U41" s="1148"/>
      <c r="V41" s="1148"/>
      <c r="W41" s="1148"/>
      <c r="X41" s="1148"/>
      <c r="Y41" s="1148"/>
      <c r="Z41" s="1148"/>
      <c r="AA41" s="1148"/>
      <c r="AB41" s="1148"/>
      <c r="AC41" s="1148"/>
      <c r="AD41" s="1148"/>
      <c r="AE41" s="1148"/>
      <c r="AF41" s="1148"/>
      <c r="AG41" s="1153"/>
      <c r="AH41" s="1153"/>
      <c r="AI41" s="533">
        <v>0</v>
      </c>
    </row>
    <row r="42" spans="2:35">
      <c r="B42" s="2010"/>
      <c r="C42" s="696" t="s">
        <v>301</v>
      </c>
      <c r="D42" s="541"/>
      <c r="E42" s="542" t="s">
        <v>1008</v>
      </c>
      <c r="F42" s="542"/>
      <c r="G42" s="542"/>
      <c r="H42" s="542"/>
      <c r="I42" s="540"/>
      <c r="J42" s="540"/>
      <c r="K42" s="542"/>
      <c r="L42" s="542"/>
      <c r="M42" s="542"/>
      <c r="N42" s="542"/>
      <c r="O42" s="542"/>
      <c r="P42" s="540"/>
      <c r="Q42" s="542"/>
      <c r="R42" s="542"/>
      <c r="S42" s="730"/>
      <c r="T42" s="730"/>
      <c r="U42" s="730"/>
      <c r="V42" s="540"/>
      <c r="W42" s="540"/>
      <c r="X42" s="542"/>
      <c r="Y42" s="542"/>
      <c r="Z42" s="542"/>
      <c r="AA42" s="542"/>
      <c r="AB42" s="542"/>
      <c r="AC42" s="542"/>
      <c r="AD42" s="542"/>
      <c r="AE42" s="542" t="s">
        <v>1008</v>
      </c>
      <c r="AF42" s="542"/>
      <c r="AG42" s="543"/>
      <c r="AH42" s="543"/>
      <c r="AI42" s="537"/>
    </row>
    <row r="43" spans="2:35" ht="18.75" thickBot="1">
      <c r="B43" s="2010"/>
      <c r="C43" s="1968" t="s">
        <v>462</v>
      </c>
      <c r="D43" s="2035" t="s">
        <v>1002</v>
      </c>
      <c r="E43" s="2025" t="s">
        <v>1002</v>
      </c>
      <c r="F43" s="2025"/>
      <c r="G43" s="2025"/>
      <c r="H43" s="2037"/>
      <c r="I43" s="2025" t="s">
        <v>1002</v>
      </c>
      <c r="J43" s="2025" t="s">
        <v>1002</v>
      </c>
      <c r="K43" s="2025" t="s">
        <v>1002</v>
      </c>
      <c r="L43" s="2025" t="s">
        <v>1002</v>
      </c>
      <c r="M43" s="2025"/>
      <c r="N43" s="2025"/>
      <c r="O43" s="2025"/>
      <c r="P43" s="2025" t="s">
        <v>1002</v>
      </c>
      <c r="Q43" s="2025" t="s">
        <v>1002</v>
      </c>
      <c r="R43" s="2025" t="s">
        <v>1002</v>
      </c>
      <c r="S43" s="2025" t="s">
        <v>1002</v>
      </c>
      <c r="T43" s="2025" t="s">
        <v>1002</v>
      </c>
      <c r="U43" s="2025"/>
      <c r="V43" s="2025"/>
      <c r="W43" s="2025" t="s">
        <v>1002</v>
      </c>
      <c r="X43" s="2025" t="s">
        <v>1002</v>
      </c>
      <c r="Y43" s="2025" t="s">
        <v>1002</v>
      </c>
      <c r="Z43" s="2025" t="s">
        <v>1002</v>
      </c>
      <c r="AA43" s="2025" t="s">
        <v>1002</v>
      </c>
      <c r="AB43" s="2025"/>
      <c r="AC43" s="2025"/>
      <c r="AD43" s="2025" t="s">
        <v>1002</v>
      </c>
      <c r="AE43" s="2025" t="s">
        <v>1002</v>
      </c>
      <c r="AF43" s="2025" t="s">
        <v>1002</v>
      </c>
      <c r="AG43" s="2027" t="s">
        <v>1002</v>
      </c>
      <c r="AH43" s="2027" t="s">
        <v>1002</v>
      </c>
      <c r="AI43" s="677" t="s">
        <v>845</v>
      </c>
    </row>
    <row r="44" spans="2:35" ht="14.25" thickBot="1">
      <c r="B44" s="2011"/>
      <c r="C44" s="1970"/>
      <c r="D44" s="2036"/>
      <c r="E44" s="2026"/>
      <c r="F44" s="2026"/>
      <c r="G44" s="2026"/>
      <c r="H44" s="2038"/>
      <c r="I44" s="2026"/>
      <c r="J44" s="2026"/>
      <c r="K44" s="2026"/>
      <c r="L44" s="2026"/>
      <c r="M44" s="2026"/>
      <c r="N44" s="2026"/>
      <c r="O44" s="2026"/>
      <c r="P44" s="2026"/>
      <c r="Q44" s="2026"/>
      <c r="R44" s="2026"/>
      <c r="S44" s="2026"/>
      <c r="T44" s="2026"/>
      <c r="U44" s="2026"/>
      <c r="V44" s="2026"/>
      <c r="W44" s="2026"/>
      <c r="X44" s="2026"/>
      <c r="Y44" s="2026"/>
      <c r="Z44" s="2026"/>
      <c r="AA44" s="2026"/>
      <c r="AB44" s="2026"/>
      <c r="AC44" s="2026"/>
      <c r="AD44" s="2026"/>
      <c r="AE44" s="2026"/>
      <c r="AF44" s="2026"/>
      <c r="AG44" s="2039"/>
      <c r="AH44" s="2039"/>
      <c r="AI44" s="702" t="s">
        <v>1003</v>
      </c>
    </row>
    <row r="45" spans="2:35">
      <c r="B45" s="531"/>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3"/>
    </row>
    <row r="46" spans="2:35">
      <c r="B46" s="2009" t="s">
        <v>844</v>
      </c>
      <c r="C46" s="731" t="s">
        <v>883</v>
      </c>
      <c r="D46" s="701" t="s">
        <v>1009</v>
      </c>
      <c r="E46" s="700" t="s">
        <v>1010</v>
      </c>
      <c r="F46" s="700" t="s">
        <v>966</v>
      </c>
      <c r="G46" s="700" t="s">
        <v>967</v>
      </c>
      <c r="H46" s="700" t="s">
        <v>968</v>
      </c>
      <c r="I46" s="700" t="s">
        <v>969</v>
      </c>
      <c r="J46" s="700" t="s">
        <v>970</v>
      </c>
      <c r="K46" s="700" t="s">
        <v>971</v>
      </c>
      <c r="L46" s="700" t="s">
        <v>972</v>
      </c>
      <c r="M46" s="700" t="s">
        <v>973</v>
      </c>
      <c r="N46" s="700" t="s">
        <v>974</v>
      </c>
      <c r="O46" s="700" t="s">
        <v>1011</v>
      </c>
      <c r="P46" s="700" t="s">
        <v>982</v>
      </c>
      <c r="Q46" s="700" t="s">
        <v>894</v>
      </c>
      <c r="R46" s="700" t="s">
        <v>895</v>
      </c>
      <c r="S46" s="700" t="s">
        <v>896</v>
      </c>
      <c r="T46" s="700" t="s">
        <v>897</v>
      </c>
      <c r="U46" s="700" t="s">
        <v>898</v>
      </c>
      <c r="V46" s="700" t="s">
        <v>899</v>
      </c>
      <c r="W46" s="700" t="s">
        <v>900</v>
      </c>
      <c r="X46" s="700" t="s">
        <v>901</v>
      </c>
      <c r="Y46" s="700" t="s">
        <v>902</v>
      </c>
      <c r="Z46" s="700" t="s">
        <v>903</v>
      </c>
      <c r="AA46" s="700" t="s">
        <v>904</v>
      </c>
      <c r="AB46" s="700" t="s">
        <v>905</v>
      </c>
      <c r="AC46" s="700" t="s">
        <v>906</v>
      </c>
      <c r="AD46" s="700" t="s">
        <v>907</v>
      </c>
      <c r="AE46" s="700" t="s">
        <v>908</v>
      </c>
      <c r="AF46" s="700" t="s">
        <v>909</v>
      </c>
      <c r="AG46" s="700" t="s">
        <v>910</v>
      </c>
      <c r="AH46" s="711"/>
      <c r="AI46" s="533"/>
    </row>
    <row r="47" spans="2:35">
      <c r="B47" s="2010"/>
      <c r="C47" s="731" t="s">
        <v>296</v>
      </c>
      <c r="D47" s="697" t="s">
        <v>911</v>
      </c>
      <c r="E47" s="540" t="s">
        <v>216</v>
      </c>
      <c r="F47" s="540" t="s">
        <v>329</v>
      </c>
      <c r="G47" s="540" t="s">
        <v>885</v>
      </c>
      <c r="H47" s="540" t="s">
        <v>886</v>
      </c>
      <c r="I47" s="540" t="s">
        <v>887</v>
      </c>
      <c r="J47" s="540" t="s">
        <v>888</v>
      </c>
      <c r="K47" s="540" t="s">
        <v>889</v>
      </c>
      <c r="L47" s="540" t="s">
        <v>890</v>
      </c>
      <c r="M47" s="540" t="s">
        <v>329</v>
      </c>
      <c r="N47" s="540" t="s">
        <v>885</v>
      </c>
      <c r="O47" s="540" t="s">
        <v>886</v>
      </c>
      <c r="P47" s="540" t="s">
        <v>887</v>
      </c>
      <c r="Q47" s="540" t="s">
        <v>888</v>
      </c>
      <c r="R47" s="540" t="s">
        <v>889</v>
      </c>
      <c r="S47" s="540" t="s">
        <v>890</v>
      </c>
      <c r="T47" s="540" t="s">
        <v>329</v>
      </c>
      <c r="U47" s="540" t="s">
        <v>885</v>
      </c>
      <c r="V47" s="540" t="s">
        <v>886</v>
      </c>
      <c r="W47" s="540" t="s">
        <v>887</v>
      </c>
      <c r="X47" s="540" t="s">
        <v>888</v>
      </c>
      <c r="Y47" s="540" t="s">
        <v>889</v>
      </c>
      <c r="Z47" s="540" t="s">
        <v>890</v>
      </c>
      <c r="AA47" s="540" t="s">
        <v>329</v>
      </c>
      <c r="AB47" s="540" t="s">
        <v>885</v>
      </c>
      <c r="AC47" s="540" t="s">
        <v>886</v>
      </c>
      <c r="AD47" s="540" t="s">
        <v>887</v>
      </c>
      <c r="AE47" s="540" t="s">
        <v>888</v>
      </c>
      <c r="AF47" s="540" t="s">
        <v>889</v>
      </c>
      <c r="AG47" s="540" t="s">
        <v>890</v>
      </c>
      <c r="AH47" s="534"/>
      <c r="AI47" s="533"/>
    </row>
    <row r="48" spans="2:35" ht="13.5" customHeight="1">
      <c r="B48" s="2010"/>
      <c r="C48" s="2012" t="s">
        <v>414</v>
      </c>
      <c r="D48" s="2040"/>
      <c r="E48" s="2019"/>
      <c r="F48" s="2019" t="s">
        <v>691</v>
      </c>
      <c r="G48" s="2019" t="s">
        <v>692</v>
      </c>
      <c r="H48" s="2019" t="s">
        <v>330</v>
      </c>
      <c r="I48" s="2019" t="s">
        <v>1022</v>
      </c>
      <c r="J48" s="2019" t="s">
        <v>696</v>
      </c>
      <c r="K48" s="2019"/>
      <c r="L48" s="2019"/>
      <c r="M48" s="2019" t="s">
        <v>330</v>
      </c>
      <c r="N48" s="2019" t="s">
        <v>330</v>
      </c>
      <c r="O48" s="2019" t="s">
        <v>330</v>
      </c>
      <c r="P48" s="2019" t="s">
        <v>693</v>
      </c>
      <c r="Q48" s="2019" t="s">
        <v>693</v>
      </c>
      <c r="R48" s="2019"/>
      <c r="S48" s="2019"/>
      <c r="T48" s="2019" t="s">
        <v>693</v>
      </c>
      <c r="U48" s="2019" t="s">
        <v>693</v>
      </c>
      <c r="V48" s="2019" t="s">
        <v>693</v>
      </c>
      <c r="W48" s="2019" t="s">
        <v>693</v>
      </c>
      <c r="X48" s="2019" t="s">
        <v>694</v>
      </c>
      <c r="Y48" s="2019"/>
      <c r="Z48" s="2019"/>
      <c r="AA48" s="2019" t="s">
        <v>695</v>
      </c>
      <c r="AB48" s="2019" t="s">
        <v>695</v>
      </c>
      <c r="AC48" s="2019" t="s">
        <v>979</v>
      </c>
      <c r="AD48" s="2019" t="s">
        <v>1050</v>
      </c>
      <c r="AE48" s="2019" t="s">
        <v>839</v>
      </c>
      <c r="AF48" s="2019"/>
      <c r="AG48" s="2021"/>
      <c r="AH48" s="2021"/>
      <c r="AI48" s="533"/>
    </row>
    <row r="49" spans="2:35">
      <c r="B49" s="2010"/>
      <c r="C49" s="2013"/>
      <c r="D49" s="2041"/>
      <c r="E49" s="2020"/>
      <c r="F49" s="2020"/>
      <c r="G49" s="2020"/>
      <c r="H49" s="2042"/>
      <c r="I49" s="2042"/>
      <c r="J49" s="2020"/>
      <c r="K49" s="2042"/>
      <c r="L49" s="2042"/>
      <c r="M49" s="2042"/>
      <c r="N49" s="2042"/>
      <c r="O49" s="2042"/>
      <c r="P49" s="2020"/>
      <c r="Q49" s="2020"/>
      <c r="R49" s="2020"/>
      <c r="S49" s="2020"/>
      <c r="T49" s="2020"/>
      <c r="U49" s="2020"/>
      <c r="V49" s="2020"/>
      <c r="W49" s="2020"/>
      <c r="X49" s="2020"/>
      <c r="Y49" s="2020"/>
      <c r="Z49" s="2020"/>
      <c r="AA49" s="2020"/>
      <c r="AB49" s="2020"/>
      <c r="AC49" s="2020"/>
      <c r="AD49" s="2020"/>
      <c r="AE49" s="2020"/>
      <c r="AF49" s="2020"/>
      <c r="AG49" s="2022"/>
      <c r="AH49" s="2022"/>
      <c r="AI49" s="533"/>
    </row>
    <row r="50" spans="2:35">
      <c r="B50" s="2010"/>
      <c r="C50" s="2013"/>
      <c r="D50" s="2041"/>
      <c r="E50" s="2020"/>
      <c r="F50" s="2020"/>
      <c r="G50" s="2020"/>
      <c r="H50" s="2042"/>
      <c r="I50" s="2042"/>
      <c r="J50" s="2020"/>
      <c r="K50" s="2042"/>
      <c r="L50" s="2042"/>
      <c r="M50" s="2042"/>
      <c r="N50" s="2042"/>
      <c r="O50" s="2042"/>
      <c r="P50" s="2020"/>
      <c r="Q50" s="2020"/>
      <c r="R50" s="2020"/>
      <c r="S50" s="2020"/>
      <c r="T50" s="2020"/>
      <c r="U50" s="2020"/>
      <c r="V50" s="2020"/>
      <c r="W50" s="2020"/>
      <c r="X50" s="2020"/>
      <c r="Y50" s="2020"/>
      <c r="Z50" s="2020"/>
      <c r="AA50" s="2020"/>
      <c r="AB50" s="2020"/>
      <c r="AC50" s="2020"/>
      <c r="AD50" s="2020"/>
      <c r="AE50" s="2020"/>
      <c r="AF50" s="2020"/>
      <c r="AG50" s="2022"/>
      <c r="AH50" s="2022"/>
      <c r="AI50" s="533"/>
    </row>
    <row r="51" spans="2:35">
      <c r="B51" s="2010"/>
      <c r="C51" s="2013"/>
      <c r="D51" s="2041"/>
      <c r="E51" s="2020"/>
      <c r="F51" s="2020"/>
      <c r="G51" s="2020"/>
      <c r="H51" s="2042"/>
      <c r="I51" s="2042"/>
      <c r="J51" s="2020"/>
      <c r="K51" s="2042"/>
      <c r="L51" s="2042"/>
      <c r="M51" s="2042"/>
      <c r="N51" s="2042"/>
      <c r="O51" s="2042"/>
      <c r="P51" s="2020"/>
      <c r="Q51" s="2020"/>
      <c r="R51" s="2020"/>
      <c r="S51" s="2020"/>
      <c r="T51" s="2020"/>
      <c r="U51" s="2020"/>
      <c r="V51" s="2020"/>
      <c r="W51" s="2020"/>
      <c r="X51" s="2020"/>
      <c r="Y51" s="2020"/>
      <c r="Z51" s="2020"/>
      <c r="AA51" s="2020"/>
      <c r="AB51" s="2020"/>
      <c r="AC51" s="2020"/>
      <c r="AD51" s="2020"/>
      <c r="AE51" s="2020"/>
      <c r="AF51" s="2020"/>
      <c r="AG51" s="2022"/>
      <c r="AH51" s="2022"/>
      <c r="AI51" s="533"/>
    </row>
    <row r="52" spans="2:35">
      <c r="B52" s="2010"/>
      <c r="C52" s="2013"/>
      <c r="D52" s="2041"/>
      <c r="E52" s="2020"/>
      <c r="F52" s="2020"/>
      <c r="G52" s="2020"/>
      <c r="H52" s="2042"/>
      <c r="I52" s="2042"/>
      <c r="J52" s="2020"/>
      <c r="K52" s="2042"/>
      <c r="L52" s="2042"/>
      <c r="M52" s="2042"/>
      <c r="N52" s="2042"/>
      <c r="O52" s="2042"/>
      <c r="P52" s="2020"/>
      <c r="Q52" s="2020"/>
      <c r="R52" s="2020"/>
      <c r="S52" s="2020"/>
      <c r="T52" s="2020"/>
      <c r="U52" s="2020"/>
      <c r="V52" s="2020"/>
      <c r="W52" s="2020"/>
      <c r="X52" s="2020"/>
      <c r="Y52" s="2020"/>
      <c r="Z52" s="2020"/>
      <c r="AA52" s="2020"/>
      <c r="AB52" s="2020"/>
      <c r="AC52" s="2020"/>
      <c r="AD52" s="2020"/>
      <c r="AE52" s="2020"/>
      <c r="AF52" s="2020"/>
      <c r="AG52" s="2022"/>
      <c r="AH52" s="2022"/>
      <c r="AI52" s="533"/>
    </row>
    <row r="53" spans="2:35">
      <c r="B53" s="2010"/>
      <c r="C53" s="2013"/>
      <c r="D53" s="2041"/>
      <c r="E53" s="2020"/>
      <c r="F53" s="2020"/>
      <c r="G53" s="2020"/>
      <c r="H53" s="2042"/>
      <c r="I53" s="2042"/>
      <c r="J53" s="2020"/>
      <c r="K53" s="2042"/>
      <c r="L53" s="2042"/>
      <c r="M53" s="2042"/>
      <c r="N53" s="2042"/>
      <c r="O53" s="2042"/>
      <c r="P53" s="2020"/>
      <c r="Q53" s="2020"/>
      <c r="R53" s="2020"/>
      <c r="S53" s="2020"/>
      <c r="T53" s="2020"/>
      <c r="U53" s="2020"/>
      <c r="V53" s="2020"/>
      <c r="W53" s="2020"/>
      <c r="X53" s="2020"/>
      <c r="Y53" s="2020"/>
      <c r="Z53" s="2020"/>
      <c r="AA53" s="2020"/>
      <c r="AB53" s="2020"/>
      <c r="AC53" s="2020"/>
      <c r="AD53" s="2020"/>
      <c r="AE53" s="2020"/>
      <c r="AF53" s="2020"/>
      <c r="AG53" s="2022"/>
      <c r="AH53" s="2022"/>
      <c r="AI53" s="533"/>
    </row>
    <row r="54" spans="2:35">
      <c r="B54" s="2010"/>
      <c r="C54" s="2013"/>
      <c r="D54" s="2041"/>
      <c r="E54" s="2020"/>
      <c r="F54" s="2020"/>
      <c r="G54" s="2020"/>
      <c r="H54" s="2042"/>
      <c r="I54" s="2042"/>
      <c r="J54" s="2020"/>
      <c r="K54" s="2042"/>
      <c r="L54" s="2042"/>
      <c r="M54" s="2042"/>
      <c r="N54" s="2042"/>
      <c r="O54" s="2042"/>
      <c r="P54" s="2020"/>
      <c r="Q54" s="2020"/>
      <c r="R54" s="2020"/>
      <c r="S54" s="2020"/>
      <c r="T54" s="2020"/>
      <c r="U54" s="2020"/>
      <c r="V54" s="2020"/>
      <c r="W54" s="2020"/>
      <c r="X54" s="2020"/>
      <c r="Y54" s="2020"/>
      <c r="Z54" s="2020"/>
      <c r="AA54" s="2020"/>
      <c r="AB54" s="2020"/>
      <c r="AC54" s="2020"/>
      <c r="AD54" s="2020"/>
      <c r="AE54" s="2020"/>
      <c r="AF54" s="2020"/>
      <c r="AG54" s="2022"/>
      <c r="AH54" s="2022"/>
      <c r="AI54" s="533"/>
    </row>
    <row r="55" spans="2:35">
      <c r="B55" s="2010"/>
      <c r="C55" s="2013"/>
      <c r="D55" s="2041"/>
      <c r="E55" s="2020"/>
      <c r="F55" s="2020"/>
      <c r="G55" s="2020"/>
      <c r="H55" s="2042"/>
      <c r="I55" s="2042"/>
      <c r="J55" s="2020"/>
      <c r="K55" s="2042"/>
      <c r="L55" s="2042"/>
      <c r="M55" s="2042"/>
      <c r="N55" s="2042"/>
      <c r="O55" s="2042"/>
      <c r="P55" s="2020"/>
      <c r="Q55" s="2020"/>
      <c r="R55" s="2020"/>
      <c r="S55" s="2020"/>
      <c r="T55" s="2020"/>
      <c r="U55" s="2020"/>
      <c r="V55" s="2020"/>
      <c r="W55" s="2020"/>
      <c r="X55" s="2020"/>
      <c r="Y55" s="2020"/>
      <c r="Z55" s="2020"/>
      <c r="AA55" s="2020"/>
      <c r="AB55" s="2020"/>
      <c r="AC55" s="2020"/>
      <c r="AD55" s="2020"/>
      <c r="AE55" s="2020"/>
      <c r="AF55" s="2020"/>
      <c r="AG55" s="2022"/>
      <c r="AH55" s="2022"/>
      <c r="AI55" s="533"/>
    </row>
    <row r="56" spans="2:35">
      <c r="B56" s="2010"/>
      <c r="C56" s="2013"/>
      <c r="D56" s="2041"/>
      <c r="E56" s="2020"/>
      <c r="F56" s="2020"/>
      <c r="G56" s="2020"/>
      <c r="H56" s="2042"/>
      <c r="I56" s="2042"/>
      <c r="J56" s="2020"/>
      <c r="K56" s="2042"/>
      <c r="L56" s="2042"/>
      <c r="M56" s="2042"/>
      <c r="N56" s="2042"/>
      <c r="O56" s="2042"/>
      <c r="P56" s="2020"/>
      <c r="Q56" s="2020"/>
      <c r="R56" s="2020"/>
      <c r="S56" s="2020"/>
      <c r="T56" s="2020"/>
      <c r="U56" s="2020"/>
      <c r="V56" s="2020"/>
      <c r="W56" s="2020"/>
      <c r="X56" s="2020"/>
      <c r="Y56" s="2020"/>
      <c r="Z56" s="2020"/>
      <c r="AA56" s="2020"/>
      <c r="AB56" s="2020"/>
      <c r="AC56" s="2020"/>
      <c r="AD56" s="2020"/>
      <c r="AE56" s="2020"/>
      <c r="AF56" s="2020"/>
      <c r="AG56" s="2022"/>
      <c r="AH56" s="2022"/>
      <c r="AI56" s="533"/>
    </row>
    <row r="57" spans="2:35">
      <c r="B57" s="2010"/>
      <c r="C57" s="2013"/>
      <c r="D57" s="2041"/>
      <c r="E57" s="2020"/>
      <c r="F57" s="2020"/>
      <c r="G57" s="2020"/>
      <c r="H57" s="2042"/>
      <c r="I57" s="2042"/>
      <c r="J57" s="2020"/>
      <c r="K57" s="2042"/>
      <c r="L57" s="2042"/>
      <c r="M57" s="2042"/>
      <c r="N57" s="2042"/>
      <c r="O57" s="2042"/>
      <c r="P57" s="2020"/>
      <c r="Q57" s="2020"/>
      <c r="R57" s="2020"/>
      <c r="S57" s="2020"/>
      <c r="T57" s="2020"/>
      <c r="U57" s="2020"/>
      <c r="V57" s="2020"/>
      <c r="W57" s="2020"/>
      <c r="X57" s="2020"/>
      <c r="Y57" s="2020"/>
      <c r="Z57" s="2020"/>
      <c r="AA57" s="2020"/>
      <c r="AB57" s="2020"/>
      <c r="AC57" s="2020"/>
      <c r="AD57" s="2020"/>
      <c r="AE57" s="2020"/>
      <c r="AF57" s="2020"/>
      <c r="AG57" s="2022"/>
      <c r="AH57" s="2022"/>
      <c r="AI57" s="533"/>
    </row>
    <row r="58" spans="2:35">
      <c r="B58" s="2010"/>
      <c r="C58" s="2014"/>
      <c r="D58" s="2041"/>
      <c r="E58" s="2020"/>
      <c r="F58" s="2020"/>
      <c r="G58" s="2020"/>
      <c r="H58" s="2042"/>
      <c r="I58" s="2042"/>
      <c r="J58" s="2020"/>
      <c r="K58" s="2042"/>
      <c r="L58" s="2042"/>
      <c r="M58" s="2042"/>
      <c r="N58" s="2042"/>
      <c r="O58" s="2042"/>
      <c r="P58" s="2020"/>
      <c r="Q58" s="2020"/>
      <c r="R58" s="2020"/>
      <c r="S58" s="2020"/>
      <c r="T58" s="2020"/>
      <c r="U58" s="2020"/>
      <c r="V58" s="2020"/>
      <c r="W58" s="2020"/>
      <c r="X58" s="2020"/>
      <c r="Y58" s="2020"/>
      <c r="Z58" s="2020"/>
      <c r="AA58" s="2020"/>
      <c r="AB58" s="2020"/>
      <c r="AC58" s="2020"/>
      <c r="AD58" s="2020"/>
      <c r="AE58" s="2020"/>
      <c r="AF58" s="2020"/>
      <c r="AG58" s="2022"/>
      <c r="AH58" s="2022"/>
      <c r="AI58" s="533"/>
    </row>
    <row r="59" spans="2:35">
      <c r="B59" s="2010"/>
      <c r="C59" s="1188" t="s">
        <v>1251</v>
      </c>
      <c r="D59" s="1154"/>
      <c r="E59" s="1148"/>
      <c r="F59" s="1148"/>
      <c r="G59" s="1148"/>
      <c r="H59" s="1155"/>
      <c r="I59" s="1155"/>
      <c r="J59" s="1148"/>
      <c r="K59" s="1155"/>
      <c r="L59" s="1155"/>
      <c r="M59" s="1155"/>
      <c r="N59" s="1155"/>
      <c r="O59" s="1155"/>
      <c r="P59" s="1148"/>
      <c r="Q59" s="1148"/>
      <c r="R59" s="1148"/>
      <c r="S59" s="1148"/>
      <c r="T59" s="1148"/>
      <c r="U59" s="1148"/>
      <c r="V59" s="1148"/>
      <c r="W59" s="1148"/>
      <c r="X59" s="1148"/>
      <c r="Y59" s="1148"/>
      <c r="Z59" s="1148"/>
      <c r="AA59" s="1148"/>
      <c r="AB59" s="1148"/>
      <c r="AC59" s="1148"/>
      <c r="AD59" s="1148"/>
      <c r="AE59" s="1148"/>
      <c r="AF59" s="1148"/>
      <c r="AG59" s="1156"/>
      <c r="AH59" s="1149"/>
      <c r="AI59" s="533">
        <v>0</v>
      </c>
    </row>
    <row r="60" spans="2:35">
      <c r="B60" s="2010"/>
      <c r="C60" s="696" t="s">
        <v>301</v>
      </c>
      <c r="D60" s="698"/>
      <c r="E60" s="542"/>
      <c r="F60" s="542" t="s">
        <v>1012</v>
      </c>
      <c r="G60" s="542"/>
      <c r="H60" s="542"/>
      <c r="I60" s="542"/>
      <c r="J60" s="542"/>
      <c r="K60" s="542"/>
      <c r="L60" s="542"/>
      <c r="M60" s="542"/>
      <c r="N60" s="542"/>
      <c r="O60" s="542"/>
      <c r="P60" s="540"/>
      <c r="Q60" s="542"/>
      <c r="R60" s="542"/>
      <c r="S60" s="542"/>
      <c r="T60" s="542"/>
      <c r="U60" s="542"/>
      <c r="V60" s="542"/>
      <c r="W60" s="542" t="s">
        <v>1013</v>
      </c>
      <c r="X60" s="542"/>
      <c r="Y60" s="542"/>
      <c r="Z60" s="542"/>
      <c r="AA60" s="542"/>
      <c r="AB60" s="542"/>
      <c r="AC60" s="542"/>
      <c r="AD60" s="542"/>
      <c r="AE60" s="542"/>
      <c r="AF60" s="542"/>
      <c r="AG60" s="542"/>
      <c r="AH60" s="543"/>
      <c r="AI60" s="533"/>
    </row>
    <row r="61" spans="2:35" ht="18.75" thickBot="1">
      <c r="B61" s="2010"/>
      <c r="C61" s="1968" t="s">
        <v>462</v>
      </c>
      <c r="D61" s="2043"/>
      <c r="E61" s="2025"/>
      <c r="F61" s="2025" t="s">
        <v>1002</v>
      </c>
      <c r="G61" s="2025" t="s">
        <v>1002</v>
      </c>
      <c r="H61" s="2025" t="s">
        <v>1002</v>
      </c>
      <c r="I61" s="2025"/>
      <c r="J61" s="2025" t="s">
        <v>1002</v>
      </c>
      <c r="K61" s="2025"/>
      <c r="L61" s="2025"/>
      <c r="M61" s="2025" t="s">
        <v>1002</v>
      </c>
      <c r="N61" s="2025" t="s">
        <v>1002</v>
      </c>
      <c r="O61" s="2025" t="s">
        <v>1002</v>
      </c>
      <c r="P61" s="2025" t="s">
        <v>1002</v>
      </c>
      <c r="Q61" s="2025" t="s">
        <v>1002</v>
      </c>
      <c r="R61" s="2025"/>
      <c r="S61" s="2025"/>
      <c r="T61" s="2025" t="s">
        <v>1002</v>
      </c>
      <c r="U61" s="2025" t="s">
        <v>1002</v>
      </c>
      <c r="V61" s="2025" t="s">
        <v>1002</v>
      </c>
      <c r="W61" s="2025" t="s">
        <v>1002</v>
      </c>
      <c r="X61" s="2025" t="s">
        <v>1002</v>
      </c>
      <c r="Y61" s="2025"/>
      <c r="Z61" s="2037"/>
      <c r="AA61" s="2025" t="s">
        <v>1002</v>
      </c>
      <c r="AB61" s="2025" t="s">
        <v>1002</v>
      </c>
      <c r="AC61" s="2025"/>
      <c r="AD61" s="2025"/>
      <c r="AE61" s="2025"/>
      <c r="AF61" s="2025"/>
      <c r="AG61" s="2025"/>
      <c r="AH61" s="2027"/>
      <c r="AI61" s="677" t="s">
        <v>845</v>
      </c>
    </row>
    <row r="62" spans="2:35" ht="14.25" thickBot="1">
      <c r="B62" s="2011"/>
      <c r="C62" s="1970"/>
      <c r="D62" s="2044"/>
      <c r="E62" s="2026"/>
      <c r="F62" s="2026"/>
      <c r="G62" s="2026"/>
      <c r="H62" s="2026"/>
      <c r="I62" s="2026"/>
      <c r="J62" s="2026"/>
      <c r="K62" s="2026"/>
      <c r="L62" s="2026"/>
      <c r="M62" s="2026"/>
      <c r="N62" s="2026"/>
      <c r="O62" s="2026"/>
      <c r="P62" s="2026"/>
      <c r="Q62" s="2026"/>
      <c r="R62" s="2026"/>
      <c r="S62" s="2026"/>
      <c r="T62" s="2026"/>
      <c r="U62" s="2026"/>
      <c r="V62" s="2026"/>
      <c r="W62" s="2026"/>
      <c r="X62" s="2026"/>
      <c r="Y62" s="2026"/>
      <c r="Z62" s="2038"/>
      <c r="AA62" s="2026"/>
      <c r="AB62" s="2026"/>
      <c r="AC62" s="2026"/>
      <c r="AD62" s="2026"/>
      <c r="AE62" s="2026"/>
      <c r="AF62" s="2026"/>
      <c r="AG62" s="2026"/>
      <c r="AH62" s="2039"/>
      <c r="AI62" s="702" t="s">
        <v>1003</v>
      </c>
    </row>
    <row r="63" spans="2:3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3"/>
    </row>
    <row r="64" spans="2:35">
      <c r="B64" s="733"/>
      <c r="C64" s="532"/>
      <c r="D64" s="532"/>
      <c r="E64" s="532"/>
      <c r="F64" s="532"/>
      <c r="G64" s="532"/>
      <c r="H64" s="532"/>
      <c r="I64" s="532"/>
      <c r="J64" s="532"/>
      <c r="K64" s="734"/>
      <c r="L64" s="734"/>
      <c r="M64" s="734"/>
      <c r="N64" s="734"/>
      <c r="O64" s="734"/>
      <c r="P64" s="532"/>
      <c r="Q64" s="734"/>
      <c r="R64" s="734"/>
      <c r="S64" s="734"/>
      <c r="T64" s="734"/>
      <c r="U64" s="734"/>
      <c r="V64" s="532"/>
      <c r="W64" s="532"/>
      <c r="X64" s="734"/>
      <c r="Y64" s="734"/>
      <c r="Z64" s="734"/>
      <c r="AA64" s="734"/>
      <c r="AB64" s="734"/>
      <c r="AC64" s="734"/>
      <c r="AD64" s="734"/>
      <c r="AE64" s="734"/>
      <c r="AF64" s="734"/>
      <c r="AG64" s="734"/>
      <c r="AH64" s="734"/>
      <c r="AI64" s="735"/>
    </row>
    <row r="65" spans="2:35">
      <c r="B65" s="2045" t="s">
        <v>683</v>
      </c>
      <c r="C65" s="2046"/>
      <c r="D65" s="2046"/>
      <c r="E65" s="2046"/>
      <c r="F65" s="2046"/>
      <c r="G65" s="2046"/>
      <c r="H65" s="2046"/>
      <c r="I65" s="2046"/>
      <c r="J65" s="2046"/>
      <c r="K65" s="2046"/>
      <c r="L65" s="2046"/>
      <c r="M65" s="2046"/>
      <c r="N65" s="2046"/>
      <c r="O65" s="2046"/>
      <c r="P65" s="2046"/>
      <c r="Q65" s="2046"/>
      <c r="R65" s="2046"/>
      <c r="S65" s="2046"/>
      <c r="T65" s="2046"/>
      <c r="U65" s="2046"/>
      <c r="V65" s="2046"/>
      <c r="W65" s="2046"/>
      <c r="X65" s="2046"/>
      <c r="Y65" s="2046"/>
      <c r="Z65" s="2046"/>
      <c r="AA65" s="2046"/>
      <c r="AB65" s="2046"/>
      <c r="AC65" s="2046"/>
      <c r="AD65" s="2046"/>
      <c r="AE65" s="2046"/>
      <c r="AF65" s="2046"/>
      <c r="AG65" s="2046"/>
      <c r="AH65" s="2046"/>
      <c r="AI65" s="533"/>
    </row>
    <row r="66" spans="2:35" ht="14.25" thickBot="1">
      <c r="B66" s="2047" t="s">
        <v>304</v>
      </c>
      <c r="C66" s="2048"/>
      <c r="D66" s="2048"/>
      <c r="E66" s="537"/>
      <c r="F66" s="537"/>
      <c r="G66" s="537"/>
      <c r="H66" s="537"/>
      <c r="I66" s="537"/>
      <c r="J66" s="537"/>
      <c r="K66" s="2049" t="s">
        <v>568</v>
      </c>
      <c r="L66" s="2049"/>
      <c r="M66" s="2049"/>
      <c r="N66" s="2049"/>
      <c r="O66" s="2049"/>
      <c r="P66" s="2049"/>
      <c r="Q66" s="2049"/>
      <c r="R66" s="2049"/>
      <c r="S66" s="2049"/>
      <c r="T66" s="2049"/>
      <c r="U66" s="2049"/>
      <c r="V66" s="2049"/>
      <c r="W66" s="2049"/>
      <c r="X66" s="2049"/>
      <c r="Y66" s="2049"/>
      <c r="Z66" s="2049"/>
      <c r="AA66" s="2049"/>
      <c r="AB66" s="532"/>
      <c r="AC66" s="532"/>
      <c r="AD66" s="532"/>
      <c r="AE66" s="532"/>
      <c r="AF66" s="532"/>
      <c r="AG66" s="532"/>
      <c r="AH66" s="532"/>
      <c r="AI66" s="533"/>
    </row>
    <row r="67" spans="2:35" ht="16.5" customHeight="1" thickBot="1">
      <c r="B67" s="2000" t="s">
        <v>305</v>
      </c>
      <c r="C67" s="2000"/>
      <c r="D67" s="2004" t="s">
        <v>306</v>
      </c>
      <c r="E67" s="2006"/>
      <c r="F67" s="2006"/>
      <c r="G67" s="2006"/>
      <c r="H67" s="2006"/>
      <c r="I67" s="2005"/>
      <c r="J67" s="537"/>
      <c r="K67" s="2050"/>
      <c r="L67" s="2050"/>
      <c r="M67" s="2004" t="s">
        <v>307</v>
      </c>
      <c r="N67" s="2006"/>
      <c r="O67" s="2006"/>
      <c r="P67" s="2006"/>
      <c r="Q67" s="2006"/>
      <c r="R67" s="2006"/>
      <c r="S67" s="2006"/>
      <c r="T67" s="2006"/>
      <c r="U67" s="2006"/>
      <c r="V67" s="2006"/>
      <c r="W67" s="2006"/>
      <c r="X67" s="2006"/>
      <c r="Y67" s="2006"/>
      <c r="Z67" s="2006"/>
      <c r="AA67" s="2005"/>
      <c r="AB67" s="2000" t="s">
        <v>308</v>
      </c>
      <c r="AC67" s="2000"/>
      <c r="AD67" s="2000"/>
      <c r="AE67" s="1158"/>
      <c r="AF67" s="2001" t="s">
        <v>893</v>
      </c>
      <c r="AG67" s="2002"/>
      <c r="AH67" s="2002"/>
      <c r="AI67" s="2003"/>
    </row>
    <row r="68" spans="2:35" ht="16.5" customHeight="1" thickBot="1">
      <c r="B68" s="2004" t="s">
        <v>309</v>
      </c>
      <c r="C68" s="2005"/>
      <c r="D68" s="2004" t="s">
        <v>1014</v>
      </c>
      <c r="E68" s="2006"/>
      <c r="F68" s="2006"/>
      <c r="G68" s="2006"/>
      <c r="H68" s="2006"/>
      <c r="I68" s="2005"/>
      <c r="J68" s="537"/>
      <c r="K68" s="2004" t="s">
        <v>311</v>
      </c>
      <c r="L68" s="2005"/>
      <c r="M68" s="2051" t="s">
        <v>1088</v>
      </c>
      <c r="N68" s="2052"/>
      <c r="O68" s="2052"/>
      <c r="P68" s="2052"/>
      <c r="Q68" s="2052"/>
      <c r="R68" s="2052"/>
      <c r="S68" s="2052"/>
      <c r="T68" s="2052"/>
      <c r="U68" s="2052"/>
      <c r="V68" s="2052"/>
      <c r="W68" s="2052"/>
      <c r="X68" s="2052"/>
      <c r="Y68" s="2052"/>
      <c r="Z68" s="2052"/>
      <c r="AA68" s="2053"/>
      <c r="AB68" s="1999"/>
      <c r="AC68" s="1999"/>
      <c r="AD68" s="1999"/>
      <c r="AE68" s="1159"/>
      <c r="AF68" s="532"/>
      <c r="AG68" s="532"/>
      <c r="AH68" s="532"/>
      <c r="AI68" s="533"/>
    </row>
    <row r="69" spans="2:35" ht="16.5" customHeight="1">
      <c r="B69" s="2004" t="s">
        <v>312</v>
      </c>
      <c r="C69" s="2005"/>
      <c r="D69" s="2004" t="s">
        <v>1015</v>
      </c>
      <c r="E69" s="2006"/>
      <c r="F69" s="2006"/>
      <c r="G69" s="2006"/>
      <c r="H69" s="2006"/>
      <c r="I69" s="2005"/>
      <c r="J69" s="537"/>
      <c r="K69" s="2004" t="s">
        <v>313</v>
      </c>
      <c r="L69" s="2005"/>
      <c r="M69" s="2051" t="s">
        <v>1089</v>
      </c>
      <c r="N69" s="2052"/>
      <c r="O69" s="2052"/>
      <c r="P69" s="2052"/>
      <c r="Q69" s="2052"/>
      <c r="R69" s="2052"/>
      <c r="S69" s="2052"/>
      <c r="T69" s="2052"/>
      <c r="U69" s="2052"/>
      <c r="V69" s="2052"/>
      <c r="W69" s="2052"/>
      <c r="X69" s="2052"/>
      <c r="Y69" s="2052"/>
      <c r="Z69" s="2052"/>
      <c r="AA69" s="2053"/>
      <c r="AB69" s="2000"/>
      <c r="AC69" s="2000"/>
      <c r="AD69" s="2000"/>
      <c r="AE69" s="1158"/>
      <c r="AF69" s="1947" t="s">
        <v>1252</v>
      </c>
      <c r="AG69" s="1948"/>
      <c r="AH69" s="1951" t="s">
        <v>1259</v>
      </c>
      <c r="AI69" s="1952"/>
    </row>
    <row r="70" spans="2:35" ht="16.5" customHeight="1" thickBot="1">
      <c r="B70" s="2004" t="s">
        <v>314</v>
      </c>
      <c r="C70" s="2005"/>
      <c r="D70" s="2004" t="s">
        <v>1016</v>
      </c>
      <c r="E70" s="2006"/>
      <c r="F70" s="2006"/>
      <c r="G70" s="2006"/>
      <c r="H70" s="2006"/>
      <c r="I70" s="2005"/>
      <c r="J70" s="537"/>
      <c r="K70" s="2004" t="s">
        <v>315</v>
      </c>
      <c r="L70" s="2005"/>
      <c r="M70" s="2051" t="s">
        <v>1090</v>
      </c>
      <c r="N70" s="2052"/>
      <c r="O70" s="2052"/>
      <c r="P70" s="2052"/>
      <c r="Q70" s="2052"/>
      <c r="R70" s="2052"/>
      <c r="S70" s="2052"/>
      <c r="T70" s="2052"/>
      <c r="U70" s="2052"/>
      <c r="V70" s="2052"/>
      <c r="W70" s="2052"/>
      <c r="X70" s="2052"/>
      <c r="Y70" s="2052"/>
      <c r="Z70" s="2052"/>
      <c r="AA70" s="2053"/>
      <c r="AB70" s="2000"/>
      <c r="AC70" s="2000"/>
      <c r="AD70" s="2000"/>
      <c r="AE70" s="1158"/>
      <c r="AF70" s="1949"/>
      <c r="AG70" s="1950"/>
      <c r="AH70" s="1953"/>
      <c r="AI70" s="1954"/>
    </row>
    <row r="71" spans="2:35" ht="16.5" customHeight="1">
      <c r="B71" s="2004" t="s">
        <v>316</v>
      </c>
      <c r="C71" s="2005"/>
      <c r="D71" s="2004" t="s">
        <v>1017</v>
      </c>
      <c r="E71" s="2006"/>
      <c r="F71" s="2006"/>
      <c r="G71" s="2006"/>
      <c r="H71" s="2006"/>
      <c r="I71" s="2005"/>
      <c r="J71" s="537"/>
      <c r="K71" s="538" t="s">
        <v>317</v>
      </c>
      <c r="L71" s="539"/>
      <c r="M71" s="539"/>
      <c r="N71" s="539"/>
      <c r="O71" s="539"/>
      <c r="P71" s="539"/>
      <c r="Q71" s="539"/>
      <c r="R71" s="539"/>
      <c r="S71" s="539"/>
      <c r="T71" s="539"/>
      <c r="U71" s="539"/>
      <c r="V71" s="539"/>
      <c r="W71" s="539"/>
      <c r="X71" s="539"/>
      <c r="Y71" s="539"/>
      <c r="Z71" s="539"/>
      <c r="AA71" s="539"/>
      <c r="AB71" s="532"/>
      <c r="AC71" s="532"/>
      <c r="AD71" s="532"/>
      <c r="AE71" s="532"/>
      <c r="AF71" s="532"/>
      <c r="AG71" s="532"/>
      <c r="AH71" s="532"/>
      <c r="AI71" s="533"/>
    </row>
    <row r="72" spans="2:35" ht="16.5" customHeight="1">
      <c r="B72" s="2004" t="s">
        <v>318</v>
      </c>
      <c r="C72" s="2005"/>
      <c r="D72" s="2004" t="s">
        <v>1018</v>
      </c>
      <c r="E72" s="2006"/>
      <c r="F72" s="2006"/>
      <c r="G72" s="2006"/>
      <c r="H72" s="2006"/>
      <c r="I72" s="2005"/>
      <c r="J72" s="537"/>
      <c r="K72" s="2049" t="s">
        <v>684</v>
      </c>
      <c r="L72" s="2049"/>
      <c r="M72" s="2049"/>
      <c r="N72" s="2049"/>
      <c r="O72" s="2049"/>
      <c r="P72" s="2049"/>
      <c r="Q72" s="2049"/>
      <c r="R72" s="2049"/>
      <c r="S72" s="2049"/>
      <c r="T72" s="2049"/>
      <c r="U72" s="2049"/>
      <c r="V72" s="2049"/>
      <c r="W72" s="2049"/>
      <c r="X72" s="2049"/>
      <c r="Y72" s="2049"/>
      <c r="Z72" s="2049"/>
      <c r="AA72" s="2049"/>
      <c r="AB72" s="537"/>
      <c r="AC72" s="537"/>
      <c r="AD72" s="537"/>
      <c r="AE72" s="532"/>
      <c r="AF72" s="532"/>
      <c r="AG72" s="532"/>
      <c r="AH72" s="532"/>
      <c r="AI72" s="533"/>
    </row>
    <row r="73" spans="2:35" ht="16.5" customHeight="1">
      <c r="B73" s="2004" t="s">
        <v>319</v>
      </c>
      <c r="C73" s="2005"/>
      <c r="D73" s="2004" t="s">
        <v>1019</v>
      </c>
      <c r="E73" s="2006"/>
      <c r="F73" s="2006"/>
      <c r="G73" s="2006"/>
      <c r="H73" s="2006"/>
      <c r="I73" s="2005"/>
      <c r="J73" s="537"/>
      <c r="K73" s="2000"/>
      <c r="L73" s="2000"/>
      <c r="M73" s="2004" t="s">
        <v>685</v>
      </c>
      <c r="N73" s="2006"/>
      <c r="O73" s="2006"/>
      <c r="P73" s="2006"/>
      <c r="Q73" s="2006"/>
      <c r="R73" s="2006"/>
      <c r="S73" s="2006"/>
      <c r="T73" s="2006"/>
      <c r="U73" s="2006"/>
      <c r="V73" s="2006"/>
      <c r="W73" s="2006"/>
      <c r="X73" s="2006"/>
      <c r="Y73" s="2006"/>
      <c r="Z73" s="2006"/>
      <c r="AA73" s="2005"/>
      <c r="AB73" s="2000" t="s">
        <v>308</v>
      </c>
      <c r="AC73" s="2000"/>
      <c r="AD73" s="2000"/>
      <c r="AE73" s="1158"/>
      <c r="AF73" s="532"/>
      <c r="AG73" s="532"/>
      <c r="AH73" s="532"/>
      <c r="AI73" s="533"/>
    </row>
    <row r="74" spans="2:35" ht="16.5" customHeight="1">
      <c r="B74" s="2004" t="s">
        <v>320</v>
      </c>
      <c r="C74" s="2005"/>
      <c r="D74" s="2004" t="s">
        <v>1040</v>
      </c>
      <c r="E74" s="2006"/>
      <c r="F74" s="2006"/>
      <c r="G74" s="2006"/>
      <c r="H74" s="2006"/>
      <c r="I74" s="2005"/>
      <c r="J74" s="537"/>
      <c r="K74" s="2004" t="s">
        <v>311</v>
      </c>
      <c r="L74" s="2005"/>
      <c r="M74" s="2051" t="s">
        <v>1091</v>
      </c>
      <c r="N74" s="2052"/>
      <c r="O74" s="2052"/>
      <c r="P74" s="2052"/>
      <c r="Q74" s="2052"/>
      <c r="R74" s="2052"/>
      <c r="S74" s="2052"/>
      <c r="T74" s="2052"/>
      <c r="U74" s="2052"/>
      <c r="V74" s="2052"/>
      <c r="W74" s="2052"/>
      <c r="X74" s="2052"/>
      <c r="Y74" s="2052"/>
      <c r="Z74" s="2052"/>
      <c r="AA74" s="2053"/>
      <c r="AB74" s="2000"/>
      <c r="AC74" s="2000"/>
      <c r="AD74" s="2000"/>
      <c r="AE74" s="1158"/>
      <c r="AF74" s="532"/>
      <c r="AG74" s="532"/>
      <c r="AH74" s="532"/>
      <c r="AI74" s="533"/>
    </row>
    <row r="75" spans="2:35" ht="16.5" customHeight="1">
      <c r="B75" s="532"/>
      <c r="C75" s="532"/>
      <c r="D75" s="532"/>
      <c r="E75" s="532"/>
      <c r="F75" s="532"/>
      <c r="G75" s="532"/>
      <c r="H75" s="532"/>
      <c r="I75" s="532"/>
      <c r="J75" s="537"/>
      <c r="K75" s="2004" t="s">
        <v>313</v>
      </c>
      <c r="L75" s="2005"/>
      <c r="M75" s="2051" t="s">
        <v>1092</v>
      </c>
      <c r="N75" s="2052"/>
      <c r="O75" s="2052"/>
      <c r="P75" s="2052"/>
      <c r="Q75" s="2052"/>
      <c r="R75" s="2052"/>
      <c r="S75" s="2052"/>
      <c r="T75" s="2052"/>
      <c r="U75" s="2052"/>
      <c r="V75" s="2052"/>
      <c r="W75" s="2052"/>
      <c r="X75" s="2052"/>
      <c r="Y75" s="2052"/>
      <c r="Z75" s="2052"/>
      <c r="AA75" s="2053"/>
      <c r="AB75" s="2000"/>
      <c r="AC75" s="2000"/>
      <c r="AD75" s="2000"/>
      <c r="AE75" s="1158"/>
      <c r="AF75" s="532"/>
      <c r="AG75" s="532"/>
      <c r="AH75" s="532"/>
      <c r="AI75" s="533"/>
    </row>
    <row r="76" spans="2:35" ht="16.5" customHeight="1">
      <c r="B76" s="532"/>
      <c r="C76" s="532"/>
      <c r="D76" s="532"/>
      <c r="E76" s="532"/>
      <c r="F76" s="532"/>
      <c r="G76" s="532"/>
      <c r="H76" s="532"/>
      <c r="I76" s="532"/>
      <c r="J76" s="537"/>
      <c r="K76" s="2004" t="s">
        <v>315</v>
      </c>
      <c r="L76" s="2005"/>
      <c r="M76" s="2051"/>
      <c r="N76" s="2052"/>
      <c r="O76" s="2052"/>
      <c r="P76" s="2052"/>
      <c r="Q76" s="2052"/>
      <c r="R76" s="2052"/>
      <c r="S76" s="2052"/>
      <c r="T76" s="2052"/>
      <c r="U76" s="2052"/>
      <c r="V76" s="2052"/>
      <c r="W76" s="2052"/>
      <c r="X76" s="2052"/>
      <c r="Y76" s="2052"/>
      <c r="Z76" s="2052"/>
      <c r="AA76" s="2053"/>
      <c r="AB76" s="2000"/>
      <c r="AC76" s="2000"/>
      <c r="AD76" s="2000"/>
      <c r="AE76" s="1158"/>
      <c r="AF76" s="532"/>
      <c r="AG76" s="532"/>
      <c r="AH76" s="532"/>
      <c r="AI76" s="533"/>
    </row>
    <row r="77" spans="2:35" ht="16.5" customHeight="1">
      <c r="B77" s="532"/>
      <c r="C77" s="532"/>
      <c r="D77" s="532"/>
      <c r="E77" s="532"/>
      <c r="F77" s="532"/>
      <c r="G77" s="532"/>
      <c r="H77" s="532"/>
      <c r="I77" s="532"/>
      <c r="J77" s="537"/>
      <c r="K77" s="2004" t="s">
        <v>321</v>
      </c>
      <c r="L77" s="2005"/>
      <c r="M77" s="2051"/>
      <c r="N77" s="2052"/>
      <c r="O77" s="2052"/>
      <c r="P77" s="2052"/>
      <c r="Q77" s="2052"/>
      <c r="R77" s="2052"/>
      <c r="S77" s="2052"/>
      <c r="T77" s="2052"/>
      <c r="U77" s="2052"/>
      <c r="V77" s="2052"/>
      <c r="W77" s="2052"/>
      <c r="X77" s="2052"/>
      <c r="Y77" s="2052"/>
      <c r="Z77" s="2052"/>
      <c r="AA77" s="2053"/>
      <c r="AB77" s="2000"/>
      <c r="AC77" s="2000"/>
      <c r="AD77" s="2000"/>
      <c r="AE77" s="1158"/>
      <c r="AF77" s="532"/>
      <c r="AG77" s="532"/>
      <c r="AH77" s="532"/>
      <c r="AI77" s="533"/>
    </row>
    <row r="78" spans="2:35" ht="16.5" customHeight="1">
      <c r="B78" s="532"/>
      <c r="C78" s="532"/>
      <c r="D78" s="532"/>
      <c r="E78" s="532"/>
      <c r="F78" s="532"/>
      <c r="G78" s="532"/>
      <c r="H78" s="532"/>
      <c r="I78" s="532"/>
      <c r="J78" s="537"/>
      <c r="K78" s="2004" t="s">
        <v>322</v>
      </c>
      <c r="L78" s="2005"/>
      <c r="M78" s="2051"/>
      <c r="N78" s="2052"/>
      <c r="O78" s="2052"/>
      <c r="P78" s="2052"/>
      <c r="Q78" s="2052"/>
      <c r="R78" s="2052"/>
      <c r="S78" s="2052"/>
      <c r="T78" s="2052"/>
      <c r="U78" s="2052"/>
      <c r="V78" s="2052"/>
      <c r="W78" s="2052"/>
      <c r="X78" s="2052"/>
      <c r="Y78" s="2052"/>
      <c r="Z78" s="2052"/>
      <c r="AA78" s="2053"/>
      <c r="AB78" s="2000"/>
      <c r="AC78" s="2000"/>
      <c r="AD78" s="2000"/>
      <c r="AE78" s="1158"/>
      <c r="AF78" s="532"/>
      <c r="AG78" s="532"/>
      <c r="AH78" s="532"/>
      <c r="AI78" s="533"/>
    </row>
    <row r="79" spans="2:35" ht="16.5" customHeight="1">
      <c r="B79" s="532"/>
      <c r="C79" s="532"/>
      <c r="D79" s="532"/>
      <c r="E79" s="532"/>
      <c r="F79" s="532"/>
      <c r="G79" s="532"/>
      <c r="H79" s="532"/>
      <c r="I79" s="532"/>
      <c r="J79" s="537"/>
      <c r="K79" s="538" t="s">
        <v>686</v>
      </c>
      <c r="L79" s="537"/>
      <c r="M79" s="537"/>
      <c r="N79" s="537"/>
      <c r="O79" s="537"/>
      <c r="P79" s="537"/>
      <c r="Q79" s="537"/>
      <c r="R79" s="537"/>
      <c r="S79" s="537"/>
      <c r="T79" s="537"/>
      <c r="U79" s="537"/>
      <c r="V79" s="537"/>
      <c r="W79" s="537"/>
      <c r="X79" s="537"/>
      <c r="Y79" s="537"/>
      <c r="Z79" s="537"/>
      <c r="AA79" s="537"/>
      <c r="AB79" s="537"/>
      <c r="AC79" s="537"/>
      <c r="AD79" s="537"/>
      <c r="AE79" s="532"/>
      <c r="AF79" s="532"/>
      <c r="AG79" s="532"/>
      <c r="AH79" s="532"/>
      <c r="AI79" s="533"/>
    </row>
    <row r="80" spans="2:35" ht="16.5" customHeight="1">
      <c r="B80" s="742" t="s">
        <v>64</v>
      </c>
      <c r="C80" s="742"/>
      <c r="D80" s="742"/>
      <c r="E80" s="742"/>
      <c r="F80" s="742"/>
      <c r="G80" s="742"/>
      <c r="H80" s="742"/>
      <c r="I80" s="742"/>
      <c r="J80" s="742"/>
      <c r="K80" s="742"/>
      <c r="L80" s="742"/>
      <c r="M80" s="742"/>
      <c r="N80" s="742"/>
      <c r="O80" s="742"/>
      <c r="P80" s="742"/>
      <c r="Q80" s="742"/>
      <c r="R80" s="742"/>
      <c r="S80" s="741"/>
      <c r="T80" s="741"/>
      <c r="U80" s="741"/>
      <c r="V80" s="741"/>
    </row>
    <row r="81" spans="2:22" ht="16.5" customHeight="1">
      <c r="B81" s="2004"/>
      <c r="C81" s="2005"/>
      <c r="D81" s="2004" t="s">
        <v>307</v>
      </c>
      <c r="E81" s="2006"/>
      <c r="F81" s="2006"/>
      <c r="G81" s="2006"/>
      <c r="H81" s="2006"/>
      <c r="I81" s="2006"/>
      <c r="J81" s="2006"/>
      <c r="K81" s="2006"/>
      <c r="L81" s="2006"/>
      <c r="M81" s="2006"/>
      <c r="N81" s="2006"/>
      <c r="O81" s="2006"/>
      <c r="P81" s="2006"/>
      <c r="Q81" s="2006"/>
      <c r="R81" s="2005"/>
      <c r="S81" s="2004" t="s">
        <v>282</v>
      </c>
      <c r="T81" s="2006"/>
      <c r="U81" s="2006"/>
      <c r="V81" s="2005"/>
    </row>
    <row r="82" spans="2:22" ht="16.5" customHeight="1">
      <c r="B82" s="2004" t="s">
        <v>323</v>
      </c>
      <c r="C82" s="2005"/>
      <c r="D82" s="2004" t="s">
        <v>1087</v>
      </c>
      <c r="E82" s="2006"/>
      <c r="F82" s="2006"/>
      <c r="G82" s="2006"/>
      <c r="H82" s="2006"/>
      <c r="I82" s="2006"/>
      <c r="J82" s="2006"/>
      <c r="K82" s="2006"/>
      <c r="L82" s="2006"/>
      <c r="M82" s="2006"/>
      <c r="N82" s="2006"/>
      <c r="O82" s="2006"/>
      <c r="P82" s="2006"/>
      <c r="Q82" s="2006"/>
      <c r="R82" s="2005"/>
      <c r="S82" s="2004" t="s">
        <v>1026</v>
      </c>
      <c r="T82" s="2006"/>
      <c r="U82" s="2006"/>
      <c r="V82" s="2005"/>
    </row>
    <row r="83" spans="2:22" ht="16.5" customHeight="1">
      <c r="B83" s="2004" t="s">
        <v>324</v>
      </c>
      <c r="C83" s="2005"/>
      <c r="D83" s="2004" t="s">
        <v>1086</v>
      </c>
      <c r="E83" s="2006"/>
      <c r="F83" s="2006"/>
      <c r="G83" s="2006"/>
      <c r="H83" s="2006"/>
      <c r="I83" s="2006"/>
      <c r="J83" s="2006"/>
      <c r="K83" s="2006"/>
      <c r="L83" s="2006"/>
      <c r="M83" s="2006"/>
      <c r="N83" s="2006"/>
      <c r="O83" s="2006"/>
      <c r="P83" s="2006"/>
      <c r="Q83" s="2006"/>
      <c r="R83" s="2005"/>
      <c r="S83" s="2004" t="s">
        <v>1026</v>
      </c>
      <c r="T83" s="2006"/>
      <c r="U83" s="2006"/>
      <c r="V83" s="2005"/>
    </row>
    <row r="84" spans="2:22" ht="16.5" customHeight="1">
      <c r="B84" s="2004" t="s">
        <v>325</v>
      </c>
      <c r="C84" s="2005"/>
      <c r="D84" s="2004" t="s">
        <v>1093</v>
      </c>
      <c r="E84" s="2006"/>
      <c r="F84" s="2006"/>
      <c r="G84" s="2006"/>
      <c r="H84" s="2006"/>
      <c r="I84" s="2006"/>
      <c r="J84" s="2006"/>
      <c r="K84" s="2006"/>
      <c r="L84" s="2006"/>
      <c r="M84" s="2006"/>
      <c r="N84" s="2006"/>
      <c r="O84" s="2006"/>
      <c r="P84" s="2006"/>
      <c r="Q84" s="2006"/>
      <c r="R84" s="2005"/>
      <c r="S84" s="2004" t="s">
        <v>1026</v>
      </c>
      <c r="T84" s="2006"/>
      <c r="U84" s="2006"/>
      <c r="V84" s="2005"/>
    </row>
    <row r="85" spans="2:22" ht="16.5" customHeight="1">
      <c r="B85" s="2004" t="s">
        <v>326</v>
      </c>
      <c r="C85" s="2005"/>
      <c r="D85" s="2004"/>
      <c r="E85" s="2006"/>
      <c r="F85" s="2006"/>
      <c r="G85" s="2006"/>
      <c r="H85" s="2006"/>
      <c r="I85" s="2006"/>
      <c r="J85" s="2006"/>
      <c r="K85" s="2006"/>
      <c r="L85" s="2006"/>
      <c r="M85" s="2006"/>
      <c r="N85" s="2006"/>
      <c r="O85" s="2006"/>
      <c r="P85" s="2006"/>
      <c r="Q85" s="2006"/>
      <c r="R85" s="2005"/>
      <c r="S85" s="2004"/>
      <c r="T85" s="2006"/>
      <c r="U85" s="2006"/>
      <c r="V85" s="2005"/>
    </row>
    <row r="86" spans="2:22" ht="16.5" customHeight="1">
      <c r="B86" s="2004" t="s">
        <v>327</v>
      </c>
      <c r="C86" s="2005"/>
      <c r="D86" s="2004"/>
      <c r="E86" s="2006"/>
      <c r="F86" s="2006"/>
      <c r="G86" s="2006"/>
      <c r="H86" s="2006"/>
      <c r="I86" s="2006"/>
      <c r="J86" s="2006"/>
      <c r="K86" s="2006"/>
      <c r="L86" s="2006"/>
      <c r="M86" s="2006"/>
      <c r="N86" s="2006"/>
      <c r="O86" s="2006"/>
      <c r="P86" s="2006"/>
      <c r="Q86" s="2006"/>
      <c r="R86" s="2005"/>
      <c r="S86" s="2004"/>
      <c r="T86" s="2006"/>
      <c r="U86" s="2006"/>
      <c r="V86" s="2005"/>
    </row>
    <row r="87" spans="2:22" ht="16.5" customHeight="1">
      <c r="B87" s="2004" t="s">
        <v>328</v>
      </c>
      <c r="C87" s="2005"/>
      <c r="D87" s="2004"/>
      <c r="E87" s="2006"/>
      <c r="F87" s="2006"/>
      <c r="G87" s="2006"/>
      <c r="H87" s="2006"/>
      <c r="I87" s="2006"/>
      <c r="J87" s="2006"/>
      <c r="K87" s="2006"/>
      <c r="L87" s="2006"/>
      <c r="M87" s="2006"/>
      <c r="N87" s="2006"/>
      <c r="O87" s="2006"/>
      <c r="P87" s="2006"/>
      <c r="Q87" s="2006"/>
      <c r="R87" s="2005"/>
      <c r="S87" s="2004"/>
      <c r="T87" s="2006"/>
      <c r="U87" s="2006"/>
      <c r="V87" s="2005"/>
    </row>
  </sheetData>
  <mergeCells count="275">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E48:AE58"/>
    <mergeCell ref="AF48:AF58"/>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B81:C81"/>
    <mergeCell ref="D81:R81"/>
    <mergeCell ref="S81:V81"/>
    <mergeCell ref="B82:C82"/>
    <mergeCell ref="D82:R82"/>
    <mergeCell ref="S82:V82"/>
    <mergeCell ref="B83:C83"/>
    <mergeCell ref="D83:R83"/>
    <mergeCell ref="S83:V83"/>
    <mergeCell ref="B87:C87"/>
    <mergeCell ref="D87:R87"/>
    <mergeCell ref="S87:V87"/>
    <mergeCell ref="B84:C84"/>
    <mergeCell ref="D84:R84"/>
    <mergeCell ref="S84:V84"/>
    <mergeCell ref="B85:C85"/>
    <mergeCell ref="D85:R85"/>
    <mergeCell ref="S85:V85"/>
    <mergeCell ref="B86:C86"/>
    <mergeCell ref="D86:R86"/>
    <mergeCell ref="S86:V86"/>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s>
  <phoneticPr fontId="10"/>
  <pageMargins left="0.7" right="0.7" top="0.75" bottom="0.75" header="0.3" footer="0.3"/>
  <pageSetup paperSize="9" scale="6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I88"/>
  <sheetViews>
    <sheetView view="pageBreakPreview" zoomScale="70" zoomScaleNormal="100" zoomScaleSheetLayoutView="70" workbookViewId="0">
      <selection activeCell="B5" sqref="B5:AH5"/>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294</v>
      </c>
      <c r="AI4" s="189"/>
    </row>
    <row r="5" spans="2:35" ht="18.75">
      <c r="B5" s="1966" t="s">
        <v>1273</v>
      </c>
      <c r="C5" s="1966"/>
      <c r="D5" s="1966"/>
      <c r="E5" s="1966"/>
      <c r="F5" s="1966"/>
      <c r="G5" s="1966"/>
      <c r="H5" s="1966"/>
      <c r="I5" s="1966"/>
      <c r="J5" s="1966"/>
      <c r="K5" s="1966"/>
      <c r="L5" s="1966"/>
      <c r="M5" s="1966"/>
      <c r="N5" s="1966"/>
      <c r="O5" s="1966"/>
      <c r="P5" s="1966"/>
      <c r="Q5" s="1966"/>
      <c r="R5" s="1966"/>
      <c r="S5" s="1966"/>
      <c r="T5" s="1966"/>
      <c r="U5" s="1966"/>
      <c r="V5" s="1966"/>
      <c r="W5" s="1966"/>
      <c r="X5" s="1966"/>
      <c r="Y5" s="1966"/>
      <c r="Z5" s="1966"/>
      <c r="AA5" s="1966"/>
      <c r="AB5" s="1966"/>
      <c r="AC5" s="1966"/>
      <c r="AD5" s="1966"/>
      <c r="AE5" s="1966"/>
      <c r="AF5" s="1966"/>
      <c r="AG5" s="1966"/>
      <c r="AH5" s="1966"/>
      <c r="AI5" s="189"/>
    </row>
    <row r="6" spans="2:35" ht="18.75" customHeight="1">
      <c r="B6" s="2054" t="s">
        <v>1275</v>
      </c>
      <c r="C6" s="2054"/>
      <c r="D6" s="2054"/>
      <c r="E6" s="2054"/>
      <c r="F6" s="2054"/>
      <c r="G6" s="2054"/>
      <c r="H6" s="2054"/>
      <c r="I6" s="2054"/>
      <c r="J6" s="2054"/>
      <c r="K6" s="2054"/>
      <c r="L6" s="2054"/>
      <c r="M6" s="2054"/>
      <c r="N6" s="2054"/>
      <c r="O6" s="2054"/>
      <c r="P6" s="2054"/>
      <c r="Q6" s="2054"/>
      <c r="R6" s="2054"/>
      <c r="S6" s="2054"/>
      <c r="T6" s="2054"/>
      <c r="U6" s="2054"/>
      <c r="V6" s="2054"/>
      <c r="W6" s="2054"/>
      <c r="X6" s="2054"/>
      <c r="Y6" s="2054"/>
      <c r="Z6" s="2054"/>
      <c r="AA6" s="2054"/>
      <c r="AB6" s="2054"/>
      <c r="AC6" s="2054"/>
      <c r="AD6" s="2054"/>
      <c r="AE6" s="2054"/>
      <c r="AF6" s="2054"/>
      <c r="AG6" s="2054"/>
      <c r="AH6" s="2054"/>
      <c r="AI6" s="2054"/>
    </row>
    <row r="7" spans="2:35" ht="18.75" customHeight="1">
      <c r="B7" s="1186"/>
      <c r="C7" s="1186"/>
      <c r="D7" s="1186"/>
      <c r="E7" s="1186"/>
      <c r="F7" s="1186"/>
      <c r="G7" s="1186"/>
      <c r="H7" s="1186"/>
      <c r="I7" s="1186"/>
      <c r="J7" s="1186"/>
      <c r="K7" s="1186"/>
      <c r="L7" s="1186"/>
      <c r="M7" s="1186"/>
      <c r="N7" s="1186"/>
      <c r="O7" s="1186"/>
      <c r="P7" s="1186"/>
      <c r="Q7" s="1186"/>
      <c r="R7" s="1186"/>
      <c r="S7" s="1186"/>
      <c r="T7" s="1186"/>
      <c r="U7" s="1186"/>
      <c r="V7" s="1186"/>
      <c r="W7" s="1186"/>
      <c r="X7" s="1186"/>
      <c r="Y7" s="1186"/>
      <c r="Z7" s="1186"/>
      <c r="AA7" s="1186"/>
      <c r="AB7" s="1186"/>
      <c r="AC7" s="1186"/>
      <c r="AD7" s="1186"/>
      <c r="AE7" s="1186"/>
      <c r="AF7" s="1186"/>
      <c r="AG7" s="1186"/>
      <c r="AH7" s="1186"/>
      <c r="AI7" s="1186"/>
    </row>
    <row r="8" spans="2:35">
      <c r="B8" s="2007" t="s">
        <v>0</v>
      </c>
      <c r="C8" s="2007"/>
      <c r="D8" s="2007"/>
      <c r="E8" s="2008" t="s">
        <v>682</v>
      </c>
      <c r="F8" s="2007"/>
      <c r="G8" s="2007"/>
      <c r="H8" s="2007"/>
      <c r="I8" s="2007"/>
      <c r="J8" s="2007"/>
      <c r="K8" s="2007"/>
      <c r="L8" s="2007"/>
      <c r="M8" s="2007"/>
      <c r="N8" s="2007"/>
      <c r="O8" s="2007"/>
      <c r="P8" s="2007"/>
      <c r="Q8" s="2007"/>
      <c r="R8" s="2007"/>
      <c r="S8" s="2007" t="s">
        <v>295</v>
      </c>
      <c r="T8" s="2007"/>
      <c r="U8" s="2007"/>
      <c r="V8" s="2008" t="s">
        <v>780</v>
      </c>
      <c r="W8" s="2007"/>
      <c r="X8" s="2007"/>
      <c r="Y8" s="2007"/>
      <c r="Z8" s="2007"/>
      <c r="AA8" s="2007"/>
      <c r="AB8" s="2007"/>
      <c r="AC8" s="2007"/>
      <c r="AD8" s="2007"/>
      <c r="AE8" s="2007"/>
      <c r="AF8" s="2007"/>
      <c r="AG8" s="2007"/>
      <c r="AH8" s="2007"/>
      <c r="AI8" s="189"/>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89"/>
    </row>
    <row r="10" spans="2:35">
      <c r="B10" s="2009" t="s">
        <v>842</v>
      </c>
      <c r="C10" s="1141" t="s">
        <v>883</v>
      </c>
      <c r="D10" s="699" t="s">
        <v>997</v>
      </c>
      <c r="E10" s="700" t="s">
        <v>998</v>
      </c>
      <c r="F10" s="700" t="s">
        <v>912</v>
      </c>
      <c r="G10" s="700" t="s">
        <v>913</v>
      </c>
      <c r="H10" s="700" t="s">
        <v>914</v>
      </c>
      <c r="I10" s="700" t="s">
        <v>915</v>
      </c>
      <c r="J10" s="700" t="s">
        <v>916</v>
      </c>
      <c r="K10" s="700" t="s">
        <v>917</v>
      </c>
      <c r="L10" s="700" t="s">
        <v>918</v>
      </c>
      <c r="M10" s="700" t="s">
        <v>919</v>
      </c>
      <c r="N10" s="700" t="s">
        <v>920</v>
      </c>
      <c r="O10" s="700" t="s">
        <v>999</v>
      </c>
      <c r="P10" s="700" t="s">
        <v>980</v>
      </c>
      <c r="Q10" s="700" t="s">
        <v>921</v>
      </c>
      <c r="R10" s="700" t="s">
        <v>922</v>
      </c>
      <c r="S10" s="700" t="s">
        <v>923</v>
      </c>
      <c r="T10" s="700" t="s">
        <v>924</v>
      </c>
      <c r="U10" s="700" t="s">
        <v>925</v>
      </c>
      <c r="V10" s="700" t="s">
        <v>926</v>
      </c>
      <c r="W10" s="700" t="s">
        <v>927</v>
      </c>
      <c r="X10" s="700" t="s">
        <v>928</v>
      </c>
      <c r="Y10" s="700" t="s">
        <v>929</v>
      </c>
      <c r="Z10" s="700" t="s">
        <v>930</v>
      </c>
      <c r="AA10" s="700" t="s">
        <v>931</v>
      </c>
      <c r="AB10" s="700" t="s">
        <v>932</v>
      </c>
      <c r="AC10" s="700" t="s">
        <v>933</v>
      </c>
      <c r="AD10" s="700" t="s">
        <v>934</v>
      </c>
      <c r="AE10" s="700" t="s">
        <v>935</v>
      </c>
      <c r="AF10" s="700" t="s">
        <v>936</v>
      </c>
      <c r="AG10" s="700" t="s">
        <v>937</v>
      </c>
      <c r="AH10" s="711"/>
      <c r="AI10" s="533"/>
    </row>
    <row r="11" spans="2:35">
      <c r="B11" s="2010"/>
      <c r="C11" s="1141" t="s">
        <v>296</v>
      </c>
      <c r="D11" s="535" t="s">
        <v>884</v>
      </c>
      <c r="E11" s="540" t="s">
        <v>891</v>
      </c>
      <c r="F11" s="540" t="s">
        <v>886</v>
      </c>
      <c r="G11" s="540" t="s">
        <v>887</v>
      </c>
      <c r="H11" s="540" t="s">
        <v>888</v>
      </c>
      <c r="I11" s="540" t="s">
        <v>889</v>
      </c>
      <c r="J11" s="540" t="s">
        <v>890</v>
      </c>
      <c r="K11" s="540" t="s">
        <v>329</v>
      </c>
      <c r="L11" s="540" t="s">
        <v>885</v>
      </c>
      <c r="M11" s="540" t="s">
        <v>886</v>
      </c>
      <c r="N11" s="540" t="s">
        <v>887</v>
      </c>
      <c r="O11" s="540" t="s">
        <v>888</v>
      </c>
      <c r="P11" s="540" t="s">
        <v>889</v>
      </c>
      <c r="Q11" s="540" t="s">
        <v>890</v>
      </c>
      <c r="R11" s="540" t="s">
        <v>329</v>
      </c>
      <c r="S11" s="540" t="s">
        <v>885</v>
      </c>
      <c r="T11" s="540" t="s">
        <v>886</v>
      </c>
      <c r="U11" s="540" t="s">
        <v>887</v>
      </c>
      <c r="V11" s="540" t="s">
        <v>888</v>
      </c>
      <c r="W11" s="540" t="s">
        <v>889</v>
      </c>
      <c r="X11" s="540" t="s">
        <v>890</v>
      </c>
      <c r="Y11" s="540" t="s">
        <v>329</v>
      </c>
      <c r="Z11" s="540" t="s">
        <v>885</v>
      </c>
      <c r="AA11" s="540" t="s">
        <v>886</v>
      </c>
      <c r="AB11" s="540" t="s">
        <v>887</v>
      </c>
      <c r="AC11" s="540" t="s">
        <v>888</v>
      </c>
      <c r="AD11" s="540" t="s">
        <v>889</v>
      </c>
      <c r="AE11" s="540" t="s">
        <v>890</v>
      </c>
      <c r="AF11" s="540" t="s">
        <v>329</v>
      </c>
      <c r="AG11" s="540" t="s">
        <v>885</v>
      </c>
      <c r="AH11" s="534"/>
      <c r="AI11" s="533"/>
    </row>
    <row r="12" spans="2:35" ht="13.5" customHeight="1">
      <c r="B12" s="2010"/>
      <c r="C12" s="2012" t="s">
        <v>414</v>
      </c>
      <c r="D12" s="2015" t="s">
        <v>688</v>
      </c>
      <c r="E12" s="2017" t="s">
        <v>687</v>
      </c>
      <c r="F12" s="2017" t="s">
        <v>687</v>
      </c>
      <c r="G12" s="2017" t="s">
        <v>687</v>
      </c>
      <c r="H12" s="2017" t="s">
        <v>687</v>
      </c>
      <c r="I12" s="2019"/>
      <c r="J12" s="2019"/>
      <c r="K12" s="2017" t="s">
        <v>687</v>
      </c>
      <c r="L12" s="2017" t="s">
        <v>687</v>
      </c>
      <c r="M12" s="2017" t="s">
        <v>687</v>
      </c>
      <c r="N12" s="2019" t="s">
        <v>1020</v>
      </c>
      <c r="O12" s="2017" t="s">
        <v>687</v>
      </c>
      <c r="P12" s="2019"/>
      <c r="Q12" s="2019"/>
      <c r="R12" s="2019"/>
      <c r="S12" s="2019"/>
      <c r="T12" s="2017" t="s">
        <v>687</v>
      </c>
      <c r="U12" s="2017" t="s">
        <v>687</v>
      </c>
      <c r="V12" s="2017" t="s">
        <v>687</v>
      </c>
      <c r="W12" s="2019"/>
      <c r="X12" s="2019"/>
      <c r="Y12" s="2019" t="s">
        <v>1258</v>
      </c>
      <c r="Z12" s="2019" t="s">
        <v>1258</v>
      </c>
      <c r="AA12" s="2019" t="s">
        <v>1258</v>
      </c>
      <c r="AB12" s="2019" t="s">
        <v>1258</v>
      </c>
      <c r="AC12" s="2019" t="s">
        <v>1258</v>
      </c>
      <c r="AD12" s="2019"/>
      <c r="AE12" s="2019"/>
      <c r="AF12" s="2019" t="s">
        <v>330</v>
      </c>
      <c r="AG12" s="2019" t="s">
        <v>330</v>
      </c>
      <c r="AH12" s="2021"/>
      <c r="AI12" s="533"/>
    </row>
    <row r="13" spans="2:35">
      <c r="B13" s="2010"/>
      <c r="C13" s="2013"/>
      <c r="D13" s="2016"/>
      <c r="E13" s="2018"/>
      <c r="F13" s="2018"/>
      <c r="G13" s="2018"/>
      <c r="H13" s="2018"/>
      <c r="I13" s="2020"/>
      <c r="J13" s="2020"/>
      <c r="K13" s="2018"/>
      <c r="L13" s="2018"/>
      <c r="M13" s="2018"/>
      <c r="N13" s="2020"/>
      <c r="O13" s="2018"/>
      <c r="P13" s="2020"/>
      <c r="Q13" s="2020"/>
      <c r="R13" s="2020"/>
      <c r="S13" s="2020"/>
      <c r="T13" s="2018"/>
      <c r="U13" s="2018"/>
      <c r="V13" s="2018"/>
      <c r="W13" s="2020"/>
      <c r="X13" s="2020"/>
      <c r="Y13" s="2020"/>
      <c r="Z13" s="2020"/>
      <c r="AA13" s="2020"/>
      <c r="AB13" s="2020"/>
      <c r="AC13" s="2020"/>
      <c r="AD13" s="2020"/>
      <c r="AE13" s="2020"/>
      <c r="AF13" s="2020"/>
      <c r="AG13" s="2020"/>
      <c r="AH13" s="2022"/>
      <c r="AI13" s="533"/>
    </row>
    <row r="14" spans="2:35">
      <c r="B14" s="2010"/>
      <c r="C14" s="2013"/>
      <c r="D14" s="2016"/>
      <c r="E14" s="2018"/>
      <c r="F14" s="2018"/>
      <c r="G14" s="2018"/>
      <c r="H14" s="2018"/>
      <c r="I14" s="2020"/>
      <c r="J14" s="2020"/>
      <c r="K14" s="2018"/>
      <c r="L14" s="2018"/>
      <c r="M14" s="2018"/>
      <c r="N14" s="2020"/>
      <c r="O14" s="2018"/>
      <c r="P14" s="2020"/>
      <c r="Q14" s="2020"/>
      <c r="R14" s="2020"/>
      <c r="S14" s="2020"/>
      <c r="T14" s="2018"/>
      <c r="U14" s="2018"/>
      <c r="V14" s="2018"/>
      <c r="W14" s="2020"/>
      <c r="X14" s="2020"/>
      <c r="Y14" s="2020"/>
      <c r="Z14" s="2020"/>
      <c r="AA14" s="2020"/>
      <c r="AB14" s="2020"/>
      <c r="AC14" s="2020"/>
      <c r="AD14" s="2020"/>
      <c r="AE14" s="2020"/>
      <c r="AF14" s="2020"/>
      <c r="AG14" s="2020"/>
      <c r="AH14" s="2022"/>
      <c r="AI14" s="533"/>
    </row>
    <row r="15" spans="2:35">
      <c r="B15" s="2010"/>
      <c r="C15" s="2013"/>
      <c r="D15" s="2016"/>
      <c r="E15" s="2018"/>
      <c r="F15" s="2018"/>
      <c r="G15" s="2018"/>
      <c r="H15" s="2018"/>
      <c r="I15" s="2020"/>
      <c r="J15" s="2020"/>
      <c r="K15" s="2018"/>
      <c r="L15" s="2018"/>
      <c r="M15" s="2018"/>
      <c r="N15" s="2020"/>
      <c r="O15" s="2018"/>
      <c r="P15" s="2020"/>
      <c r="Q15" s="2020"/>
      <c r="R15" s="2020"/>
      <c r="S15" s="2020"/>
      <c r="T15" s="2018"/>
      <c r="U15" s="2018"/>
      <c r="V15" s="2018"/>
      <c r="W15" s="2020"/>
      <c r="X15" s="2020"/>
      <c r="Y15" s="2020"/>
      <c r="Z15" s="2020"/>
      <c r="AA15" s="2020"/>
      <c r="AB15" s="2020"/>
      <c r="AC15" s="2020"/>
      <c r="AD15" s="2020"/>
      <c r="AE15" s="2020"/>
      <c r="AF15" s="2020"/>
      <c r="AG15" s="2020"/>
      <c r="AH15" s="2022"/>
      <c r="AI15" s="533"/>
    </row>
    <row r="16" spans="2:35">
      <c r="B16" s="2010"/>
      <c r="C16" s="2013"/>
      <c r="D16" s="2016"/>
      <c r="E16" s="2018"/>
      <c r="F16" s="2018"/>
      <c r="G16" s="2018"/>
      <c r="H16" s="2018"/>
      <c r="I16" s="2020"/>
      <c r="J16" s="2020"/>
      <c r="K16" s="2018"/>
      <c r="L16" s="2018"/>
      <c r="M16" s="2018"/>
      <c r="N16" s="2020"/>
      <c r="O16" s="2018"/>
      <c r="P16" s="2020"/>
      <c r="Q16" s="2020"/>
      <c r="R16" s="2020"/>
      <c r="S16" s="2020"/>
      <c r="T16" s="2018"/>
      <c r="U16" s="2018"/>
      <c r="V16" s="2018"/>
      <c r="W16" s="2020"/>
      <c r="X16" s="2020"/>
      <c r="Y16" s="2020"/>
      <c r="Z16" s="2020"/>
      <c r="AA16" s="2020"/>
      <c r="AB16" s="2020"/>
      <c r="AC16" s="2020"/>
      <c r="AD16" s="2020"/>
      <c r="AE16" s="2020"/>
      <c r="AF16" s="2020"/>
      <c r="AG16" s="2020"/>
      <c r="AH16" s="2022"/>
      <c r="AI16" s="533"/>
    </row>
    <row r="17" spans="2:35">
      <c r="B17" s="2010"/>
      <c r="C17" s="2013"/>
      <c r="D17" s="2016"/>
      <c r="E17" s="2018"/>
      <c r="F17" s="2018"/>
      <c r="G17" s="2018"/>
      <c r="H17" s="2018"/>
      <c r="I17" s="2020"/>
      <c r="J17" s="2020"/>
      <c r="K17" s="2018"/>
      <c r="L17" s="2018"/>
      <c r="M17" s="2018"/>
      <c r="N17" s="2020"/>
      <c r="O17" s="2018"/>
      <c r="P17" s="2020"/>
      <c r="Q17" s="2020"/>
      <c r="R17" s="2020"/>
      <c r="S17" s="2020"/>
      <c r="T17" s="2018"/>
      <c r="U17" s="2018"/>
      <c r="V17" s="2018"/>
      <c r="W17" s="2020"/>
      <c r="X17" s="2020"/>
      <c r="Y17" s="2020"/>
      <c r="Z17" s="2020"/>
      <c r="AA17" s="2020"/>
      <c r="AB17" s="2020"/>
      <c r="AC17" s="2020"/>
      <c r="AD17" s="2020"/>
      <c r="AE17" s="2020"/>
      <c r="AF17" s="2020"/>
      <c r="AG17" s="2020"/>
      <c r="AH17" s="2022"/>
      <c r="AI17" s="533"/>
    </row>
    <row r="18" spans="2:35">
      <c r="B18" s="2010"/>
      <c r="C18" s="2013"/>
      <c r="D18" s="2016"/>
      <c r="E18" s="2018"/>
      <c r="F18" s="2018"/>
      <c r="G18" s="2018"/>
      <c r="H18" s="2018"/>
      <c r="I18" s="2020"/>
      <c r="J18" s="2020"/>
      <c r="K18" s="2018"/>
      <c r="L18" s="2018"/>
      <c r="M18" s="2018"/>
      <c r="N18" s="2020"/>
      <c r="O18" s="2018"/>
      <c r="P18" s="2020"/>
      <c r="Q18" s="2020"/>
      <c r="R18" s="2020"/>
      <c r="S18" s="2020"/>
      <c r="T18" s="2018"/>
      <c r="U18" s="2018"/>
      <c r="V18" s="2018"/>
      <c r="W18" s="2020"/>
      <c r="X18" s="2020"/>
      <c r="Y18" s="2020"/>
      <c r="Z18" s="2020"/>
      <c r="AA18" s="2020"/>
      <c r="AB18" s="2020"/>
      <c r="AC18" s="2020"/>
      <c r="AD18" s="2020"/>
      <c r="AE18" s="2020"/>
      <c r="AF18" s="2020"/>
      <c r="AG18" s="2020"/>
      <c r="AH18" s="2022"/>
      <c r="AI18" s="533"/>
    </row>
    <row r="19" spans="2:35">
      <c r="B19" s="2010"/>
      <c r="C19" s="2013"/>
      <c r="D19" s="2016"/>
      <c r="E19" s="2018"/>
      <c r="F19" s="2018"/>
      <c r="G19" s="2018"/>
      <c r="H19" s="2018"/>
      <c r="I19" s="2020"/>
      <c r="J19" s="2020"/>
      <c r="K19" s="2018"/>
      <c r="L19" s="2018"/>
      <c r="M19" s="2018"/>
      <c r="N19" s="2020"/>
      <c r="O19" s="2018"/>
      <c r="P19" s="2020"/>
      <c r="Q19" s="2020"/>
      <c r="R19" s="2020"/>
      <c r="S19" s="2020"/>
      <c r="T19" s="2018"/>
      <c r="U19" s="2018"/>
      <c r="V19" s="2018"/>
      <c r="W19" s="2020"/>
      <c r="X19" s="2020"/>
      <c r="Y19" s="2020"/>
      <c r="Z19" s="2020"/>
      <c r="AA19" s="2020"/>
      <c r="AB19" s="2020"/>
      <c r="AC19" s="2020"/>
      <c r="AD19" s="2020"/>
      <c r="AE19" s="2020"/>
      <c r="AF19" s="2020"/>
      <c r="AG19" s="2020"/>
      <c r="AH19" s="2022"/>
      <c r="AI19" s="533"/>
    </row>
    <row r="20" spans="2:35">
      <c r="B20" s="2010"/>
      <c r="C20" s="2013"/>
      <c r="D20" s="2016"/>
      <c r="E20" s="2018"/>
      <c r="F20" s="2018"/>
      <c r="G20" s="2018"/>
      <c r="H20" s="2018"/>
      <c r="I20" s="2020"/>
      <c r="J20" s="2020"/>
      <c r="K20" s="2018"/>
      <c r="L20" s="2018"/>
      <c r="M20" s="2018"/>
      <c r="N20" s="2020"/>
      <c r="O20" s="2018"/>
      <c r="P20" s="2020"/>
      <c r="Q20" s="2020"/>
      <c r="R20" s="2020"/>
      <c r="S20" s="2020"/>
      <c r="T20" s="2018"/>
      <c r="U20" s="2018"/>
      <c r="V20" s="2018"/>
      <c r="W20" s="2020"/>
      <c r="X20" s="2020"/>
      <c r="Y20" s="2020"/>
      <c r="Z20" s="2020"/>
      <c r="AA20" s="2020"/>
      <c r="AB20" s="2020"/>
      <c r="AC20" s="2020"/>
      <c r="AD20" s="2020"/>
      <c r="AE20" s="2020"/>
      <c r="AF20" s="2020"/>
      <c r="AG20" s="2020"/>
      <c r="AH20" s="2022"/>
      <c r="AI20" s="533"/>
    </row>
    <row r="21" spans="2:35">
      <c r="B21" s="2010"/>
      <c r="C21" s="2013"/>
      <c r="D21" s="2016"/>
      <c r="E21" s="2018"/>
      <c r="F21" s="2018"/>
      <c r="G21" s="2018"/>
      <c r="H21" s="2018"/>
      <c r="I21" s="2020"/>
      <c r="J21" s="2020"/>
      <c r="K21" s="2018"/>
      <c r="L21" s="2018"/>
      <c r="M21" s="2018"/>
      <c r="N21" s="2020"/>
      <c r="O21" s="2018"/>
      <c r="P21" s="2020"/>
      <c r="Q21" s="2020"/>
      <c r="R21" s="2020"/>
      <c r="S21" s="2020"/>
      <c r="T21" s="2018"/>
      <c r="U21" s="2018"/>
      <c r="V21" s="2018"/>
      <c r="W21" s="2020"/>
      <c r="X21" s="2020"/>
      <c r="Y21" s="2020"/>
      <c r="Z21" s="2020"/>
      <c r="AA21" s="2020"/>
      <c r="AB21" s="2020"/>
      <c r="AC21" s="2020"/>
      <c r="AD21" s="2020"/>
      <c r="AE21" s="2020"/>
      <c r="AF21" s="2020"/>
      <c r="AG21" s="2020"/>
      <c r="AH21" s="2022"/>
      <c r="AI21" s="533"/>
    </row>
    <row r="22" spans="2:35">
      <c r="B22" s="2010"/>
      <c r="C22" s="2014"/>
      <c r="D22" s="2016"/>
      <c r="E22" s="2018"/>
      <c r="F22" s="2018"/>
      <c r="G22" s="2018"/>
      <c r="H22" s="2018"/>
      <c r="I22" s="2020"/>
      <c r="J22" s="2020"/>
      <c r="K22" s="2018"/>
      <c r="L22" s="2018"/>
      <c r="M22" s="2018"/>
      <c r="N22" s="2020"/>
      <c r="O22" s="2018"/>
      <c r="P22" s="2020"/>
      <c r="Q22" s="2020"/>
      <c r="R22" s="2020"/>
      <c r="S22" s="2020"/>
      <c r="T22" s="2018"/>
      <c r="U22" s="2018"/>
      <c r="V22" s="2018"/>
      <c r="W22" s="2020"/>
      <c r="X22" s="2020"/>
      <c r="Y22" s="2020"/>
      <c r="Z22" s="2020"/>
      <c r="AA22" s="2020"/>
      <c r="AB22" s="2020"/>
      <c r="AC22" s="2020"/>
      <c r="AD22" s="2020"/>
      <c r="AE22" s="2020"/>
      <c r="AF22" s="2020"/>
      <c r="AG22" s="2020"/>
      <c r="AH22" s="2022"/>
      <c r="AI22" s="533"/>
    </row>
    <row r="23" spans="2:35" ht="14.25" customHeight="1">
      <c r="B23" s="2010"/>
      <c r="C23" s="1188" t="s">
        <v>1251</v>
      </c>
      <c r="D23" s="1147"/>
      <c r="E23" s="1148" t="s">
        <v>1257</v>
      </c>
      <c r="F23" s="1148" t="s">
        <v>1257</v>
      </c>
      <c r="G23" s="1148" t="s">
        <v>1257</v>
      </c>
      <c r="H23" s="1148" t="s">
        <v>1257</v>
      </c>
      <c r="I23" s="1148"/>
      <c r="J23" s="1148"/>
      <c r="K23" s="1148" t="s">
        <v>1257</v>
      </c>
      <c r="L23" s="1148" t="s">
        <v>1257</v>
      </c>
      <c r="M23" s="1148" t="s">
        <v>1257</v>
      </c>
      <c r="N23" s="1148"/>
      <c r="O23" s="1148" t="s">
        <v>1260</v>
      </c>
      <c r="P23" s="1148"/>
      <c r="Q23" s="1148"/>
      <c r="R23" s="1148"/>
      <c r="S23" s="1148"/>
      <c r="T23" s="1148" t="s">
        <v>1257</v>
      </c>
      <c r="U23" s="1148" t="s">
        <v>1257</v>
      </c>
      <c r="V23" s="1148" t="s">
        <v>1257</v>
      </c>
      <c r="W23" s="1148"/>
      <c r="X23" s="1148"/>
      <c r="Y23" s="1148"/>
      <c r="Z23" s="1148"/>
      <c r="AA23" s="1148"/>
      <c r="AB23" s="1148"/>
      <c r="AC23" s="1148"/>
      <c r="AD23" s="1148"/>
      <c r="AE23" s="1148"/>
      <c r="AF23" s="1148"/>
      <c r="AG23" s="1148"/>
      <c r="AH23" s="1149"/>
      <c r="AI23" s="533">
        <v>11</v>
      </c>
    </row>
    <row r="24" spans="2:35">
      <c r="B24" s="2010"/>
      <c r="C24" s="696" t="s">
        <v>301</v>
      </c>
      <c r="D24" s="541"/>
      <c r="E24" s="542"/>
      <c r="F24" s="542"/>
      <c r="G24" s="542"/>
      <c r="H24" s="542"/>
      <c r="I24" s="540"/>
      <c r="J24" s="540"/>
      <c r="K24" s="542"/>
      <c r="L24" s="542"/>
      <c r="M24" s="542"/>
      <c r="N24" s="542"/>
      <c r="O24" s="542"/>
      <c r="P24" s="540"/>
      <c r="Q24" s="540"/>
      <c r="R24" s="542"/>
      <c r="S24" s="540"/>
      <c r="T24" s="1143"/>
      <c r="U24" s="1143"/>
      <c r="V24" s="1143"/>
      <c r="W24" s="1143"/>
      <c r="X24" s="1143"/>
      <c r="Y24" s="1146" t="s">
        <v>1000</v>
      </c>
      <c r="Z24" s="540"/>
      <c r="AA24" s="542"/>
      <c r="AB24" s="542"/>
      <c r="AC24" s="542"/>
      <c r="AD24" s="542"/>
      <c r="AE24" s="542"/>
      <c r="AF24" s="542"/>
      <c r="AG24" s="542"/>
      <c r="AH24" s="543"/>
      <c r="AI24" s="537"/>
    </row>
    <row r="25" spans="2:35" ht="18.75" thickBot="1">
      <c r="B25" s="2010"/>
      <c r="C25" s="1968" t="s">
        <v>462</v>
      </c>
      <c r="D25" s="2023"/>
      <c r="E25" s="2025" t="s">
        <v>1001</v>
      </c>
      <c r="F25" s="2025" t="s">
        <v>1001</v>
      </c>
      <c r="G25" s="2025" t="s">
        <v>1002</v>
      </c>
      <c r="H25" s="2025" t="s">
        <v>1002</v>
      </c>
      <c r="I25" s="2025"/>
      <c r="J25" s="2025"/>
      <c r="K25" s="2025" t="s">
        <v>1002</v>
      </c>
      <c r="L25" s="2025" t="s">
        <v>1002</v>
      </c>
      <c r="M25" s="2025" t="s">
        <v>1002</v>
      </c>
      <c r="N25" s="2025"/>
      <c r="O25" s="2025" t="s">
        <v>1002</v>
      </c>
      <c r="P25" s="2025"/>
      <c r="Q25" s="2025"/>
      <c r="R25" s="2025"/>
      <c r="S25" s="2025"/>
      <c r="T25" s="2025" t="s">
        <v>1002</v>
      </c>
      <c r="U25" s="2025" t="s">
        <v>1002</v>
      </c>
      <c r="V25" s="2025" t="s">
        <v>1002</v>
      </c>
      <c r="W25" s="2025"/>
      <c r="X25" s="2025"/>
      <c r="Y25" s="2025" t="s">
        <v>1002</v>
      </c>
      <c r="Z25" s="2025" t="s">
        <v>1002</v>
      </c>
      <c r="AA25" s="2025" t="s">
        <v>1002</v>
      </c>
      <c r="AB25" s="2025" t="s">
        <v>1002</v>
      </c>
      <c r="AC25" s="2025" t="s">
        <v>1002</v>
      </c>
      <c r="AD25" s="2025"/>
      <c r="AE25" s="2025"/>
      <c r="AF25" s="2025" t="s">
        <v>1002</v>
      </c>
      <c r="AG25" s="2025" t="s">
        <v>1002</v>
      </c>
      <c r="AH25" s="2027"/>
      <c r="AI25" s="677" t="s">
        <v>845</v>
      </c>
    </row>
    <row r="26" spans="2:35" ht="14.25" thickBot="1">
      <c r="B26" s="2011"/>
      <c r="C26" s="1970"/>
      <c r="D26" s="2024"/>
      <c r="E26" s="2026"/>
      <c r="F26" s="2026"/>
      <c r="G26" s="2026"/>
      <c r="H26" s="2026"/>
      <c r="I26" s="2026"/>
      <c r="J26" s="2026"/>
      <c r="K26" s="2026"/>
      <c r="L26" s="2026"/>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8"/>
      <c r="AI26" s="678" t="s">
        <v>1003</v>
      </c>
    </row>
    <row r="27" spans="2:35">
      <c r="B27" s="531"/>
      <c r="C27" s="532"/>
      <c r="D27" s="532"/>
      <c r="E27" s="1144"/>
      <c r="F27" s="532"/>
      <c r="G27" s="532"/>
      <c r="H27" s="532"/>
      <c r="I27" s="532"/>
      <c r="J27" s="532"/>
      <c r="K27" s="1144"/>
      <c r="L27" s="1144"/>
      <c r="M27" s="536"/>
      <c r="N27" s="532"/>
      <c r="O27" s="532"/>
      <c r="P27" s="532"/>
      <c r="Q27" s="532"/>
      <c r="R27" s="1144"/>
      <c r="S27" s="1144"/>
      <c r="T27" s="532"/>
      <c r="U27" s="532"/>
      <c r="V27" s="532"/>
      <c r="W27" s="532"/>
      <c r="X27" s="532"/>
      <c r="Y27" s="532"/>
      <c r="Z27" s="532"/>
      <c r="AA27" s="532"/>
      <c r="AB27" s="532"/>
      <c r="AC27" s="532"/>
      <c r="AD27" s="532"/>
      <c r="AE27" s="532"/>
      <c r="AF27" s="532"/>
      <c r="AG27" s="532"/>
      <c r="AH27" s="532"/>
      <c r="AI27" s="533"/>
    </row>
    <row r="28" spans="2:35">
      <c r="B28" s="2009" t="s">
        <v>843</v>
      </c>
      <c r="C28" s="1141" t="s">
        <v>883</v>
      </c>
      <c r="D28" s="699" t="s">
        <v>1004</v>
      </c>
      <c r="E28" s="699" t="s">
        <v>1005</v>
      </c>
      <c r="F28" s="699" t="s">
        <v>938</v>
      </c>
      <c r="G28" s="699" t="s">
        <v>939</v>
      </c>
      <c r="H28" s="699" t="s">
        <v>940</v>
      </c>
      <c r="I28" s="699" t="s">
        <v>941</v>
      </c>
      <c r="J28" s="699" t="s">
        <v>942</v>
      </c>
      <c r="K28" s="699" t="s">
        <v>943</v>
      </c>
      <c r="L28" s="699" t="s">
        <v>944</v>
      </c>
      <c r="M28" s="699" t="s">
        <v>945</v>
      </c>
      <c r="N28" s="699" t="s">
        <v>946</v>
      </c>
      <c r="O28" s="699" t="s">
        <v>947</v>
      </c>
      <c r="P28" s="699" t="s">
        <v>1006</v>
      </c>
      <c r="Q28" s="699" t="s">
        <v>981</v>
      </c>
      <c r="R28" s="699" t="s">
        <v>949</v>
      </c>
      <c r="S28" s="699" t="s">
        <v>950</v>
      </c>
      <c r="T28" s="699" t="s">
        <v>951</v>
      </c>
      <c r="U28" s="699" t="s">
        <v>952</v>
      </c>
      <c r="V28" s="699" t="s">
        <v>953</v>
      </c>
      <c r="W28" s="699" t="s">
        <v>954</v>
      </c>
      <c r="X28" s="699" t="s">
        <v>955</v>
      </c>
      <c r="Y28" s="699" t="s">
        <v>956</v>
      </c>
      <c r="Z28" s="699" t="s">
        <v>957</v>
      </c>
      <c r="AA28" s="699" t="s">
        <v>958</v>
      </c>
      <c r="AB28" s="699" t="s">
        <v>959</v>
      </c>
      <c r="AC28" s="699" t="s">
        <v>960</v>
      </c>
      <c r="AD28" s="699" t="s">
        <v>961</v>
      </c>
      <c r="AE28" s="699" t="s">
        <v>962</v>
      </c>
      <c r="AF28" s="699" t="s">
        <v>963</v>
      </c>
      <c r="AG28" s="699" t="s">
        <v>964</v>
      </c>
      <c r="AH28" s="755" t="s">
        <v>965</v>
      </c>
      <c r="AI28" s="533"/>
    </row>
    <row r="29" spans="2:35">
      <c r="B29" s="2010"/>
      <c r="C29" s="1141" t="s">
        <v>296</v>
      </c>
      <c r="D29" s="535" t="s">
        <v>948</v>
      </c>
      <c r="E29" s="540" t="s">
        <v>892</v>
      </c>
      <c r="F29" s="540" t="s">
        <v>888</v>
      </c>
      <c r="G29" s="540" t="s">
        <v>889</v>
      </c>
      <c r="H29" s="540" t="s">
        <v>890</v>
      </c>
      <c r="I29" s="540" t="s">
        <v>329</v>
      </c>
      <c r="J29" s="540" t="s">
        <v>885</v>
      </c>
      <c r="K29" s="540" t="s">
        <v>886</v>
      </c>
      <c r="L29" s="540" t="s">
        <v>887</v>
      </c>
      <c r="M29" s="540" t="s">
        <v>888</v>
      </c>
      <c r="N29" s="540" t="s">
        <v>889</v>
      </c>
      <c r="O29" s="540" t="s">
        <v>890</v>
      </c>
      <c r="P29" s="540" t="s">
        <v>329</v>
      </c>
      <c r="Q29" s="540" t="s">
        <v>885</v>
      </c>
      <c r="R29" s="540" t="s">
        <v>886</v>
      </c>
      <c r="S29" s="540" t="s">
        <v>887</v>
      </c>
      <c r="T29" s="540" t="s">
        <v>888</v>
      </c>
      <c r="U29" s="540" t="s">
        <v>889</v>
      </c>
      <c r="V29" s="540" t="s">
        <v>890</v>
      </c>
      <c r="W29" s="540" t="s">
        <v>329</v>
      </c>
      <c r="X29" s="540" t="s">
        <v>885</v>
      </c>
      <c r="Y29" s="540" t="s">
        <v>886</v>
      </c>
      <c r="Z29" s="540" t="s">
        <v>887</v>
      </c>
      <c r="AA29" s="540" t="s">
        <v>888</v>
      </c>
      <c r="AB29" s="540" t="s">
        <v>889</v>
      </c>
      <c r="AC29" s="540" t="s">
        <v>890</v>
      </c>
      <c r="AD29" s="540" t="s">
        <v>329</v>
      </c>
      <c r="AE29" s="540" t="s">
        <v>885</v>
      </c>
      <c r="AF29" s="540" t="s">
        <v>886</v>
      </c>
      <c r="AG29" s="540" t="s">
        <v>887</v>
      </c>
      <c r="AH29" s="534" t="s">
        <v>888</v>
      </c>
      <c r="AI29" s="533"/>
    </row>
    <row r="30" spans="2:35" ht="13.5" customHeight="1">
      <c r="B30" s="2010"/>
      <c r="C30" s="2012" t="s">
        <v>414</v>
      </c>
      <c r="D30" s="2029" t="s">
        <v>1007</v>
      </c>
      <c r="E30" s="2029" t="s">
        <v>1007</v>
      </c>
      <c r="F30" s="2029" t="s">
        <v>1021</v>
      </c>
      <c r="G30" s="2031"/>
      <c r="H30" s="2031"/>
      <c r="I30" s="2059" t="s">
        <v>687</v>
      </c>
      <c r="J30" s="2059" t="s">
        <v>687</v>
      </c>
      <c r="K30" s="2059" t="s">
        <v>687</v>
      </c>
      <c r="L30" s="2059" t="s">
        <v>687</v>
      </c>
      <c r="M30" s="2019" t="s">
        <v>1043</v>
      </c>
      <c r="N30" s="2019"/>
      <c r="O30" s="2019"/>
      <c r="P30" s="2019" t="s">
        <v>331</v>
      </c>
      <c r="Q30" s="2019" t="s">
        <v>331</v>
      </c>
      <c r="R30" s="2019" t="s">
        <v>689</v>
      </c>
      <c r="S30" s="2019" t="s">
        <v>689</v>
      </c>
      <c r="T30" s="2019" t="s">
        <v>689</v>
      </c>
      <c r="U30" s="2019"/>
      <c r="V30" s="2019"/>
      <c r="W30" s="2019" t="s">
        <v>689</v>
      </c>
      <c r="X30" s="2019" t="s">
        <v>690</v>
      </c>
      <c r="Y30" s="2019" t="s">
        <v>690</v>
      </c>
      <c r="Z30" s="2019" t="s">
        <v>690</v>
      </c>
      <c r="AA30" s="2019" t="s">
        <v>690</v>
      </c>
      <c r="AB30" s="2019"/>
      <c r="AC30" s="2019"/>
      <c r="AD30" s="2019" t="s">
        <v>691</v>
      </c>
      <c r="AE30" s="2019" t="s">
        <v>691</v>
      </c>
      <c r="AF30" s="2019" t="s">
        <v>691</v>
      </c>
      <c r="AG30" s="2033" t="s">
        <v>691</v>
      </c>
      <c r="AH30" s="2033" t="s">
        <v>691</v>
      </c>
      <c r="AI30" s="533"/>
    </row>
    <row r="31" spans="2:35">
      <c r="B31" s="2010"/>
      <c r="C31" s="2013"/>
      <c r="D31" s="2030"/>
      <c r="E31" s="2030"/>
      <c r="F31" s="2030"/>
      <c r="G31" s="2020"/>
      <c r="H31" s="2020"/>
      <c r="I31" s="2060"/>
      <c r="J31" s="2060"/>
      <c r="K31" s="2060"/>
      <c r="L31" s="2060"/>
      <c r="M31" s="2020"/>
      <c r="N31" s="2020"/>
      <c r="O31" s="2020"/>
      <c r="P31" s="2020"/>
      <c r="Q31" s="2020"/>
      <c r="R31" s="2020"/>
      <c r="S31" s="2020"/>
      <c r="T31" s="2020"/>
      <c r="U31" s="2020"/>
      <c r="V31" s="2020"/>
      <c r="W31" s="2020"/>
      <c r="X31" s="2020"/>
      <c r="Y31" s="2020"/>
      <c r="Z31" s="2020"/>
      <c r="AA31" s="2020"/>
      <c r="AB31" s="2020"/>
      <c r="AC31" s="2020"/>
      <c r="AD31" s="2020"/>
      <c r="AE31" s="2020"/>
      <c r="AF31" s="2020"/>
      <c r="AG31" s="2034"/>
      <c r="AH31" s="2034"/>
      <c r="AI31" s="533"/>
    </row>
    <row r="32" spans="2:35">
      <c r="B32" s="2010"/>
      <c r="C32" s="2013"/>
      <c r="D32" s="2030"/>
      <c r="E32" s="2030"/>
      <c r="F32" s="2030"/>
      <c r="G32" s="2020"/>
      <c r="H32" s="2020"/>
      <c r="I32" s="2060"/>
      <c r="J32" s="2060"/>
      <c r="K32" s="2060"/>
      <c r="L32" s="2060"/>
      <c r="M32" s="2020"/>
      <c r="N32" s="2020"/>
      <c r="O32" s="2020"/>
      <c r="P32" s="2020"/>
      <c r="Q32" s="2020"/>
      <c r="R32" s="2020"/>
      <c r="S32" s="2020"/>
      <c r="T32" s="2020"/>
      <c r="U32" s="2020"/>
      <c r="V32" s="2020"/>
      <c r="W32" s="2020"/>
      <c r="X32" s="2020"/>
      <c r="Y32" s="2020"/>
      <c r="Z32" s="2020"/>
      <c r="AA32" s="2020"/>
      <c r="AB32" s="2020"/>
      <c r="AC32" s="2020"/>
      <c r="AD32" s="2020"/>
      <c r="AE32" s="2020"/>
      <c r="AF32" s="2020"/>
      <c r="AG32" s="2034"/>
      <c r="AH32" s="2034"/>
      <c r="AI32" s="533"/>
    </row>
    <row r="33" spans="2:35">
      <c r="B33" s="2010"/>
      <c r="C33" s="2013"/>
      <c r="D33" s="2030"/>
      <c r="E33" s="2030"/>
      <c r="F33" s="2030"/>
      <c r="G33" s="2020"/>
      <c r="H33" s="2020"/>
      <c r="I33" s="2060"/>
      <c r="J33" s="2060"/>
      <c r="K33" s="2060"/>
      <c r="L33" s="2060"/>
      <c r="M33" s="2020"/>
      <c r="N33" s="2020"/>
      <c r="O33" s="2020"/>
      <c r="P33" s="2020"/>
      <c r="Q33" s="2020"/>
      <c r="R33" s="2020"/>
      <c r="S33" s="2020"/>
      <c r="T33" s="2020"/>
      <c r="U33" s="2020"/>
      <c r="V33" s="2020"/>
      <c r="W33" s="2020"/>
      <c r="X33" s="2020"/>
      <c r="Y33" s="2020"/>
      <c r="Z33" s="2020"/>
      <c r="AA33" s="2020"/>
      <c r="AB33" s="2020"/>
      <c r="AC33" s="2020"/>
      <c r="AD33" s="2020"/>
      <c r="AE33" s="2020"/>
      <c r="AF33" s="2020"/>
      <c r="AG33" s="2034"/>
      <c r="AH33" s="2034"/>
      <c r="AI33" s="533"/>
    </row>
    <row r="34" spans="2:35">
      <c r="B34" s="2010"/>
      <c r="C34" s="2013"/>
      <c r="D34" s="2030"/>
      <c r="E34" s="2030"/>
      <c r="F34" s="2030"/>
      <c r="G34" s="2020"/>
      <c r="H34" s="2020"/>
      <c r="I34" s="2060"/>
      <c r="J34" s="2060"/>
      <c r="K34" s="2060"/>
      <c r="L34" s="2060"/>
      <c r="M34" s="2020"/>
      <c r="N34" s="2020"/>
      <c r="O34" s="2020"/>
      <c r="P34" s="2020"/>
      <c r="Q34" s="2020"/>
      <c r="R34" s="2020"/>
      <c r="S34" s="2020"/>
      <c r="T34" s="2020"/>
      <c r="U34" s="2020"/>
      <c r="V34" s="2020"/>
      <c r="W34" s="2020"/>
      <c r="X34" s="2020"/>
      <c r="Y34" s="2020"/>
      <c r="Z34" s="2020"/>
      <c r="AA34" s="2020"/>
      <c r="AB34" s="2020"/>
      <c r="AC34" s="2020"/>
      <c r="AD34" s="2020"/>
      <c r="AE34" s="2020"/>
      <c r="AF34" s="2020"/>
      <c r="AG34" s="2034"/>
      <c r="AH34" s="2034"/>
      <c r="AI34" s="533"/>
    </row>
    <row r="35" spans="2:35">
      <c r="B35" s="2010"/>
      <c r="C35" s="2013"/>
      <c r="D35" s="2030"/>
      <c r="E35" s="2030"/>
      <c r="F35" s="2030"/>
      <c r="G35" s="2020"/>
      <c r="H35" s="2020"/>
      <c r="I35" s="2060"/>
      <c r="J35" s="2060"/>
      <c r="K35" s="2060"/>
      <c r="L35" s="2060"/>
      <c r="M35" s="2020"/>
      <c r="N35" s="2020"/>
      <c r="O35" s="2020"/>
      <c r="P35" s="2020"/>
      <c r="Q35" s="2020"/>
      <c r="R35" s="2020"/>
      <c r="S35" s="2020"/>
      <c r="T35" s="2020"/>
      <c r="U35" s="2020"/>
      <c r="V35" s="2020"/>
      <c r="W35" s="2020"/>
      <c r="X35" s="2020"/>
      <c r="Y35" s="2020"/>
      <c r="Z35" s="2020"/>
      <c r="AA35" s="2020"/>
      <c r="AB35" s="2020"/>
      <c r="AC35" s="2020"/>
      <c r="AD35" s="2020"/>
      <c r="AE35" s="2020"/>
      <c r="AF35" s="2020"/>
      <c r="AG35" s="2034"/>
      <c r="AH35" s="2034"/>
      <c r="AI35" s="533"/>
    </row>
    <row r="36" spans="2:35">
      <c r="B36" s="2010"/>
      <c r="C36" s="2013"/>
      <c r="D36" s="2030"/>
      <c r="E36" s="2030"/>
      <c r="F36" s="2030"/>
      <c r="G36" s="2020"/>
      <c r="H36" s="2020"/>
      <c r="I36" s="2060"/>
      <c r="J36" s="2060"/>
      <c r="K36" s="2060"/>
      <c r="L36" s="2060"/>
      <c r="M36" s="2020"/>
      <c r="N36" s="2020"/>
      <c r="O36" s="2020"/>
      <c r="P36" s="2020"/>
      <c r="Q36" s="2020"/>
      <c r="R36" s="2020"/>
      <c r="S36" s="2020"/>
      <c r="T36" s="2020"/>
      <c r="U36" s="2020"/>
      <c r="V36" s="2020"/>
      <c r="W36" s="2020"/>
      <c r="X36" s="2020"/>
      <c r="Y36" s="2020"/>
      <c r="Z36" s="2020"/>
      <c r="AA36" s="2020"/>
      <c r="AB36" s="2020"/>
      <c r="AC36" s="2020"/>
      <c r="AD36" s="2020"/>
      <c r="AE36" s="2020"/>
      <c r="AF36" s="2020"/>
      <c r="AG36" s="2034"/>
      <c r="AH36" s="2034"/>
      <c r="AI36" s="533"/>
    </row>
    <row r="37" spans="2:35">
      <c r="B37" s="2010"/>
      <c r="C37" s="2013"/>
      <c r="D37" s="2030"/>
      <c r="E37" s="2030"/>
      <c r="F37" s="2030"/>
      <c r="G37" s="2020"/>
      <c r="H37" s="2020"/>
      <c r="I37" s="2060"/>
      <c r="J37" s="2060"/>
      <c r="K37" s="2060"/>
      <c r="L37" s="2060"/>
      <c r="M37" s="2020"/>
      <c r="N37" s="2020"/>
      <c r="O37" s="2020"/>
      <c r="P37" s="2020"/>
      <c r="Q37" s="2020"/>
      <c r="R37" s="2020"/>
      <c r="S37" s="2020"/>
      <c r="T37" s="2020"/>
      <c r="U37" s="2020"/>
      <c r="V37" s="2020"/>
      <c r="W37" s="2020"/>
      <c r="X37" s="2020"/>
      <c r="Y37" s="2020"/>
      <c r="Z37" s="2020"/>
      <c r="AA37" s="2020"/>
      <c r="AB37" s="2020"/>
      <c r="AC37" s="2020"/>
      <c r="AD37" s="2020"/>
      <c r="AE37" s="2020"/>
      <c r="AF37" s="2020"/>
      <c r="AG37" s="2034"/>
      <c r="AH37" s="2034"/>
      <c r="AI37" s="533"/>
    </row>
    <row r="38" spans="2:35">
      <c r="B38" s="2010"/>
      <c r="C38" s="2013"/>
      <c r="D38" s="2030"/>
      <c r="E38" s="2030"/>
      <c r="F38" s="2030"/>
      <c r="G38" s="2020"/>
      <c r="H38" s="2020"/>
      <c r="I38" s="2060"/>
      <c r="J38" s="2060"/>
      <c r="K38" s="2060"/>
      <c r="L38" s="2060"/>
      <c r="M38" s="2020"/>
      <c r="N38" s="2020"/>
      <c r="O38" s="2020"/>
      <c r="P38" s="2020"/>
      <c r="Q38" s="2020"/>
      <c r="R38" s="2020"/>
      <c r="S38" s="2020"/>
      <c r="T38" s="2020"/>
      <c r="U38" s="2020"/>
      <c r="V38" s="2020"/>
      <c r="W38" s="2020"/>
      <c r="X38" s="2020"/>
      <c r="Y38" s="2020"/>
      <c r="Z38" s="2020"/>
      <c r="AA38" s="2020"/>
      <c r="AB38" s="2020"/>
      <c r="AC38" s="2020"/>
      <c r="AD38" s="2020"/>
      <c r="AE38" s="2020"/>
      <c r="AF38" s="2020"/>
      <c r="AG38" s="2034"/>
      <c r="AH38" s="2034"/>
      <c r="AI38" s="533"/>
    </row>
    <row r="39" spans="2:35">
      <c r="B39" s="2010"/>
      <c r="C39" s="2013"/>
      <c r="D39" s="2030"/>
      <c r="E39" s="2030"/>
      <c r="F39" s="2030"/>
      <c r="G39" s="2020"/>
      <c r="H39" s="2020"/>
      <c r="I39" s="2060"/>
      <c r="J39" s="2060"/>
      <c r="K39" s="2060"/>
      <c r="L39" s="2060"/>
      <c r="M39" s="2020"/>
      <c r="N39" s="2020"/>
      <c r="O39" s="2020"/>
      <c r="P39" s="2020"/>
      <c r="Q39" s="2020"/>
      <c r="R39" s="2020"/>
      <c r="S39" s="2020"/>
      <c r="T39" s="2020"/>
      <c r="U39" s="2020"/>
      <c r="V39" s="2020"/>
      <c r="W39" s="2020"/>
      <c r="X39" s="2020"/>
      <c r="Y39" s="2020"/>
      <c r="Z39" s="2020"/>
      <c r="AA39" s="2020"/>
      <c r="AB39" s="2020"/>
      <c r="AC39" s="2020"/>
      <c r="AD39" s="2020"/>
      <c r="AE39" s="2020"/>
      <c r="AF39" s="2020"/>
      <c r="AG39" s="2034"/>
      <c r="AH39" s="2034"/>
      <c r="AI39" s="533"/>
    </row>
    <row r="40" spans="2:35">
      <c r="B40" s="2010"/>
      <c r="C40" s="2014"/>
      <c r="D40" s="2030"/>
      <c r="E40" s="2030"/>
      <c r="F40" s="2030"/>
      <c r="G40" s="2020"/>
      <c r="H40" s="2020"/>
      <c r="I40" s="2060"/>
      <c r="J40" s="2060"/>
      <c r="K40" s="2060"/>
      <c r="L40" s="2060"/>
      <c r="M40" s="2020"/>
      <c r="N40" s="2020"/>
      <c r="O40" s="2020"/>
      <c r="P40" s="2020"/>
      <c r="Q40" s="2020"/>
      <c r="R40" s="2020"/>
      <c r="S40" s="2020"/>
      <c r="T40" s="2020"/>
      <c r="U40" s="2020"/>
      <c r="V40" s="2020"/>
      <c r="W40" s="2020"/>
      <c r="X40" s="2020"/>
      <c r="Y40" s="2020"/>
      <c r="Z40" s="2020"/>
      <c r="AA40" s="2020"/>
      <c r="AB40" s="2020"/>
      <c r="AC40" s="2020"/>
      <c r="AD40" s="2020"/>
      <c r="AE40" s="2020"/>
      <c r="AF40" s="2020"/>
      <c r="AG40" s="2034"/>
      <c r="AH40" s="2034"/>
      <c r="AI40" s="533"/>
    </row>
    <row r="41" spans="2:35">
      <c r="B41" s="2010"/>
      <c r="C41" s="1188" t="s">
        <v>1251</v>
      </c>
      <c r="D41" s="1150"/>
      <c r="E41" s="1151"/>
      <c r="F41" s="1151"/>
      <c r="G41" s="1148"/>
      <c r="H41" s="1148"/>
      <c r="I41" s="1152" t="s">
        <v>1000</v>
      </c>
      <c r="J41" s="1152" t="s">
        <v>1000</v>
      </c>
      <c r="K41" s="1152" t="s">
        <v>1000</v>
      </c>
      <c r="L41" s="1152" t="s">
        <v>1000</v>
      </c>
      <c r="M41" s="1148"/>
      <c r="N41" s="1148"/>
      <c r="O41" s="1148"/>
      <c r="P41" s="1148"/>
      <c r="Q41" s="1148"/>
      <c r="R41" s="1148"/>
      <c r="S41" s="1148"/>
      <c r="T41" s="1148"/>
      <c r="U41" s="1148"/>
      <c r="V41" s="1148"/>
      <c r="W41" s="1148"/>
      <c r="X41" s="1148"/>
      <c r="Y41" s="1148"/>
      <c r="Z41" s="1148"/>
      <c r="AA41" s="1148"/>
      <c r="AB41" s="1148"/>
      <c r="AC41" s="1148"/>
      <c r="AD41" s="1148"/>
      <c r="AE41" s="1148"/>
      <c r="AF41" s="1148"/>
      <c r="AG41" s="1153"/>
      <c r="AH41" s="1153"/>
      <c r="AI41" s="533">
        <v>4</v>
      </c>
    </row>
    <row r="42" spans="2:35">
      <c r="B42" s="2010"/>
      <c r="C42" s="696" t="s">
        <v>301</v>
      </c>
      <c r="D42" s="541"/>
      <c r="E42" s="542" t="s">
        <v>1000</v>
      </c>
      <c r="F42" s="542"/>
      <c r="G42" s="542"/>
      <c r="H42" s="542"/>
      <c r="I42" s="540"/>
      <c r="J42" s="540"/>
      <c r="K42" s="542"/>
      <c r="L42" s="542"/>
      <c r="M42" s="542"/>
      <c r="N42" s="542"/>
      <c r="O42" s="542"/>
      <c r="P42" s="540"/>
      <c r="Q42" s="542"/>
      <c r="R42" s="542"/>
      <c r="S42" s="1143"/>
      <c r="T42" s="1143"/>
      <c r="U42" s="1143"/>
      <c r="V42" s="540"/>
      <c r="W42" s="540"/>
      <c r="X42" s="542"/>
      <c r="Y42" s="542"/>
      <c r="Z42" s="542"/>
      <c r="AA42" s="542"/>
      <c r="AB42" s="542"/>
      <c r="AC42" s="542"/>
      <c r="AD42" s="542"/>
      <c r="AE42" s="542" t="s">
        <v>1000</v>
      </c>
      <c r="AF42" s="542"/>
      <c r="AG42" s="543"/>
      <c r="AH42" s="543"/>
      <c r="AI42" s="537"/>
    </row>
    <row r="43" spans="2:35" ht="18.75" thickBot="1">
      <c r="B43" s="2010"/>
      <c r="C43" s="1968" t="s">
        <v>462</v>
      </c>
      <c r="D43" s="2035" t="s">
        <v>1002</v>
      </c>
      <c r="E43" s="2025" t="s">
        <v>1002</v>
      </c>
      <c r="F43" s="2025"/>
      <c r="G43" s="2025"/>
      <c r="H43" s="2037"/>
      <c r="I43" s="2025" t="s">
        <v>1002</v>
      </c>
      <c r="J43" s="2025" t="s">
        <v>1002</v>
      </c>
      <c r="K43" s="2025" t="s">
        <v>1002</v>
      </c>
      <c r="L43" s="2025" t="s">
        <v>1002</v>
      </c>
      <c r="M43" s="2025"/>
      <c r="N43" s="2025"/>
      <c r="O43" s="2025"/>
      <c r="P43" s="2025" t="s">
        <v>1002</v>
      </c>
      <c r="Q43" s="2025" t="s">
        <v>1002</v>
      </c>
      <c r="R43" s="2025" t="s">
        <v>1002</v>
      </c>
      <c r="S43" s="2025" t="s">
        <v>1002</v>
      </c>
      <c r="T43" s="2025" t="s">
        <v>1002</v>
      </c>
      <c r="U43" s="2025"/>
      <c r="V43" s="2025"/>
      <c r="W43" s="2025" t="s">
        <v>1002</v>
      </c>
      <c r="X43" s="2025" t="s">
        <v>1002</v>
      </c>
      <c r="Y43" s="2025" t="s">
        <v>1002</v>
      </c>
      <c r="Z43" s="2025" t="s">
        <v>1002</v>
      </c>
      <c r="AA43" s="2025" t="s">
        <v>1002</v>
      </c>
      <c r="AB43" s="2025"/>
      <c r="AC43" s="2025"/>
      <c r="AD43" s="2025" t="s">
        <v>1002</v>
      </c>
      <c r="AE43" s="2025" t="s">
        <v>1002</v>
      </c>
      <c r="AF43" s="2025" t="s">
        <v>1002</v>
      </c>
      <c r="AG43" s="2027" t="s">
        <v>1002</v>
      </c>
      <c r="AH43" s="2027" t="s">
        <v>1002</v>
      </c>
      <c r="AI43" s="677" t="s">
        <v>845</v>
      </c>
    </row>
    <row r="44" spans="2:35" ht="14.25" thickBot="1">
      <c r="B44" s="2011"/>
      <c r="C44" s="1970"/>
      <c r="D44" s="2036"/>
      <c r="E44" s="2026"/>
      <c r="F44" s="2026"/>
      <c r="G44" s="2026"/>
      <c r="H44" s="2038"/>
      <c r="I44" s="2026"/>
      <c r="J44" s="2026"/>
      <c r="K44" s="2026"/>
      <c r="L44" s="2026"/>
      <c r="M44" s="2026"/>
      <c r="N44" s="2026"/>
      <c r="O44" s="2026"/>
      <c r="P44" s="2026"/>
      <c r="Q44" s="2026"/>
      <c r="R44" s="2026"/>
      <c r="S44" s="2026"/>
      <c r="T44" s="2026"/>
      <c r="U44" s="2026"/>
      <c r="V44" s="2026"/>
      <c r="W44" s="2026"/>
      <c r="X44" s="2026"/>
      <c r="Y44" s="2026"/>
      <c r="Z44" s="2026"/>
      <c r="AA44" s="2026"/>
      <c r="AB44" s="2026"/>
      <c r="AC44" s="2026"/>
      <c r="AD44" s="2026"/>
      <c r="AE44" s="2026"/>
      <c r="AF44" s="2026"/>
      <c r="AG44" s="2039"/>
      <c r="AH44" s="2039"/>
      <c r="AI44" s="702" t="s">
        <v>1003</v>
      </c>
    </row>
    <row r="45" spans="2:35">
      <c r="B45" s="531"/>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3"/>
    </row>
    <row r="46" spans="2:35">
      <c r="B46" s="2009" t="s">
        <v>844</v>
      </c>
      <c r="C46" s="1141" t="s">
        <v>883</v>
      </c>
      <c r="D46" s="701" t="s">
        <v>1009</v>
      </c>
      <c r="E46" s="700" t="s">
        <v>1010</v>
      </c>
      <c r="F46" s="700" t="s">
        <v>966</v>
      </c>
      <c r="G46" s="700" t="s">
        <v>967</v>
      </c>
      <c r="H46" s="700" t="s">
        <v>968</v>
      </c>
      <c r="I46" s="700" t="s">
        <v>969</v>
      </c>
      <c r="J46" s="700" t="s">
        <v>970</v>
      </c>
      <c r="K46" s="700" t="s">
        <v>971</v>
      </c>
      <c r="L46" s="700" t="s">
        <v>972</v>
      </c>
      <c r="M46" s="700" t="s">
        <v>973</v>
      </c>
      <c r="N46" s="700" t="s">
        <v>974</v>
      </c>
      <c r="O46" s="700" t="s">
        <v>1011</v>
      </c>
      <c r="P46" s="700" t="s">
        <v>982</v>
      </c>
      <c r="Q46" s="700" t="s">
        <v>894</v>
      </c>
      <c r="R46" s="700" t="s">
        <v>895</v>
      </c>
      <c r="S46" s="700" t="s">
        <v>896</v>
      </c>
      <c r="T46" s="700" t="s">
        <v>897</v>
      </c>
      <c r="U46" s="700" t="s">
        <v>898</v>
      </c>
      <c r="V46" s="700" t="s">
        <v>899</v>
      </c>
      <c r="W46" s="700" t="s">
        <v>900</v>
      </c>
      <c r="X46" s="700" t="s">
        <v>901</v>
      </c>
      <c r="Y46" s="700" t="s">
        <v>902</v>
      </c>
      <c r="Z46" s="700" t="s">
        <v>903</v>
      </c>
      <c r="AA46" s="700" t="s">
        <v>904</v>
      </c>
      <c r="AB46" s="700" t="s">
        <v>905</v>
      </c>
      <c r="AC46" s="700" t="s">
        <v>906</v>
      </c>
      <c r="AD46" s="700" t="s">
        <v>907</v>
      </c>
      <c r="AE46" s="700" t="s">
        <v>908</v>
      </c>
      <c r="AF46" s="700" t="s">
        <v>909</v>
      </c>
      <c r="AG46" s="700" t="s">
        <v>910</v>
      </c>
      <c r="AH46" s="711"/>
      <c r="AI46" s="533"/>
    </row>
    <row r="47" spans="2:35">
      <c r="B47" s="2010"/>
      <c r="C47" s="1141" t="s">
        <v>296</v>
      </c>
      <c r="D47" s="697" t="s">
        <v>911</v>
      </c>
      <c r="E47" s="540" t="s">
        <v>216</v>
      </c>
      <c r="F47" s="540" t="s">
        <v>329</v>
      </c>
      <c r="G47" s="540" t="s">
        <v>885</v>
      </c>
      <c r="H47" s="540" t="s">
        <v>886</v>
      </c>
      <c r="I47" s="540" t="s">
        <v>887</v>
      </c>
      <c r="J47" s="540" t="s">
        <v>888</v>
      </c>
      <c r="K47" s="540" t="s">
        <v>889</v>
      </c>
      <c r="L47" s="540" t="s">
        <v>890</v>
      </c>
      <c r="M47" s="540" t="s">
        <v>329</v>
      </c>
      <c r="N47" s="540" t="s">
        <v>885</v>
      </c>
      <c r="O47" s="540" t="s">
        <v>886</v>
      </c>
      <c r="P47" s="540" t="s">
        <v>887</v>
      </c>
      <c r="Q47" s="540" t="s">
        <v>888</v>
      </c>
      <c r="R47" s="540" t="s">
        <v>889</v>
      </c>
      <c r="S47" s="540" t="s">
        <v>890</v>
      </c>
      <c r="T47" s="540" t="s">
        <v>329</v>
      </c>
      <c r="U47" s="540" t="s">
        <v>885</v>
      </c>
      <c r="V47" s="540" t="s">
        <v>886</v>
      </c>
      <c r="W47" s="540" t="s">
        <v>887</v>
      </c>
      <c r="X47" s="540" t="s">
        <v>888</v>
      </c>
      <c r="Y47" s="540" t="s">
        <v>889</v>
      </c>
      <c r="Z47" s="540" t="s">
        <v>890</v>
      </c>
      <c r="AA47" s="540" t="s">
        <v>329</v>
      </c>
      <c r="AB47" s="540" t="s">
        <v>885</v>
      </c>
      <c r="AC47" s="540" t="s">
        <v>886</v>
      </c>
      <c r="AD47" s="540" t="s">
        <v>887</v>
      </c>
      <c r="AE47" s="540" t="s">
        <v>888</v>
      </c>
      <c r="AF47" s="540" t="s">
        <v>889</v>
      </c>
      <c r="AG47" s="540" t="s">
        <v>890</v>
      </c>
      <c r="AH47" s="534"/>
      <c r="AI47" s="533"/>
    </row>
    <row r="48" spans="2:35" ht="13.5" customHeight="1">
      <c r="B48" s="2010"/>
      <c r="C48" s="2012" t="s">
        <v>414</v>
      </c>
      <c r="D48" s="2040"/>
      <c r="E48" s="2019"/>
      <c r="F48" s="2019" t="s">
        <v>691</v>
      </c>
      <c r="G48" s="2019" t="s">
        <v>692</v>
      </c>
      <c r="H48" s="2019" t="s">
        <v>330</v>
      </c>
      <c r="I48" s="2019" t="s">
        <v>1022</v>
      </c>
      <c r="J48" s="2019" t="s">
        <v>696</v>
      </c>
      <c r="K48" s="2019"/>
      <c r="L48" s="2019"/>
      <c r="M48" s="2017" t="s">
        <v>687</v>
      </c>
      <c r="N48" s="2017" t="s">
        <v>687</v>
      </c>
      <c r="O48" s="2017" t="s">
        <v>687</v>
      </c>
      <c r="P48" s="2017" t="s">
        <v>687</v>
      </c>
      <c r="Q48" s="2017" t="s">
        <v>687</v>
      </c>
      <c r="R48" s="2019"/>
      <c r="S48" s="2019"/>
      <c r="T48" s="2019" t="s">
        <v>693</v>
      </c>
      <c r="U48" s="2019" t="s">
        <v>693</v>
      </c>
      <c r="V48" s="2019" t="s">
        <v>693</v>
      </c>
      <c r="W48" s="2019" t="s">
        <v>693</v>
      </c>
      <c r="X48" s="2019" t="s">
        <v>694</v>
      </c>
      <c r="Y48" s="2019"/>
      <c r="Z48" s="2019"/>
      <c r="AA48" s="2019" t="s">
        <v>695</v>
      </c>
      <c r="AB48" s="2019" t="s">
        <v>695</v>
      </c>
      <c r="AC48" s="2019" t="s">
        <v>979</v>
      </c>
      <c r="AD48" s="2019" t="s">
        <v>1050</v>
      </c>
      <c r="AE48" s="2019" t="s">
        <v>839</v>
      </c>
      <c r="AF48" s="2019"/>
      <c r="AG48" s="2021"/>
      <c r="AH48" s="2021"/>
      <c r="AI48" s="533"/>
    </row>
    <row r="49" spans="2:35">
      <c r="B49" s="2010"/>
      <c r="C49" s="2013"/>
      <c r="D49" s="2041"/>
      <c r="E49" s="2020"/>
      <c r="F49" s="2020"/>
      <c r="G49" s="2020"/>
      <c r="H49" s="2042"/>
      <c r="I49" s="2042"/>
      <c r="J49" s="2020"/>
      <c r="K49" s="2042"/>
      <c r="L49" s="2042"/>
      <c r="M49" s="2061"/>
      <c r="N49" s="2061"/>
      <c r="O49" s="2061"/>
      <c r="P49" s="2061"/>
      <c r="Q49" s="2061"/>
      <c r="R49" s="2020"/>
      <c r="S49" s="2020"/>
      <c r="T49" s="2020"/>
      <c r="U49" s="2020"/>
      <c r="V49" s="2020"/>
      <c r="W49" s="2020"/>
      <c r="X49" s="2020"/>
      <c r="Y49" s="2020"/>
      <c r="Z49" s="2020"/>
      <c r="AA49" s="2020"/>
      <c r="AB49" s="2020"/>
      <c r="AC49" s="2020"/>
      <c r="AD49" s="2020"/>
      <c r="AE49" s="2020"/>
      <c r="AF49" s="2020"/>
      <c r="AG49" s="2022"/>
      <c r="AH49" s="2022"/>
      <c r="AI49" s="533"/>
    </row>
    <row r="50" spans="2:35">
      <c r="B50" s="2010"/>
      <c r="C50" s="2013"/>
      <c r="D50" s="2041"/>
      <c r="E50" s="2020"/>
      <c r="F50" s="2020"/>
      <c r="G50" s="2020"/>
      <c r="H50" s="2042"/>
      <c r="I50" s="2042"/>
      <c r="J50" s="2020"/>
      <c r="K50" s="2042"/>
      <c r="L50" s="2042"/>
      <c r="M50" s="2061"/>
      <c r="N50" s="2061"/>
      <c r="O50" s="2061"/>
      <c r="P50" s="2061"/>
      <c r="Q50" s="2061"/>
      <c r="R50" s="2020"/>
      <c r="S50" s="2020"/>
      <c r="T50" s="2020"/>
      <c r="U50" s="2020"/>
      <c r="V50" s="2020"/>
      <c r="W50" s="2020"/>
      <c r="X50" s="2020"/>
      <c r="Y50" s="2020"/>
      <c r="Z50" s="2020"/>
      <c r="AA50" s="2020"/>
      <c r="AB50" s="2020"/>
      <c r="AC50" s="2020"/>
      <c r="AD50" s="2020"/>
      <c r="AE50" s="2020"/>
      <c r="AF50" s="2020"/>
      <c r="AG50" s="2022"/>
      <c r="AH50" s="2022"/>
      <c r="AI50" s="533"/>
    </row>
    <row r="51" spans="2:35">
      <c r="B51" s="2010"/>
      <c r="C51" s="2013"/>
      <c r="D51" s="2041"/>
      <c r="E51" s="2020"/>
      <c r="F51" s="2020"/>
      <c r="G51" s="2020"/>
      <c r="H51" s="2042"/>
      <c r="I51" s="2042"/>
      <c r="J51" s="2020"/>
      <c r="K51" s="2042"/>
      <c r="L51" s="2042"/>
      <c r="M51" s="2061"/>
      <c r="N51" s="2061"/>
      <c r="O51" s="2061"/>
      <c r="P51" s="2061"/>
      <c r="Q51" s="2061"/>
      <c r="R51" s="2020"/>
      <c r="S51" s="2020"/>
      <c r="T51" s="2020"/>
      <c r="U51" s="2020"/>
      <c r="V51" s="2020"/>
      <c r="W51" s="2020"/>
      <c r="X51" s="2020"/>
      <c r="Y51" s="2020"/>
      <c r="Z51" s="2020"/>
      <c r="AA51" s="2020"/>
      <c r="AB51" s="2020"/>
      <c r="AC51" s="2020"/>
      <c r="AD51" s="2020"/>
      <c r="AE51" s="2020"/>
      <c r="AF51" s="2020"/>
      <c r="AG51" s="2022"/>
      <c r="AH51" s="2022"/>
      <c r="AI51" s="533"/>
    </row>
    <row r="52" spans="2:35">
      <c r="B52" s="2010"/>
      <c r="C52" s="2013"/>
      <c r="D52" s="2041"/>
      <c r="E52" s="2020"/>
      <c r="F52" s="2020"/>
      <c r="G52" s="2020"/>
      <c r="H52" s="2042"/>
      <c r="I52" s="2042"/>
      <c r="J52" s="2020"/>
      <c r="K52" s="2042"/>
      <c r="L52" s="2042"/>
      <c r="M52" s="2061"/>
      <c r="N52" s="2061"/>
      <c r="O52" s="2061"/>
      <c r="P52" s="2061"/>
      <c r="Q52" s="2061"/>
      <c r="R52" s="2020"/>
      <c r="S52" s="2020"/>
      <c r="T52" s="2020"/>
      <c r="U52" s="2020"/>
      <c r="V52" s="2020"/>
      <c r="W52" s="2020"/>
      <c r="X52" s="2020"/>
      <c r="Y52" s="2020"/>
      <c r="Z52" s="2020"/>
      <c r="AA52" s="2020"/>
      <c r="AB52" s="2020"/>
      <c r="AC52" s="2020"/>
      <c r="AD52" s="2020"/>
      <c r="AE52" s="2020"/>
      <c r="AF52" s="2020"/>
      <c r="AG52" s="2022"/>
      <c r="AH52" s="2022"/>
      <c r="AI52" s="533"/>
    </row>
    <row r="53" spans="2:35">
      <c r="B53" s="2010"/>
      <c r="C53" s="2013"/>
      <c r="D53" s="2041"/>
      <c r="E53" s="2020"/>
      <c r="F53" s="2020"/>
      <c r="G53" s="2020"/>
      <c r="H53" s="2042"/>
      <c r="I53" s="2042"/>
      <c r="J53" s="2020"/>
      <c r="K53" s="2042"/>
      <c r="L53" s="2042"/>
      <c r="M53" s="2061"/>
      <c r="N53" s="2061"/>
      <c r="O53" s="2061"/>
      <c r="P53" s="2061"/>
      <c r="Q53" s="2061"/>
      <c r="R53" s="2020"/>
      <c r="S53" s="2020"/>
      <c r="T53" s="2020"/>
      <c r="U53" s="2020"/>
      <c r="V53" s="2020"/>
      <c r="W53" s="2020"/>
      <c r="X53" s="2020"/>
      <c r="Y53" s="2020"/>
      <c r="Z53" s="2020"/>
      <c r="AA53" s="2020"/>
      <c r="AB53" s="2020"/>
      <c r="AC53" s="2020"/>
      <c r="AD53" s="2020"/>
      <c r="AE53" s="2020"/>
      <c r="AF53" s="2020"/>
      <c r="AG53" s="2022"/>
      <c r="AH53" s="2022"/>
      <c r="AI53" s="533"/>
    </row>
    <row r="54" spans="2:35">
      <c r="B54" s="2010"/>
      <c r="C54" s="2013"/>
      <c r="D54" s="2041"/>
      <c r="E54" s="2020"/>
      <c r="F54" s="2020"/>
      <c r="G54" s="2020"/>
      <c r="H54" s="2042"/>
      <c r="I54" s="2042"/>
      <c r="J54" s="2020"/>
      <c r="K54" s="2042"/>
      <c r="L54" s="2042"/>
      <c r="M54" s="2061"/>
      <c r="N54" s="2061"/>
      <c r="O54" s="2061"/>
      <c r="P54" s="2061"/>
      <c r="Q54" s="2061"/>
      <c r="R54" s="2020"/>
      <c r="S54" s="2020"/>
      <c r="T54" s="2020"/>
      <c r="U54" s="2020"/>
      <c r="V54" s="2020"/>
      <c r="W54" s="2020"/>
      <c r="X54" s="2020"/>
      <c r="Y54" s="2020"/>
      <c r="Z54" s="2020"/>
      <c r="AA54" s="2020"/>
      <c r="AB54" s="2020"/>
      <c r="AC54" s="2020"/>
      <c r="AD54" s="2020"/>
      <c r="AE54" s="2020"/>
      <c r="AF54" s="2020"/>
      <c r="AG54" s="2022"/>
      <c r="AH54" s="2022"/>
      <c r="AI54" s="533"/>
    </row>
    <row r="55" spans="2:35">
      <c r="B55" s="2010"/>
      <c r="C55" s="2013"/>
      <c r="D55" s="2041"/>
      <c r="E55" s="2020"/>
      <c r="F55" s="2020"/>
      <c r="G55" s="2020"/>
      <c r="H55" s="2042"/>
      <c r="I55" s="2042"/>
      <c r="J55" s="2020"/>
      <c r="K55" s="2042"/>
      <c r="L55" s="2042"/>
      <c r="M55" s="2061"/>
      <c r="N55" s="2061"/>
      <c r="O55" s="2061"/>
      <c r="P55" s="2061"/>
      <c r="Q55" s="2061"/>
      <c r="R55" s="2020"/>
      <c r="S55" s="2020"/>
      <c r="T55" s="2020"/>
      <c r="U55" s="2020"/>
      <c r="V55" s="2020"/>
      <c r="W55" s="2020"/>
      <c r="X55" s="2020"/>
      <c r="Y55" s="2020"/>
      <c r="Z55" s="2020"/>
      <c r="AA55" s="2020"/>
      <c r="AB55" s="2020"/>
      <c r="AC55" s="2020"/>
      <c r="AD55" s="2020"/>
      <c r="AE55" s="2020"/>
      <c r="AF55" s="2020"/>
      <c r="AG55" s="2022"/>
      <c r="AH55" s="2022"/>
      <c r="AI55" s="533"/>
    </row>
    <row r="56" spans="2:35">
      <c r="B56" s="2010"/>
      <c r="C56" s="2013"/>
      <c r="D56" s="2041"/>
      <c r="E56" s="2020"/>
      <c r="F56" s="2020"/>
      <c r="G56" s="2020"/>
      <c r="H56" s="2042"/>
      <c r="I56" s="2042"/>
      <c r="J56" s="2020"/>
      <c r="K56" s="2042"/>
      <c r="L56" s="2042"/>
      <c r="M56" s="2061"/>
      <c r="N56" s="2061"/>
      <c r="O56" s="2061"/>
      <c r="P56" s="2061"/>
      <c r="Q56" s="2061"/>
      <c r="R56" s="2020"/>
      <c r="S56" s="2020"/>
      <c r="T56" s="2020"/>
      <c r="U56" s="2020"/>
      <c r="V56" s="2020"/>
      <c r="W56" s="2020"/>
      <c r="X56" s="2020"/>
      <c r="Y56" s="2020"/>
      <c r="Z56" s="2020"/>
      <c r="AA56" s="2020"/>
      <c r="AB56" s="2020"/>
      <c r="AC56" s="2020"/>
      <c r="AD56" s="2020"/>
      <c r="AE56" s="2020"/>
      <c r="AF56" s="2020"/>
      <c r="AG56" s="2022"/>
      <c r="AH56" s="2022"/>
      <c r="AI56" s="533"/>
    </row>
    <row r="57" spans="2:35">
      <c r="B57" s="2010"/>
      <c r="C57" s="2013"/>
      <c r="D57" s="2041"/>
      <c r="E57" s="2020"/>
      <c r="F57" s="2020"/>
      <c r="G57" s="2020"/>
      <c r="H57" s="2042"/>
      <c r="I57" s="2042"/>
      <c r="J57" s="2020"/>
      <c r="K57" s="2042"/>
      <c r="L57" s="2042"/>
      <c r="M57" s="2061"/>
      <c r="N57" s="2061"/>
      <c r="O57" s="2061"/>
      <c r="P57" s="2061"/>
      <c r="Q57" s="2061"/>
      <c r="R57" s="2020"/>
      <c r="S57" s="2020"/>
      <c r="T57" s="2020"/>
      <c r="U57" s="2020"/>
      <c r="V57" s="2020"/>
      <c r="W57" s="2020"/>
      <c r="X57" s="2020"/>
      <c r="Y57" s="2020"/>
      <c r="Z57" s="2020"/>
      <c r="AA57" s="2020"/>
      <c r="AB57" s="2020"/>
      <c r="AC57" s="2020"/>
      <c r="AD57" s="2020"/>
      <c r="AE57" s="2020"/>
      <c r="AF57" s="2020"/>
      <c r="AG57" s="2022"/>
      <c r="AH57" s="2022"/>
      <c r="AI57" s="533"/>
    </row>
    <row r="58" spans="2:35">
      <c r="B58" s="2010"/>
      <c r="C58" s="2014"/>
      <c r="D58" s="2041"/>
      <c r="E58" s="2020"/>
      <c r="F58" s="2020"/>
      <c r="G58" s="2020"/>
      <c r="H58" s="2042"/>
      <c r="I58" s="2042"/>
      <c r="J58" s="2020"/>
      <c r="K58" s="2042"/>
      <c r="L58" s="2042"/>
      <c r="M58" s="2061"/>
      <c r="N58" s="2061"/>
      <c r="O58" s="2061"/>
      <c r="P58" s="2061"/>
      <c r="Q58" s="2061"/>
      <c r="R58" s="2020"/>
      <c r="S58" s="2020"/>
      <c r="T58" s="2020"/>
      <c r="U58" s="2020"/>
      <c r="V58" s="2020"/>
      <c r="W58" s="2020"/>
      <c r="X58" s="2020"/>
      <c r="Y58" s="2020"/>
      <c r="Z58" s="2020"/>
      <c r="AA58" s="2020"/>
      <c r="AB58" s="2020"/>
      <c r="AC58" s="2020"/>
      <c r="AD58" s="2020"/>
      <c r="AE58" s="2020"/>
      <c r="AF58" s="2020"/>
      <c r="AG58" s="2022"/>
      <c r="AH58" s="2022"/>
      <c r="AI58" s="533"/>
    </row>
    <row r="59" spans="2:35">
      <c r="B59" s="2010"/>
      <c r="C59" s="1188" t="s">
        <v>1251</v>
      </c>
      <c r="D59" s="1154"/>
      <c r="E59" s="1148"/>
      <c r="F59" s="1148"/>
      <c r="G59" s="1148"/>
      <c r="H59" s="1155"/>
      <c r="I59" s="1155"/>
      <c r="J59" s="1148"/>
      <c r="K59" s="1155"/>
      <c r="L59" s="1155"/>
      <c r="M59" s="1157" t="s">
        <v>1000</v>
      </c>
      <c r="N59" s="1157" t="s">
        <v>1000</v>
      </c>
      <c r="O59" s="1157" t="s">
        <v>1000</v>
      </c>
      <c r="P59" s="1157" t="s">
        <v>1000</v>
      </c>
      <c r="Q59" s="1157" t="s">
        <v>1000</v>
      </c>
      <c r="R59" s="1148"/>
      <c r="S59" s="1148"/>
      <c r="T59" s="1157"/>
      <c r="U59" s="1148"/>
      <c r="V59" s="1148"/>
      <c r="W59" s="1148"/>
      <c r="X59" s="1148"/>
      <c r="Y59" s="1148"/>
      <c r="Z59" s="1148"/>
      <c r="AA59" s="1148"/>
      <c r="AB59" s="1148"/>
      <c r="AC59" s="1148"/>
      <c r="AD59" s="1148"/>
      <c r="AE59" s="1148"/>
      <c r="AF59" s="1148"/>
      <c r="AG59" s="1156"/>
      <c r="AH59" s="1149"/>
      <c r="AI59" s="533">
        <v>5</v>
      </c>
    </row>
    <row r="60" spans="2:35">
      <c r="B60" s="2010"/>
      <c r="C60" s="696" t="s">
        <v>301</v>
      </c>
      <c r="D60" s="698"/>
      <c r="E60" s="542"/>
      <c r="F60" s="542" t="s">
        <v>1000</v>
      </c>
      <c r="G60" s="542"/>
      <c r="H60" s="542"/>
      <c r="I60" s="542"/>
      <c r="J60" s="542"/>
      <c r="K60" s="542"/>
      <c r="L60" s="542"/>
      <c r="M60" s="542"/>
      <c r="N60" s="542"/>
      <c r="O60" s="542"/>
      <c r="P60" s="540"/>
      <c r="Q60" s="542"/>
      <c r="R60" s="542"/>
      <c r="S60" s="542"/>
      <c r="T60" s="542"/>
      <c r="U60" s="542"/>
      <c r="V60" s="542"/>
      <c r="W60" s="542" t="s">
        <v>1013</v>
      </c>
      <c r="X60" s="542"/>
      <c r="Y60" s="542"/>
      <c r="Z60" s="542"/>
      <c r="AA60" s="542"/>
      <c r="AB60" s="542"/>
      <c r="AC60" s="542"/>
      <c r="AD60" s="542"/>
      <c r="AE60" s="542"/>
      <c r="AF60" s="542"/>
      <c r="AG60" s="542"/>
      <c r="AH60" s="543"/>
      <c r="AI60" s="533"/>
    </row>
    <row r="61" spans="2:35" ht="18.75" thickBot="1">
      <c r="B61" s="2010"/>
      <c r="C61" s="1968" t="s">
        <v>462</v>
      </c>
      <c r="D61" s="2043"/>
      <c r="E61" s="2025"/>
      <c r="F61" s="2025" t="s">
        <v>1002</v>
      </c>
      <c r="G61" s="2025" t="s">
        <v>1002</v>
      </c>
      <c r="H61" s="2025" t="s">
        <v>1002</v>
      </c>
      <c r="I61" s="2025"/>
      <c r="J61" s="2025" t="s">
        <v>1002</v>
      </c>
      <c r="K61" s="2025"/>
      <c r="L61" s="2025"/>
      <c r="M61" s="2025" t="s">
        <v>1002</v>
      </c>
      <c r="N61" s="2025" t="s">
        <v>1002</v>
      </c>
      <c r="O61" s="2025" t="s">
        <v>1002</v>
      </c>
      <c r="P61" s="2025" t="s">
        <v>1002</v>
      </c>
      <c r="Q61" s="2025" t="s">
        <v>1002</v>
      </c>
      <c r="R61" s="2025"/>
      <c r="S61" s="2025"/>
      <c r="T61" s="2025" t="s">
        <v>1002</v>
      </c>
      <c r="U61" s="2025" t="s">
        <v>1002</v>
      </c>
      <c r="V61" s="2025" t="s">
        <v>1002</v>
      </c>
      <c r="W61" s="2025" t="s">
        <v>1002</v>
      </c>
      <c r="X61" s="2025" t="s">
        <v>1002</v>
      </c>
      <c r="Y61" s="2025"/>
      <c r="Z61" s="2037"/>
      <c r="AA61" s="2025" t="s">
        <v>1002</v>
      </c>
      <c r="AB61" s="2025" t="s">
        <v>1002</v>
      </c>
      <c r="AC61" s="2025"/>
      <c r="AD61" s="2025"/>
      <c r="AE61" s="2025"/>
      <c r="AF61" s="2025"/>
      <c r="AG61" s="2025"/>
      <c r="AH61" s="2027"/>
      <c r="AI61" s="677" t="s">
        <v>845</v>
      </c>
    </row>
    <row r="62" spans="2:35" ht="14.25" thickBot="1">
      <c r="B62" s="2011"/>
      <c r="C62" s="1970"/>
      <c r="D62" s="2044"/>
      <c r="E62" s="2026"/>
      <c r="F62" s="2026"/>
      <c r="G62" s="2026"/>
      <c r="H62" s="2026"/>
      <c r="I62" s="2026"/>
      <c r="J62" s="2026"/>
      <c r="K62" s="2026"/>
      <c r="L62" s="2026"/>
      <c r="M62" s="2026"/>
      <c r="N62" s="2026"/>
      <c r="O62" s="2026"/>
      <c r="P62" s="2026"/>
      <c r="Q62" s="2026"/>
      <c r="R62" s="2026"/>
      <c r="S62" s="2026"/>
      <c r="T62" s="2026"/>
      <c r="U62" s="2026"/>
      <c r="V62" s="2026"/>
      <c r="W62" s="2026"/>
      <c r="X62" s="2026"/>
      <c r="Y62" s="2026"/>
      <c r="Z62" s="2038"/>
      <c r="AA62" s="2026"/>
      <c r="AB62" s="2026"/>
      <c r="AC62" s="2026"/>
      <c r="AD62" s="2026"/>
      <c r="AE62" s="2026"/>
      <c r="AF62" s="2026"/>
      <c r="AG62" s="2026"/>
      <c r="AH62" s="2039"/>
      <c r="AI62" s="702" t="s">
        <v>1003</v>
      </c>
    </row>
    <row r="63" spans="2:3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3"/>
    </row>
    <row r="64" spans="2:35">
      <c r="B64" s="733"/>
      <c r="C64" s="532"/>
      <c r="D64" s="532"/>
      <c r="E64" s="532"/>
      <c r="F64" s="532"/>
      <c r="G64" s="532"/>
      <c r="H64" s="532"/>
      <c r="I64" s="532"/>
      <c r="J64" s="532"/>
      <c r="K64" s="734"/>
      <c r="L64" s="734"/>
      <c r="M64" s="734"/>
      <c r="N64" s="734"/>
      <c r="O64" s="734"/>
      <c r="P64" s="532"/>
      <c r="Q64" s="734"/>
      <c r="R64" s="734"/>
      <c r="S64" s="734"/>
      <c r="T64" s="734"/>
      <c r="U64" s="734"/>
      <c r="V64" s="532"/>
      <c r="W64" s="532"/>
      <c r="X64" s="734"/>
      <c r="Y64" s="734"/>
      <c r="Z64" s="734"/>
      <c r="AA64" s="734"/>
      <c r="AB64" s="734"/>
      <c r="AC64" s="734"/>
      <c r="AD64" s="734"/>
      <c r="AE64" s="734"/>
      <c r="AF64" s="734"/>
      <c r="AG64" s="734"/>
      <c r="AH64" s="734"/>
      <c r="AI64" s="735"/>
    </row>
    <row r="65" spans="2:35" ht="15" customHeight="1">
      <c r="B65" s="2045" t="s">
        <v>683</v>
      </c>
      <c r="C65" s="2046"/>
      <c r="D65" s="2046"/>
      <c r="E65" s="2046"/>
      <c r="F65" s="2046"/>
      <c r="G65" s="2046"/>
      <c r="H65" s="2046"/>
      <c r="I65" s="2046"/>
      <c r="J65" s="2046"/>
      <c r="K65" s="2046"/>
      <c r="L65" s="2046"/>
      <c r="M65" s="2046"/>
      <c r="N65" s="2046"/>
      <c r="O65" s="2046"/>
      <c r="P65" s="2046"/>
      <c r="Q65" s="2046"/>
      <c r="R65" s="2046"/>
      <c r="S65" s="2046"/>
      <c r="T65" s="2046"/>
      <c r="U65" s="2046"/>
      <c r="V65" s="2046"/>
      <c r="W65" s="2046"/>
      <c r="X65" s="2046"/>
      <c r="Y65" s="2046"/>
      <c r="Z65" s="2046"/>
      <c r="AA65" s="2046"/>
      <c r="AB65" s="2046"/>
      <c r="AC65" s="2046"/>
      <c r="AD65" s="2046"/>
      <c r="AE65" s="2046"/>
      <c r="AF65" s="2046"/>
      <c r="AG65" s="2046"/>
      <c r="AH65" s="2046"/>
      <c r="AI65" s="533"/>
    </row>
    <row r="66" spans="2:35" ht="15" customHeight="1" thickBot="1">
      <c r="B66" s="2047" t="s">
        <v>304</v>
      </c>
      <c r="C66" s="2048"/>
      <c r="D66" s="2048"/>
      <c r="E66" s="537"/>
      <c r="F66" s="537"/>
      <c r="G66" s="537"/>
      <c r="H66" s="537"/>
      <c r="I66" s="537"/>
      <c r="J66" s="537"/>
      <c r="K66" s="2049" t="s">
        <v>568</v>
      </c>
      <c r="L66" s="2049"/>
      <c r="M66" s="2049"/>
      <c r="N66" s="2049"/>
      <c r="O66" s="2049"/>
      <c r="P66" s="2049"/>
      <c r="Q66" s="2049"/>
      <c r="R66" s="2049"/>
      <c r="S66" s="2049"/>
      <c r="T66" s="2049"/>
      <c r="U66" s="2049"/>
      <c r="V66" s="2049"/>
      <c r="W66" s="2049"/>
      <c r="X66" s="2049"/>
      <c r="Y66" s="2049"/>
      <c r="Z66" s="2049"/>
      <c r="AA66" s="2049"/>
      <c r="AB66" s="532"/>
      <c r="AC66" s="532"/>
      <c r="AD66" s="532"/>
      <c r="AE66" s="532"/>
      <c r="AF66" s="532"/>
      <c r="AG66" s="532"/>
      <c r="AH66" s="532"/>
      <c r="AI66" s="533"/>
    </row>
    <row r="67" spans="2:35" ht="15" customHeight="1" thickBot="1">
      <c r="B67" s="2000" t="s">
        <v>305</v>
      </c>
      <c r="C67" s="2000"/>
      <c r="D67" s="2004" t="s">
        <v>306</v>
      </c>
      <c r="E67" s="2006"/>
      <c r="F67" s="2006"/>
      <c r="G67" s="2006"/>
      <c r="H67" s="2006"/>
      <c r="I67" s="2005"/>
      <c r="J67" s="537"/>
      <c r="K67" s="2050"/>
      <c r="L67" s="2050"/>
      <c r="M67" s="2004" t="s">
        <v>307</v>
      </c>
      <c r="N67" s="2006"/>
      <c r="O67" s="2006"/>
      <c r="P67" s="2006"/>
      <c r="Q67" s="2006"/>
      <c r="R67" s="2006"/>
      <c r="S67" s="2006"/>
      <c r="T67" s="2006"/>
      <c r="U67" s="2006"/>
      <c r="V67" s="2006"/>
      <c r="W67" s="2006"/>
      <c r="X67" s="2006"/>
      <c r="Y67" s="2006"/>
      <c r="Z67" s="2006"/>
      <c r="AA67" s="2005"/>
      <c r="AB67" s="2000" t="s">
        <v>308</v>
      </c>
      <c r="AC67" s="2000"/>
      <c r="AD67" s="2000"/>
      <c r="AE67" s="1158"/>
      <c r="AF67" s="2001" t="s">
        <v>893</v>
      </c>
      <c r="AG67" s="2002"/>
      <c r="AH67" s="2002"/>
      <c r="AI67" s="2003"/>
    </row>
    <row r="68" spans="2:35" ht="15" customHeight="1" thickBot="1">
      <c r="B68" s="2004" t="s">
        <v>309</v>
      </c>
      <c r="C68" s="2005"/>
      <c r="D68" s="2004" t="s">
        <v>1014</v>
      </c>
      <c r="E68" s="2006"/>
      <c r="F68" s="2006"/>
      <c r="G68" s="2006"/>
      <c r="H68" s="2006"/>
      <c r="I68" s="2005"/>
      <c r="J68" s="537"/>
      <c r="K68" s="2004" t="s">
        <v>311</v>
      </c>
      <c r="L68" s="2005"/>
      <c r="M68" s="2051" t="s">
        <v>1088</v>
      </c>
      <c r="N68" s="2052"/>
      <c r="O68" s="2052"/>
      <c r="P68" s="2052"/>
      <c r="Q68" s="2052"/>
      <c r="R68" s="2052"/>
      <c r="S68" s="2052"/>
      <c r="T68" s="2052"/>
      <c r="U68" s="2052"/>
      <c r="V68" s="2052"/>
      <c r="W68" s="2052"/>
      <c r="X68" s="2052"/>
      <c r="Y68" s="2052"/>
      <c r="Z68" s="2052"/>
      <c r="AA68" s="2053"/>
      <c r="AB68" s="1999"/>
      <c r="AC68" s="1999"/>
      <c r="AD68" s="1999"/>
      <c r="AE68" s="1159"/>
      <c r="AF68" s="532"/>
      <c r="AG68" s="532"/>
      <c r="AH68" s="532"/>
      <c r="AI68" s="533"/>
    </row>
    <row r="69" spans="2:35" ht="15" customHeight="1">
      <c r="B69" s="2004" t="s">
        <v>312</v>
      </c>
      <c r="C69" s="2005"/>
      <c r="D69" s="2004" t="s">
        <v>1015</v>
      </c>
      <c r="E69" s="2006"/>
      <c r="F69" s="2006"/>
      <c r="G69" s="2006"/>
      <c r="H69" s="2006"/>
      <c r="I69" s="2005"/>
      <c r="J69" s="537"/>
      <c r="K69" s="2004" t="s">
        <v>313</v>
      </c>
      <c r="L69" s="2005"/>
      <c r="M69" s="2051" t="s">
        <v>1089</v>
      </c>
      <c r="N69" s="2052"/>
      <c r="O69" s="2052"/>
      <c r="P69" s="2052"/>
      <c r="Q69" s="2052"/>
      <c r="R69" s="2052"/>
      <c r="S69" s="2052"/>
      <c r="T69" s="2052"/>
      <c r="U69" s="2052"/>
      <c r="V69" s="2052"/>
      <c r="W69" s="2052"/>
      <c r="X69" s="2052"/>
      <c r="Y69" s="2052"/>
      <c r="Z69" s="2052"/>
      <c r="AA69" s="2053"/>
      <c r="AB69" s="2000"/>
      <c r="AC69" s="2000"/>
      <c r="AD69" s="2000"/>
      <c r="AE69" s="1158"/>
      <c r="AF69" s="1947" t="s">
        <v>1252</v>
      </c>
      <c r="AG69" s="1948"/>
      <c r="AH69" s="2055" t="s">
        <v>1271</v>
      </c>
      <c r="AI69" s="2056"/>
    </row>
    <row r="70" spans="2:35" ht="15" customHeight="1" thickBot="1">
      <c r="B70" s="2004" t="s">
        <v>314</v>
      </c>
      <c r="C70" s="2005"/>
      <c r="D70" s="2004" t="s">
        <v>1016</v>
      </c>
      <c r="E70" s="2006"/>
      <c r="F70" s="2006"/>
      <c r="G70" s="2006"/>
      <c r="H70" s="2006"/>
      <c r="I70" s="2005"/>
      <c r="J70" s="537"/>
      <c r="K70" s="2004" t="s">
        <v>315</v>
      </c>
      <c r="L70" s="2005"/>
      <c r="M70" s="2051" t="s">
        <v>1090</v>
      </c>
      <c r="N70" s="2052"/>
      <c r="O70" s="2052"/>
      <c r="P70" s="2052"/>
      <c r="Q70" s="2052"/>
      <c r="R70" s="2052"/>
      <c r="S70" s="2052"/>
      <c r="T70" s="2052"/>
      <c r="U70" s="2052"/>
      <c r="V70" s="2052"/>
      <c r="W70" s="2052"/>
      <c r="X70" s="2052"/>
      <c r="Y70" s="2052"/>
      <c r="Z70" s="2052"/>
      <c r="AA70" s="2053"/>
      <c r="AB70" s="2000"/>
      <c r="AC70" s="2000"/>
      <c r="AD70" s="2000"/>
      <c r="AE70" s="1158"/>
      <c r="AF70" s="1949"/>
      <c r="AG70" s="1950"/>
      <c r="AH70" s="2057"/>
      <c r="AI70" s="2058"/>
    </row>
    <row r="71" spans="2:35" ht="15" customHeight="1">
      <c r="B71" s="2004" t="s">
        <v>316</v>
      </c>
      <c r="C71" s="2005"/>
      <c r="D71" s="2004" t="s">
        <v>1017</v>
      </c>
      <c r="E71" s="2006"/>
      <c r="F71" s="2006"/>
      <c r="G71" s="2006"/>
      <c r="H71" s="2006"/>
      <c r="I71" s="2005"/>
      <c r="J71" s="537"/>
      <c r="K71" s="538" t="s">
        <v>317</v>
      </c>
      <c r="L71" s="539"/>
      <c r="M71" s="539"/>
      <c r="N71" s="539"/>
      <c r="O71" s="539"/>
      <c r="P71" s="539"/>
      <c r="Q71" s="539"/>
      <c r="R71" s="539"/>
      <c r="S71" s="539"/>
      <c r="T71" s="539"/>
      <c r="U71" s="539"/>
      <c r="V71" s="539"/>
      <c r="W71" s="539"/>
      <c r="X71" s="539"/>
      <c r="Y71" s="539"/>
      <c r="Z71" s="539"/>
      <c r="AA71" s="539"/>
      <c r="AB71" s="532"/>
      <c r="AC71" s="532"/>
      <c r="AD71" s="532"/>
      <c r="AE71" s="532"/>
      <c r="AF71" s="532"/>
      <c r="AG71" s="532"/>
      <c r="AH71" s="532"/>
      <c r="AI71" s="533"/>
    </row>
    <row r="72" spans="2:35" ht="15" customHeight="1">
      <c r="B72" s="2004" t="s">
        <v>318</v>
      </c>
      <c r="C72" s="2005"/>
      <c r="D72" s="2004" t="s">
        <v>1018</v>
      </c>
      <c r="E72" s="2006"/>
      <c r="F72" s="2006"/>
      <c r="G72" s="2006"/>
      <c r="H72" s="2006"/>
      <c r="I72" s="2005"/>
      <c r="J72" s="537"/>
      <c r="K72" s="2049" t="s">
        <v>684</v>
      </c>
      <c r="L72" s="2049"/>
      <c r="M72" s="2049"/>
      <c r="N72" s="2049"/>
      <c r="O72" s="2049"/>
      <c r="P72" s="2049"/>
      <c r="Q72" s="2049"/>
      <c r="R72" s="2049"/>
      <c r="S72" s="2049"/>
      <c r="T72" s="2049"/>
      <c r="U72" s="2049"/>
      <c r="V72" s="2049"/>
      <c r="W72" s="2049"/>
      <c r="X72" s="2049"/>
      <c r="Y72" s="2049"/>
      <c r="Z72" s="2049"/>
      <c r="AA72" s="2049"/>
      <c r="AB72" s="537"/>
      <c r="AC72" s="537"/>
      <c r="AD72" s="537"/>
      <c r="AE72" s="532"/>
      <c r="AF72" s="532"/>
      <c r="AG72" s="532"/>
      <c r="AH72" s="532"/>
      <c r="AI72" s="533"/>
    </row>
    <row r="73" spans="2:35" ht="15" customHeight="1">
      <c r="B73" s="2004" t="s">
        <v>319</v>
      </c>
      <c r="C73" s="2005"/>
      <c r="D73" s="2004" t="s">
        <v>1019</v>
      </c>
      <c r="E73" s="2006"/>
      <c r="F73" s="2006"/>
      <c r="G73" s="2006"/>
      <c r="H73" s="2006"/>
      <c r="I73" s="2005"/>
      <c r="J73" s="537"/>
      <c r="K73" s="2000"/>
      <c r="L73" s="2000"/>
      <c r="M73" s="2004" t="s">
        <v>685</v>
      </c>
      <c r="N73" s="2006"/>
      <c r="O73" s="2006"/>
      <c r="P73" s="2006"/>
      <c r="Q73" s="2006"/>
      <c r="R73" s="2006"/>
      <c r="S73" s="2006"/>
      <c r="T73" s="2006"/>
      <c r="U73" s="2006"/>
      <c r="V73" s="2006"/>
      <c r="W73" s="2006"/>
      <c r="X73" s="2006"/>
      <c r="Y73" s="2006"/>
      <c r="Z73" s="2006"/>
      <c r="AA73" s="2005"/>
      <c r="AB73" s="2000" t="s">
        <v>308</v>
      </c>
      <c r="AC73" s="2000"/>
      <c r="AD73" s="2000"/>
      <c r="AE73" s="1158"/>
      <c r="AF73" s="532"/>
      <c r="AG73" s="532"/>
      <c r="AH73" s="532"/>
      <c r="AI73" s="533"/>
    </row>
    <row r="74" spans="2:35" ht="15" customHeight="1">
      <c r="B74" s="2004" t="s">
        <v>320</v>
      </c>
      <c r="C74" s="2005"/>
      <c r="D74" s="2004" t="s">
        <v>1040</v>
      </c>
      <c r="E74" s="2006"/>
      <c r="F74" s="2006"/>
      <c r="G74" s="2006"/>
      <c r="H74" s="2006"/>
      <c r="I74" s="2005"/>
      <c r="J74" s="537"/>
      <c r="K74" s="2004" t="s">
        <v>311</v>
      </c>
      <c r="L74" s="2005"/>
      <c r="M74" s="2051" t="s">
        <v>1091</v>
      </c>
      <c r="N74" s="2052"/>
      <c r="O74" s="2052"/>
      <c r="P74" s="2052"/>
      <c r="Q74" s="2052"/>
      <c r="R74" s="2052"/>
      <c r="S74" s="2052"/>
      <c r="T74" s="2052"/>
      <c r="U74" s="2052"/>
      <c r="V74" s="2052"/>
      <c r="W74" s="2052"/>
      <c r="X74" s="2052"/>
      <c r="Y74" s="2052"/>
      <c r="Z74" s="2052"/>
      <c r="AA74" s="2053"/>
      <c r="AB74" s="2000"/>
      <c r="AC74" s="2000"/>
      <c r="AD74" s="2000"/>
      <c r="AE74" s="1158"/>
      <c r="AF74" s="532"/>
      <c r="AG74" s="532"/>
      <c r="AH74" s="532"/>
      <c r="AI74" s="533"/>
    </row>
    <row r="75" spans="2:35" ht="15" customHeight="1">
      <c r="B75" s="532"/>
      <c r="C75" s="532"/>
      <c r="D75" s="532"/>
      <c r="E75" s="532"/>
      <c r="F75" s="532"/>
      <c r="G75" s="532"/>
      <c r="H75" s="532"/>
      <c r="I75" s="532"/>
      <c r="J75" s="537"/>
      <c r="K75" s="2004" t="s">
        <v>313</v>
      </c>
      <c r="L75" s="2005"/>
      <c r="M75" s="2051" t="s">
        <v>1092</v>
      </c>
      <c r="N75" s="2052"/>
      <c r="O75" s="2052"/>
      <c r="P75" s="2052"/>
      <c r="Q75" s="2052"/>
      <c r="R75" s="2052"/>
      <c r="S75" s="2052"/>
      <c r="T75" s="2052"/>
      <c r="U75" s="2052"/>
      <c r="V75" s="2052"/>
      <c r="W75" s="2052"/>
      <c r="X75" s="2052"/>
      <c r="Y75" s="2052"/>
      <c r="Z75" s="2052"/>
      <c r="AA75" s="2053"/>
      <c r="AB75" s="2000"/>
      <c r="AC75" s="2000"/>
      <c r="AD75" s="2000"/>
      <c r="AE75" s="1158"/>
      <c r="AF75" s="532"/>
      <c r="AG75" s="532"/>
      <c r="AH75" s="532"/>
      <c r="AI75" s="533"/>
    </row>
    <row r="76" spans="2:35" ht="15" customHeight="1">
      <c r="B76" s="532"/>
      <c r="C76" s="532"/>
      <c r="D76" s="532"/>
      <c r="E76" s="532"/>
      <c r="F76" s="532"/>
      <c r="G76" s="532"/>
      <c r="H76" s="532"/>
      <c r="I76" s="532"/>
      <c r="J76" s="537"/>
      <c r="K76" s="2004" t="s">
        <v>315</v>
      </c>
      <c r="L76" s="2005"/>
      <c r="M76" s="2051"/>
      <c r="N76" s="2052"/>
      <c r="O76" s="2052"/>
      <c r="P76" s="2052"/>
      <c r="Q76" s="2052"/>
      <c r="R76" s="2052"/>
      <c r="S76" s="2052"/>
      <c r="T76" s="2052"/>
      <c r="U76" s="2052"/>
      <c r="V76" s="2052"/>
      <c r="W76" s="2052"/>
      <c r="X76" s="2052"/>
      <c r="Y76" s="2052"/>
      <c r="Z76" s="2052"/>
      <c r="AA76" s="2053"/>
      <c r="AB76" s="2000"/>
      <c r="AC76" s="2000"/>
      <c r="AD76" s="2000"/>
      <c r="AE76" s="1158"/>
      <c r="AF76" s="532"/>
      <c r="AG76" s="532"/>
      <c r="AH76" s="532"/>
      <c r="AI76" s="533"/>
    </row>
    <row r="77" spans="2:35" ht="15" customHeight="1">
      <c r="B77" s="532"/>
      <c r="C77" s="532"/>
      <c r="D77" s="532"/>
      <c r="E77" s="532"/>
      <c r="F77" s="532"/>
      <c r="G77" s="532"/>
      <c r="H77" s="532"/>
      <c r="I77" s="532"/>
      <c r="J77" s="537"/>
      <c r="K77" s="2004" t="s">
        <v>321</v>
      </c>
      <c r="L77" s="2005"/>
      <c r="M77" s="2051"/>
      <c r="N77" s="2052"/>
      <c r="O77" s="2052"/>
      <c r="P77" s="2052"/>
      <c r="Q77" s="2052"/>
      <c r="R77" s="2052"/>
      <c r="S77" s="2052"/>
      <c r="T77" s="2052"/>
      <c r="U77" s="2052"/>
      <c r="V77" s="2052"/>
      <c r="W77" s="2052"/>
      <c r="X77" s="2052"/>
      <c r="Y77" s="2052"/>
      <c r="Z77" s="2052"/>
      <c r="AA77" s="2053"/>
      <c r="AB77" s="2000"/>
      <c r="AC77" s="2000"/>
      <c r="AD77" s="2000"/>
      <c r="AE77" s="1158"/>
      <c r="AF77" s="532"/>
      <c r="AG77" s="532"/>
      <c r="AH77" s="532"/>
      <c r="AI77" s="533"/>
    </row>
    <row r="78" spans="2:35" ht="15" customHeight="1">
      <c r="B78" s="532"/>
      <c r="C78" s="532"/>
      <c r="D78" s="532"/>
      <c r="E78" s="532"/>
      <c r="F78" s="532"/>
      <c r="G78" s="532"/>
      <c r="H78" s="532"/>
      <c r="I78" s="532"/>
      <c r="J78" s="537"/>
      <c r="K78" s="2004" t="s">
        <v>322</v>
      </c>
      <c r="L78" s="2005"/>
      <c r="M78" s="2051"/>
      <c r="N78" s="2052"/>
      <c r="O78" s="2052"/>
      <c r="P78" s="2052"/>
      <c r="Q78" s="2052"/>
      <c r="R78" s="2052"/>
      <c r="S78" s="2052"/>
      <c r="T78" s="2052"/>
      <c r="U78" s="2052"/>
      <c r="V78" s="2052"/>
      <c r="W78" s="2052"/>
      <c r="X78" s="2052"/>
      <c r="Y78" s="2052"/>
      <c r="Z78" s="2052"/>
      <c r="AA78" s="2053"/>
      <c r="AB78" s="2000"/>
      <c r="AC78" s="2000"/>
      <c r="AD78" s="2000"/>
      <c r="AE78" s="1158"/>
      <c r="AF78" s="532"/>
      <c r="AG78" s="532"/>
      <c r="AH78" s="532"/>
      <c r="AI78" s="533"/>
    </row>
    <row r="79" spans="2:35" ht="15" customHeight="1">
      <c r="B79" s="532"/>
      <c r="C79" s="532"/>
      <c r="D79" s="532"/>
      <c r="E79" s="532"/>
      <c r="F79" s="532"/>
      <c r="G79" s="532"/>
      <c r="H79" s="532"/>
      <c r="I79" s="532"/>
      <c r="J79" s="537"/>
      <c r="K79" s="538" t="s">
        <v>686</v>
      </c>
      <c r="L79" s="537"/>
      <c r="M79" s="537"/>
      <c r="N79" s="537"/>
      <c r="O79" s="537"/>
      <c r="P79" s="537"/>
      <c r="Q79" s="537"/>
      <c r="R79" s="537"/>
      <c r="S79" s="537"/>
      <c r="T79" s="537"/>
      <c r="U79" s="537"/>
      <c r="V79" s="537"/>
      <c r="W79" s="537"/>
      <c r="X79" s="537"/>
      <c r="Y79" s="537"/>
      <c r="Z79" s="537"/>
      <c r="AA79" s="537"/>
      <c r="AB79" s="537"/>
      <c r="AC79" s="537"/>
      <c r="AD79" s="537"/>
      <c r="AE79" s="537"/>
      <c r="AF79" s="532"/>
      <c r="AG79" s="532"/>
      <c r="AH79" s="532"/>
      <c r="AI79" s="533"/>
    </row>
    <row r="80" spans="2:35" ht="15" customHeight="1">
      <c r="B80" s="1142" t="s">
        <v>64</v>
      </c>
      <c r="C80" s="1142"/>
      <c r="D80" s="1142"/>
      <c r="E80" s="1142"/>
      <c r="F80" s="1142"/>
      <c r="G80" s="1142"/>
      <c r="H80" s="1142"/>
      <c r="I80" s="1142"/>
      <c r="J80" s="1142"/>
      <c r="K80" s="1142"/>
      <c r="L80" s="1142"/>
      <c r="M80" s="1142"/>
      <c r="N80" s="1142"/>
      <c r="O80" s="1142"/>
      <c r="P80" s="1142"/>
      <c r="Q80" s="1142"/>
      <c r="R80" s="1142"/>
      <c r="S80" s="1145"/>
      <c r="T80" s="1145"/>
      <c r="U80" s="1145"/>
      <c r="V80" s="1145"/>
    </row>
    <row r="81" spans="2:22" ht="15" customHeight="1">
      <c r="B81" s="2004"/>
      <c r="C81" s="2005"/>
      <c r="D81" s="2004" t="s">
        <v>307</v>
      </c>
      <c r="E81" s="2006"/>
      <c r="F81" s="2006"/>
      <c r="G81" s="2006"/>
      <c r="H81" s="2006"/>
      <c r="I81" s="2006"/>
      <c r="J81" s="2006"/>
      <c r="K81" s="2006"/>
      <c r="L81" s="2006"/>
      <c r="M81" s="2006"/>
      <c r="N81" s="2006"/>
      <c r="O81" s="2006"/>
      <c r="P81" s="2006"/>
      <c r="Q81" s="2006"/>
      <c r="R81" s="2005"/>
      <c r="S81" s="2004" t="s">
        <v>282</v>
      </c>
      <c r="T81" s="2006"/>
      <c r="U81" s="2006"/>
      <c r="V81" s="2005"/>
    </row>
    <row r="82" spans="2:22" ht="15" customHeight="1">
      <c r="B82" s="2004" t="s">
        <v>323</v>
      </c>
      <c r="C82" s="2005"/>
      <c r="D82" s="2004" t="s">
        <v>1087</v>
      </c>
      <c r="E82" s="2006"/>
      <c r="F82" s="2006"/>
      <c r="G82" s="2006"/>
      <c r="H82" s="2006"/>
      <c r="I82" s="2006"/>
      <c r="J82" s="2006"/>
      <c r="K82" s="2006"/>
      <c r="L82" s="2006"/>
      <c r="M82" s="2006"/>
      <c r="N82" s="2006"/>
      <c r="O82" s="2006"/>
      <c r="P82" s="2006"/>
      <c r="Q82" s="2006"/>
      <c r="R82" s="2005"/>
      <c r="S82" s="2004" t="s">
        <v>1026</v>
      </c>
      <c r="T82" s="2006"/>
      <c r="U82" s="2006"/>
      <c r="V82" s="2005"/>
    </row>
    <row r="83" spans="2:22" ht="15" customHeight="1">
      <c r="B83" s="2004" t="s">
        <v>324</v>
      </c>
      <c r="C83" s="2005"/>
      <c r="D83" s="2004" t="s">
        <v>1086</v>
      </c>
      <c r="E83" s="2006"/>
      <c r="F83" s="2006"/>
      <c r="G83" s="2006"/>
      <c r="H83" s="2006"/>
      <c r="I83" s="2006"/>
      <c r="J83" s="2006"/>
      <c r="K83" s="2006"/>
      <c r="L83" s="2006"/>
      <c r="M83" s="2006"/>
      <c r="N83" s="2006"/>
      <c r="O83" s="2006"/>
      <c r="P83" s="2006"/>
      <c r="Q83" s="2006"/>
      <c r="R83" s="2005"/>
      <c r="S83" s="2004" t="s">
        <v>1026</v>
      </c>
      <c r="T83" s="2006"/>
      <c r="U83" s="2006"/>
      <c r="V83" s="2005"/>
    </row>
    <row r="84" spans="2:22" ht="15" customHeight="1">
      <c r="B84" s="2004" t="s">
        <v>325</v>
      </c>
      <c r="C84" s="2005"/>
      <c r="D84" s="2004" t="s">
        <v>1093</v>
      </c>
      <c r="E84" s="2006"/>
      <c r="F84" s="2006"/>
      <c r="G84" s="2006"/>
      <c r="H84" s="2006"/>
      <c r="I84" s="2006"/>
      <c r="J84" s="2006"/>
      <c r="K84" s="2006"/>
      <c r="L84" s="2006"/>
      <c r="M84" s="2006"/>
      <c r="N84" s="2006"/>
      <c r="O84" s="2006"/>
      <c r="P84" s="2006"/>
      <c r="Q84" s="2006"/>
      <c r="R84" s="2005"/>
      <c r="S84" s="2004" t="s">
        <v>1026</v>
      </c>
      <c r="T84" s="2006"/>
      <c r="U84" s="2006"/>
      <c r="V84" s="2005"/>
    </row>
    <row r="85" spans="2:22" ht="15" customHeight="1">
      <c r="B85" s="2004" t="s">
        <v>326</v>
      </c>
      <c r="C85" s="2005"/>
      <c r="D85" s="2004"/>
      <c r="E85" s="2006"/>
      <c r="F85" s="2006"/>
      <c r="G85" s="2006"/>
      <c r="H85" s="2006"/>
      <c r="I85" s="2006"/>
      <c r="J85" s="2006"/>
      <c r="K85" s="2006"/>
      <c r="L85" s="2006"/>
      <c r="M85" s="2006"/>
      <c r="N85" s="2006"/>
      <c r="O85" s="2006"/>
      <c r="P85" s="2006"/>
      <c r="Q85" s="2006"/>
      <c r="R85" s="2005"/>
      <c r="S85" s="2004"/>
      <c r="T85" s="2006"/>
      <c r="U85" s="2006"/>
      <c r="V85" s="2005"/>
    </row>
    <row r="86" spans="2:22" ht="15" customHeight="1">
      <c r="B86" s="2004" t="s">
        <v>327</v>
      </c>
      <c r="C86" s="2005"/>
      <c r="D86" s="2004"/>
      <c r="E86" s="2006"/>
      <c r="F86" s="2006"/>
      <c r="G86" s="2006"/>
      <c r="H86" s="2006"/>
      <c r="I86" s="2006"/>
      <c r="J86" s="2006"/>
      <c r="K86" s="2006"/>
      <c r="L86" s="2006"/>
      <c r="M86" s="2006"/>
      <c r="N86" s="2006"/>
      <c r="O86" s="2006"/>
      <c r="P86" s="2006"/>
      <c r="Q86" s="2006"/>
      <c r="R86" s="2005"/>
      <c r="S86" s="2004"/>
      <c r="T86" s="2006"/>
      <c r="U86" s="2006"/>
      <c r="V86" s="2005"/>
    </row>
    <row r="87" spans="2:22" ht="15" customHeight="1">
      <c r="B87" s="2004" t="s">
        <v>328</v>
      </c>
      <c r="C87" s="2005"/>
      <c r="D87" s="2004"/>
      <c r="E87" s="2006"/>
      <c r="F87" s="2006"/>
      <c r="G87" s="2006"/>
      <c r="H87" s="2006"/>
      <c r="I87" s="2006"/>
      <c r="J87" s="2006"/>
      <c r="K87" s="2006"/>
      <c r="L87" s="2006"/>
      <c r="M87" s="2006"/>
      <c r="N87" s="2006"/>
      <c r="O87" s="2006"/>
      <c r="P87" s="2006"/>
      <c r="Q87" s="2006"/>
      <c r="R87" s="2005"/>
      <c r="S87" s="2004"/>
      <c r="T87" s="2006"/>
      <c r="U87" s="2006"/>
      <c r="V87" s="2005"/>
    </row>
    <row r="88" spans="2:22" ht="15" customHeight="1"/>
  </sheetData>
  <mergeCells count="275">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 ref="K78:L78"/>
    <mergeCell ref="M78:AA78"/>
    <mergeCell ref="K75:L75"/>
    <mergeCell ref="M75:AA75"/>
    <mergeCell ref="K76:L76"/>
    <mergeCell ref="M76:AA76"/>
    <mergeCell ref="AB75:AD75"/>
    <mergeCell ref="AB76:AD76"/>
    <mergeCell ref="AB77:AD77"/>
    <mergeCell ref="AB78:AD78"/>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AB67:AD67"/>
    <mergeCell ref="AF67:AI67"/>
    <mergeCell ref="AB68:AD68"/>
    <mergeCell ref="AB69:AD69"/>
    <mergeCell ref="AF69:AG70"/>
    <mergeCell ref="AH69:AI70"/>
    <mergeCell ref="AB70:AD70"/>
    <mergeCell ref="AB73:AD73"/>
    <mergeCell ref="AB74:AD74"/>
  </mergeCells>
  <phoneticPr fontId="10"/>
  <pageMargins left="0.7" right="0.7" top="0.75" bottom="0.75" header="0.3" footer="0.3"/>
  <pageSetup paperSize="9" scale="6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68"/>
  <sheetViews>
    <sheetView view="pageBreakPreview" zoomScale="71" zoomScaleNormal="100" zoomScaleSheetLayoutView="71" workbookViewId="0">
      <selection activeCell="A2" sqref="A2:L2"/>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90"/>
      <c r="B1" s="191"/>
      <c r="C1" s="191"/>
      <c r="D1" s="191"/>
      <c r="E1" s="191"/>
      <c r="F1" s="191"/>
      <c r="G1" s="191"/>
      <c r="H1" s="191"/>
      <c r="I1" s="191"/>
      <c r="J1" s="191"/>
      <c r="K1" s="192"/>
      <c r="L1" s="192" t="s">
        <v>995</v>
      </c>
    </row>
    <row r="2" spans="1:12" ht="20.100000000000001" customHeight="1">
      <c r="A2" s="2062" t="s">
        <v>332</v>
      </c>
      <c r="B2" s="2062"/>
      <c r="C2" s="2062"/>
      <c r="D2" s="2062"/>
      <c r="E2" s="2062"/>
      <c r="F2" s="2062"/>
      <c r="G2" s="2062"/>
      <c r="H2" s="2062"/>
      <c r="I2" s="2062"/>
      <c r="J2" s="2062"/>
      <c r="K2" s="2062"/>
      <c r="L2" s="2062"/>
    </row>
    <row r="3" spans="1:12" ht="20.100000000000001" customHeight="1">
      <c r="A3" s="190"/>
      <c r="B3" s="190"/>
      <c r="C3" s="190"/>
      <c r="D3" s="190"/>
      <c r="E3" s="190"/>
      <c r="F3" s="190"/>
      <c r="G3" s="190"/>
      <c r="H3" s="754"/>
      <c r="I3" s="754"/>
      <c r="J3" s="754"/>
      <c r="K3" s="2063"/>
      <c r="L3" s="2063"/>
    </row>
    <row r="4" spans="1:12" ht="21" customHeight="1">
      <c r="A4" s="740"/>
      <c r="B4" s="193" t="s">
        <v>275</v>
      </c>
      <c r="C4" s="1475" t="str">
        <f>IF(様式1!L11="","",様式1!L11)</f>
        <v/>
      </c>
      <c r="D4" s="1475"/>
      <c r="E4" s="1475"/>
      <c r="F4" s="193" t="s">
        <v>333</v>
      </c>
      <c r="G4" s="2064" t="str">
        <f>IF(様式1!G36="","",様式1!G36)</f>
        <v/>
      </c>
      <c r="H4" s="2064"/>
      <c r="I4" s="2064"/>
      <c r="J4" s="2064"/>
      <c r="K4" s="2064"/>
      <c r="L4" s="2064"/>
    </row>
    <row r="5" spans="1:12" ht="13.5" customHeight="1" thickBot="1">
      <c r="A5" s="190"/>
      <c r="B5" s="194"/>
      <c r="C5" s="194"/>
      <c r="D5" s="194"/>
      <c r="E5" s="194"/>
      <c r="F5" s="194"/>
      <c r="G5" s="194"/>
      <c r="H5" s="194"/>
      <c r="I5" s="194"/>
      <c r="J5" s="194"/>
      <c r="K5" s="194"/>
      <c r="L5" s="194"/>
    </row>
    <row r="6" spans="1:12" ht="32.25" customHeight="1">
      <c r="A6" s="2065" t="s">
        <v>334</v>
      </c>
      <c r="B6" s="2067" t="s">
        <v>335</v>
      </c>
      <c r="C6" s="2068"/>
      <c r="D6" s="2071" t="s">
        <v>1035</v>
      </c>
      <c r="E6" s="2073" t="s">
        <v>336</v>
      </c>
      <c r="F6" s="2074"/>
      <c r="G6" s="2075"/>
      <c r="H6" s="2079" t="s">
        <v>337</v>
      </c>
      <c r="I6" s="2073" t="s">
        <v>991</v>
      </c>
      <c r="J6" s="2075"/>
      <c r="K6" s="2080" t="s">
        <v>338</v>
      </c>
      <c r="L6" s="748" t="s">
        <v>821</v>
      </c>
    </row>
    <row r="7" spans="1:12" ht="32.25" customHeight="1">
      <c r="A7" s="2066"/>
      <c r="B7" s="2069"/>
      <c r="C7" s="2070"/>
      <c r="D7" s="2072"/>
      <c r="E7" s="2076"/>
      <c r="F7" s="2077"/>
      <c r="G7" s="2078"/>
      <c r="H7" s="1534"/>
      <c r="I7" s="2076"/>
      <c r="J7" s="2078"/>
      <c r="K7" s="2081"/>
      <c r="L7" s="747" t="s">
        <v>822</v>
      </c>
    </row>
    <row r="8" spans="1:12" ht="31.7" customHeight="1">
      <c r="A8" s="2066">
        <v>1</v>
      </c>
      <c r="B8" s="2087"/>
      <c r="C8" s="2088"/>
      <c r="D8" s="2093"/>
      <c r="E8" s="2096"/>
      <c r="F8" s="1392"/>
      <c r="G8" s="2097"/>
      <c r="H8" s="2102"/>
      <c r="I8" s="736"/>
      <c r="J8" s="743" t="s">
        <v>1023</v>
      </c>
      <c r="K8" s="2082"/>
      <c r="L8" s="953"/>
    </row>
    <row r="9" spans="1:12" ht="31.7" customHeight="1">
      <c r="A9" s="2066"/>
      <c r="B9" s="2089"/>
      <c r="C9" s="2090"/>
      <c r="D9" s="2094"/>
      <c r="E9" s="2098"/>
      <c r="F9" s="1402"/>
      <c r="G9" s="2099"/>
      <c r="H9" s="2103"/>
      <c r="I9" s="737"/>
      <c r="J9" s="744" t="s">
        <v>1024</v>
      </c>
      <c r="K9" s="2083"/>
      <c r="L9" s="2085"/>
    </row>
    <row r="10" spans="1:12" ht="31.7" customHeight="1">
      <c r="A10" s="2066"/>
      <c r="B10" s="2091"/>
      <c r="C10" s="2092"/>
      <c r="D10" s="2095"/>
      <c r="E10" s="2100"/>
      <c r="F10" s="1405"/>
      <c r="G10" s="2101"/>
      <c r="H10" s="2104"/>
      <c r="I10" s="738"/>
      <c r="J10" s="745" t="s">
        <v>1025</v>
      </c>
      <c r="K10" s="2084"/>
      <c r="L10" s="2086"/>
    </row>
    <row r="11" spans="1:12" ht="31.7" customHeight="1">
      <c r="A11" s="2066">
        <v>2</v>
      </c>
      <c r="B11" s="2087"/>
      <c r="C11" s="2088"/>
      <c r="D11" s="2093"/>
      <c r="E11" s="2096"/>
      <c r="F11" s="1392"/>
      <c r="G11" s="2097"/>
      <c r="H11" s="2102"/>
      <c r="I11" s="736"/>
      <c r="J11" s="743" t="s">
        <v>1023</v>
      </c>
      <c r="K11" s="2082"/>
      <c r="L11" s="953"/>
    </row>
    <row r="12" spans="1:12" ht="31.7" customHeight="1">
      <c r="A12" s="2066"/>
      <c r="B12" s="2089"/>
      <c r="C12" s="2090"/>
      <c r="D12" s="2094"/>
      <c r="E12" s="2098"/>
      <c r="F12" s="1402"/>
      <c r="G12" s="2099"/>
      <c r="H12" s="2103"/>
      <c r="I12" s="737"/>
      <c r="J12" s="744" t="s">
        <v>1024</v>
      </c>
      <c r="K12" s="2083"/>
      <c r="L12" s="2085"/>
    </row>
    <row r="13" spans="1:12" ht="31.7" customHeight="1">
      <c r="A13" s="2066"/>
      <c r="B13" s="2091"/>
      <c r="C13" s="2092"/>
      <c r="D13" s="2095"/>
      <c r="E13" s="2100"/>
      <c r="F13" s="1405"/>
      <c r="G13" s="2101"/>
      <c r="H13" s="2104"/>
      <c r="I13" s="738"/>
      <c r="J13" s="745" t="s">
        <v>1025</v>
      </c>
      <c r="K13" s="2084"/>
      <c r="L13" s="2086"/>
    </row>
    <row r="14" spans="1:12" ht="31.7" customHeight="1">
      <c r="A14" s="2066">
        <v>3</v>
      </c>
      <c r="B14" s="2087"/>
      <c r="C14" s="2088"/>
      <c r="D14" s="2093"/>
      <c r="E14" s="2096"/>
      <c r="F14" s="1392"/>
      <c r="G14" s="2097"/>
      <c r="H14" s="2102"/>
      <c r="I14" s="736"/>
      <c r="J14" s="743" t="s">
        <v>1023</v>
      </c>
      <c r="K14" s="2082"/>
      <c r="L14" s="953"/>
    </row>
    <row r="15" spans="1:12" ht="31.7" customHeight="1">
      <c r="A15" s="2066"/>
      <c r="B15" s="2089"/>
      <c r="C15" s="2090"/>
      <c r="D15" s="2094"/>
      <c r="E15" s="2098"/>
      <c r="F15" s="1402"/>
      <c r="G15" s="2099"/>
      <c r="H15" s="2103"/>
      <c r="I15" s="737"/>
      <c r="J15" s="744" t="s">
        <v>1024</v>
      </c>
      <c r="K15" s="2083"/>
      <c r="L15" s="2085"/>
    </row>
    <row r="16" spans="1:12" ht="31.7" customHeight="1">
      <c r="A16" s="2066"/>
      <c r="B16" s="2091"/>
      <c r="C16" s="2092"/>
      <c r="D16" s="2095"/>
      <c r="E16" s="2100"/>
      <c r="F16" s="1405"/>
      <c r="G16" s="2101"/>
      <c r="H16" s="2104"/>
      <c r="I16" s="738"/>
      <c r="J16" s="745" t="s">
        <v>1025</v>
      </c>
      <c r="K16" s="2084"/>
      <c r="L16" s="2086"/>
    </row>
    <row r="17" spans="1:12" ht="31.7" customHeight="1">
      <c r="A17" s="2066">
        <v>4</v>
      </c>
      <c r="B17" s="2087"/>
      <c r="C17" s="2088"/>
      <c r="D17" s="2093"/>
      <c r="E17" s="2096"/>
      <c r="F17" s="1392"/>
      <c r="G17" s="2097"/>
      <c r="H17" s="2102"/>
      <c r="I17" s="736"/>
      <c r="J17" s="743" t="s">
        <v>1023</v>
      </c>
      <c r="K17" s="2082"/>
      <c r="L17" s="953"/>
    </row>
    <row r="18" spans="1:12" ht="31.7" customHeight="1">
      <c r="A18" s="2066"/>
      <c r="B18" s="2089"/>
      <c r="C18" s="2090"/>
      <c r="D18" s="2094"/>
      <c r="E18" s="2098"/>
      <c r="F18" s="1402"/>
      <c r="G18" s="2099"/>
      <c r="H18" s="2103"/>
      <c r="I18" s="737"/>
      <c r="J18" s="744" t="s">
        <v>1024</v>
      </c>
      <c r="K18" s="2083"/>
      <c r="L18" s="2085"/>
    </row>
    <row r="19" spans="1:12" ht="31.7" customHeight="1">
      <c r="A19" s="2066"/>
      <c r="B19" s="2091"/>
      <c r="C19" s="2092"/>
      <c r="D19" s="2095"/>
      <c r="E19" s="2100"/>
      <c r="F19" s="1405"/>
      <c r="G19" s="2101"/>
      <c r="H19" s="2104"/>
      <c r="I19" s="738"/>
      <c r="J19" s="745" t="s">
        <v>1025</v>
      </c>
      <c r="K19" s="2084"/>
      <c r="L19" s="2086"/>
    </row>
    <row r="20" spans="1:12" ht="31.7" customHeight="1">
      <c r="A20" s="2066">
        <v>5</v>
      </c>
      <c r="B20" s="2087"/>
      <c r="C20" s="2088"/>
      <c r="D20" s="2093"/>
      <c r="E20" s="2096"/>
      <c r="F20" s="1392"/>
      <c r="G20" s="2097"/>
      <c r="H20" s="2102"/>
      <c r="I20" s="736"/>
      <c r="J20" s="743" t="s">
        <v>1023</v>
      </c>
      <c r="K20" s="2082"/>
      <c r="L20" s="953"/>
    </row>
    <row r="21" spans="1:12" ht="31.7" customHeight="1">
      <c r="A21" s="2066"/>
      <c r="B21" s="2089"/>
      <c r="C21" s="2090"/>
      <c r="D21" s="2094"/>
      <c r="E21" s="2098"/>
      <c r="F21" s="1402"/>
      <c r="G21" s="2099"/>
      <c r="H21" s="2103"/>
      <c r="I21" s="737"/>
      <c r="J21" s="744" t="s">
        <v>1024</v>
      </c>
      <c r="K21" s="2083"/>
      <c r="L21" s="2085"/>
    </row>
    <row r="22" spans="1:12" ht="31.7" customHeight="1">
      <c r="A22" s="2066"/>
      <c r="B22" s="2091"/>
      <c r="C22" s="2092"/>
      <c r="D22" s="2095"/>
      <c r="E22" s="2100"/>
      <c r="F22" s="1405"/>
      <c r="G22" s="2101"/>
      <c r="H22" s="2104"/>
      <c r="I22" s="738"/>
      <c r="J22" s="745" t="s">
        <v>1025</v>
      </c>
      <c r="K22" s="2084"/>
      <c r="L22" s="2086"/>
    </row>
    <row r="23" spans="1:12" ht="31.7" customHeight="1">
      <c r="A23" s="2066">
        <v>6</v>
      </c>
      <c r="B23" s="2087"/>
      <c r="C23" s="2088"/>
      <c r="D23" s="2093"/>
      <c r="E23" s="2096"/>
      <c r="F23" s="1392"/>
      <c r="G23" s="2097"/>
      <c r="H23" s="2102"/>
      <c r="I23" s="736"/>
      <c r="J23" s="743" t="s">
        <v>1023</v>
      </c>
      <c r="K23" s="2082"/>
      <c r="L23" s="954"/>
    </row>
    <row r="24" spans="1:12" ht="31.7" customHeight="1">
      <c r="A24" s="2066"/>
      <c r="B24" s="2089"/>
      <c r="C24" s="2090"/>
      <c r="D24" s="2094"/>
      <c r="E24" s="2098"/>
      <c r="F24" s="1402"/>
      <c r="G24" s="2099"/>
      <c r="H24" s="2103"/>
      <c r="I24" s="737"/>
      <c r="J24" s="744" t="s">
        <v>1024</v>
      </c>
      <c r="K24" s="2083"/>
      <c r="L24" s="2105"/>
    </row>
    <row r="25" spans="1:12" ht="31.7" customHeight="1">
      <c r="A25" s="2066"/>
      <c r="B25" s="2091"/>
      <c r="C25" s="2092"/>
      <c r="D25" s="2095"/>
      <c r="E25" s="2100"/>
      <c r="F25" s="1405"/>
      <c r="G25" s="2101"/>
      <c r="H25" s="2104"/>
      <c r="I25" s="738"/>
      <c r="J25" s="745" t="s">
        <v>1025</v>
      </c>
      <c r="K25" s="2084"/>
      <c r="L25" s="2086"/>
    </row>
    <row r="26" spans="1:12" ht="31.7" customHeight="1">
      <c r="A26" s="2066">
        <v>7</v>
      </c>
      <c r="B26" s="2087"/>
      <c r="C26" s="2088"/>
      <c r="D26" s="2093"/>
      <c r="E26" s="2096"/>
      <c r="F26" s="1392"/>
      <c r="G26" s="2097"/>
      <c r="H26" s="2102"/>
      <c r="I26" s="736"/>
      <c r="J26" s="743" t="s">
        <v>1023</v>
      </c>
      <c r="K26" s="2082"/>
      <c r="L26" s="954"/>
    </row>
    <row r="27" spans="1:12" ht="31.7" customHeight="1">
      <c r="A27" s="2066"/>
      <c r="B27" s="2089"/>
      <c r="C27" s="2090"/>
      <c r="D27" s="2094"/>
      <c r="E27" s="2098"/>
      <c r="F27" s="1402"/>
      <c r="G27" s="2099"/>
      <c r="H27" s="2103"/>
      <c r="I27" s="737"/>
      <c r="J27" s="744" t="s">
        <v>1024</v>
      </c>
      <c r="K27" s="2083"/>
      <c r="L27" s="2105"/>
    </row>
    <row r="28" spans="1:12" ht="31.7" customHeight="1">
      <c r="A28" s="2066"/>
      <c r="B28" s="2091"/>
      <c r="C28" s="2092"/>
      <c r="D28" s="2095"/>
      <c r="E28" s="2100"/>
      <c r="F28" s="1405"/>
      <c r="G28" s="2101"/>
      <c r="H28" s="2104"/>
      <c r="I28" s="738"/>
      <c r="J28" s="745" t="s">
        <v>1025</v>
      </c>
      <c r="K28" s="2084"/>
      <c r="L28" s="2086"/>
    </row>
    <row r="29" spans="1:12" ht="31.7" customHeight="1">
      <c r="A29" s="2066">
        <v>8</v>
      </c>
      <c r="B29" s="2087"/>
      <c r="C29" s="2088"/>
      <c r="D29" s="2093"/>
      <c r="E29" s="2096"/>
      <c r="F29" s="1392"/>
      <c r="G29" s="2097"/>
      <c r="H29" s="2102"/>
      <c r="I29" s="736"/>
      <c r="J29" s="743" t="s">
        <v>1023</v>
      </c>
      <c r="K29" s="2082"/>
      <c r="L29" s="954"/>
    </row>
    <row r="30" spans="1:12" ht="31.7" customHeight="1">
      <c r="A30" s="2066"/>
      <c r="B30" s="2089"/>
      <c r="C30" s="2090"/>
      <c r="D30" s="2094"/>
      <c r="E30" s="2098"/>
      <c r="F30" s="1402"/>
      <c r="G30" s="2099"/>
      <c r="H30" s="2103"/>
      <c r="I30" s="737"/>
      <c r="J30" s="744" t="s">
        <v>1024</v>
      </c>
      <c r="K30" s="2083"/>
      <c r="L30" s="2105"/>
    </row>
    <row r="31" spans="1:12" ht="31.7" customHeight="1">
      <c r="A31" s="2066"/>
      <c r="B31" s="2091"/>
      <c r="C31" s="2092"/>
      <c r="D31" s="2095"/>
      <c r="E31" s="2100"/>
      <c r="F31" s="1405"/>
      <c r="G31" s="2101"/>
      <c r="H31" s="2104"/>
      <c r="I31" s="738"/>
      <c r="J31" s="745" t="s">
        <v>1025</v>
      </c>
      <c r="K31" s="2084"/>
      <c r="L31" s="2086"/>
    </row>
    <row r="32" spans="1:12" ht="31.7" customHeight="1">
      <c r="A32" s="2066">
        <v>9</v>
      </c>
      <c r="B32" s="2087"/>
      <c r="C32" s="2088"/>
      <c r="D32" s="2093"/>
      <c r="E32" s="2096"/>
      <c r="F32" s="1392"/>
      <c r="G32" s="2097"/>
      <c r="H32" s="2102"/>
      <c r="I32" s="736"/>
      <c r="J32" s="743" t="s">
        <v>1023</v>
      </c>
      <c r="K32" s="2082"/>
      <c r="L32" s="954"/>
    </row>
    <row r="33" spans="1:12" ht="31.7" customHeight="1">
      <c r="A33" s="2066"/>
      <c r="B33" s="2089"/>
      <c r="C33" s="2090"/>
      <c r="D33" s="2094"/>
      <c r="E33" s="2098"/>
      <c r="F33" s="1402"/>
      <c r="G33" s="2099"/>
      <c r="H33" s="2103"/>
      <c r="I33" s="737"/>
      <c r="J33" s="744" t="s">
        <v>1024</v>
      </c>
      <c r="K33" s="2083"/>
      <c r="L33" s="2105"/>
    </row>
    <row r="34" spans="1:12" ht="31.7" customHeight="1">
      <c r="A34" s="2066"/>
      <c r="B34" s="2091"/>
      <c r="C34" s="2092"/>
      <c r="D34" s="2095"/>
      <c r="E34" s="2100"/>
      <c r="F34" s="1405"/>
      <c r="G34" s="2101"/>
      <c r="H34" s="2104"/>
      <c r="I34" s="738"/>
      <c r="J34" s="745" t="s">
        <v>1025</v>
      </c>
      <c r="K34" s="2084"/>
      <c r="L34" s="2086"/>
    </row>
    <row r="35" spans="1:12" ht="31.7" customHeight="1">
      <c r="A35" s="2066">
        <v>10</v>
      </c>
      <c r="B35" s="2087"/>
      <c r="C35" s="2088"/>
      <c r="D35" s="2093"/>
      <c r="E35" s="2096"/>
      <c r="F35" s="1392"/>
      <c r="G35" s="2097"/>
      <c r="H35" s="2102"/>
      <c r="I35" s="736"/>
      <c r="J35" s="743" t="s">
        <v>1023</v>
      </c>
      <c r="K35" s="2102"/>
      <c r="L35" s="954"/>
    </row>
    <row r="36" spans="1:12" ht="31.7" customHeight="1">
      <c r="A36" s="2106"/>
      <c r="B36" s="2089"/>
      <c r="C36" s="2090"/>
      <c r="D36" s="2094"/>
      <c r="E36" s="2098"/>
      <c r="F36" s="1402"/>
      <c r="G36" s="2099"/>
      <c r="H36" s="2103"/>
      <c r="I36" s="737"/>
      <c r="J36" s="744" t="s">
        <v>1024</v>
      </c>
      <c r="K36" s="2103"/>
      <c r="L36" s="2105"/>
    </row>
    <row r="37" spans="1:12" ht="31.7" customHeight="1" thickBot="1">
      <c r="A37" s="2107"/>
      <c r="B37" s="2108"/>
      <c r="C37" s="2109"/>
      <c r="D37" s="2110"/>
      <c r="E37" s="2111"/>
      <c r="F37" s="2112"/>
      <c r="G37" s="2113"/>
      <c r="H37" s="2114"/>
      <c r="I37" s="739"/>
      <c r="J37" s="746" t="s">
        <v>1025</v>
      </c>
      <c r="K37" s="2114"/>
      <c r="L37" s="2115"/>
    </row>
    <row r="38" spans="1:12" ht="6.75" customHeight="1">
      <c r="A38" s="190"/>
      <c r="B38" s="663"/>
      <c r="C38" s="663"/>
      <c r="D38" s="196"/>
      <c r="E38" s="756" t="s">
        <v>1052</v>
      </c>
      <c r="F38" s="196"/>
      <c r="G38" s="196"/>
      <c r="H38" s="196"/>
      <c r="I38" s="196"/>
      <c r="J38" s="196"/>
      <c r="K38" s="663"/>
      <c r="L38" s="663"/>
    </row>
    <row r="39" spans="1:12" ht="18" customHeight="1">
      <c r="A39" s="2117" t="s">
        <v>1038</v>
      </c>
      <c r="B39" s="2117"/>
      <c r="C39" s="2117"/>
      <c r="D39" s="2117"/>
      <c r="E39" s="2117"/>
      <c r="F39" s="2117"/>
      <c r="G39" s="2117"/>
      <c r="H39" s="2117"/>
      <c r="I39" s="2117"/>
      <c r="J39" s="2117"/>
      <c r="K39" s="2117"/>
      <c r="L39" s="2117"/>
    </row>
    <row r="40" spans="1:12" ht="18" customHeight="1">
      <c r="A40" s="2116" t="s">
        <v>1036</v>
      </c>
      <c r="B40" s="2116"/>
      <c r="C40" s="2116"/>
      <c r="D40" s="2116"/>
      <c r="E40" s="2116"/>
      <c r="F40" s="2116"/>
      <c r="G40" s="2116"/>
      <c r="H40" s="2116"/>
      <c r="I40" s="2116"/>
      <c r="J40" s="2116"/>
      <c r="K40" s="2116"/>
      <c r="L40" s="2116"/>
    </row>
    <row r="41" spans="1:12" ht="18" customHeight="1">
      <c r="A41" s="2116" t="s">
        <v>1032</v>
      </c>
      <c r="B41" s="2116"/>
      <c r="C41" s="2116"/>
      <c r="D41" s="2116"/>
      <c r="E41" s="2116"/>
      <c r="F41" s="2116"/>
      <c r="G41" s="2116"/>
      <c r="H41" s="2116"/>
      <c r="I41" s="2116"/>
      <c r="J41" s="2116"/>
      <c r="K41" s="2116"/>
      <c r="L41" s="2116"/>
    </row>
    <row r="42" spans="1:12" s="761" customFormat="1" ht="18" customHeight="1">
      <c r="A42" s="2116" t="s">
        <v>1048</v>
      </c>
      <c r="B42" s="2116"/>
      <c r="C42" s="2116"/>
      <c r="D42" s="2116"/>
      <c r="E42" s="2116"/>
      <c r="F42" s="2116"/>
      <c r="G42" s="2116"/>
      <c r="H42" s="2116"/>
      <c r="I42" s="2116"/>
      <c r="J42" s="2116"/>
      <c r="K42" s="2116"/>
      <c r="L42" s="2116"/>
    </row>
    <row r="43" spans="1:12" s="761" customFormat="1" ht="18" customHeight="1">
      <c r="A43" s="2116" t="s">
        <v>992</v>
      </c>
      <c r="B43" s="2116"/>
      <c r="C43" s="2116"/>
      <c r="D43" s="2116"/>
      <c r="E43" s="2116"/>
      <c r="F43" s="2116"/>
      <c r="G43" s="2116"/>
      <c r="H43" s="2116"/>
      <c r="I43" s="2116"/>
      <c r="J43" s="2116"/>
      <c r="K43" s="2116"/>
      <c r="L43" s="2116"/>
    </row>
    <row r="44" spans="1:12" s="761" customFormat="1" ht="18" customHeight="1">
      <c r="A44" s="2116" t="s">
        <v>993</v>
      </c>
      <c r="B44" s="2116"/>
      <c r="C44" s="2116"/>
      <c r="D44" s="2116"/>
      <c r="E44" s="2116"/>
      <c r="F44" s="2116"/>
      <c r="G44" s="2116"/>
      <c r="H44" s="2116"/>
      <c r="I44" s="2116"/>
      <c r="J44" s="2116"/>
      <c r="K44" s="2116"/>
      <c r="L44" s="2116"/>
    </row>
    <row r="45" spans="1:12" s="761" customFormat="1" ht="18" customHeight="1">
      <c r="A45" s="2116" t="s">
        <v>994</v>
      </c>
      <c r="B45" s="2116"/>
      <c r="C45" s="2116"/>
      <c r="D45" s="2116"/>
      <c r="E45" s="2116"/>
      <c r="F45" s="2116"/>
      <c r="G45" s="2116"/>
      <c r="H45" s="2116"/>
      <c r="I45" s="2116"/>
      <c r="J45" s="2116"/>
      <c r="K45" s="2116"/>
      <c r="L45" s="2116"/>
    </row>
    <row r="46" spans="1:12" s="761" customFormat="1" ht="18" customHeight="1">
      <c r="A46" s="2116" t="s">
        <v>1028</v>
      </c>
      <c r="B46" s="2116"/>
      <c r="C46" s="2116"/>
      <c r="D46" s="2116"/>
      <c r="E46" s="2116"/>
      <c r="F46" s="2116"/>
      <c r="G46" s="2116"/>
      <c r="H46" s="2116"/>
      <c r="I46" s="2116"/>
      <c r="J46" s="2116"/>
      <c r="K46" s="2116"/>
      <c r="L46" s="2116"/>
    </row>
    <row r="47" spans="1:12" s="761" customFormat="1" ht="18" customHeight="1">
      <c r="A47" s="2116" t="s">
        <v>1033</v>
      </c>
      <c r="B47" s="2116"/>
      <c r="C47" s="2116"/>
      <c r="D47" s="2116"/>
      <c r="E47" s="2116"/>
      <c r="F47" s="2116"/>
      <c r="G47" s="2116"/>
      <c r="H47" s="2116"/>
      <c r="I47" s="2116"/>
      <c r="J47" s="2116"/>
      <c r="K47" s="2116"/>
      <c r="L47" s="2116"/>
    </row>
    <row r="48" spans="1:12" s="761" customFormat="1" ht="18" customHeight="1">
      <c r="A48" s="2116" t="s">
        <v>1034</v>
      </c>
      <c r="B48" s="2116"/>
      <c r="C48" s="2116"/>
      <c r="D48" s="2116"/>
      <c r="E48" s="2116"/>
      <c r="F48" s="2116"/>
      <c r="G48" s="2116"/>
      <c r="H48" s="2116"/>
      <c r="I48" s="2116"/>
      <c r="J48" s="2116"/>
      <c r="K48" s="2116"/>
      <c r="L48" s="2116"/>
    </row>
    <row r="49" spans="1:12" ht="18" customHeight="1">
      <c r="A49" s="2116" t="s">
        <v>1037</v>
      </c>
      <c r="B49" s="2116"/>
      <c r="C49" s="2116"/>
      <c r="D49" s="2116"/>
      <c r="E49" s="2116"/>
      <c r="F49" s="2116"/>
      <c r="G49" s="2116"/>
      <c r="H49" s="2116"/>
      <c r="I49" s="2116"/>
      <c r="J49" s="2116"/>
      <c r="K49" s="2116"/>
      <c r="L49" s="2116"/>
    </row>
    <row r="50" spans="1:12" ht="18" customHeight="1">
      <c r="A50" s="2116" t="s">
        <v>1295</v>
      </c>
      <c r="B50" s="2116"/>
      <c r="C50" s="2116"/>
      <c r="D50" s="2116"/>
      <c r="E50" s="2116"/>
      <c r="F50" s="2116"/>
      <c r="G50" s="2116"/>
      <c r="H50" s="2116"/>
      <c r="I50" s="2116"/>
      <c r="J50" s="2116"/>
      <c r="K50" s="2116"/>
      <c r="L50" s="2116"/>
    </row>
    <row r="51" spans="1:12" ht="18" customHeight="1">
      <c r="A51" s="2116" t="s">
        <v>1049</v>
      </c>
      <c r="B51" s="2116"/>
      <c r="C51" s="2116"/>
      <c r="D51" s="2116"/>
      <c r="E51" s="2116"/>
      <c r="F51" s="2116"/>
      <c r="G51" s="2116"/>
      <c r="H51" s="2116"/>
      <c r="I51" s="2116"/>
      <c r="J51" s="2116"/>
      <c r="K51" s="2116"/>
      <c r="L51" s="2116"/>
    </row>
    <row r="52" spans="1:12" ht="18.75" customHeight="1">
      <c r="A52" s="2116"/>
      <c r="B52" s="2116"/>
      <c r="C52" s="2116"/>
      <c r="D52" s="2116"/>
      <c r="E52" s="2116"/>
      <c r="F52" s="2116"/>
      <c r="G52" s="2116"/>
      <c r="H52" s="2116"/>
      <c r="I52" s="2116"/>
      <c r="J52" s="2116"/>
      <c r="K52" s="2116"/>
      <c r="L52" s="2116"/>
    </row>
    <row r="53" spans="1:12" ht="15" customHeight="1">
      <c r="A53" s="2116" t="s">
        <v>1027</v>
      </c>
      <c r="B53" s="2116"/>
      <c r="C53" s="2116"/>
      <c r="D53" s="2116"/>
      <c r="E53" s="2116"/>
      <c r="F53" s="2116"/>
      <c r="G53" s="2116"/>
      <c r="H53" s="2116"/>
      <c r="I53" s="2116"/>
      <c r="J53" s="2116"/>
      <c r="K53" s="2116"/>
      <c r="L53" s="2116"/>
    </row>
    <row r="54" spans="1:12" ht="15" customHeight="1">
      <c r="A54" s="2116" t="s">
        <v>1029</v>
      </c>
      <c r="B54" s="2116"/>
      <c r="C54" s="2116"/>
      <c r="D54" s="2116"/>
      <c r="E54" s="2116"/>
      <c r="F54" s="2116"/>
      <c r="G54" s="2116"/>
      <c r="H54" s="2116"/>
      <c r="I54" s="2116"/>
      <c r="J54" s="2116"/>
      <c r="K54" s="2116"/>
      <c r="L54" s="2116"/>
    </row>
    <row r="55" spans="1:12" ht="15" customHeight="1">
      <c r="A55" s="2116" t="s">
        <v>1030</v>
      </c>
      <c r="B55" s="2116"/>
      <c r="C55" s="2116"/>
      <c r="D55" s="2116"/>
      <c r="E55" s="2116"/>
      <c r="F55" s="2116"/>
      <c r="G55" s="2116"/>
      <c r="H55" s="2116"/>
      <c r="I55" s="2116"/>
      <c r="J55" s="2116"/>
      <c r="K55" s="2116"/>
      <c r="L55" s="2116"/>
    </row>
    <row r="56" spans="1:12" ht="15" customHeight="1">
      <c r="A56" s="2116" t="s">
        <v>1031</v>
      </c>
      <c r="B56" s="2116"/>
      <c r="C56" s="2116"/>
      <c r="D56" s="2116"/>
      <c r="E56" s="2116"/>
      <c r="F56" s="2116"/>
      <c r="G56" s="2116"/>
      <c r="H56" s="2116"/>
      <c r="I56" s="2116"/>
      <c r="J56" s="2116"/>
      <c r="K56" s="2116"/>
      <c r="L56" s="2116"/>
    </row>
    <row r="57" spans="1:12" ht="15" customHeight="1">
      <c r="A57" s="2116"/>
      <c r="B57" s="2116"/>
      <c r="C57" s="2116"/>
      <c r="D57" s="2116"/>
      <c r="E57" s="2116"/>
      <c r="F57" s="2116"/>
      <c r="G57" s="2116"/>
      <c r="H57" s="2116"/>
      <c r="I57" s="2116"/>
      <c r="J57" s="2116"/>
      <c r="K57" s="2116"/>
      <c r="L57" s="2116"/>
    </row>
    <row r="58" spans="1:12" ht="15" customHeight="1">
      <c r="A58" s="749"/>
      <c r="B58" s="749"/>
      <c r="C58" s="749"/>
      <c r="D58" s="749"/>
      <c r="E58" s="749"/>
      <c r="F58" s="749"/>
      <c r="G58" s="749"/>
      <c r="H58" s="749"/>
      <c r="I58" s="749"/>
      <c r="J58" s="749"/>
      <c r="K58" s="749"/>
      <c r="L58" s="749"/>
    </row>
    <row r="59" spans="1:12" ht="15" customHeight="1">
      <c r="A59" s="749"/>
      <c r="B59" s="749"/>
      <c r="C59" s="749"/>
      <c r="D59" s="749"/>
      <c r="E59" s="749"/>
      <c r="F59" s="749"/>
      <c r="G59" s="749"/>
      <c r="H59" s="749"/>
      <c r="I59" s="749"/>
      <c r="J59" s="749"/>
      <c r="K59" s="749"/>
      <c r="L59" s="765"/>
    </row>
    <row r="60" spans="1:12">
      <c r="A60" s="729"/>
      <c r="B60" s="729"/>
      <c r="C60" s="729"/>
      <c r="D60" s="729"/>
      <c r="E60" s="729"/>
      <c r="F60" s="729"/>
      <c r="G60" s="729"/>
      <c r="H60" s="729"/>
      <c r="I60" s="729"/>
      <c r="J60" s="729"/>
      <c r="K60" s="729"/>
      <c r="L60" s="729"/>
    </row>
    <row r="61" spans="1:12">
      <c r="A61" s="729"/>
      <c r="B61" s="729"/>
      <c r="C61" s="729"/>
      <c r="D61" s="729"/>
      <c r="E61" s="729"/>
      <c r="F61" s="729"/>
      <c r="G61" s="729"/>
      <c r="H61" s="729"/>
      <c r="I61" s="729"/>
      <c r="J61" s="729"/>
      <c r="K61" s="729"/>
      <c r="L61" s="729"/>
    </row>
    <row r="62" spans="1:12">
      <c r="A62" s="729"/>
      <c r="B62" s="729"/>
      <c r="C62" s="729"/>
      <c r="D62" s="729"/>
      <c r="E62" s="729"/>
      <c r="F62" s="729"/>
      <c r="G62" s="729"/>
      <c r="H62" s="729"/>
      <c r="I62" s="729"/>
      <c r="J62" s="729"/>
      <c r="K62" s="729"/>
      <c r="L62" s="729"/>
    </row>
    <row r="63" spans="1:12">
      <c r="A63" s="729"/>
      <c r="B63" s="729"/>
      <c r="C63" s="729"/>
      <c r="D63" s="729"/>
      <c r="E63" s="729"/>
      <c r="F63" s="729"/>
      <c r="G63" s="729"/>
      <c r="H63" s="729"/>
      <c r="I63" s="729"/>
      <c r="J63" s="729"/>
      <c r="K63" s="729"/>
      <c r="L63" s="729"/>
    </row>
    <row r="64" spans="1:12">
      <c r="A64" s="729"/>
      <c r="B64" s="729"/>
      <c r="C64" s="729"/>
      <c r="D64" s="729"/>
      <c r="E64" s="729"/>
      <c r="F64" s="729"/>
      <c r="G64" s="729"/>
      <c r="H64" s="729"/>
      <c r="I64" s="729"/>
      <c r="J64" s="729"/>
      <c r="K64" s="729"/>
      <c r="L64" s="729"/>
    </row>
    <row r="65" spans="1:13">
      <c r="A65" s="729"/>
      <c r="B65" s="729"/>
      <c r="C65" s="729"/>
      <c r="D65" s="729"/>
      <c r="E65" s="729"/>
      <c r="F65" s="729"/>
      <c r="G65" s="729"/>
      <c r="H65" s="729"/>
      <c r="I65" s="729"/>
      <c r="J65" s="729"/>
      <c r="K65" s="729"/>
      <c r="L65" s="729"/>
      <c r="M65" s="729"/>
    </row>
    <row r="66" spans="1:13">
      <c r="A66" s="729"/>
      <c r="B66" s="729"/>
      <c r="C66" s="729"/>
      <c r="D66" s="729"/>
      <c r="E66" s="729"/>
      <c r="F66" s="729"/>
      <c r="G66" s="729"/>
      <c r="H66" s="729"/>
      <c r="I66" s="729"/>
      <c r="J66" s="729"/>
      <c r="K66" s="729"/>
      <c r="L66" s="729"/>
      <c r="M66" s="729"/>
    </row>
    <row r="67" spans="1:13">
      <c r="A67" s="729"/>
      <c r="B67" s="729"/>
      <c r="C67" s="729"/>
      <c r="D67" s="729"/>
      <c r="E67" s="729"/>
      <c r="F67" s="729"/>
      <c r="G67" s="729"/>
      <c r="H67" s="729"/>
      <c r="I67" s="729"/>
      <c r="J67" s="729"/>
      <c r="K67" s="729"/>
      <c r="L67" s="729"/>
      <c r="M67" s="729"/>
    </row>
    <row r="68" spans="1:13">
      <c r="A68" s="729"/>
      <c r="B68" s="729"/>
      <c r="C68" s="729"/>
      <c r="D68" s="729"/>
      <c r="E68" s="729"/>
      <c r="F68" s="729"/>
      <c r="G68" s="729"/>
      <c r="H68" s="729"/>
      <c r="I68" s="729"/>
      <c r="J68" s="729"/>
      <c r="K68" s="729"/>
      <c r="L68" s="729"/>
      <c r="M68" s="729"/>
    </row>
    <row r="69" spans="1:13">
      <c r="A69" s="729"/>
      <c r="B69" s="729"/>
      <c r="C69" s="729"/>
      <c r="D69" s="729"/>
      <c r="E69" s="729"/>
      <c r="F69" s="729"/>
      <c r="G69" s="729"/>
      <c r="H69" s="729"/>
      <c r="I69" s="729"/>
      <c r="J69" s="729"/>
      <c r="K69" s="729"/>
      <c r="L69" s="729"/>
      <c r="M69" s="729"/>
    </row>
    <row r="70" spans="1:13">
      <c r="A70" s="729"/>
      <c r="B70" s="729"/>
      <c r="C70" s="729"/>
      <c r="D70" s="729"/>
      <c r="E70" s="729"/>
      <c r="F70" s="729"/>
      <c r="G70" s="729"/>
      <c r="H70" s="729"/>
      <c r="I70" s="729"/>
      <c r="J70" s="729"/>
      <c r="K70" s="729"/>
      <c r="L70" s="729"/>
      <c r="M70" s="729"/>
    </row>
    <row r="71" spans="1:13">
      <c r="A71" s="729"/>
      <c r="B71" s="729"/>
      <c r="C71" s="729"/>
      <c r="D71" s="729"/>
      <c r="E71" s="729"/>
      <c r="F71" s="729"/>
      <c r="G71" s="729"/>
      <c r="H71" s="729"/>
      <c r="I71" s="729"/>
      <c r="J71" s="729"/>
      <c r="K71" s="729"/>
      <c r="L71" s="729"/>
      <c r="M71" s="729"/>
    </row>
    <row r="72" spans="1:13">
      <c r="A72" s="729"/>
      <c r="B72" s="729"/>
      <c r="C72" s="729"/>
      <c r="D72" s="729"/>
      <c r="E72" s="729"/>
      <c r="F72" s="729"/>
      <c r="G72" s="729"/>
      <c r="H72" s="729"/>
      <c r="I72" s="729"/>
      <c r="J72" s="729"/>
      <c r="K72" s="729"/>
      <c r="L72" s="729"/>
      <c r="M72" s="729"/>
    </row>
    <row r="73" spans="1:13">
      <c r="A73" s="729"/>
      <c r="B73" s="729"/>
      <c r="C73" s="729"/>
      <c r="D73" s="729"/>
      <c r="E73" s="729"/>
      <c r="F73" s="729"/>
      <c r="G73" s="729"/>
      <c r="H73" s="729"/>
      <c r="I73" s="729"/>
      <c r="J73" s="729"/>
      <c r="K73" s="729"/>
      <c r="L73" s="729"/>
      <c r="M73" s="729"/>
    </row>
    <row r="74" spans="1:13">
      <c r="A74" s="729"/>
      <c r="B74" s="729"/>
      <c r="C74" s="729"/>
      <c r="D74" s="729"/>
      <c r="E74" s="729"/>
      <c r="F74" s="729"/>
      <c r="G74" s="729"/>
      <c r="H74" s="729"/>
      <c r="I74" s="729"/>
      <c r="J74" s="729"/>
      <c r="K74" s="729"/>
      <c r="L74" s="729"/>
      <c r="M74" s="729"/>
    </row>
    <row r="75" spans="1:13">
      <c r="A75" s="729"/>
      <c r="B75" s="729"/>
      <c r="C75" s="729"/>
      <c r="D75" s="729"/>
      <c r="E75" s="729"/>
      <c r="F75" s="729"/>
      <c r="G75" s="729"/>
      <c r="H75" s="729"/>
      <c r="I75" s="729"/>
      <c r="J75" s="729"/>
      <c r="K75" s="729"/>
      <c r="L75" s="729"/>
      <c r="M75" s="729"/>
    </row>
    <row r="76" spans="1:13">
      <c r="A76" s="729"/>
      <c r="B76" s="729"/>
      <c r="C76" s="729"/>
      <c r="D76" s="729"/>
      <c r="E76" s="729"/>
      <c r="F76" s="729"/>
      <c r="G76" s="729"/>
      <c r="H76" s="729"/>
      <c r="I76" s="729"/>
      <c r="J76" s="729"/>
      <c r="K76" s="729"/>
      <c r="L76" s="729"/>
      <c r="M76" s="729"/>
    </row>
    <row r="77" spans="1:13">
      <c r="A77" s="729"/>
      <c r="B77" s="729"/>
      <c r="C77" s="729"/>
      <c r="D77" s="729"/>
      <c r="E77" s="729"/>
      <c r="F77" s="729"/>
      <c r="G77" s="729"/>
      <c r="H77" s="729"/>
      <c r="I77" s="729"/>
      <c r="J77" s="729"/>
      <c r="K77" s="729"/>
      <c r="L77" s="729"/>
      <c r="M77" s="729"/>
    </row>
    <row r="78" spans="1:13">
      <c r="A78" s="729"/>
      <c r="B78" s="729"/>
      <c r="C78" s="729"/>
      <c r="D78" s="729"/>
      <c r="E78" s="729"/>
      <c r="F78" s="729"/>
      <c r="G78" s="729"/>
      <c r="H78" s="729"/>
      <c r="I78" s="729"/>
      <c r="J78" s="729"/>
      <c r="K78" s="729"/>
      <c r="L78" s="729"/>
      <c r="M78" s="729"/>
    </row>
    <row r="79" spans="1:13">
      <c r="A79" s="729"/>
      <c r="B79" s="729"/>
      <c r="C79" s="729"/>
      <c r="D79" s="729"/>
      <c r="E79" s="729"/>
      <c r="F79" s="729"/>
      <c r="G79" s="729"/>
      <c r="H79" s="729"/>
      <c r="I79" s="729"/>
      <c r="J79" s="729"/>
      <c r="K79" s="729"/>
      <c r="L79" s="729"/>
    </row>
    <row r="80" spans="1:13">
      <c r="A80" s="729"/>
      <c r="B80" s="729"/>
      <c r="C80" s="729"/>
      <c r="D80" s="729"/>
      <c r="E80" s="729"/>
      <c r="F80" s="729"/>
      <c r="G80" s="729"/>
      <c r="H80" s="729"/>
      <c r="I80" s="729"/>
      <c r="J80" s="729"/>
      <c r="K80" s="729"/>
      <c r="L80" s="729"/>
    </row>
    <row r="81" spans="1:12">
      <c r="A81" s="729"/>
      <c r="B81" s="729"/>
      <c r="C81" s="729"/>
      <c r="D81" s="729"/>
      <c r="E81" s="729"/>
      <c r="F81" s="729"/>
      <c r="G81" s="729"/>
      <c r="H81" s="729"/>
      <c r="I81" s="729"/>
      <c r="J81" s="729"/>
      <c r="K81" s="729"/>
      <c r="L81" s="729"/>
    </row>
    <row r="82" spans="1:12">
      <c r="A82" s="729"/>
      <c r="B82" s="729"/>
      <c r="C82" s="729"/>
      <c r="D82" s="729"/>
      <c r="E82" s="729"/>
      <c r="F82" s="729"/>
      <c r="G82" s="729"/>
      <c r="H82" s="729"/>
      <c r="I82" s="729"/>
      <c r="J82" s="729"/>
      <c r="K82" s="729"/>
      <c r="L82" s="729"/>
    </row>
    <row r="83" spans="1:12">
      <c r="A83" s="729"/>
      <c r="B83" s="729"/>
      <c r="C83" s="729"/>
      <c r="D83" s="729"/>
      <c r="E83" s="729"/>
      <c r="F83" s="729"/>
      <c r="G83" s="729"/>
      <c r="H83" s="729"/>
      <c r="I83" s="729"/>
      <c r="J83" s="729"/>
      <c r="K83" s="729"/>
      <c r="L83" s="729"/>
    </row>
    <row r="84" spans="1:12">
      <c r="A84" s="729"/>
      <c r="B84" s="729"/>
      <c r="C84" s="729"/>
      <c r="D84" s="729"/>
      <c r="E84" s="729"/>
      <c r="F84" s="729"/>
      <c r="G84" s="729"/>
      <c r="H84" s="729"/>
      <c r="I84" s="729"/>
      <c r="J84" s="729"/>
      <c r="K84" s="729"/>
      <c r="L84" s="729"/>
    </row>
    <row r="85" spans="1:12">
      <c r="A85" s="729"/>
      <c r="B85" s="729"/>
      <c r="C85" s="729"/>
      <c r="D85" s="729"/>
      <c r="E85" s="729"/>
      <c r="F85" s="729"/>
      <c r="G85" s="729"/>
      <c r="H85" s="729"/>
      <c r="I85" s="729"/>
      <c r="J85" s="729"/>
      <c r="K85" s="729"/>
      <c r="L85" s="729"/>
    </row>
    <row r="86" spans="1:12">
      <c r="A86" s="729"/>
      <c r="B86" s="729"/>
      <c r="C86" s="729"/>
      <c r="D86" s="729"/>
      <c r="E86" s="729"/>
      <c r="F86" s="729"/>
      <c r="G86" s="729"/>
      <c r="H86" s="729"/>
      <c r="I86" s="729"/>
      <c r="J86" s="729"/>
      <c r="K86" s="729"/>
      <c r="L86" s="729"/>
    </row>
    <row r="87" spans="1:12">
      <c r="A87" s="729"/>
      <c r="B87" s="729"/>
      <c r="C87" s="729"/>
      <c r="D87" s="729"/>
      <c r="E87" s="729"/>
      <c r="F87" s="729"/>
      <c r="G87" s="729"/>
      <c r="H87" s="729"/>
      <c r="I87" s="729"/>
      <c r="J87" s="729"/>
      <c r="K87" s="729"/>
      <c r="L87" s="729"/>
    </row>
    <row r="88" spans="1:12">
      <c r="A88" s="729"/>
      <c r="B88" s="729"/>
      <c r="C88" s="729"/>
      <c r="D88" s="729"/>
      <c r="E88" s="729"/>
      <c r="F88" s="729"/>
      <c r="G88" s="729"/>
      <c r="H88" s="729"/>
      <c r="I88" s="729"/>
      <c r="J88" s="729"/>
      <c r="K88" s="729"/>
      <c r="L88" s="729"/>
    </row>
    <row r="89" spans="1:12">
      <c r="A89" s="729"/>
      <c r="B89" s="729"/>
      <c r="C89" s="729"/>
      <c r="D89" s="729"/>
      <c r="E89" s="729"/>
      <c r="F89" s="729"/>
      <c r="G89" s="729"/>
      <c r="H89" s="729"/>
      <c r="I89" s="729"/>
      <c r="J89" s="729"/>
      <c r="K89" s="729"/>
      <c r="L89" s="729"/>
    </row>
    <row r="90" spans="1:12">
      <c r="A90" s="729"/>
      <c r="B90" s="729"/>
      <c r="C90" s="729"/>
      <c r="D90" s="729"/>
      <c r="E90" s="729"/>
      <c r="F90" s="729"/>
      <c r="G90" s="729"/>
      <c r="H90" s="729"/>
      <c r="I90" s="729"/>
      <c r="J90" s="729"/>
      <c r="K90" s="729"/>
      <c r="L90" s="729"/>
    </row>
    <row r="91" spans="1:12">
      <c r="A91" s="729"/>
      <c r="B91" s="729"/>
      <c r="C91" s="729"/>
      <c r="D91" s="729"/>
      <c r="E91" s="729"/>
      <c r="F91" s="729"/>
      <c r="G91" s="729"/>
      <c r="H91" s="729"/>
      <c r="I91" s="729"/>
      <c r="J91" s="729"/>
      <c r="K91" s="729"/>
      <c r="L91" s="729"/>
    </row>
    <row r="92" spans="1:12">
      <c r="A92" s="729"/>
      <c r="B92" s="729"/>
      <c r="C92" s="729"/>
      <c r="D92" s="729"/>
      <c r="E92" s="729"/>
      <c r="F92" s="729"/>
      <c r="G92" s="729"/>
      <c r="H92" s="729"/>
      <c r="I92" s="729"/>
      <c r="J92" s="729"/>
      <c r="K92" s="729"/>
      <c r="L92" s="729"/>
    </row>
    <row r="93" spans="1:12">
      <c r="A93" s="729"/>
      <c r="B93" s="729"/>
      <c r="C93" s="729"/>
      <c r="D93" s="729"/>
      <c r="E93" s="729"/>
      <c r="F93" s="729"/>
      <c r="G93" s="729"/>
      <c r="H93" s="729"/>
      <c r="I93" s="729"/>
      <c r="J93" s="729"/>
      <c r="K93" s="729"/>
      <c r="L93" s="729"/>
    </row>
    <row r="94" spans="1:12">
      <c r="A94" s="729"/>
      <c r="B94" s="729"/>
      <c r="C94" s="729"/>
      <c r="D94" s="729"/>
      <c r="E94" s="729"/>
      <c r="F94" s="729"/>
      <c r="G94" s="729"/>
      <c r="H94" s="729"/>
      <c r="I94" s="729"/>
      <c r="J94" s="729"/>
      <c r="K94" s="729"/>
      <c r="L94" s="729"/>
    </row>
    <row r="95" spans="1:12">
      <c r="A95" s="729"/>
      <c r="B95" s="729"/>
      <c r="C95" s="729"/>
      <c r="D95" s="729"/>
      <c r="E95" s="729"/>
      <c r="F95" s="729"/>
      <c r="G95" s="729"/>
      <c r="H95" s="729"/>
      <c r="I95" s="729"/>
      <c r="J95" s="729"/>
      <c r="K95" s="729"/>
      <c r="L95" s="729"/>
    </row>
    <row r="96" spans="1:12">
      <c r="A96" s="729"/>
      <c r="B96" s="729"/>
      <c r="C96" s="729"/>
      <c r="D96" s="729"/>
      <c r="E96" s="729"/>
      <c r="F96" s="729"/>
      <c r="G96" s="729"/>
      <c r="H96" s="729"/>
      <c r="I96" s="729"/>
      <c r="J96" s="729"/>
      <c r="K96" s="729"/>
      <c r="L96" s="729"/>
    </row>
    <row r="97" spans="1:12">
      <c r="A97" s="729"/>
      <c r="B97" s="729"/>
      <c r="C97" s="729"/>
      <c r="D97" s="729"/>
      <c r="E97" s="729"/>
      <c r="F97" s="729"/>
      <c r="G97" s="729"/>
      <c r="H97" s="729"/>
      <c r="I97" s="729"/>
      <c r="J97" s="729"/>
      <c r="K97" s="729"/>
      <c r="L97" s="729"/>
    </row>
    <row r="98" spans="1:12">
      <c r="A98" s="729"/>
      <c r="B98" s="729"/>
      <c r="C98" s="729"/>
      <c r="D98" s="729"/>
      <c r="E98" s="729"/>
      <c r="F98" s="729"/>
      <c r="G98" s="729"/>
      <c r="H98" s="729"/>
      <c r="I98" s="729"/>
      <c r="J98" s="729"/>
      <c r="K98" s="729"/>
      <c r="L98" s="729"/>
    </row>
    <row r="99" spans="1:12">
      <c r="A99" s="729"/>
      <c r="B99" s="729"/>
      <c r="C99" s="729"/>
      <c r="D99" s="729"/>
      <c r="E99" s="729"/>
      <c r="F99" s="729"/>
      <c r="G99" s="729"/>
      <c r="H99" s="729"/>
      <c r="I99" s="729"/>
      <c r="J99" s="729"/>
      <c r="K99" s="729"/>
      <c r="L99" s="729"/>
    </row>
    <row r="100" spans="1:12">
      <c r="A100" s="729"/>
      <c r="B100" s="729"/>
      <c r="C100" s="729"/>
      <c r="D100" s="729"/>
      <c r="E100" s="729"/>
      <c r="F100" s="729"/>
      <c r="G100" s="729"/>
      <c r="H100" s="729"/>
      <c r="I100" s="729"/>
      <c r="J100" s="729"/>
      <c r="K100" s="729"/>
      <c r="L100" s="729"/>
    </row>
    <row r="101" spans="1:12">
      <c r="A101" s="729"/>
      <c r="B101" s="729"/>
      <c r="C101" s="729"/>
      <c r="D101" s="729"/>
      <c r="E101" s="729"/>
      <c r="F101" s="729"/>
      <c r="G101" s="729"/>
      <c r="H101" s="729"/>
      <c r="I101" s="729"/>
      <c r="J101" s="729"/>
      <c r="K101" s="729"/>
      <c r="L101" s="729"/>
    </row>
    <row r="102" spans="1:12">
      <c r="A102" s="729"/>
      <c r="B102" s="729"/>
      <c r="C102" s="729"/>
      <c r="D102" s="729"/>
      <c r="E102" s="729"/>
      <c r="F102" s="729"/>
      <c r="G102" s="729"/>
      <c r="H102" s="729"/>
      <c r="I102" s="729"/>
      <c r="J102" s="729"/>
      <c r="K102" s="729"/>
      <c r="L102" s="729"/>
    </row>
    <row r="103" spans="1:12">
      <c r="A103" s="729"/>
      <c r="B103" s="729"/>
      <c r="C103" s="729"/>
      <c r="D103" s="729"/>
      <c r="E103" s="729"/>
      <c r="F103" s="729"/>
      <c r="G103" s="729"/>
      <c r="H103" s="729"/>
      <c r="I103" s="729"/>
      <c r="J103" s="729"/>
      <c r="K103" s="729"/>
      <c r="L103" s="729"/>
    </row>
    <row r="104" spans="1:12">
      <c r="A104" s="729"/>
      <c r="B104" s="729"/>
      <c r="C104" s="729"/>
      <c r="D104" s="729"/>
      <c r="E104" s="729"/>
      <c r="F104" s="729"/>
      <c r="G104" s="729"/>
      <c r="H104" s="729"/>
      <c r="I104" s="729"/>
      <c r="J104" s="729"/>
      <c r="K104" s="729"/>
      <c r="L104" s="729"/>
    </row>
    <row r="105" spans="1:12">
      <c r="A105" s="729"/>
      <c r="B105" s="729"/>
      <c r="C105" s="729"/>
      <c r="D105" s="729"/>
      <c r="E105" s="729"/>
      <c r="F105" s="729"/>
      <c r="G105" s="729"/>
      <c r="H105" s="729"/>
      <c r="I105" s="729"/>
      <c r="J105" s="729"/>
      <c r="K105" s="729"/>
      <c r="L105" s="729"/>
    </row>
    <row r="106" spans="1:12">
      <c r="A106" s="729"/>
      <c r="B106" s="729"/>
      <c r="C106" s="729"/>
      <c r="D106" s="729"/>
      <c r="E106" s="729"/>
      <c r="F106" s="729"/>
      <c r="G106" s="729"/>
      <c r="H106" s="729"/>
      <c r="I106" s="729"/>
      <c r="J106" s="729"/>
      <c r="K106" s="729"/>
      <c r="L106" s="729"/>
    </row>
    <row r="107" spans="1:12">
      <c r="A107" s="729"/>
      <c r="B107" s="729"/>
      <c r="C107" s="729"/>
      <c r="D107" s="729"/>
      <c r="E107" s="729"/>
      <c r="F107" s="729"/>
      <c r="G107" s="729"/>
      <c r="H107" s="729"/>
      <c r="I107" s="729"/>
      <c r="J107" s="729"/>
      <c r="K107" s="729"/>
      <c r="L107" s="729"/>
    </row>
    <row r="108" spans="1:12">
      <c r="A108" s="729"/>
      <c r="B108" s="729"/>
      <c r="C108" s="729"/>
      <c r="D108" s="729"/>
      <c r="E108" s="729"/>
      <c r="F108" s="729"/>
      <c r="G108" s="729"/>
      <c r="H108" s="729"/>
      <c r="I108" s="729"/>
      <c r="J108" s="729"/>
      <c r="K108" s="729"/>
      <c r="L108" s="729"/>
    </row>
    <row r="109" spans="1:12">
      <c r="A109" s="729"/>
      <c r="B109" s="729"/>
      <c r="C109" s="729"/>
      <c r="D109" s="729"/>
      <c r="E109" s="729"/>
      <c r="F109" s="729"/>
      <c r="G109" s="729"/>
      <c r="H109" s="729"/>
      <c r="I109" s="729"/>
      <c r="J109" s="729"/>
      <c r="K109" s="729"/>
      <c r="L109" s="729"/>
    </row>
    <row r="110" spans="1:12">
      <c r="A110" s="729"/>
      <c r="B110" s="729"/>
      <c r="C110" s="729"/>
      <c r="D110" s="729"/>
      <c r="E110" s="729"/>
      <c r="F110" s="729"/>
      <c r="G110" s="729"/>
      <c r="H110" s="729"/>
      <c r="I110" s="729"/>
      <c r="J110" s="729"/>
      <c r="K110" s="729"/>
      <c r="L110" s="729"/>
    </row>
    <row r="111" spans="1:12">
      <c r="A111" s="729"/>
      <c r="B111" s="729"/>
      <c r="C111" s="729"/>
      <c r="D111" s="729"/>
      <c r="E111" s="729"/>
      <c r="F111" s="729"/>
      <c r="G111" s="729"/>
      <c r="H111" s="729"/>
      <c r="I111" s="729"/>
      <c r="J111" s="729"/>
      <c r="K111" s="729"/>
      <c r="L111" s="729"/>
    </row>
    <row r="112" spans="1:12">
      <c r="A112" s="729"/>
      <c r="B112" s="729"/>
      <c r="C112" s="729"/>
      <c r="D112" s="729"/>
      <c r="E112" s="729"/>
      <c r="F112" s="729"/>
      <c r="G112" s="729"/>
      <c r="H112" s="729"/>
      <c r="I112" s="729"/>
      <c r="J112" s="729"/>
      <c r="K112" s="729"/>
      <c r="L112" s="729"/>
    </row>
    <row r="113" spans="1:12">
      <c r="A113" s="729"/>
      <c r="B113" s="729"/>
      <c r="C113" s="729"/>
      <c r="D113" s="729"/>
      <c r="E113" s="729"/>
      <c r="F113" s="729"/>
      <c r="G113" s="729"/>
      <c r="H113" s="729"/>
      <c r="I113" s="729"/>
      <c r="J113" s="729"/>
      <c r="K113" s="729"/>
      <c r="L113" s="729"/>
    </row>
    <row r="114" spans="1:12">
      <c r="A114" s="729"/>
      <c r="B114" s="729"/>
      <c r="C114" s="729"/>
      <c r="D114" s="729"/>
      <c r="E114" s="729"/>
      <c r="F114" s="729"/>
      <c r="G114" s="729"/>
      <c r="H114" s="729"/>
      <c r="I114" s="729"/>
      <c r="J114" s="729"/>
      <c r="K114" s="729"/>
      <c r="L114" s="729"/>
    </row>
    <row r="115" spans="1:12">
      <c r="A115" s="729"/>
      <c r="B115" s="729"/>
      <c r="C115" s="729"/>
      <c r="D115" s="729"/>
      <c r="E115" s="729"/>
      <c r="F115" s="729"/>
      <c r="G115" s="729"/>
      <c r="H115" s="729"/>
      <c r="I115" s="729"/>
      <c r="J115" s="729"/>
      <c r="K115" s="729"/>
      <c r="L115" s="729"/>
    </row>
    <row r="116" spans="1:12">
      <c r="A116" s="729"/>
      <c r="B116" s="729"/>
      <c r="C116" s="729"/>
      <c r="D116" s="729"/>
      <c r="E116" s="729"/>
      <c r="F116" s="729"/>
      <c r="G116" s="729"/>
      <c r="H116" s="729"/>
      <c r="I116" s="729"/>
      <c r="J116" s="729"/>
      <c r="K116" s="729"/>
      <c r="L116" s="729"/>
    </row>
    <row r="117" spans="1:12">
      <c r="A117" s="729"/>
      <c r="B117" s="729"/>
      <c r="C117" s="729"/>
      <c r="D117" s="729"/>
      <c r="E117" s="729"/>
      <c r="F117" s="729"/>
      <c r="G117" s="729"/>
      <c r="H117" s="729"/>
      <c r="I117" s="729"/>
      <c r="J117" s="729"/>
      <c r="K117" s="729"/>
      <c r="L117" s="729"/>
    </row>
    <row r="118" spans="1:12">
      <c r="A118" s="729"/>
      <c r="B118" s="729"/>
      <c r="C118" s="729"/>
      <c r="D118" s="729"/>
      <c r="E118" s="729"/>
      <c r="F118" s="729"/>
      <c r="G118" s="729"/>
      <c r="H118" s="729"/>
      <c r="I118" s="729"/>
      <c r="J118" s="729"/>
      <c r="K118" s="729"/>
      <c r="L118" s="729"/>
    </row>
    <row r="119" spans="1:12">
      <c r="A119" s="729"/>
      <c r="B119" s="729"/>
      <c r="C119" s="729"/>
      <c r="D119" s="729"/>
      <c r="E119" s="729"/>
      <c r="F119" s="729"/>
      <c r="G119" s="729"/>
      <c r="H119" s="729"/>
      <c r="I119" s="729"/>
      <c r="J119" s="729"/>
      <c r="K119" s="729"/>
      <c r="L119" s="729"/>
    </row>
    <row r="120" spans="1:12">
      <c r="A120" s="729"/>
      <c r="B120" s="729"/>
      <c r="C120" s="729"/>
      <c r="D120" s="729"/>
      <c r="E120" s="729"/>
      <c r="F120" s="729"/>
      <c r="G120" s="729"/>
      <c r="H120" s="729"/>
      <c r="I120" s="729"/>
      <c r="J120" s="729"/>
      <c r="K120" s="729"/>
      <c r="L120" s="729"/>
    </row>
    <row r="121" spans="1:12">
      <c r="A121" s="729"/>
      <c r="B121" s="729"/>
      <c r="C121" s="729"/>
      <c r="D121" s="729"/>
      <c r="E121" s="729"/>
      <c r="F121" s="729"/>
      <c r="G121" s="729"/>
      <c r="H121" s="729"/>
      <c r="I121" s="729"/>
      <c r="J121" s="729"/>
      <c r="K121" s="729"/>
      <c r="L121" s="729"/>
    </row>
    <row r="122" spans="1:12">
      <c r="A122" s="729"/>
      <c r="B122" s="729"/>
      <c r="C122" s="729"/>
      <c r="D122" s="729"/>
      <c r="E122" s="729"/>
      <c r="F122" s="729"/>
      <c r="G122" s="729"/>
      <c r="H122" s="729"/>
      <c r="I122" s="729"/>
      <c r="J122" s="729"/>
      <c r="K122" s="729"/>
      <c r="L122" s="729"/>
    </row>
    <row r="123" spans="1:12">
      <c r="A123" s="729"/>
      <c r="B123" s="729"/>
      <c r="C123" s="729"/>
      <c r="D123" s="729"/>
      <c r="E123" s="729"/>
      <c r="F123" s="729"/>
      <c r="G123" s="729"/>
      <c r="H123" s="729"/>
      <c r="I123" s="729"/>
      <c r="J123" s="729"/>
      <c r="K123" s="729"/>
      <c r="L123" s="729"/>
    </row>
    <row r="124" spans="1:12">
      <c r="A124" s="729"/>
      <c r="B124" s="729"/>
      <c r="C124" s="729"/>
      <c r="D124" s="729"/>
      <c r="E124" s="729"/>
      <c r="F124" s="729"/>
      <c r="G124" s="729"/>
      <c r="H124" s="729"/>
      <c r="I124" s="729"/>
      <c r="J124" s="729"/>
      <c r="K124" s="729"/>
      <c r="L124" s="729"/>
    </row>
    <row r="125" spans="1:12">
      <c r="A125" s="729"/>
      <c r="B125" s="729"/>
      <c r="C125" s="729"/>
      <c r="D125" s="729"/>
      <c r="E125" s="729"/>
      <c r="F125" s="729"/>
      <c r="G125" s="729"/>
      <c r="H125" s="729"/>
      <c r="I125" s="729"/>
      <c r="J125" s="729"/>
      <c r="K125" s="729"/>
      <c r="L125" s="729"/>
    </row>
    <row r="126" spans="1:12">
      <c r="A126" s="729"/>
      <c r="B126" s="729"/>
      <c r="C126" s="729"/>
      <c r="D126" s="729"/>
      <c r="E126" s="729"/>
      <c r="F126" s="729"/>
      <c r="G126" s="729"/>
      <c r="H126" s="729"/>
      <c r="I126" s="729"/>
      <c r="J126" s="729"/>
      <c r="K126" s="729"/>
      <c r="L126" s="729"/>
    </row>
    <row r="127" spans="1:12">
      <c r="A127" s="729"/>
      <c r="B127" s="729"/>
      <c r="C127" s="729"/>
      <c r="D127" s="729"/>
      <c r="E127" s="729"/>
      <c r="F127" s="729"/>
      <c r="G127" s="729"/>
      <c r="H127" s="729"/>
      <c r="I127" s="729"/>
      <c r="J127" s="729"/>
      <c r="K127" s="729"/>
      <c r="L127" s="729"/>
    </row>
    <row r="128" spans="1:12">
      <c r="A128" s="729"/>
      <c r="B128" s="729"/>
      <c r="C128" s="729"/>
      <c r="D128" s="729"/>
      <c r="E128" s="729"/>
      <c r="F128" s="729"/>
      <c r="G128" s="729"/>
      <c r="H128" s="729"/>
      <c r="I128" s="729"/>
      <c r="J128" s="729"/>
      <c r="K128" s="729"/>
      <c r="L128" s="729"/>
    </row>
    <row r="129" spans="1:12">
      <c r="A129" s="729"/>
      <c r="B129" s="729"/>
      <c r="C129" s="729"/>
      <c r="D129" s="729"/>
      <c r="E129" s="729"/>
      <c r="F129" s="729"/>
      <c r="G129" s="729"/>
      <c r="H129" s="729"/>
      <c r="I129" s="729"/>
      <c r="J129" s="729"/>
      <c r="K129" s="729"/>
      <c r="L129" s="729"/>
    </row>
    <row r="130" spans="1:12">
      <c r="A130" s="729"/>
      <c r="B130" s="729"/>
      <c r="C130" s="729"/>
      <c r="D130" s="729"/>
      <c r="E130" s="729"/>
      <c r="F130" s="729"/>
      <c r="G130" s="729"/>
      <c r="H130" s="729"/>
      <c r="I130" s="729"/>
      <c r="J130" s="729"/>
      <c r="K130" s="729"/>
      <c r="L130" s="729"/>
    </row>
    <row r="131" spans="1:12">
      <c r="A131" s="729"/>
      <c r="B131" s="729"/>
      <c r="C131" s="729"/>
      <c r="D131" s="729"/>
      <c r="E131" s="729"/>
      <c r="F131" s="729"/>
      <c r="G131" s="729"/>
      <c r="H131" s="729"/>
      <c r="I131" s="729"/>
      <c r="J131" s="729"/>
      <c r="K131" s="729"/>
      <c r="L131" s="729"/>
    </row>
    <row r="132" spans="1:12">
      <c r="A132" s="729"/>
      <c r="B132" s="729"/>
      <c r="C132" s="729"/>
      <c r="D132" s="729"/>
      <c r="E132" s="729"/>
      <c r="F132" s="729"/>
      <c r="G132" s="729"/>
      <c r="H132" s="729"/>
      <c r="I132" s="729"/>
      <c r="J132" s="729"/>
      <c r="K132" s="729"/>
      <c r="L132" s="729"/>
    </row>
    <row r="133" spans="1:12">
      <c r="A133" s="729"/>
      <c r="B133" s="729"/>
      <c r="C133" s="729"/>
      <c r="D133" s="729"/>
      <c r="E133" s="729"/>
      <c r="F133" s="729"/>
      <c r="G133" s="729"/>
      <c r="H133" s="729"/>
      <c r="I133" s="729"/>
      <c r="J133" s="729"/>
      <c r="K133" s="729"/>
      <c r="L133" s="729"/>
    </row>
    <row r="134" spans="1:12">
      <c r="A134" s="729"/>
      <c r="B134" s="729"/>
      <c r="C134" s="729"/>
      <c r="D134" s="729"/>
      <c r="E134" s="729"/>
      <c r="F134" s="729"/>
      <c r="G134" s="729"/>
      <c r="H134" s="729"/>
      <c r="I134" s="729"/>
      <c r="J134" s="729"/>
      <c r="K134" s="729"/>
      <c r="L134" s="729"/>
    </row>
    <row r="135" spans="1:12">
      <c r="A135" s="729"/>
      <c r="B135" s="729"/>
      <c r="C135" s="729"/>
      <c r="D135" s="729"/>
      <c r="E135" s="729"/>
      <c r="F135" s="729"/>
      <c r="G135" s="729"/>
      <c r="H135" s="729"/>
      <c r="I135" s="729"/>
      <c r="J135" s="729"/>
      <c r="K135" s="729"/>
      <c r="L135" s="729"/>
    </row>
    <row r="136" spans="1:12">
      <c r="A136" s="729"/>
      <c r="B136" s="729"/>
      <c r="C136" s="729"/>
      <c r="D136" s="729"/>
      <c r="E136" s="729"/>
      <c r="F136" s="729"/>
      <c r="G136" s="729"/>
      <c r="H136" s="729"/>
      <c r="I136" s="729"/>
      <c r="J136" s="729"/>
      <c r="K136" s="729"/>
      <c r="L136" s="729"/>
    </row>
    <row r="137" spans="1:12">
      <c r="A137" s="729"/>
      <c r="B137" s="729"/>
      <c r="C137" s="729"/>
      <c r="D137" s="729"/>
      <c r="E137" s="729"/>
      <c r="F137" s="729"/>
      <c r="G137" s="729"/>
      <c r="H137" s="729"/>
      <c r="I137" s="729"/>
      <c r="J137" s="729"/>
      <c r="K137" s="729"/>
      <c r="L137" s="729"/>
    </row>
    <row r="138" spans="1:12">
      <c r="A138" s="729"/>
      <c r="B138" s="729"/>
      <c r="C138" s="729"/>
      <c r="D138" s="729"/>
      <c r="E138" s="729"/>
      <c r="F138" s="729"/>
      <c r="G138" s="729"/>
      <c r="H138" s="729"/>
      <c r="I138" s="729"/>
      <c r="J138" s="729"/>
      <c r="K138" s="729"/>
      <c r="L138" s="729"/>
    </row>
    <row r="139" spans="1:12">
      <c r="A139" s="729"/>
      <c r="B139" s="729"/>
      <c r="C139" s="729"/>
      <c r="D139" s="729"/>
      <c r="E139" s="729"/>
      <c r="F139" s="729"/>
      <c r="G139" s="729"/>
      <c r="H139" s="729"/>
      <c r="I139" s="729"/>
      <c r="J139" s="729"/>
      <c r="K139" s="729"/>
      <c r="L139" s="729"/>
    </row>
    <row r="140" spans="1:12">
      <c r="A140" s="729"/>
      <c r="B140" s="729"/>
      <c r="C140" s="729"/>
      <c r="D140" s="729"/>
      <c r="E140" s="729"/>
      <c r="F140" s="729"/>
      <c r="G140" s="729"/>
      <c r="H140" s="729"/>
      <c r="I140" s="729"/>
      <c r="J140" s="729"/>
      <c r="K140" s="729"/>
      <c r="L140" s="729"/>
    </row>
    <row r="141" spans="1:12">
      <c r="A141" s="729"/>
      <c r="B141" s="729"/>
      <c r="C141" s="729"/>
      <c r="D141" s="729"/>
      <c r="E141" s="729"/>
      <c r="F141" s="729"/>
      <c r="G141" s="729"/>
      <c r="H141" s="729"/>
      <c r="I141" s="729"/>
      <c r="J141" s="729"/>
      <c r="K141" s="729"/>
      <c r="L141" s="729"/>
    </row>
    <row r="142" spans="1:12">
      <c r="A142" s="729"/>
      <c r="B142" s="729"/>
      <c r="C142" s="729"/>
      <c r="D142" s="729"/>
      <c r="E142" s="729"/>
      <c r="F142" s="729"/>
      <c r="G142" s="729"/>
      <c r="H142" s="729"/>
      <c r="I142" s="729"/>
      <c r="J142" s="729"/>
      <c r="K142" s="729"/>
      <c r="L142" s="729"/>
    </row>
    <row r="143" spans="1:12">
      <c r="A143" s="729"/>
      <c r="B143" s="729"/>
      <c r="C143" s="729"/>
      <c r="D143" s="729"/>
      <c r="E143" s="729"/>
      <c r="F143" s="729"/>
      <c r="G143" s="729"/>
      <c r="H143" s="729"/>
      <c r="I143" s="729"/>
      <c r="J143" s="729"/>
      <c r="K143" s="729"/>
      <c r="L143" s="729"/>
    </row>
    <row r="144" spans="1:12">
      <c r="A144" s="729"/>
      <c r="B144" s="729"/>
      <c r="C144" s="729"/>
      <c r="D144" s="729"/>
      <c r="E144" s="729"/>
      <c r="F144" s="729"/>
      <c r="G144" s="729"/>
      <c r="H144" s="729"/>
      <c r="I144" s="729"/>
      <c r="J144" s="729"/>
      <c r="K144" s="729"/>
      <c r="L144" s="729"/>
    </row>
    <row r="145" spans="1:12">
      <c r="A145" s="729"/>
      <c r="B145" s="729"/>
      <c r="C145" s="729"/>
      <c r="D145" s="729"/>
      <c r="E145" s="729"/>
      <c r="F145" s="729"/>
      <c r="G145" s="729"/>
      <c r="H145" s="729"/>
      <c r="I145" s="729"/>
      <c r="J145" s="729"/>
      <c r="K145" s="729"/>
      <c r="L145" s="729"/>
    </row>
    <row r="146" spans="1:12">
      <c r="A146" s="729"/>
      <c r="B146" s="729"/>
      <c r="C146" s="729"/>
      <c r="D146" s="729"/>
      <c r="E146" s="729"/>
      <c r="F146" s="729"/>
      <c r="G146" s="729"/>
      <c r="H146" s="729"/>
      <c r="I146" s="729"/>
      <c r="J146" s="729"/>
      <c r="K146" s="729"/>
      <c r="L146" s="729"/>
    </row>
    <row r="147" spans="1:12">
      <c r="A147" s="729"/>
      <c r="B147" s="729"/>
      <c r="C147" s="729"/>
      <c r="D147" s="729"/>
      <c r="E147" s="729"/>
      <c r="F147" s="729"/>
      <c r="G147" s="729"/>
      <c r="H147" s="729"/>
      <c r="I147" s="729"/>
      <c r="J147" s="729"/>
      <c r="K147" s="729"/>
      <c r="L147" s="729"/>
    </row>
    <row r="148" spans="1:12">
      <c r="A148" s="728"/>
      <c r="B148" s="728"/>
      <c r="C148" s="728"/>
      <c r="D148" s="728"/>
      <c r="E148" s="728"/>
      <c r="F148" s="728"/>
      <c r="G148" s="728"/>
      <c r="H148" s="728"/>
      <c r="I148" s="728"/>
      <c r="J148" s="728"/>
      <c r="K148" s="728"/>
      <c r="L148" s="728"/>
    </row>
    <row r="149" spans="1:12">
      <c r="A149" s="728"/>
      <c r="B149" s="728"/>
      <c r="C149" s="728"/>
      <c r="D149" s="728"/>
      <c r="E149" s="728"/>
      <c r="F149" s="728"/>
      <c r="G149" s="728"/>
      <c r="H149" s="728"/>
      <c r="I149" s="728"/>
      <c r="J149" s="728"/>
      <c r="K149" s="728"/>
      <c r="L149" s="728"/>
    </row>
    <row r="150" spans="1:12">
      <c r="A150" s="728"/>
      <c r="B150" s="728"/>
      <c r="C150" s="728"/>
      <c r="D150" s="728"/>
      <c r="E150" s="728"/>
      <c r="F150" s="728"/>
      <c r="G150" s="728"/>
      <c r="H150" s="728"/>
      <c r="I150" s="728"/>
      <c r="J150" s="728"/>
      <c r="K150" s="728"/>
      <c r="L150" s="728"/>
    </row>
    <row r="151" spans="1:12">
      <c r="A151" s="728"/>
      <c r="B151" s="728"/>
      <c r="C151" s="728"/>
      <c r="D151" s="728"/>
      <c r="E151" s="728"/>
      <c r="F151" s="728"/>
      <c r="G151" s="728"/>
      <c r="H151" s="728"/>
      <c r="I151" s="728"/>
      <c r="J151" s="728"/>
      <c r="K151" s="728"/>
      <c r="L151" s="728"/>
    </row>
    <row r="152" spans="1:12">
      <c r="A152" s="728"/>
      <c r="B152" s="728"/>
      <c r="C152" s="728"/>
      <c r="D152" s="728"/>
      <c r="E152" s="728"/>
      <c r="F152" s="728"/>
      <c r="G152" s="728"/>
      <c r="H152" s="728"/>
      <c r="I152" s="728"/>
      <c r="J152" s="728"/>
      <c r="K152" s="728"/>
      <c r="L152" s="728"/>
    </row>
    <row r="153" spans="1:12">
      <c r="A153" s="728"/>
      <c r="B153" s="728"/>
      <c r="C153" s="728"/>
      <c r="D153" s="728"/>
      <c r="E153" s="728"/>
      <c r="F153" s="728"/>
      <c r="G153" s="728"/>
      <c r="H153" s="728"/>
      <c r="I153" s="728"/>
      <c r="J153" s="728"/>
      <c r="K153" s="728"/>
      <c r="L153" s="728"/>
    </row>
    <row r="154" spans="1:12">
      <c r="A154" s="728"/>
      <c r="B154" s="728"/>
      <c r="C154" s="728"/>
      <c r="D154" s="728"/>
      <c r="E154" s="728"/>
      <c r="F154" s="728"/>
      <c r="G154" s="728"/>
      <c r="H154" s="728"/>
      <c r="I154" s="728"/>
      <c r="J154" s="728"/>
      <c r="K154" s="728"/>
      <c r="L154" s="728"/>
    </row>
    <row r="155" spans="1:12">
      <c r="A155" s="728"/>
      <c r="B155" s="728"/>
      <c r="C155" s="728"/>
      <c r="D155" s="728"/>
      <c r="E155" s="728"/>
      <c r="F155" s="728"/>
      <c r="G155" s="728"/>
      <c r="H155" s="728"/>
      <c r="I155" s="728"/>
      <c r="J155" s="728"/>
      <c r="K155" s="728"/>
      <c r="L155" s="728"/>
    </row>
    <row r="156" spans="1:12">
      <c r="A156" s="728"/>
      <c r="B156" s="728"/>
      <c r="C156" s="728"/>
      <c r="D156" s="728"/>
      <c r="E156" s="728"/>
      <c r="F156" s="728"/>
      <c r="G156" s="728"/>
      <c r="H156" s="728"/>
      <c r="I156" s="728"/>
      <c r="J156" s="728"/>
      <c r="K156" s="728"/>
      <c r="L156" s="728"/>
    </row>
    <row r="157" spans="1:12">
      <c r="A157" s="728"/>
      <c r="B157" s="728"/>
      <c r="C157" s="728"/>
      <c r="D157" s="728"/>
      <c r="E157" s="728"/>
      <c r="F157" s="728"/>
      <c r="G157" s="728"/>
      <c r="H157" s="728"/>
      <c r="I157" s="728"/>
      <c r="J157" s="728"/>
      <c r="K157" s="728"/>
      <c r="L157" s="728"/>
    </row>
    <row r="158" spans="1:12">
      <c r="A158" s="728"/>
      <c r="B158" s="728"/>
      <c r="C158" s="728"/>
      <c r="D158" s="728"/>
      <c r="E158" s="728"/>
      <c r="F158" s="728"/>
      <c r="G158" s="728"/>
      <c r="H158" s="728"/>
      <c r="I158" s="728"/>
      <c r="J158" s="728"/>
      <c r="K158" s="728"/>
      <c r="L158" s="728"/>
    </row>
    <row r="159" spans="1:12">
      <c r="A159" s="728"/>
      <c r="B159" s="728"/>
      <c r="C159" s="728"/>
      <c r="D159" s="728"/>
      <c r="E159" s="728"/>
      <c r="F159" s="728"/>
      <c r="G159" s="728"/>
      <c r="H159" s="728"/>
      <c r="I159" s="728"/>
      <c r="J159" s="728"/>
      <c r="K159" s="728"/>
      <c r="L159" s="728"/>
    </row>
    <row r="160" spans="1:12">
      <c r="A160" s="728"/>
      <c r="B160" s="728"/>
      <c r="C160" s="728"/>
      <c r="D160" s="728"/>
      <c r="E160" s="728"/>
      <c r="F160" s="728"/>
      <c r="G160" s="728"/>
      <c r="H160" s="728"/>
      <c r="I160" s="728"/>
      <c r="J160" s="728"/>
      <c r="K160" s="728"/>
      <c r="L160" s="728"/>
    </row>
    <row r="161" spans="1:12">
      <c r="A161" s="728"/>
      <c r="B161" s="728"/>
      <c r="C161" s="728"/>
      <c r="D161" s="728"/>
      <c r="E161" s="728"/>
      <c r="F161" s="728"/>
      <c r="G161" s="728"/>
      <c r="H161" s="728"/>
      <c r="I161" s="728"/>
      <c r="J161" s="728"/>
      <c r="K161" s="728"/>
      <c r="L161" s="728"/>
    </row>
    <row r="162" spans="1:12">
      <c r="A162" s="728"/>
      <c r="B162" s="728"/>
      <c r="C162" s="728"/>
      <c r="D162" s="728"/>
      <c r="E162" s="728"/>
      <c r="F162" s="728"/>
      <c r="G162" s="728"/>
      <c r="H162" s="728"/>
      <c r="I162" s="728"/>
      <c r="J162" s="728"/>
      <c r="K162" s="728"/>
      <c r="L162" s="728"/>
    </row>
    <row r="163" spans="1:12">
      <c r="A163" s="728"/>
      <c r="B163" s="728"/>
      <c r="C163" s="728"/>
      <c r="D163" s="728"/>
      <c r="E163" s="728"/>
      <c r="F163" s="728"/>
      <c r="G163" s="728"/>
      <c r="H163" s="728"/>
      <c r="I163" s="728"/>
      <c r="J163" s="728"/>
      <c r="K163" s="728"/>
      <c r="L163" s="728"/>
    </row>
    <row r="164" spans="1:12">
      <c r="A164" s="728"/>
      <c r="B164" s="728"/>
      <c r="C164" s="728"/>
      <c r="D164" s="728"/>
      <c r="E164" s="728"/>
      <c r="F164" s="728"/>
      <c r="G164" s="728"/>
      <c r="H164" s="728"/>
      <c r="I164" s="728"/>
      <c r="J164" s="728"/>
      <c r="K164" s="728"/>
      <c r="L164" s="728"/>
    </row>
    <row r="165" spans="1:12">
      <c r="A165" s="728"/>
      <c r="B165" s="728"/>
      <c r="C165" s="728"/>
      <c r="D165" s="728"/>
      <c r="E165" s="728"/>
      <c r="F165" s="728"/>
      <c r="G165" s="728"/>
      <c r="H165" s="728"/>
      <c r="I165" s="728"/>
      <c r="J165" s="728"/>
      <c r="K165" s="728"/>
      <c r="L165" s="728"/>
    </row>
    <row r="166" spans="1:12">
      <c r="A166" s="728"/>
      <c r="B166" s="728"/>
      <c r="C166" s="728"/>
      <c r="D166" s="728"/>
      <c r="E166" s="728"/>
      <c r="F166" s="728"/>
      <c r="G166" s="728"/>
      <c r="H166" s="728"/>
      <c r="I166" s="728"/>
      <c r="J166" s="728"/>
      <c r="K166" s="728"/>
      <c r="L166" s="728"/>
    </row>
    <row r="167" spans="1:12">
      <c r="A167" s="728"/>
      <c r="B167" s="728"/>
      <c r="C167" s="728"/>
      <c r="D167" s="728"/>
      <c r="E167" s="728"/>
      <c r="F167" s="728"/>
      <c r="G167" s="728"/>
      <c r="H167" s="728"/>
      <c r="I167" s="728"/>
      <c r="J167" s="728"/>
      <c r="K167" s="728"/>
      <c r="L167" s="728"/>
    </row>
    <row r="168" spans="1:12">
      <c r="A168" s="728"/>
      <c r="B168" s="728"/>
      <c r="C168" s="728"/>
      <c r="D168" s="728"/>
      <c r="E168" s="728"/>
      <c r="F168" s="728"/>
      <c r="G168" s="728"/>
      <c r="H168" s="728"/>
      <c r="I168" s="728"/>
      <c r="J168" s="728"/>
      <c r="K168" s="728"/>
      <c r="L168" s="728"/>
    </row>
  </sheetData>
  <mergeCells count="100">
    <mergeCell ref="A56:L56"/>
    <mergeCell ref="A57:L57"/>
    <mergeCell ref="A51:L51"/>
    <mergeCell ref="A52:L52"/>
    <mergeCell ref="A53:L53"/>
    <mergeCell ref="A54:L54"/>
    <mergeCell ref="A55:L55"/>
    <mergeCell ref="A50:L50"/>
    <mergeCell ref="A39:L39"/>
    <mergeCell ref="A40:L40"/>
    <mergeCell ref="A41:L41"/>
    <mergeCell ref="A42:L42"/>
    <mergeCell ref="A43:L43"/>
    <mergeCell ref="A44:L44"/>
    <mergeCell ref="A45:L45"/>
    <mergeCell ref="A46:L46"/>
    <mergeCell ref="A47:L47"/>
    <mergeCell ref="A48:L48"/>
    <mergeCell ref="A49:L49"/>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A2:L2"/>
    <mergeCell ref="K3:L3"/>
    <mergeCell ref="C4:E4"/>
    <mergeCell ref="G4:L4"/>
    <mergeCell ref="A6:A7"/>
    <mergeCell ref="B6:C7"/>
    <mergeCell ref="D6:D7"/>
    <mergeCell ref="E6:G7"/>
    <mergeCell ref="H6:H7"/>
    <mergeCell ref="I6:J7"/>
    <mergeCell ref="K6:K7"/>
  </mergeCells>
  <phoneticPr fontId="10"/>
  <conditionalFormatting sqref="K14:L14 K17:L17 K20:L20 K23:L23 K26:L26 K29:L29 K32:L32 K35:L35 H8:H37 K11:L11 K8:L9 K10:K37">
    <cfRule type="cellIs" dxfId="304" priority="26" stopIfTrue="1" operator="notEqual">
      <formula>0</formula>
    </cfRule>
  </conditionalFormatting>
  <conditionalFormatting sqref="E8:H37 B8:C37 K8:K37">
    <cfRule type="cellIs" dxfId="303" priority="25" stopIfTrue="1" operator="equal">
      <formula>""</formula>
    </cfRule>
  </conditionalFormatting>
  <conditionalFormatting sqref="K14:L14 K17:L17 K20:L20 K23:L23 K26:L26 K29:L29 K32:L32 K35:L35 K11:L11 K8:L9 K10:K37">
    <cfRule type="cellIs" dxfId="302" priority="24" stopIfTrue="1" operator="equal">
      <formula>""</formula>
    </cfRule>
  </conditionalFormatting>
  <conditionalFormatting sqref="I8:J10">
    <cfRule type="expression" dxfId="301" priority="21">
      <formula>IF($L$8="《省》",COUNTA($A$8:$L$10),)</formula>
    </cfRule>
  </conditionalFormatting>
  <conditionalFormatting sqref="I8:I37">
    <cfRule type="cellIs" dxfId="300" priority="22" stopIfTrue="1" operator="equal">
      <formula>""</formula>
    </cfRule>
  </conditionalFormatting>
  <conditionalFormatting sqref="D8:D10">
    <cfRule type="cellIs" dxfId="299" priority="23" operator="equal">
      <formula>""</formula>
    </cfRule>
  </conditionalFormatting>
  <conditionalFormatting sqref="D11:D37">
    <cfRule type="cellIs" dxfId="298" priority="20" operator="equal">
      <formula>""</formula>
    </cfRule>
  </conditionalFormatting>
  <conditionalFormatting sqref="L12">
    <cfRule type="cellIs" dxfId="297" priority="18" stopIfTrue="1" operator="equal">
      <formula>""</formula>
    </cfRule>
  </conditionalFormatting>
  <conditionalFormatting sqref="I11:J13">
    <cfRule type="expression" dxfId="296" priority="17">
      <formula>IF($L$11="《省》",COUNTA($A$8:$L$10),)</formula>
    </cfRule>
    <cfRule type="expression" dxfId="295" priority="19">
      <formula>IF($L$11="《省》",COUNTA($A$8:$L$10),)</formula>
    </cfRule>
  </conditionalFormatting>
  <conditionalFormatting sqref="L15">
    <cfRule type="cellIs" dxfId="294" priority="16" stopIfTrue="1" operator="equal">
      <formula>""</formula>
    </cfRule>
  </conditionalFormatting>
  <conditionalFormatting sqref="I14:J16">
    <cfRule type="expression" dxfId="293" priority="15">
      <formula>IF($L$14="《省》",COUNTA($A$8:$L$10),)</formula>
    </cfRule>
  </conditionalFormatting>
  <conditionalFormatting sqref="L18">
    <cfRule type="cellIs" dxfId="292" priority="14" stopIfTrue="1" operator="equal">
      <formula>""</formula>
    </cfRule>
  </conditionalFormatting>
  <conditionalFormatting sqref="I17:J19">
    <cfRule type="expression" dxfId="291" priority="13">
      <formula>IF($L$17="《省》",COUNTA($A$8:$L$10),)</formula>
    </cfRule>
  </conditionalFormatting>
  <conditionalFormatting sqref="L21">
    <cfRule type="cellIs" dxfId="290" priority="12" stopIfTrue="1" operator="equal">
      <formula>""</formula>
    </cfRule>
  </conditionalFormatting>
  <conditionalFormatting sqref="I20:J22">
    <cfRule type="expression" dxfId="289" priority="11">
      <formula>IF($L$20="《省》",COUNTA($A$8:$L$10),)</formula>
    </cfRule>
  </conditionalFormatting>
  <conditionalFormatting sqref="L24">
    <cfRule type="cellIs" dxfId="288" priority="10" stopIfTrue="1" operator="equal">
      <formula>""</formula>
    </cfRule>
  </conditionalFormatting>
  <conditionalFormatting sqref="I23:J25">
    <cfRule type="expression" dxfId="287" priority="9">
      <formula>IF($L$23="《省》",COUNTA($A$8:$L$10),)</formula>
    </cfRule>
  </conditionalFormatting>
  <conditionalFormatting sqref="L27">
    <cfRule type="cellIs" dxfId="286" priority="8" stopIfTrue="1" operator="equal">
      <formula>""</formula>
    </cfRule>
  </conditionalFormatting>
  <conditionalFormatting sqref="I26:J28">
    <cfRule type="expression" dxfId="285" priority="7">
      <formula>IF($L$26="《省》",COUNTA($A$8:$L$10),)</formula>
    </cfRule>
  </conditionalFormatting>
  <conditionalFormatting sqref="L30">
    <cfRule type="cellIs" dxfId="284" priority="6" stopIfTrue="1" operator="equal">
      <formula>""</formula>
    </cfRule>
  </conditionalFormatting>
  <conditionalFormatting sqref="I29:J31">
    <cfRule type="expression" dxfId="283" priority="5">
      <formula>IF($L$29="《省》",COUNTA($A$8:$L$10),)</formula>
    </cfRule>
  </conditionalFormatting>
  <conditionalFormatting sqref="L33">
    <cfRule type="cellIs" dxfId="282" priority="4" stopIfTrue="1" operator="equal">
      <formula>""</formula>
    </cfRule>
  </conditionalFormatting>
  <conditionalFormatting sqref="I32:J34">
    <cfRule type="expression" dxfId="281" priority="3">
      <formula>IF($L$32="《省》",COUNTA($A$8:$L$10),)</formula>
    </cfRule>
  </conditionalFormatting>
  <conditionalFormatting sqref="L36">
    <cfRule type="cellIs" dxfId="280" priority="2" stopIfTrue="1" operator="equal">
      <formula>""</formula>
    </cfRule>
  </conditionalFormatting>
  <conditionalFormatting sqref="I35:J37">
    <cfRule type="expression" dxfId="279"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（令和5年3月31日以降に開講する訓練科から適用）　</oddFooter>
  </headerFooter>
  <rowBreaks count="1" manualBreakCount="1">
    <brk id="58"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55" zoomScaleNormal="40" zoomScaleSheetLayoutView="55" zoomScalePageLayoutView="55" workbookViewId="0">
      <selection activeCell="A2" sqref="A2:W2"/>
    </sheetView>
  </sheetViews>
  <sheetFormatPr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350</v>
      </c>
    </row>
    <row r="2" spans="1:26" ht="36" customHeight="1">
      <c r="A2" s="2129" t="s">
        <v>351</v>
      </c>
      <c r="B2" s="2129"/>
      <c r="C2" s="2129"/>
      <c r="D2" s="2129"/>
      <c r="E2" s="2129"/>
      <c r="F2" s="2129"/>
      <c r="G2" s="2129"/>
      <c r="H2" s="2129"/>
      <c r="I2" s="2129"/>
      <c r="J2" s="2129"/>
      <c r="K2" s="2129"/>
      <c r="L2" s="2129"/>
      <c r="M2" s="2129"/>
      <c r="N2" s="2129"/>
      <c r="O2" s="2129"/>
      <c r="P2" s="2129"/>
      <c r="Q2" s="2129"/>
      <c r="R2" s="2129"/>
      <c r="S2" s="2129"/>
      <c r="T2" s="2129"/>
      <c r="U2" s="2129"/>
      <c r="V2" s="2129"/>
      <c r="W2" s="2129"/>
    </row>
    <row r="3" spans="1:26">
      <c r="A3" s="200"/>
      <c r="B3" s="200"/>
      <c r="C3" s="200"/>
      <c r="D3" s="200"/>
      <c r="E3" s="2130"/>
      <c r="F3" s="2130"/>
      <c r="G3" s="2130"/>
      <c r="H3" s="2130"/>
      <c r="I3" s="2130"/>
      <c r="J3" s="2130"/>
      <c r="K3" s="2130"/>
      <c r="L3" s="2130"/>
      <c r="M3" s="2130"/>
      <c r="N3" s="2130"/>
      <c r="O3" s="2130"/>
      <c r="P3" s="202"/>
      <c r="Q3" s="202"/>
      <c r="R3" s="202"/>
      <c r="S3" s="202"/>
      <c r="T3" s="202"/>
      <c r="U3" s="202"/>
      <c r="V3" s="202"/>
      <c r="W3" s="955" t="s">
        <v>1096</v>
      </c>
    </row>
    <row r="4" spans="1:26" ht="22.5" customHeight="1">
      <c r="A4" s="2131" t="s">
        <v>352</v>
      </c>
      <c r="B4" s="2132"/>
      <c r="C4" s="2133"/>
      <c r="D4" s="2134"/>
      <c r="E4" s="2134"/>
      <c r="F4" s="2134"/>
      <c r="G4" s="2134"/>
      <c r="H4" s="2135"/>
      <c r="I4" s="203"/>
      <c r="J4" s="204"/>
      <c r="K4" s="204"/>
      <c r="L4" s="205"/>
      <c r="M4" s="204"/>
      <c r="N4" s="204"/>
      <c r="O4" s="204"/>
      <c r="P4" s="206"/>
      <c r="Q4" s="207"/>
      <c r="R4" s="208"/>
      <c r="S4" s="208"/>
      <c r="T4" s="208"/>
      <c r="U4" s="208"/>
      <c r="V4" s="208"/>
      <c r="W4" s="206"/>
    </row>
    <row r="5" spans="1:26" ht="15.75" customHeight="1">
      <c r="A5" s="2136" t="s">
        <v>353</v>
      </c>
      <c r="B5" s="2130"/>
      <c r="C5" s="2139"/>
      <c r="D5" s="2140"/>
      <c r="E5" s="2140"/>
      <c r="F5" s="2140"/>
      <c r="G5" s="2140"/>
      <c r="H5" s="2141"/>
      <c r="I5" s="2136" t="s">
        <v>354</v>
      </c>
      <c r="J5" s="2130"/>
      <c r="K5" s="2130"/>
      <c r="L5" s="2145"/>
      <c r="M5" s="2146"/>
      <c r="N5" s="2146"/>
      <c r="O5" s="2130" t="s">
        <v>355</v>
      </c>
      <c r="P5" s="2147"/>
      <c r="Q5" s="209"/>
      <c r="R5" s="210"/>
      <c r="S5" s="210"/>
      <c r="T5" s="210"/>
      <c r="U5" s="210"/>
      <c r="V5" s="210"/>
      <c r="W5" s="211"/>
    </row>
    <row r="6" spans="1:26" ht="18" customHeight="1">
      <c r="A6" s="2136"/>
      <c r="B6" s="2130"/>
      <c r="C6" s="2139"/>
      <c r="D6" s="2140"/>
      <c r="E6" s="2140"/>
      <c r="F6" s="2140"/>
      <c r="G6" s="2140"/>
      <c r="H6" s="2141"/>
      <c r="I6" s="2136"/>
      <c r="J6" s="2130"/>
      <c r="K6" s="2130"/>
      <c r="L6" s="2145"/>
      <c r="M6" s="2146"/>
      <c r="N6" s="2146"/>
      <c r="O6" s="2130"/>
      <c r="P6" s="2147"/>
      <c r="Q6" s="209"/>
      <c r="R6" s="210"/>
      <c r="S6" s="210"/>
      <c r="T6" s="210"/>
      <c r="U6" s="210"/>
      <c r="V6" s="210"/>
      <c r="W6" s="211"/>
    </row>
    <row r="7" spans="1:26" ht="18" customHeight="1">
      <c r="A7" s="2137"/>
      <c r="B7" s="2138"/>
      <c r="C7" s="2142"/>
      <c r="D7" s="2143"/>
      <c r="E7" s="2143"/>
      <c r="F7" s="2143"/>
      <c r="G7" s="2143"/>
      <c r="H7" s="2144"/>
      <c r="I7" s="212"/>
      <c r="J7" s="213"/>
      <c r="K7" s="213"/>
      <c r="L7" s="214"/>
      <c r="M7" s="213"/>
      <c r="N7" s="213"/>
      <c r="O7" s="213"/>
      <c r="P7" s="215"/>
      <c r="Q7" s="216"/>
      <c r="R7" s="217"/>
      <c r="S7" s="217"/>
      <c r="T7" s="217"/>
      <c r="U7" s="217"/>
      <c r="V7" s="217"/>
      <c r="W7" s="215"/>
    </row>
    <row r="8" spans="1:26" ht="34.5" customHeight="1">
      <c r="A8" s="218" t="s">
        <v>356</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118" t="s">
        <v>357</v>
      </c>
      <c r="C9" s="2119"/>
      <c r="D9" s="2119"/>
      <c r="E9" s="2119"/>
      <c r="F9" s="2119"/>
      <c r="G9" s="2119"/>
      <c r="H9" s="2120"/>
      <c r="I9" s="2118" t="s">
        <v>358</v>
      </c>
      <c r="J9" s="2119"/>
      <c r="K9" s="2119"/>
      <c r="L9" s="2119"/>
      <c r="M9" s="2119"/>
      <c r="N9" s="2119"/>
      <c r="O9" s="2119"/>
      <c r="P9" s="2119"/>
      <c r="Q9" s="2119"/>
      <c r="R9" s="2119"/>
      <c r="S9" s="2119"/>
      <c r="T9" s="2119"/>
      <c r="U9" s="2119"/>
      <c r="V9" s="2119"/>
      <c r="W9" s="2120"/>
    </row>
    <row r="10" spans="1:26" ht="49.5" customHeight="1">
      <c r="A10" s="223"/>
      <c r="B10" s="2121"/>
      <c r="C10" s="2122"/>
      <c r="D10" s="2122"/>
      <c r="E10" s="2122"/>
      <c r="F10" s="2122"/>
      <c r="G10" s="2122"/>
      <c r="H10" s="2123"/>
      <c r="I10" s="2124"/>
      <c r="J10" s="2125"/>
      <c r="K10" s="2125"/>
      <c r="L10" s="2125"/>
      <c r="M10" s="2125"/>
      <c r="N10" s="2125"/>
      <c r="O10" s="2125"/>
      <c r="P10" s="2125"/>
      <c r="Q10" s="2125"/>
      <c r="R10" s="2125"/>
      <c r="S10" s="2125"/>
      <c r="T10" s="2125"/>
      <c r="U10" s="2125"/>
      <c r="V10" s="2125"/>
      <c r="W10" s="2126"/>
    </row>
    <row r="11" spans="1:26" ht="34.5" customHeight="1">
      <c r="A11" s="218" t="s">
        <v>359</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127"/>
      <c r="B12" s="2118" t="s">
        <v>360</v>
      </c>
      <c r="C12" s="2120"/>
      <c r="D12" s="224" t="s">
        <v>361</v>
      </c>
      <c r="E12" s="2118" t="s">
        <v>362</v>
      </c>
      <c r="F12" s="2119"/>
      <c r="G12" s="2119"/>
      <c r="H12" s="2119"/>
      <c r="I12" s="2119"/>
      <c r="J12" s="2119"/>
      <c r="K12" s="2119"/>
      <c r="L12" s="2119"/>
      <c r="M12" s="2119"/>
      <c r="N12" s="2119"/>
      <c r="O12" s="2120"/>
      <c r="P12" s="2118" t="s">
        <v>363</v>
      </c>
      <c r="Q12" s="2119"/>
      <c r="R12" s="2119"/>
      <c r="S12" s="2120"/>
      <c r="T12" s="2118" t="s">
        <v>364</v>
      </c>
      <c r="U12" s="2119"/>
      <c r="V12" s="2119"/>
      <c r="W12" s="2120"/>
      <c r="Z12" s="210"/>
    </row>
    <row r="13" spans="1:26" ht="45" customHeight="1">
      <c r="A13" s="2128"/>
      <c r="B13" s="2121"/>
      <c r="C13" s="2123"/>
      <c r="D13" s="956"/>
      <c r="E13" s="957"/>
      <c r="F13" s="958"/>
      <c r="G13" s="219" t="s">
        <v>293</v>
      </c>
      <c r="H13" s="958"/>
      <c r="I13" s="226" t="s">
        <v>365</v>
      </c>
      <c r="J13" s="227" t="s">
        <v>310</v>
      </c>
      <c r="K13" s="957"/>
      <c r="L13" s="958"/>
      <c r="M13" s="219" t="s">
        <v>293</v>
      </c>
      <c r="N13" s="958"/>
      <c r="O13" s="228" t="s">
        <v>365</v>
      </c>
      <c r="P13" s="958"/>
      <c r="Q13" s="219" t="s">
        <v>293</v>
      </c>
      <c r="R13" s="958"/>
      <c r="S13" s="228" t="s">
        <v>365</v>
      </c>
      <c r="T13" s="958"/>
      <c r="U13" s="219" t="s">
        <v>293</v>
      </c>
      <c r="V13" s="958"/>
      <c r="W13" s="228" t="s">
        <v>365</v>
      </c>
    </row>
    <row r="14" spans="1:26" ht="45" customHeight="1">
      <c r="A14" s="2128"/>
      <c r="B14" s="2121"/>
      <c r="C14" s="2123"/>
      <c r="D14" s="956"/>
      <c r="E14" s="957"/>
      <c r="F14" s="958"/>
      <c r="G14" s="219" t="s">
        <v>293</v>
      </c>
      <c r="H14" s="958"/>
      <c r="I14" s="226" t="s">
        <v>365</v>
      </c>
      <c r="J14" s="227" t="s">
        <v>310</v>
      </c>
      <c r="K14" s="957"/>
      <c r="L14" s="958"/>
      <c r="M14" s="219" t="s">
        <v>293</v>
      </c>
      <c r="N14" s="958"/>
      <c r="O14" s="228" t="s">
        <v>365</v>
      </c>
      <c r="P14" s="958"/>
      <c r="Q14" s="219" t="s">
        <v>293</v>
      </c>
      <c r="R14" s="958"/>
      <c r="S14" s="228" t="s">
        <v>365</v>
      </c>
      <c r="T14" s="958"/>
      <c r="U14" s="219" t="s">
        <v>293</v>
      </c>
      <c r="V14" s="958"/>
      <c r="W14" s="228" t="s">
        <v>365</v>
      </c>
    </row>
    <row r="15" spans="1:26" ht="45" customHeight="1">
      <c r="A15" s="2128"/>
      <c r="B15" s="2121"/>
      <c r="C15" s="2123"/>
      <c r="D15" s="956"/>
      <c r="E15" s="957"/>
      <c r="F15" s="958"/>
      <c r="G15" s="219" t="s">
        <v>293</v>
      </c>
      <c r="H15" s="958"/>
      <c r="I15" s="226" t="s">
        <v>365</v>
      </c>
      <c r="J15" s="227" t="s">
        <v>310</v>
      </c>
      <c r="K15" s="957"/>
      <c r="L15" s="958"/>
      <c r="M15" s="219" t="s">
        <v>293</v>
      </c>
      <c r="N15" s="958"/>
      <c r="O15" s="228" t="s">
        <v>365</v>
      </c>
      <c r="P15" s="958"/>
      <c r="Q15" s="219" t="s">
        <v>293</v>
      </c>
      <c r="R15" s="958"/>
      <c r="S15" s="228" t="s">
        <v>365</v>
      </c>
      <c r="T15" s="958"/>
      <c r="U15" s="219" t="s">
        <v>293</v>
      </c>
      <c r="V15" s="958"/>
      <c r="W15" s="228" t="s">
        <v>365</v>
      </c>
    </row>
    <row r="16" spans="1:26" ht="45" customHeight="1">
      <c r="A16" s="2128"/>
      <c r="B16" s="2121"/>
      <c r="C16" s="2123"/>
      <c r="D16" s="956"/>
      <c r="E16" s="957"/>
      <c r="F16" s="958"/>
      <c r="G16" s="219" t="s">
        <v>293</v>
      </c>
      <c r="H16" s="958"/>
      <c r="I16" s="226" t="s">
        <v>329</v>
      </c>
      <c r="J16" s="227" t="s">
        <v>310</v>
      </c>
      <c r="K16" s="957"/>
      <c r="L16" s="958"/>
      <c r="M16" s="219" t="s">
        <v>293</v>
      </c>
      <c r="N16" s="958"/>
      <c r="O16" s="228" t="s">
        <v>329</v>
      </c>
      <c r="P16" s="958"/>
      <c r="Q16" s="219" t="s">
        <v>293</v>
      </c>
      <c r="R16" s="958"/>
      <c r="S16" s="228" t="s">
        <v>329</v>
      </c>
      <c r="T16" s="958"/>
      <c r="U16" s="219" t="s">
        <v>293</v>
      </c>
      <c r="V16" s="958"/>
      <c r="W16" s="228" t="s">
        <v>329</v>
      </c>
    </row>
    <row r="17" spans="1:23" ht="45" customHeight="1">
      <c r="A17" s="2128"/>
      <c r="B17" s="2121"/>
      <c r="C17" s="2123"/>
      <c r="D17" s="956"/>
      <c r="E17" s="957"/>
      <c r="F17" s="958"/>
      <c r="G17" s="219" t="s">
        <v>293</v>
      </c>
      <c r="H17" s="958"/>
      <c r="I17" s="226" t="s">
        <v>329</v>
      </c>
      <c r="J17" s="227" t="s">
        <v>310</v>
      </c>
      <c r="K17" s="957"/>
      <c r="L17" s="958"/>
      <c r="M17" s="219" t="s">
        <v>293</v>
      </c>
      <c r="N17" s="958"/>
      <c r="O17" s="228" t="s">
        <v>329</v>
      </c>
      <c r="P17" s="958"/>
      <c r="Q17" s="219" t="s">
        <v>293</v>
      </c>
      <c r="R17" s="958"/>
      <c r="S17" s="228" t="s">
        <v>329</v>
      </c>
      <c r="T17" s="958"/>
      <c r="U17" s="219" t="s">
        <v>293</v>
      </c>
      <c r="V17" s="958"/>
      <c r="W17" s="228" t="s">
        <v>329</v>
      </c>
    </row>
    <row r="18" spans="1:23" ht="45" customHeight="1">
      <c r="A18" s="229"/>
      <c r="B18" s="225"/>
      <c r="C18" s="230"/>
      <c r="D18" s="230"/>
      <c r="E18" s="230"/>
      <c r="F18" s="219"/>
      <c r="G18" s="219"/>
      <c r="H18" s="221"/>
      <c r="I18" s="219"/>
      <c r="J18" s="231"/>
      <c r="K18" s="2118" t="s">
        <v>366</v>
      </c>
      <c r="L18" s="2119"/>
      <c r="M18" s="2119"/>
      <c r="N18" s="2119"/>
      <c r="O18" s="2120"/>
      <c r="P18" s="959"/>
      <c r="Q18" s="232" t="s">
        <v>293</v>
      </c>
      <c r="R18" s="959"/>
      <c r="S18" s="233" t="s">
        <v>329</v>
      </c>
      <c r="T18" s="959"/>
      <c r="U18" s="232" t="s">
        <v>293</v>
      </c>
      <c r="V18" s="959"/>
      <c r="W18" s="233" t="s">
        <v>329</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367</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s="762" customFormat="1" ht="18" customHeight="1">
      <c r="A21" s="202" t="s">
        <v>1083</v>
      </c>
      <c r="B21" s="202"/>
      <c r="C21" s="237"/>
      <c r="D21" s="237"/>
      <c r="E21" s="237"/>
      <c r="F21" s="237"/>
      <c r="G21" s="237"/>
      <c r="H21" s="237"/>
      <c r="I21" s="237"/>
      <c r="J21" s="237"/>
      <c r="K21" s="237"/>
      <c r="L21" s="237"/>
      <c r="M21" s="237"/>
      <c r="N21" s="237"/>
      <c r="O21" s="237"/>
      <c r="P21" s="202"/>
      <c r="Q21" s="202"/>
      <c r="R21" s="202"/>
      <c r="S21" s="202"/>
      <c r="T21" s="202"/>
    </row>
    <row r="22" spans="1:23" s="762" customFormat="1" ht="18" customHeight="1">
      <c r="A22" s="238" t="s">
        <v>1084</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368</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10"/>
  <conditionalFormatting sqref="M5:N6 H13:H17 N13:N17 P13:P18 R13:R18 T13:T18 V13:V18 C4:H7 B10 I10:W10 B13:F17 K13:L17">
    <cfRule type="cellIs" dxfId="278" priority="1" stopIfTrue="1" operator="equal">
      <formula>""</formula>
    </cfRule>
  </conditionalFormatting>
  <dataValidations count="2">
    <dataValidation imeMode="fullKatakana" allowBlank="1" showInputMessage="1" showErrorMessage="1" sqref="C4:H4"/>
    <dataValidation type="list" allowBlank="1" showInputMessage="1" showErrorMessage="1" sqref="E13:E17 K13:K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70" orientation="landscape" horizontalDpi="300" verticalDpi="300" r:id="rId1"/>
  <headerFooter scaleWithDoc="0">
    <oddFooter>&amp;R&amp;10（令和元年10月開講訓練科から適用）</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2"/>
  <sheetViews>
    <sheetView view="pageBreakPreview" zoomScale="70" zoomScaleNormal="100" zoomScaleSheetLayoutView="70" workbookViewId="0">
      <selection activeCell="A2" sqref="A2:F2"/>
    </sheetView>
  </sheetViews>
  <sheetFormatPr defaultRowHeight="13.5"/>
  <cols>
    <col min="1" max="2" width="17.625" style="247" customWidth="1"/>
    <col min="3" max="4" width="11.625" style="247" customWidth="1"/>
    <col min="5" max="5" width="11.125" style="247" customWidth="1"/>
    <col min="6" max="6" width="59.625" style="247" customWidth="1"/>
    <col min="7" max="18" width="15.625" style="243" customWidth="1"/>
    <col min="19" max="16384" width="9" style="243"/>
  </cols>
  <sheetData>
    <row r="1" spans="1:8" ht="24.95" customHeight="1">
      <c r="A1" s="240"/>
      <c r="B1" s="240"/>
      <c r="C1" s="241"/>
      <c r="D1" s="241"/>
      <c r="E1" s="241"/>
      <c r="F1" s="242" t="s">
        <v>369</v>
      </c>
    </row>
    <row r="2" spans="1:8" ht="39.950000000000003" customHeight="1">
      <c r="A2" s="2202" t="s">
        <v>10</v>
      </c>
      <c r="B2" s="2202"/>
      <c r="C2" s="2202"/>
      <c r="D2" s="2202"/>
      <c r="E2" s="2202"/>
      <c r="F2" s="2202"/>
    </row>
    <row r="3" spans="1:8" ht="39.950000000000003" customHeight="1" thickBot="1">
      <c r="A3" s="244" t="s">
        <v>275</v>
      </c>
      <c r="B3" s="2203" t="str">
        <f>IF(様式1!L11="","",様式1!L11)</f>
        <v/>
      </c>
      <c r="C3" s="2203"/>
      <c r="D3" s="2203"/>
      <c r="E3" s="244" t="s">
        <v>370</v>
      </c>
      <c r="F3" s="777" t="str">
        <f>IF(様式1!G36="","",様式1!G36)</f>
        <v/>
      </c>
    </row>
    <row r="4" spans="1:8" ht="30" customHeight="1" thickBot="1">
      <c r="A4" s="245" t="s">
        <v>371</v>
      </c>
      <c r="B4" s="246"/>
    </row>
    <row r="5" spans="1:8" ht="39.950000000000003" customHeight="1" thickBot="1">
      <c r="A5" s="2189" t="s">
        <v>372</v>
      </c>
      <c r="B5" s="2191"/>
      <c r="C5" s="2204" t="s">
        <v>373</v>
      </c>
      <c r="D5" s="2185"/>
      <c r="E5" s="248" t="s">
        <v>374</v>
      </c>
      <c r="F5" s="249" t="s">
        <v>375</v>
      </c>
      <c r="H5" s="243" t="s">
        <v>376</v>
      </c>
    </row>
    <row r="6" spans="1:8" ht="26.1" customHeight="1">
      <c r="A6" s="2192"/>
      <c r="B6" s="2194"/>
      <c r="C6" s="2205"/>
      <c r="D6" s="2206"/>
      <c r="E6" s="2195"/>
      <c r="F6" s="2207"/>
    </row>
    <row r="7" spans="1:8" ht="26.1" customHeight="1">
      <c r="A7" s="2163"/>
      <c r="B7" s="2165"/>
      <c r="C7" s="2198"/>
      <c r="D7" s="2199"/>
      <c r="E7" s="2167"/>
      <c r="F7" s="2168"/>
    </row>
    <row r="8" spans="1:8" ht="26.1" customHeight="1">
      <c r="A8" s="2160"/>
      <c r="B8" s="2162"/>
      <c r="C8" s="2196"/>
      <c r="D8" s="2197"/>
      <c r="E8" s="2166"/>
      <c r="F8" s="2168"/>
    </row>
    <row r="9" spans="1:8" ht="26.1" customHeight="1">
      <c r="A9" s="2163"/>
      <c r="B9" s="2165"/>
      <c r="C9" s="2198"/>
      <c r="D9" s="2199"/>
      <c r="E9" s="2167"/>
      <c r="F9" s="2168"/>
    </row>
    <row r="10" spans="1:8" ht="26.1" customHeight="1">
      <c r="A10" s="2160"/>
      <c r="B10" s="2162"/>
      <c r="C10" s="2196"/>
      <c r="D10" s="2197"/>
      <c r="E10" s="2166"/>
      <c r="F10" s="2168"/>
    </row>
    <row r="11" spans="1:8" ht="26.1" customHeight="1">
      <c r="A11" s="2163"/>
      <c r="B11" s="2165"/>
      <c r="C11" s="2198"/>
      <c r="D11" s="2199"/>
      <c r="E11" s="2167"/>
      <c r="F11" s="2168"/>
    </row>
    <row r="12" spans="1:8" ht="26.1" customHeight="1">
      <c r="A12" s="2160"/>
      <c r="B12" s="2162"/>
      <c r="C12" s="2196"/>
      <c r="D12" s="2197"/>
      <c r="E12" s="2166"/>
      <c r="F12" s="2168"/>
    </row>
    <row r="13" spans="1:8" ht="26.1" customHeight="1">
      <c r="A13" s="2163"/>
      <c r="B13" s="2165"/>
      <c r="C13" s="2198"/>
      <c r="D13" s="2199"/>
      <c r="E13" s="2167"/>
      <c r="F13" s="2168"/>
    </row>
    <row r="14" spans="1:8" ht="26.1" customHeight="1">
      <c r="A14" s="2160"/>
      <c r="B14" s="2162"/>
      <c r="C14" s="2196"/>
      <c r="D14" s="2197"/>
      <c r="E14" s="2166"/>
      <c r="F14" s="2168"/>
    </row>
    <row r="15" spans="1:8" ht="26.1" customHeight="1" thickBot="1">
      <c r="A15" s="2169"/>
      <c r="B15" s="2171"/>
      <c r="C15" s="2200"/>
      <c r="D15" s="2201"/>
      <c r="E15" s="2172"/>
      <c r="F15" s="2173"/>
    </row>
    <row r="16" spans="1:8" s="59" customFormat="1" ht="20.100000000000001" customHeight="1">
      <c r="A16" s="2174" t="s">
        <v>377</v>
      </c>
      <c r="B16" s="2175"/>
      <c r="C16" s="2175"/>
      <c r="D16" s="2176"/>
      <c r="E16" s="2180">
        <f>SUM(E6:E15)</f>
        <v>0</v>
      </c>
      <c r="F16" s="2182"/>
    </row>
    <row r="17" spans="1:6" ht="20.100000000000001" customHeight="1" thickBot="1">
      <c r="A17" s="2177"/>
      <c r="B17" s="2178"/>
      <c r="C17" s="2178"/>
      <c r="D17" s="2179"/>
      <c r="E17" s="2181"/>
      <c r="F17" s="2183"/>
    </row>
    <row r="18" spans="1:6" ht="24.95" customHeight="1">
      <c r="A18" s="250" t="s">
        <v>984</v>
      </c>
      <c r="B18" s="250"/>
      <c r="C18" s="720"/>
      <c r="D18" s="720"/>
      <c r="E18" s="721"/>
      <c r="F18" s="720"/>
    </row>
    <row r="19" spans="1:6" ht="24.95" customHeight="1" thickBot="1">
      <c r="A19" s="245" t="s">
        <v>378</v>
      </c>
      <c r="B19" s="246"/>
      <c r="E19" s="251"/>
    </row>
    <row r="20" spans="1:6" ht="39.950000000000003" customHeight="1" thickBot="1">
      <c r="A20" s="2189" t="s">
        <v>379</v>
      </c>
      <c r="B20" s="2190"/>
      <c r="C20" s="2190"/>
      <c r="D20" s="2191"/>
      <c r="E20" s="248" t="s">
        <v>380</v>
      </c>
      <c r="F20" s="249" t="s">
        <v>303</v>
      </c>
    </row>
    <row r="21" spans="1:6" ht="26.1" customHeight="1">
      <c r="A21" s="2192"/>
      <c r="B21" s="2193"/>
      <c r="C21" s="2193"/>
      <c r="D21" s="2194"/>
      <c r="E21" s="2195"/>
      <c r="F21" s="2168"/>
    </row>
    <row r="22" spans="1:6" ht="26.1" customHeight="1">
      <c r="A22" s="2163"/>
      <c r="B22" s="2164"/>
      <c r="C22" s="2164"/>
      <c r="D22" s="2165"/>
      <c r="E22" s="2167"/>
      <c r="F22" s="2168"/>
    </row>
    <row r="23" spans="1:6" ht="26.1" customHeight="1">
      <c r="A23" s="2160"/>
      <c r="B23" s="2161"/>
      <c r="C23" s="2161"/>
      <c r="D23" s="2162"/>
      <c r="E23" s="2166"/>
      <c r="F23" s="2168"/>
    </row>
    <row r="24" spans="1:6" ht="26.1" customHeight="1">
      <c r="A24" s="2163"/>
      <c r="B24" s="2164"/>
      <c r="C24" s="2164"/>
      <c r="D24" s="2165"/>
      <c r="E24" s="2167"/>
      <c r="F24" s="2168"/>
    </row>
    <row r="25" spans="1:6" ht="26.1" customHeight="1">
      <c r="A25" s="2160"/>
      <c r="B25" s="2161"/>
      <c r="C25" s="2161"/>
      <c r="D25" s="2162"/>
      <c r="E25" s="2166"/>
      <c r="F25" s="2168"/>
    </row>
    <row r="26" spans="1:6" ht="26.1" customHeight="1">
      <c r="A26" s="2163"/>
      <c r="B26" s="2164"/>
      <c r="C26" s="2164"/>
      <c r="D26" s="2165"/>
      <c r="E26" s="2167"/>
      <c r="F26" s="2168"/>
    </row>
    <row r="27" spans="1:6" ht="26.1" customHeight="1">
      <c r="A27" s="2160"/>
      <c r="B27" s="2161"/>
      <c r="C27" s="2161"/>
      <c r="D27" s="2162"/>
      <c r="E27" s="2166"/>
      <c r="F27" s="2168"/>
    </row>
    <row r="28" spans="1:6" ht="26.1" customHeight="1">
      <c r="A28" s="2163"/>
      <c r="B28" s="2164"/>
      <c r="C28" s="2164"/>
      <c r="D28" s="2165"/>
      <c r="E28" s="2167"/>
      <c r="F28" s="2168"/>
    </row>
    <row r="29" spans="1:6" ht="26.1" customHeight="1">
      <c r="A29" s="2160"/>
      <c r="B29" s="2161"/>
      <c r="C29" s="2161"/>
      <c r="D29" s="2162"/>
      <c r="E29" s="2166"/>
      <c r="F29" s="2168"/>
    </row>
    <row r="30" spans="1:6" ht="26.1" customHeight="1" thickBot="1">
      <c r="A30" s="2169"/>
      <c r="B30" s="2170"/>
      <c r="C30" s="2170"/>
      <c r="D30" s="2171"/>
      <c r="E30" s="2172"/>
      <c r="F30" s="2173"/>
    </row>
    <row r="31" spans="1:6" s="59" customFormat="1" ht="20.100000000000001" customHeight="1">
      <c r="A31" s="2174" t="s">
        <v>377</v>
      </c>
      <c r="B31" s="2175"/>
      <c r="C31" s="2175"/>
      <c r="D31" s="2176"/>
      <c r="E31" s="2180">
        <f>SUM(E21:E30)</f>
        <v>0</v>
      </c>
      <c r="F31" s="2182"/>
    </row>
    <row r="32" spans="1:6" ht="20.100000000000001" customHeight="1" thickBot="1">
      <c r="A32" s="2177"/>
      <c r="B32" s="2178"/>
      <c r="C32" s="2178"/>
      <c r="D32" s="2179"/>
      <c r="E32" s="2181"/>
      <c r="F32" s="2183"/>
    </row>
    <row r="33" spans="1:6" ht="20.100000000000001" customHeight="1">
      <c r="A33" s="250" t="s">
        <v>985</v>
      </c>
      <c r="B33" s="250"/>
      <c r="C33" s="720"/>
      <c r="D33" s="720"/>
      <c r="E33" s="720"/>
      <c r="F33" s="720"/>
    </row>
    <row r="34" spans="1:6" ht="20.100000000000001" customHeight="1">
      <c r="A34" s="1403"/>
      <c r="B34" s="1403"/>
      <c r="C34" s="1403"/>
      <c r="D34" s="1403"/>
      <c r="E34" s="1403"/>
      <c r="F34" s="1403"/>
    </row>
    <row r="35" spans="1:6" ht="30" customHeight="1" thickBot="1">
      <c r="A35" s="252" t="s">
        <v>381</v>
      </c>
      <c r="B35" s="252"/>
      <c r="C35" s="253"/>
      <c r="D35" s="253"/>
      <c r="E35" s="253"/>
      <c r="F35" s="253"/>
    </row>
    <row r="36" spans="1:6" ht="39.950000000000003" customHeight="1" thickBot="1">
      <c r="A36" s="2184" t="s">
        <v>372</v>
      </c>
      <c r="B36" s="2185"/>
      <c r="C36" s="2186" t="s">
        <v>382</v>
      </c>
      <c r="D36" s="2187"/>
      <c r="E36" s="2188"/>
      <c r="F36" s="249" t="s">
        <v>375</v>
      </c>
    </row>
    <row r="37" spans="1:6" ht="35.1" customHeight="1">
      <c r="A37" s="2156"/>
      <c r="B37" s="2157"/>
      <c r="C37" s="2158"/>
      <c r="D37" s="2159"/>
      <c r="E37" s="2157"/>
      <c r="F37" s="960"/>
    </row>
    <row r="38" spans="1:6" ht="35.1" customHeight="1">
      <c r="A38" s="2152"/>
      <c r="B38" s="2153"/>
      <c r="C38" s="2154"/>
      <c r="D38" s="2155"/>
      <c r="E38" s="2153"/>
      <c r="F38" s="961"/>
    </row>
    <row r="39" spans="1:6" ht="35.1" customHeight="1">
      <c r="A39" s="2152"/>
      <c r="B39" s="2153"/>
      <c r="C39" s="2154"/>
      <c r="D39" s="2155"/>
      <c r="E39" s="2153"/>
      <c r="F39" s="961"/>
    </row>
    <row r="40" spans="1:6" ht="35.1" customHeight="1">
      <c r="A40" s="2152"/>
      <c r="B40" s="2153"/>
      <c r="C40" s="2154"/>
      <c r="D40" s="2155"/>
      <c r="E40" s="2153"/>
      <c r="F40" s="961"/>
    </row>
    <row r="41" spans="1:6" ht="35.1" customHeight="1" thickBot="1">
      <c r="A41" s="2148"/>
      <c r="B41" s="2149"/>
      <c r="C41" s="2150"/>
      <c r="D41" s="2151"/>
      <c r="E41" s="2149"/>
      <c r="F41" s="962"/>
    </row>
    <row r="42" spans="1:6" ht="14.25" customHeight="1">
      <c r="A42" s="757" t="s">
        <v>1052</v>
      </c>
    </row>
  </sheetData>
  <mergeCells count="59">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41:B41"/>
    <mergeCell ref="C41:E41"/>
    <mergeCell ref="A38:B38"/>
    <mergeCell ref="C38:E38"/>
    <mergeCell ref="A39:B39"/>
    <mergeCell ref="C39:E39"/>
    <mergeCell ref="A40:B40"/>
    <mergeCell ref="C40:E40"/>
  </mergeCells>
  <phoneticPr fontId="10"/>
  <conditionalFormatting sqref="A21:D30 F21:F30 E21 E23 E25 E27 E29">
    <cfRule type="cellIs" dxfId="277" priority="4" stopIfTrue="1" operator="equal">
      <formula>""</formula>
    </cfRule>
    <cfRule type="cellIs" dxfId="276" priority="5" stopIfTrue="1" operator="notEqual">
      <formula>0</formula>
    </cfRule>
  </conditionalFormatting>
  <conditionalFormatting sqref="A6:D15 F6:F15 E6 E8 E10 E12 E14">
    <cfRule type="cellIs" dxfId="275" priority="3" stopIfTrue="1" operator="equal">
      <formula>""</formula>
    </cfRule>
  </conditionalFormatting>
  <conditionalFormatting sqref="A37:F41">
    <cfRule type="cellIs" dxfId="274" priority="2" stopIfTrue="1" operator="equal">
      <formula>""</formula>
    </cfRule>
  </conditionalFormatting>
  <conditionalFormatting sqref="E21 E23 E25 E27 E29">
    <cfRule type="cellIs" dxfId="273"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1"/>
  <sheetViews>
    <sheetView view="pageBreakPreview" zoomScale="70" zoomScaleNormal="100" zoomScaleSheetLayoutView="70" workbookViewId="0">
      <selection activeCell="A2" sqref="A2:F2"/>
    </sheetView>
  </sheetViews>
  <sheetFormatPr defaultColWidth="9" defaultRowHeight="13.5"/>
  <cols>
    <col min="1" max="1" width="17.625" style="247" customWidth="1"/>
    <col min="2" max="2" width="12.75" style="247" customWidth="1"/>
    <col min="3" max="3" width="11.625" style="247" customWidth="1"/>
    <col min="4" max="4" width="9.5" style="247" customWidth="1"/>
    <col min="5" max="5" width="11.125" style="247" customWidth="1"/>
    <col min="6" max="6" width="76" style="247" customWidth="1"/>
    <col min="7" max="18" width="15.625" style="243" customWidth="1"/>
    <col min="19" max="16384" width="9" style="243"/>
  </cols>
  <sheetData>
    <row r="1" spans="1:8" ht="24.95" customHeight="1">
      <c r="A1" s="240"/>
      <c r="B1" s="240"/>
      <c r="C1" s="241"/>
      <c r="D1" s="241"/>
      <c r="E1" s="241"/>
      <c r="F1" s="242" t="s">
        <v>369</v>
      </c>
    </row>
    <row r="2" spans="1:8" ht="39.950000000000003" customHeight="1">
      <c r="A2" s="2202" t="s">
        <v>10</v>
      </c>
      <c r="B2" s="2202"/>
      <c r="C2" s="2202"/>
      <c r="D2" s="2202"/>
      <c r="E2" s="2202"/>
      <c r="F2" s="2202"/>
    </row>
    <row r="3" spans="1:8" ht="39.950000000000003" customHeight="1" thickBot="1">
      <c r="A3" s="244" t="s">
        <v>275</v>
      </c>
      <c r="B3" s="2249" t="str">
        <f>IF(様式1!L11="","",様式1!L11)</f>
        <v/>
      </c>
      <c r="C3" s="2249"/>
      <c r="D3" s="2249"/>
      <c r="E3" s="244" t="s">
        <v>81</v>
      </c>
      <c r="F3" s="777" t="str">
        <f>IF(様式1!G36="","",様式1!G36)</f>
        <v/>
      </c>
    </row>
    <row r="4" spans="1:8" ht="30" customHeight="1" thickBot="1">
      <c r="A4" s="245" t="s">
        <v>371</v>
      </c>
      <c r="B4" s="246"/>
    </row>
    <row r="5" spans="1:8" ht="39.950000000000003" customHeight="1" thickBot="1">
      <c r="A5" s="2189" t="s">
        <v>372</v>
      </c>
      <c r="B5" s="2191"/>
      <c r="C5" s="2204" t="s">
        <v>373</v>
      </c>
      <c r="D5" s="2185"/>
      <c r="E5" s="248" t="s">
        <v>374</v>
      </c>
      <c r="F5" s="249" t="s">
        <v>375</v>
      </c>
      <c r="H5" s="243" t="s">
        <v>376</v>
      </c>
    </row>
    <row r="6" spans="1:8" ht="26.1" customHeight="1">
      <c r="A6" s="2250"/>
      <c r="B6" s="2251"/>
      <c r="C6" s="1388"/>
      <c r="D6" s="2252"/>
      <c r="E6" s="2180"/>
      <c r="F6" s="2253"/>
    </row>
    <row r="7" spans="1:8" ht="26.1" customHeight="1">
      <c r="A7" s="2222"/>
      <c r="B7" s="1391"/>
      <c r="C7" s="2245"/>
      <c r="D7" s="2246"/>
      <c r="E7" s="2225"/>
      <c r="F7" s="2226"/>
    </row>
    <row r="8" spans="1:8" ht="26.1" customHeight="1">
      <c r="A8" s="2220"/>
      <c r="B8" s="1387"/>
      <c r="C8" s="1386"/>
      <c r="D8" s="2244"/>
      <c r="E8" s="2224"/>
      <c r="F8" s="2226"/>
    </row>
    <row r="9" spans="1:8" ht="26.1" customHeight="1">
      <c r="A9" s="2222"/>
      <c r="B9" s="1391"/>
      <c r="C9" s="2245"/>
      <c r="D9" s="2246"/>
      <c r="E9" s="2225"/>
      <c r="F9" s="2226"/>
    </row>
    <row r="10" spans="1:8" ht="26.1" customHeight="1">
      <c r="A10" s="2220"/>
      <c r="B10" s="1387"/>
      <c r="C10" s="1386"/>
      <c r="D10" s="2244"/>
      <c r="E10" s="2224"/>
      <c r="F10" s="2226"/>
    </row>
    <row r="11" spans="1:8" ht="26.1" customHeight="1">
      <c r="A11" s="2222"/>
      <c r="B11" s="1391"/>
      <c r="C11" s="2245"/>
      <c r="D11" s="2246"/>
      <c r="E11" s="2225"/>
      <c r="F11" s="2226"/>
    </row>
    <row r="12" spans="1:8" ht="26.1" customHeight="1">
      <c r="A12" s="2220"/>
      <c r="B12" s="1387"/>
      <c r="C12" s="1386"/>
      <c r="D12" s="2244"/>
      <c r="E12" s="2224"/>
      <c r="F12" s="2226"/>
    </row>
    <row r="13" spans="1:8" ht="26.1" customHeight="1">
      <c r="A13" s="2222"/>
      <c r="B13" s="1391"/>
      <c r="C13" s="2245"/>
      <c r="D13" s="2246"/>
      <c r="E13" s="2225"/>
      <c r="F13" s="2226"/>
    </row>
    <row r="14" spans="1:8" ht="26.1" customHeight="1">
      <c r="A14" s="2220"/>
      <c r="B14" s="1387"/>
      <c r="C14" s="1386"/>
      <c r="D14" s="2244"/>
      <c r="E14" s="2224"/>
      <c r="F14" s="2226"/>
    </row>
    <row r="15" spans="1:8" ht="26.1" customHeight="1" thickBot="1">
      <c r="A15" s="2227"/>
      <c r="B15" s="2229"/>
      <c r="C15" s="2247"/>
      <c r="D15" s="2248"/>
      <c r="E15" s="2181"/>
      <c r="F15" s="2230"/>
    </row>
    <row r="16" spans="1:8" s="59" customFormat="1" ht="20.100000000000001" customHeight="1">
      <c r="A16" s="2174" t="s">
        <v>377</v>
      </c>
      <c r="B16" s="2175"/>
      <c r="C16" s="2175"/>
      <c r="D16" s="2176"/>
      <c r="E16" s="2180">
        <f>SUM(E6:E15)</f>
        <v>0</v>
      </c>
      <c r="F16" s="2182"/>
    </row>
    <row r="17" spans="1:6" ht="20.100000000000001" customHeight="1" thickBot="1">
      <c r="A17" s="2177"/>
      <c r="B17" s="2178"/>
      <c r="C17" s="2178"/>
      <c r="D17" s="2179"/>
      <c r="E17" s="2181"/>
      <c r="F17" s="2183"/>
    </row>
    <row r="18" spans="1:6" ht="24.95" customHeight="1">
      <c r="A18" s="250" t="s">
        <v>1287</v>
      </c>
      <c r="B18" s="250"/>
      <c r="C18" s="720"/>
      <c r="D18" s="720"/>
      <c r="E18" s="721"/>
      <c r="F18" s="720"/>
    </row>
    <row r="19" spans="1:6" ht="24.95" customHeight="1" thickBot="1">
      <c r="A19" s="245" t="s">
        <v>378</v>
      </c>
      <c r="B19" s="246"/>
      <c r="E19" s="251"/>
    </row>
    <row r="20" spans="1:6" ht="39.950000000000003" customHeight="1" thickBot="1">
      <c r="A20" s="2189" t="s">
        <v>379</v>
      </c>
      <c r="B20" s="2190"/>
      <c r="C20" s="2190"/>
      <c r="D20" s="2191"/>
      <c r="E20" s="248" t="s">
        <v>380</v>
      </c>
      <c r="F20" s="249" t="s">
        <v>303</v>
      </c>
    </row>
    <row r="21" spans="1:6" ht="26.1" customHeight="1">
      <c r="A21" s="2240" t="s">
        <v>1288</v>
      </c>
      <c r="B21" s="2241"/>
      <c r="C21" s="2241"/>
      <c r="D21" s="2242"/>
      <c r="E21" s="2243">
        <v>6000</v>
      </c>
      <c r="F21" s="2239" t="s">
        <v>1292</v>
      </c>
    </row>
    <row r="22" spans="1:6" ht="26.1" customHeight="1">
      <c r="A22" s="2234"/>
      <c r="B22" s="2235"/>
      <c r="C22" s="2235"/>
      <c r="D22" s="2236"/>
      <c r="E22" s="2238"/>
      <c r="F22" s="2239"/>
    </row>
    <row r="23" spans="1:6" ht="26.1" customHeight="1">
      <c r="A23" s="2231" t="s">
        <v>1289</v>
      </c>
      <c r="B23" s="2232"/>
      <c r="C23" s="2232"/>
      <c r="D23" s="2233"/>
      <c r="E23" s="2237">
        <v>0</v>
      </c>
      <c r="F23" s="2239" t="s">
        <v>1290</v>
      </c>
    </row>
    <row r="24" spans="1:6" ht="26.1" customHeight="1">
      <c r="A24" s="2234"/>
      <c r="B24" s="2235"/>
      <c r="C24" s="2235"/>
      <c r="D24" s="2236"/>
      <c r="E24" s="2238"/>
      <c r="F24" s="2239"/>
    </row>
    <row r="25" spans="1:6" ht="26.1" customHeight="1">
      <c r="A25" s="2231" t="s">
        <v>1294</v>
      </c>
      <c r="B25" s="2232"/>
      <c r="C25" s="2232"/>
      <c r="D25" s="2233"/>
      <c r="E25" s="2237">
        <v>0</v>
      </c>
      <c r="F25" s="2239" t="s">
        <v>1293</v>
      </c>
    </row>
    <row r="26" spans="1:6" ht="26.1" customHeight="1">
      <c r="A26" s="2234"/>
      <c r="B26" s="2235"/>
      <c r="C26" s="2235"/>
      <c r="D26" s="2236"/>
      <c r="E26" s="2238"/>
      <c r="F26" s="2239"/>
    </row>
    <row r="27" spans="1:6" ht="26.1" customHeight="1">
      <c r="A27" s="2220"/>
      <c r="B27" s="2221"/>
      <c r="C27" s="2221"/>
      <c r="D27" s="1387"/>
      <c r="E27" s="2224"/>
      <c r="F27" s="2226"/>
    </row>
    <row r="28" spans="1:6" ht="26.1" customHeight="1">
      <c r="A28" s="2222"/>
      <c r="B28" s="2223"/>
      <c r="C28" s="2223"/>
      <c r="D28" s="1391"/>
      <c r="E28" s="2225"/>
      <c r="F28" s="2226"/>
    </row>
    <row r="29" spans="1:6" ht="26.1" customHeight="1">
      <c r="A29" s="2220"/>
      <c r="B29" s="2221"/>
      <c r="C29" s="2221"/>
      <c r="D29" s="1387"/>
      <c r="E29" s="2224"/>
      <c r="F29" s="2226"/>
    </row>
    <row r="30" spans="1:6" ht="26.1" customHeight="1" thickBot="1">
      <c r="A30" s="2227"/>
      <c r="B30" s="2228"/>
      <c r="C30" s="2228"/>
      <c r="D30" s="2229"/>
      <c r="E30" s="2181"/>
      <c r="F30" s="2230"/>
    </row>
    <row r="31" spans="1:6" s="59" customFormat="1" ht="20.100000000000001" customHeight="1">
      <c r="A31" s="2174" t="s">
        <v>377</v>
      </c>
      <c r="B31" s="2175"/>
      <c r="C31" s="2175"/>
      <c r="D31" s="2176"/>
      <c r="E31" s="2180">
        <f>SUM(E21:E30)</f>
        <v>6000</v>
      </c>
      <c r="F31" s="2182"/>
    </row>
    <row r="32" spans="1:6" ht="20.100000000000001" customHeight="1" thickBot="1">
      <c r="A32" s="2177"/>
      <c r="B32" s="2178"/>
      <c r="C32" s="2178"/>
      <c r="D32" s="2179"/>
      <c r="E32" s="2181"/>
      <c r="F32" s="2183"/>
    </row>
    <row r="33" spans="1:6" ht="20.100000000000001" customHeight="1">
      <c r="A33" s="250" t="s">
        <v>1291</v>
      </c>
      <c r="B33" s="250"/>
      <c r="C33" s="720"/>
      <c r="D33" s="720"/>
      <c r="E33" s="720"/>
      <c r="F33" s="720"/>
    </row>
    <row r="34" spans="1:6" ht="30" customHeight="1" thickBot="1">
      <c r="A34" s="252" t="s">
        <v>381</v>
      </c>
      <c r="B34" s="252"/>
      <c r="C34" s="253"/>
      <c r="D34" s="253"/>
      <c r="E34" s="253"/>
      <c r="F34" s="253"/>
    </row>
    <row r="35" spans="1:6" ht="39.950000000000003" customHeight="1" thickBot="1">
      <c r="A35" s="2184" t="s">
        <v>372</v>
      </c>
      <c r="B35" s="2185"/>
      <c r="C35" s="2186" t="s">
        <v>382</v>
      </c>
      <c r="D35" s="2187"/>
      <c r="E35" s="2188"/>
      <c r="F35" s="249" t="s">
        <v>375</v>
      </c>
    </row>
    <row r="36" spans="1:6" ht="35.1" customHeight="1">
      <c r="A36" s="2216"/>
      <c r="B36" s="2217"/>
      <c r="C36" s="2218"/>
      <c r="D36" s="2219"/>
      <c r="E36" s="2217"/>
      <c r="F36" s="1189"/>
    </row>
    <row r="37" spans="1:6" ht="35.1" customHeight="1">
      <c r="A37" s="2212"/>
      <c r="B37" s="2213"/>
      <c r="C37" s="2214"/>
      <c r="D37" s="2215"/>
      <c r="E37" s="2213"/>
      <c r="F37" s="1190"/>
    </row>
    <row r="38" spans="1:6" ht="35.1" customHeight="1">
      <c r="A38" s="2212"/>
      <c r="B38" s="2213"/>
      <c r="C38" s="2214"/>
      <c r="D38" s="2215"/>
      <c r="E38" s="2213"/>
      <c r="F38" s="1190"/>
    </row>
    <row r="39" spans="1:6" ht="35.1" customHeight="1">
      <c r="A39" s="2212"/>
      <c r="B39" s="2213"/>
      <c r="C39" s="2214"/>
      <c r="D39" s="2215"/>
      <c r="E39" s="2213"/>
      <c r="F39" s="1190"/>
    </row>
    <row r="40" spans="1:6" ht="35.1" customHeight="1" thickBot="1">
      <c r="A40" s="2208"/>
      <c r="B40" s="2209"/>
      <c r="C40" s="2210"/>
      <c r="D40" s="2211"/>
      <c r="E40" s="2209"/>
      <c r="F40" s="1191"/>
    </row>
    <row r="41" spans="1:6">
      <c r="A41" s="1192"/>
    </row>
    <row r="51" spans="1:1">
      <c r="A51" s="247" t="s">
        <v>376</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10"/>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6:F40">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V48"/>
  <sheetViews>
    <sheetView view="pageBreakPreview" zoomScale="60" zoomScaleNormal="85" workbookViewId="0">
      <selection activeCell="A2" sqref="A2:AO2"/>
    </sheetView>
  </sheetViews>
  <sheetFormatPr defaultRowHeight="14.25"/>
  <cols>
    <col min="1" max="1" width="5.625" style="255" customWidth="1"/>
    <col min="2" max="2" width="29.875" style="254" customWidth="1"/>
    <col min="3" max="4" width="7.125" style="254" customWidth="1"/>
    <col min="5" max="6" width="7.25" style="254" customWidth="1"/>
    <col min="7" max="7" width="25.25" style="254" customWidth="1"/>
    <col min="8" max="39" width="2.625" style="254" customWidth="1"/>
    <col min="40" max="40" width="0.375" style="254" customWidth="1"/>
    <col min="41" max="41" width="0.25" style="254" customWidth="1"/>
    <col min="42" max="42" width="4.125" style="254" customWidth="1"/>
    <col min="43" max="43" width="7.5" style="255" customWidth="1"/>
    <col min="44" max="44" width="30.25" style="255" customWidth="1"/>
    <col min="45" max="54" width="15.625" style="255" customWidth="1"/>
    <col min="55" max="16384" width="9" style="255"/>
  </cols>
  <sheetData>
    <row r="1" spans="1:42" ht="24.95" customHeight="1">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0"/>
      <c r="AJ1" s="270"/>
      <c r="AK1" s="270"/>
      <c r="AL1" s="270"/>
      <c r="AM1" s="270"/>
      <c r="AN1" s="270"/>
      <c r="AO1" s="837" t="s">
        <v>383</v>
      </c>
    </row>
    <row r="2" spans="1:42" ht="25.5" customHeight="1">
      <c r="A2" s="2319" t="s">
        <v>384</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56"/>
    </row>
    <row r="3" spans="1:42" ht="12" customHeight="1">
      <c r="A3" s="273"/>
      <c r="B3" s="270"/>
      <c r="C3" s="270"/>
      <c r="D3" s="270"/>
      <c r="E3" s="270"/>
      <c r="F3" s="270"/>
      <c r="G3" s="270"/>
      <c r="H3" s="2320"/>
      <c r="I3" s="2320"/>
      <c r="J3" s="2320"/>
      <c r="K3" s="2320"/>
      <c r="L3" s="2320"/>
      <c r="M3" s="2320"/>
      <c r="N3" s="2320"/>
      <c r="O3" s="2320"/>
      <c r="P3" s="2320"/>
      <c r="Q3" s="2320"/>
      <c r="R3" s="2320"/>
      <c r="S3" s="2320"/>
      <c r="T3" s="833"/>
      <c r="U3" s="2320"/>
      <c r="V3" s="2320"/>
      <c r="W3" s="2320"/>
      <c r="X3" s="2320"/>
      <c r="Y3" s="2320"/>
      <c r="Z3" s="2320"/>
      <c r="AA3" s="2320"/>
      <c r="AB3" s="2320"/>
      <c r="AC3" s="2320"/>
      <c r="AD3" s="2320"/>
      <c r="AE3" s="2320"/>
      <c r="AF3" s="2320"/>
      <c r="AG3" s="2320"/>
      <c r="AH3" s="2320"/>
      <c r="AI3" s="2320"/>
      <c r="AJ3" s="2320"/>
      <c r="AK3" s="2320"/>
      <c r="AL3" s="2320"/>
      <c r="AM3" s="2320"/>
      <c r="AN3" s="2320"/>
      <c r="AO3" s="2320"/>
      <c r="AP3" s="257"/>
    </row>
    <row r="4" spans="1:42" s="259" customFormat="1" ht="24.95" customHeight="1" thickBot="1">
      <c r="A4" s="2178" t="s">
        <v>385</v>
      </c>
      <c r="B4" s="2178"/>
      <c r="C4" s="2324" t="str">
        <f>IF(様式1!L11="","",様式1!L11)</f>
        <v/>
      </c>
      <c r="D4" s="2324"/>
      <c r="E4" s="2324"/>
      <c r="F4" s="2324"/>
      <c r="G4" s="2324"/>
      <c r="H4" s="2325" t="s">
        <v>81</v>
      </c>
      <c r="I4" s="2325"/>
      <c r="J4" s="2325"/>
      <c r="K4" s="2325"/>
      <c r="L4" s="2325"/>
      <c r="M4" s="2325"/>
      <c r="N4" s="2325"/>
      <c r="O4" s="2325"/>
      <c r="P4" s="2325"/>
      <c r="Q4" s="2325"/>
      <c r="R4" s="2324" t="str">
        <f>IF(様式1!G36="","",様式1!G36)</f>
        <v/>
      </c>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58"/>
    </row>
    <row r="5" spans="1:42" ht="11.1" customHeight="1" thickBot="1">
      <c r="A5" s="260"/>
      <c r="B5" s="838"/>
      <c r="C5" s="838"/>
      <c r="D5" s="838"/>
      <c r="E5" s="838"/>
      <c r="F5" s="838"/>
      <c r="G5" s="838"/>
      <c r="H5" s="2318"/>
      <c r="I5" s="2318"/>
      <c r="J5" s="2318"/>
      <c r="K5" s="2318"/>
      <c r="L5" s="2318"/>
      <c r="M5" s="2318"/>
      <c r="N5" s="2318"/>
      <c r="O5" s="2318"/>
      <c r="P5" s="2318"/>
      <c r="Q5" s="2318"/>
      <c r="R5" s="2318"/>
      <c r="S5" s="2318"/>
      <c r="T5" s="832"/>
      <c r="U5" s="2318"/>
      <c r="V5" s="2318"/>
      <c r="W5" s="2318"/>
      <c r="X5" s="2318"/>
      <c r="Y5" s="2318"/>
      <c r="Z5" s="2318"/>
      <c r="AA5" s="2318"/>
      <c r="AB5" s="2318"/>
      <c r="AC5" s="2318"/>
      <c r="AD5" s="2318"/>
      <c r="AE5" s="2318"/>
      <c r="AF5" s="2318"/>
      <c r="AG5" s="2318"/>
      <c r="AH5" s="2318"/>
      <c r="AI5" s="2318"/>
      <c r="AJ5" s="2318"/>
      <c r="AK5" s="2318"/>
      <c r="AL5" s="2318"/>
      <c r="AM5" s="2318"/>
      <c r="AN5" s="2318"/>
      <c r="AO5" s="2318"/>
      <c r="AP5" s="270"/>
    </row>
    <row r="6" spans="1:42" ht="32.25" customHeight="1">
      <c r="A6" s="2250" t="s">
        <v>386</v>
      </c>
      <c r="B6" s="2322"/>
      <c r="C6" s="2322"/>
      <c r="D6" s="2322"/>
      <c r="E6" s="2322"/>
      <c r="F6" s="2322"/>
      <c r="G6" s="2322"/>
      <c r="H6" s="2322"/>
      <c r="I6" s="2322"/>
      <c r="J6" s="2322"/>
      <c r="K6" s="2322"/>
      <c r="L6" s="2322"/>
      <c r="M6" s="2322"/>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c r="AO6" s="2323"/>
      <c r="AP6" s="56"/>
    </row>
    <row r="7" spans="1:42" ht="25.5" customHeight="1">
      <c r="A7" s="780" t="s">
        <v>1139</v>
      </c>
      <c r="B7" s="56"/>
      <c r="C7" s="56"/>
      <c r="D7" s="56"/>
      <c r="E7" s="56"/>
      <c r="F7" s="842"/>
      <c r="G7" s="56"/>
      <c r="H7" s="2320"/>
      <c r="I7" s="2320"/>
      <c r="J7" s="2320"/>
      <c r="K7" s="2320"/>
      <c r="L7" s="2320"/>
      <c r="M7" s="2320"/>
      <c r="N7" s="2320"/>
      <c r="O7" s="2320"/>
      <c r="P7" s="2320"/>
      <c r="Q7" s="2320"/>
      <c r="R7" s="2320"/>
      <c r="S7" s="2320"/>
      <c r="T7" s="843"/>
      <c r="U7" s="2320"/>
      <c r="V7" s="2320"/>
      <c r="W7" s="2320"/>
      <c r="X7" s="2320"/>
      <c r="Y7" s="2320"/>
      <c r="Z7" s="2320"/>
      <c r="AA7" s="2320"/>
      <c r="AB7" s="2320"/>
      <c r="AC7" s="2320"/>
      <c r="AD7" s="2320"/>
      <c r="AE7" s="2320"/>
      <c r="AF7" s="2320"/>
      <c r="AG7" s="2320"/>
      <c r="AH7" s="2320"/>
      <c r="AI7" s="2320"/>
      <c r="AJ7" s="2320"/>
      <c r="AK7" s="2320"/>
      <c r="AL7" s="2320"/>
      <c r="AM7" s="2320"/>
      <c r="AN7" s="2320"/>
      <c r="AO7" s="2321"/>
      <c r="AP7" s="261"/>
    </row>
    <row r="8" spans="1:42" ht="33" customHeight="1">
      <c r="A8" s="262" t="s">
        <v>849</v>
      </c>
      <c r="B8" s="1474" t="s">
        <v>1137</v>
      </c>
      <c r="C8" s="1474"/>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2314"/>
      <c r="AP8" s="261"/>
    </row>
    <row r="9" spans="1:42" ht="30" customHeight="1">
      <c r="A9" s="2310" t="s">
        <v>1138</v>
      </c>
      <c r="B9" s="2306"/>
      <c r="C9" s="2315"/>
      <c r="D9" s="2315"/>
      <c r="E9" s="2315"/>
      <c r="F9" s="2315"/>
      <c r="G9" s="2315"/>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846"/>
      <c r="AP9" s="845"/>
    </row>
    <row r="10" spans="1:42" ht="63.75" customHeight="1">
      <c r="A10" s="2311" t="s">
        <v>1167</v>
      </c>
      <c r="B10" s="2312"/>
      <c r="C10" s="2312"/>
      <c r="D10" s="2312"/>
      <c r="E10" s="2312"/>
      <c r="F10" s="2312"/>
      <c r="G10" s="2312"/>
      <c r="H10" s="2312"/>
      <c r="I10" s="2312"/>
      <c r="J10" s="2312"/>
      <c r="K10" s="2312"/>
      <c r="L10" s="2312"/>
      <c r="M10" s="2312"/>
      <c r="N10" s="2312"/>
      <c r="O10" s="2312"/>
      <c r="P10" s="2312"/>
      <c r="Q10" s="2312"/>
      <c r="R10" s="2312"/>
      <c r="S10" s="2312"/>
      <c r="T10" s="2312"/>
      <c r="U10" s="2312"/>
      <c r="V10" s="2312"/>
      <c r="W10" s="2312"/>
      <c r="X10" s="2312"/>
      <c r="Y10" s="2312"/>
      <c r="Z10" s="2312"/>
      <c r="AA10" s="2312"/>
      <c r="AB10" s="2312"/>
      <c r="AC10" s="2312"/>
      <c r="AD10" s="2312"/>
      <c r="AE10" s="2312"/>
      <c r="AF10" s="2312"/>
      <c r="AG10" s="2312"/>
      <c r="AH10" s="2312"/>
      <c r="AI10" s="2312"/>
      <c r="AJ10" s="2312"/>
      <c r="AK10" s="2312"/>
      <c r="AL10" s="2312"/>
      <c r="AM10" s="2312"/>
      <c r="AN10" s="2312"/>
      <c r="AO10" s="2313"/>
      <c r="AP10" s="261"/>
    </row>
    <row r="11" spans="1:42" ht="99.75" customHeight="1">
      <c r="A11" s="2258" t="s">
        <v>569</v>
      </c>
      <c r="B11" s="2259"/>
      <c r="C11" s="2259"/>
      <c r="D11" s="2259"/>
      <c r="E11" s="2259"/>
      <c r="F11" s="2259"/>
      <c r="G11" s="2259"/>
      <c r="H11" s="2259"/>
      <c r="I11" s="2259"/>
      <c r="J11" s="2259"/>
      <c r="K11" s="2259"/>
      <c r="L11" s="2259"/>
      <c r="M11" s="2259"/>
      <c r="N11" s="2259"/>
      <c r="O11" s="2259"/>
      <c r="P11" s="2259"/>
      <c r="Q11" s="2259"/>
      <c r="R11" s="2259"/>
      <c r="S11" s="2259"/>
      <c r="T11" s="2259"/>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60"/>
      <c r="AP11" s="261"/>
    </row>
    <row r="12" spans="1:42" ht="59.25" customHeight="1">
      <c r="A12" s="2258" t="s">
        <v>1253</v>
      </c>
      <c r="B12" s="2259"/>
      <c r="C12" s="2259"/>
      <c r="D12" s="2259"/>
      <c r="E12" s="2259"/>
      <c r="F12" s="2259"/>
      <c r="G12" s="2259"/>
      <c r="H12" s="2259"/>
      <c r="I12" s="2259"/>
      <c r="J12" s="2259"/>
      <c r="K12" s="2259"/>
      <c r="L12" s="2259"/>
      <c r="M12" s="2259"/>
      <c r="N12" s="2259"/>
      <c r="O12" s="2259"/>
      <c r="P12" s="2259"/>
      <c r="Q12" s="2259"/>
      <c r="R12" s="2259"/>
      <c r="S12" s="2259"/>
      <c r="T12" s="2259"/>
      <c r="U12" s="2259"/>
      <c r="V12" s="2259"/>
      <c r="W12" s="2259"/>
      <c r="X12" s="2259"/>
      <c r="Y12" s="2259"/>
      <c r="Z12" s="2259"/>
      <c r="AA12" s="2259"/>
      <c r="AB12" s="2259"/>
      <c r="AC12" s="2259"/>
      <c r="AD12" s="2259"/>
      <c r="AE12" s="2259"/>
      <c r="AF12" s="2259"/>
      <c r="AG12" s="2259"/>
      <c r="AH12" s="2259"/>
      <c r="AI12" s="2259"/>
      <c r="AJ12" s="2259"/>
      <c r="AK12" s="2259"/>
      <c r="AL12" s="2259"/>
      <c r="AM12" s="2259"/>
      <c r="AN12" s="829"/>
      <c r="AO12" s="830"/>
      <c r="AP12" s="261"/>
    </row>
    <row r="13" spans="1:42" ht="33" customHeight="1">
      <c r="A13" s="963"/>
      <c r="B13" s="2259" t="s">
        <v>1136</v>
      </c>
      <c r="C13" s="2308"/>
      <c r="D13" s="2308"/>
      <c r="E13" s="2308"/>
      <c r="F13" s="2308"/>
      <c r="G13" s="2308"/>
      <c r="H13" s="2308"/>
      <c r="I13" s="2308"/>
      <c r="J13" s="2308"/>
      <c r="K13" s="2308"/>
      <c r="L13" s="2308"/>
      <c r="M13" s="2308"/>
      <c r="N13" s="2308"/>
      <c r="O13" s="2308"/>
      <c r="P13" s="2308"/>
      <c r="Q13" s="2308"/>
      <c r="R13" s="2308"/>
      <c r="S13" s="2308"/>
      <c r="T13" s="2308"/>
      <c r="U13" s="2308"/>
      <c r="V13" s="2308"/>
      <c r="W13" s="2308"/>
      <c r="X13" s="2308"/>
      <c r="Y13" s="2308"/>
      <c r="Z13" s="2308"/>
      <c r="AA13" s="2308"/>
      <c r="AB13" s="2308"/>
      <c r="AC13" s="2308"/>
      <c r="AD13" s="2308"/>
      <c r="AE13" s="2308"/>
      <c r="AF13" s="2308"/>
      <c r="AG13" s="2308"/>
      <c r="AH13" s="2308"/>
      <c r="AI13" s="2308"/>
      <c r="AJ13" s="2308"/>
      <c r="AK13" s="2308"/>
      <c r="AL13" s="2308"/>
      <c r="AM13" s="2308"/>
      <c r="AN13" s="2308"/>
      <c r="AO13" s="2309"/>
      <c r="AP13" s="261"/>
    </row>
    <row r="14" spans="1:42" ht="60" customHeight="1">
      <c r="A14" s="2258" t="s">
        <v>1202</v>
      </c>
      <c r="B14" s="2308"/>
      <c r="C14" s="2308"/>
      <c r="D14" s="2308"/>
      <c r="E14" s="2308"/>
      <c r="F14" s="2308"/>
      <c r="G14" s="2308"/>
      <c r="H14" s="2308"/>
      <c r="I14" s="2308"/>
      <c r="J14" s="2308"/>
      <c r="K14" s="2308"/>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c r="AH14" s="2308"/>
      <c r="AI14" s="2308"/>
      <c r="AJ14" s="2308"/>
      <c r="AK14" s="2308"/>
      <c r="AL14" s="2308"/>
      <c r="AM14" s="2308"/>
      <c r="AN14" s="2308"/>
      <c r="AO14" s="2309"/>
      <c r="AP14" s="261"/>
    </row>
    <row r="15" spans="1:42" ht="30" customHeight="1">
      <c r="A15" s="848" t="s">
        <v>1140</v>
      </c>
      <c r="B15" s="849"/>
      <c r="C15" s="847"/>
      <c r="D15" s="847"/>
      <c r="E15" s="847"/>
      <c r="F15" s="847"/>
      <c r="G15" s="831"/>
      <c r="H15" s="2320"/>
      <c r="I15" s="2320"/>
      <c r="J15" s="2320"/>
      <c r="K15" s="2320"/>
      <c r="L15" s="2320"/>
      <c r="M15" s="2320"/>
      <c r="N15" s="2320"/>
      <c r="O15" s="2320"/>
      <c r="P15" s="2320"/>
      <c r="Q15" s="2320"/>
      <c r="R15" s="2320"/>
      <c r="S15" s="2320"/>
      <c r="T15" s="843"/>
      <c r="U15" s="2320"/>
      <c r="V15" s="2320"/>
      <c r="W15" s="2320"/>
      <c r="X15" s="2320"/>
      <c r="Y15" s="2320"/>
      <c r="Z15" s="2320"/>
      <c r="AA15" s="2320"/>
      <c r="AB15" s="2320"/>
      <c r="AC15" s="2320"/>
      <c r="AD15" s="2320"/>
      <c r="AE15" s="2320"/>
      <c r="AF15" s="2320"/>
      <c r="AG15" s="2320"/>
      <c r="AH15" s="2320"/>
      <c r="AI15" s="2320"/>
      <c r="AJ15" s="2320"/>
      <c r="AK15" s="2320"/>
      <c r="AL15" s="2320"/>
      <c r="AM15" s="2320"/>
      <c r="AN15" s="2320"/>
      <c r="AO15" s="2321"/>
      <c r="AP15" s="261"/>
    </row>
    <row r="16" spans="1:42" ht="30.75" customHeight="1">
      <c r="A16" s="964"/>
      <c r="B16" s="2256" t="s">
        <v>1141</v>
      </c>
      <c r="C16" s="2256"/>
      <c r="D16" s="2256"/>
      <c r="E16" s="2256"/>
      <c r="F16" s="2256"/>
      <c r="G16" s="2256"/>
      <c r="H16" s="2256"/>
      <c r="I16" s="2256"/>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7"/>
      <c r="AP16" s="56"/>
    </row>
    <row r="17" spans="1:48" ht="39.950000000000003" customHeight="1">
      <c r="A17" s="2258" t="s">
        <v>1248</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60"/>
      <c r="AP17" s="261"/>
    </row>
    <row r="18" spans="1:48" ht="30" customHeight="1">
      <c r="A18" s="2261" t="s">
        <v>1135</v>
      </c>
      <c r="B18" s="2262"/>
      <c r="C18" s="2263"/>
      <c r="D18" s="2263"/>
      <c r="E18" s="2263"/>
      <c r="F18" s="2263"/>
      <c r="G18" s="2263"/>
      <c r="H18" s="2264" t="s">
        <v>824</v>
      </c>
      <c r="I18" s="2264"/>
      <c r="J18" s="2264"/>
      <c r="K18" s="2264"/>
      <c r="L18" s="2264"/>
      <c r="M18" s="2264"/>
      <c r="N18" s="2264"/>
      <c r="O18" s="2264"/>
      <c r="P18" s="2264"/>
      <c r="Q18" s="2264"/>
      <c r="R18" s="2264"/>
      <c r="S18" s="2264"/>
      <c r="T18" s="2264"/>
      <c r="U18" s="2264"/>
      <c r="V18" s="850" t="s">
        <v>559</v>
      </c>
      <c r="W18" s="2316"/>
      <c r="X18" s="2316"/>
      <c r="Y18" s="2316"/>
      <c r="Z18" s="2316"/>
      <c r="AA18" s="2316"/>
      <c r="AB18" s="2316"/>
      <c r="AC18" s="2316"/>
      <c r="AD18" s="2316"/>
      <c r="AE18" s="2316"/>
      <c r="AF18" s="2316"/>
      <c r="AG18" s="2316"/>
      <c r="AH18" s="2316"/>
      <c r="AI18" s="2316"/>
      <c r="AJ18" s="2316"/>
      <c r="AK18" s="2316"/>
      <c r="AL18" s="2316"/>
      <c r="AM18" s="2316"/>
      <c r="AN18" s="2316"/>
      <c r="AO18" s="2317"/>
      <c r="AP18" s="789"/>
    </row>
    <row r="19" spans="1:48" ht="30.75" customHeight="1">
      <c r="A19" s="840"/>
      <c r="B19" s="2312" t="s">
        <v>1166</v>
      </c>
      <c r="C19" s="2312"/>
      <c r="D19" s="2312"/>
      <c r="E19" s="2312"/>
      <c r="F19" s="2312"/>
      <c r="G19" s="2312"/>
      <c r="H19" s="2312"/>
      <c r="I19" s="2312"/>
      <c r="J19" s="2312"/>
      <c r="K19" s="2312"/>
      <c r="L19" s="2312"/>
      <c r="M19" s="2312"/>
      <c r="N19" s="2312"/>
      <c r="O19" s="2312"/>
      <c r="P19" s="2312"/>
      <c r="Q19" s="2312"/>
      <c r="R19" s="2312"/>
      <c r="S19" s="2312"/>
      <c r="T19" s="2312"/>
      <c r="U19" s="2312"/>
      <c r="V19" s="2312"/>
      <c r="W19" s="2312"/>
      <c r="X19" s="2312"/>
      <c r="Y19" s="2312"/>
      <c r="Z19" s="2312"/>
      <c r="AA19" s="2312"/>
      <c r="AB19" s="2312"/>
      <c r="AC19" s="2312"/>
      <c r="AD19" s="2312"/>
      <c r="AE19" s="2312"/>
      <c r="AF19" s="2312"/>
      <c r="AG19" s="2312"/>
      <c r="AH19" s="2312"/>
      <c r="AI19" s="2312"/>
      <c r="AJ19" s="2312"/>
      <c r="AK19" s="2312"/>
      <c r="AL19" s="2312"/>
      <c r="AM19" s="2312"/>
      <c r="AN19" s="844"/>
      <c r="AO19" s="841"/>
      <c r="AP19" s="255"/>
    </row>
    <row r="20" spans="1:48" s="263" customFormat="1" ht="9.9499999999999993" customHeight="1">
      <c r="A20" s="2310"/>
      <c r="B20" s="2306"/>
      <c r="C20" s="2306"/>
      <c r="D20" s="2306"/>
      <c r="E20" s="2306"/>
      <c r="F20" s="2306"/>
      <c r="G20" s="2306"/>
      <c r="H20" s="2306"/>
      <c r="I20" s="2306"/>
      <c r="J20" s="2306"/>
      <c r="K20" s="2306"/>
      <c r="L20" s="2306"/>
      <c r="M20" s="2306"/>
      <c r="N20" s="2306"/>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7"/>
      <c r="AP20" s="261"/>
    </row>
    <row r="21" spans="1:48" s="263" customFormat="1" ht="22.5" customHeight="1">
      <c r="A21" s="2311" t="s">
        <v>1168</v>
      </c>
      <c r="B21" s="2312"/>
      <c r="C21" s="2312"/>
      <c r="D21" s="2312"/>
      <c r="E21" s="2312"/>
      <c r="F21" s="2312"/>
      <c r="G21" s="2312"/>
      <c r="H21" s="2312"/>
      <c r="I21" s="2312"/>
      <c r="J21" s="2312"/>
      <c r="K21" s="2312"/>
      <c r="L21" s="2312"/>
      <c r="M21" s="2312"/>
      <c r="N21" s="2312"/>
      <c r="O21" s="2312"/>
      <c r="P21" s="2312"/>
      <c r="Q21" s="2312"/>
      <c r="R21" s="2312"/>
      <c r="S21" s="2312"/>
      <c r="T21" s="2312"/>
      <c r="U21" s="2312"/>
      <c r="V21" s="2312"/>
      <c r="W21" s="2312"/>
      <c r="X21" s="2312"/>
      <c r="Y21" s="2312"/>
      <c r="Z21" s="2312"/>
      <c r="AA21" s="2312"/>
      <c r="AB21" s="2312"/>
      <c r="AC21" s="2312"/>
      <c r="AD21" s="2312"/>
      <c r="AE21" s="2312"/>
      <c r="AF21" s="2312"/>
      <c r="AG21" s="2312"/>
      <c r="AH21" s="2312"/>
      <c r="AI21" s="2312"/>
      <c r="AJ21" s="2312"/>
      <c r="AK21" s="2312"/>
      <c r="AL21" s="2312"/>
      <c r="AM21" s="2312"/>
      <c r="AN21" s="2312"/>
      <c r="AO21" s="2313"/>
      <c r="AP21" s="261"/>
    </row>
    <row r="22" spans="1:48" ht="33" customHeight="1">
      <c r="A22" s="963"/>
      <c r="B22" s="2259" t="s">
        <v>986</v>
      </c>
      <c r="C22" s="2259"/>
      <c r="D22" s="2259"/>
      <c r="E22" s="2259"/>
      <c r="F22" s="2259"/>
      <c r="G22" s="2259"/>
      <c r="H22" s="2259"/>
      <c r="I22" s="2259"/>
      <c r="J22" s="2259"/>
      <c r="K22" s="2259"/>
      <c r="L22" s="2259"/>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60"/>
      <c r="AP22" s="264"/>
    </row>
    <row r="23" spans="1:48" ht="33" customHeight="1">
      <c r="A23" s="963"/>
      <c r="B23" s="2259" t="s">
        <v>387</v>
      </c>
      <c r="C23" s="2259"/>
      <c r="D23" s="2259"/>
      <c r="E23" s="2259"/>
      <c r="F23" s="2259"/>
      <c r="G23" s="2259"/>
      <c r="H23" s="2259"/>
      <c r="I23" s="2259"/>
      <c r="J23" s="2259"/>
      <c r="K23" s="2259"/>
      <c r="L23" s="2259"/>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60"/>
      <c r="AP23" s="264"/>
    </row>
    <row r="24" spans="1:48" ht="33" customHeight="1">
      <c r="A24" s="963"/>
      <c r="B24" s="2259" t="s">
        <v>1085</v>
      </c>
      <c r="C24" s="2259"/>
      <c r="D24" s="2259"/>
      <c r="E24" s="2259"/>
      <c r="F24" s="2259"/>
      <c r="G24" s="2259"/>
      <c r="H24" s="2259"/>
      <c r="I24" s="2259"/>
      <c r="J24" s="2259"/>
      <c r="K24" s="2259"/>
      <c r="L24" s="2259"/>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60"/>
      <c r="AP24" s="264"/>
    </row>
    <row r="25" spans="1:48" s="263" customFormat="1" ht="9.9499999999999993" customHeight="1">
      <c r="A25" s="265"/>
      <c r="B25" s="266"/>
      <c r="C25" s="266"/>
      <c r="D25" s="266"/>
      <c r="E25" s="266"/>
      <c r="F25" s="266"/>
      <c r="G25" s="266"/>
      <c r="H25" s="2305"/>
      <c r="I25" s="2305"/>
      <c r="J25" s="2305"/>
      <c r="K25" s="2305"/>
      <c r="L25" s="2305"/>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6"/>
      <c r="AM25" s="2306"/>
      <c r="AN25" s="2306"/>
      <c r="AO25" s="2307"/>
      <c r="AP25" s="267"/>
    </row>
    <row r="26" spans="1:48" ht="30" customHeight="1">
      <c r="A26" s="268" t="s">
        <v>388</v>
      </c>
      <c r="B26" s="2304" t="s">
        <v>389</v>
      </c>
      <c r="C26" s="2304"/>
      <c r="D26" s="2304"/>
      <c r="E26" s="2304"/>
      <c r="F26" s="2304"/>
      <c r="G26" s="2304"/>
      <c r="H26" s="2302">
        <v>1</v>
      </c>
      <c r="I26" s="2303"/>
      <c r="J26" s="2295" t="s">
        <v>859</v>
      </c>
      <c r="K26" s="2295"/>
      <c r="L26" s="2296"/>
      <c r="M26" s="2302">
        <v>2</v>
      </c>
      <c r="N26" s="2303"/>
      <c r="O26" s="2295" t="s">
        <v>859</v>
      </c>
      <c r="P26" s="2295"/>
      <c r="Q26" s="2296"/>
      <c r="R26" s="2302">
        <v>3</v>
      </c>
      <c r="S26" s="2303"/>
      <c r="T26" s="2300" t="s">
        <v>859</v>
      </c>
      <c r="U26" s="2300"/>
      <c r="V26" s="2301"/>
      <c r="W26" s="2302">
        <v>4</v>
      </c>
      <c r="X26" s="2303"/>
      <c r="Y26" s="2300" t="s">
        <v>859</v>
      </c>
      <c r="Z26" s="2300"/>
      <c r="AA26" s="2301"/>
      <c r="AB26" s="2302">
        <v>5</v>
      </c>
      <c r="AC26" s="2303"/>
      <c r="AD26" s="2295" t="s">
        <v>859</v>
      </c>
      <c r="AE26" s="2295"/>
      <c r="AF26" s="2296"/>
      <c r="AG26" s="2302">
        <v>6</v>
      </c>
      <c r="AH26" s="2303"/>
      <c r="AI26" s="2295" t="s">
        <v>859</v>
      </c>
      <c r="AJ26" s="2295"/>
      <c r="AK26" s="2296"/>
      <c r="AL26" s="723"/>
      <c r="AM26" s="271"/>
      <c r="AN26" s="271"/>
      <c r="AO26" s="722"/>
      <c r="AP26" s="779"/>
      <c r="AQ26" s="269"/>
    </row>
    <row r="27" spans="1:48" ht="42" customHeight="1">
      <c r="A27" s="2297" t="s">
        <v>390</v>
      </c>
      <c r="B27" s="2288" t="s">
        <v>391</v>
      </c>
      <c r="C27" s="2288"/>
      <c r="D27" s="2288"/>
      <c r="E27" s="2288"/>
      <c r="F27" s="2288"/>
      <c r="G27" s="2288"/>
      <c r="H27" s="2285"/>
      <c r="I27" s="2286"/>
      <c r="J27" s="2286"/>
      <c r="K27" s="2286"/>
      <c r="L27" s="2287"/>
      <c r="M27" s="2285"/>
      <c r="N27" s="2286"/>
      <c r="O27" s="2286"/>
      <c r="P27" s="2286"/>
      <c r="Q27" s="2287"/>
      <c r="R27" s="2285"/>
      <c r="S27" s="2286"/>
      <c r="T27" s="2286"/>
      <c r="U27" s="2286"/>
      <c r="V27" s="2287"/>
      <c r="W27" s="2285"/>
      <c r="X27" s="2286"/>
      <c r="Y27" s="2286"/>
      <c r="Z27" s="2286"/>
      <c r="AA27" s="2287"/>
      <c r="AB27" s="2285"/>
      <c r="AC27" s="2286"/>
      <c r="AD27" s="2286"/>
      <c r="AE27" s="2286"/>
      <c r="AF27" s="2287"/>
      <c r="AG27" s="2285"/>
      <c r="AH27" s="2286"/>
      <c r="AI27" s="2286"/>
      <c r="AJ27" s="2286"/>
      <c r="AK27" s="2287"/>
      <c r="AL27" s="723"/>
      <c r="AM27" s="271"/>
      <c r="AN27" s="271"/>
      <c r="AO27" s="722"/>
      <c r="AP27" s="56"/>
      <c r="AQ27" s="56"/>
      <c r="AR27" s="779"/>
      <c r="AS27" s="779"/>
      <c r="AT27" s="270"/>
    </row>
    <row r="28" spans="1:48" ht="42" customHeight="1">
      <c r="A28" s="2298"/>
      <c r="B28" s="2288" t="s">
        <v>392</v>
      </c>
      <c r="C28" s="2288"/>
      <c r="D28" s="2288"/>
      <c r="E28" s="2288"/>
      <c r="F28" s="2288"/>
      <c r="G28" s="2288"/>
      <c r="H28" s="2285"/>
      <c r="I28" s="2286"/>
      <c r="J28" s="2286"/>
      <c r="K28" s="2286"/>
      <c r="L28" s="2287"/>
      <c r="M28" s="2285"/>
      <c r="N28" s="2286"/>
      <c r="O28" s="2286"/>
      <c r="P28" s="2286"/>
      <c r="Q28" s="2287"/>
      <c r="R28" s="2285"/>
      <c r="S28" s="2286"/>
      <c r="T28" s="2286"/>
      <c r="U28" s="2286"/>
      <c r="V28" s="2287"/>
      <c r="W28" s="2285"/>
      <c r="X28" s="2286"/>
      <c r="Y28" s="2286"/>
      <c r="Z28" s="2286"/>
      <c r="AA28" s="2287"/>
      <c r="AB28" s="2285"/>
      <c r="AC28" s="2286"/>
      <c r="AD28" s="2286"/>
      <c r="AE28" s="2286"/>
      <c r="AF28" s="2287"/>
      <c r="AG28" s="2285"/>
      <c r="AH28" s="2286"/>
      <c r="AI28" s="2286"/>
      <c r="AJ28" s="2286"/>
      <c r="AK28" s="2287"/>
      <c r="AL28" s="723"/>
      <c r="AM28" s="271"/>
      <c r="AN28" s="271"/>
      <c r="AO28" s="722"/>
      <c r="AP28" s="56"/>
      <c r="AQ28" s="269"/>
      <c r="AR28" s="269"/>
      <c r="AS28" s="269"/>
      <c r="AT28" s="271"/>
    </row>
    <row r="29" spans="1:48" ht="42" customHeight="1">
      <c r="A29" s="2298"/>
      <c r="B29" s="2288" t="s">
        <v>393</v>
      </c>
      <c r="C29" s="2288"/>
      <c r="D29" s="2288"/>
      <c r="E29" s="2288"/>
      <c r="F29" s="2288"/>
      <c r="G29" s="2288"/>
      <c r="H29" s="2285"/>
      <c r="I29" s="2286"/>
      <c r="J29" s="2286"/>
      <c r="K29" s="2286"/>
      <c r="L29" s="2287"/>
      <c r="M29" s="2285"/>
      <c r="N29" s="2286"/>
      <c r="O29" s="2286"/>
      <c r="P29" s="2286"/>
      <c r="Q29" s="2287"/>
      <c r="R29" s="2285"/>
      <c r="S29" s="2286"/>
      <c r="T29" s="2286"/>
      <c r="U29" s="2286"/>
      <c r="V29" s="2287"/>
      <c r="W29" s="2285"/>
      <c r="X29" s="2286"/>
      <c r="Y29" s="2286"/>
      <c r="Z29" s="2286"/>
      <c r="AA29" s="2287"/>
      <c r="AB29" s="2285"/>
      <c r="AC29" s="2286"/>
      <c r="AD29" s="2286"/>
      <c r="AE29" s="2286"/>
      <c r="AF29" s="2287"/>
      <c r="AG29" s="2285"/>
      <c r="AH29" s="2286"/>
      <c r="AI29" s="2286"/>
      <c r="AJ29" s="2286"/>
      <c r="AK29" s="2287"/>
      <c r="AL29" s="723"/>
      <c r="AM29" s="271"/>
      <c r="AN29" s="271"/>
      <c r="AO29" s="722"/>
      <c r="AP29" s="56"/>
      <c r="AQ29" s="269"/>
      <c r="AR29" s="269"/>
      <c r="AS29" s="269"/>
      <c r="AT29" s="271"/>
    </row>
    <row r="30" spans="1:48" ht="42" customHeight="1">
      <c r="A30" s="2298"/>
      <c r="B30" s="2288" t="s">
        <v>394</v>
      </c>
      <c r="C30" s="2288"/>
      <c r="D30" s="2288"/>
      <c r="E30" s="2288"/>
      <c r="F30" s="2288"/>
      <c r="G30" s="2288"/>
      <c r="H30" s="2285"/>
      <c r="I30" s="2286"/>
      <c r="J30" s="2286"/>
      <c r="K30" s="2286"/>
      <c r="L30" s="2287"/>
      <c r="M30" s="2285"/>
      <c r="N30" s="2286"/>
      <c r="O30" s="2286"/>
      <c r="P30" s="2286"/>
      <c r="Q30" s="2287"/>
      <c r="R30" s="2285"/>
      <c r="S30" s="2286"/>
      <c r="T30" s="2286"/>
      <c r="U30" s="2286"/>
      <c r="V30" s="2287"/>
      <c r="W30" s="2285"/>
      <c r="X30" s="2286"/>
      <c r="Y30" s="2286"/>
      <c r="Z30" s="2286"/>
      <c r="AA30" s="2287"/>
      <c r="AB30" s="2285"/>
      <c r="AC30" s="2286"/>
      <c r="AD30" s="2286"/>
      <c r="AE30" s="2286"/>
      <c r="AF30" s="2287"/>
      <c r="AG30" s="2285"/>
      <c r="AH30" s="2286"/>
      <c r="AI30" s="2286"/>
      <c r="AJ30" s="2286"/>
      <c r="AK30" s="2287"/>
      <c r="AL30" s="723"/>
      <c r="AM30" s="271"/>
      <c r="AN30" s="271"/>
      <c r="AO30" s="722"/>
      <c r="AP30" s="56"/>
      <c r="AQ30" s="269"/>
      <c r="AR30" s="269"/>
      <c r="AS30" s="269"/>
      <c r="AT30" s="271"/>
    </row>
    <row r="31" spans="1:48" ht="42" customHeight="1">
      <c r="A31" s="2298"/>
      <c r="B31" s="2288" t="s">
        <v>395</v>
      </c>
      <c r="C31" s="2288"/>
      <c r="D31" s="2288"/>
      <c r="E31" s="2288"/>
      <c r="F31" s="2288"/>
      <c r="G31" s="2288"/>
      <c r="H31" s="2285"/>
      <c r="I31" s="2286"/>
      <c r="J31" s="2286"/>
      <c r="K31" s="2286"/>
      <c r="L31" s="2287"/>
      <c r="M31" s="2285"/>
      <c r="N31" s="2286"/>
      <c r="O31" s="2286"/>
      <c r="P31" s="2286"/>
      <c r="Q31" s="2287"/>
      <c r="R31" s="2285"/>
      <c r="S31" s="2286"/>
      <c r="T31" s="2286"/>
      <c r="U31" s="2286"/>
      <c r="V31" s="2287"/>
      <c r="W31" s="2285"/>
      <c r="X31" s="2286"/>
      <c r="Y31" s="2286"/>
      <c r="Z31" s="2286"/>
      <c r="AA31" s="2287"/>
      <c r="AB31" s="2285"/>
      <c r="AC31" s="2286"/>
      <c r="AD31" s="2286"/>
      <c r="AE31" s="2286"/>
      <c r="AF31" s="2287"/>
      <c r="AG31" s="2285"/>
      <c r="AH31" s="2286"/>
      <c r="AI31" s="2286"/>
      <c r="AJ31" s="2286"/>
      <c r="AK31" s="2287"/>
      <c r="AL31" s="723"/>
      <c r="AM31" s="271"/>
      <c r="AN31" s="271"/>
      <c r="AO31" s="722"/>
      <c r="AP31" s="56"/>
      <c r="AQ31" s="269"/>
      <c r="AR31" s="269"/>
      <c r="AS31" s="269"/>
      <c r="AT31" s="272"/>
      <c r="AU31" s="269"/>
      <c r="AV31" s="271"/>
    </row>
    <row r="32" spans="1:48" ht="42" customHeight="1" thickBot="1">
      <c r="A32" s="2299"/>
      <c r="B32" s="2294" t="s">
        <v>396</v>
      </c>
      <c r="C32" s="2294"/>
      <c r="D32" s="2294"/>
      <c r="E32" s="2294"/>
      <c r="F32" s="2294"/>
      <c r="G32" s="2294"/>
      <c r="H32" s="2285"/>
      <c r="I32" s="2286"/>
      <c r="J32" s="2286"/>
      <c r="K32" s="2286"/>
      <c r="L32" s="2287"/>
      <c r="M32" s="2285"/>
      <c r="N32" s="2286"/>
      <c r="O32" s="2286"/>
      <c r="P32" s="2286"/>
      <c r="Q32" s="2287"/>
      <c r="R32" s="2285"/>
      <c r="S32" s="2286"/>
      <c r="T32" s="2286"/>
      <c r="U32" s="2286"/>
      <c r="V32" s="2287"/>
      <c r="W32" s="2285"/>
      <c r="X32" s="2286"/>
      <c r="Y32" s="2286"/>
      <c r="Z32" s="2286"/>
      <c r="AA32" s="2287"/>
      <c r="AB32" s="2285"/>
      <c r="AC32" s="2286"/>
      <c r="AD32" s="2286"/>
      <c r="AE32" s="2286"/>
      <c r="AF32" s="2287"/>
      <c r="AG32" s="2285"/>
      <c r="AH32" s="2286"/>
      <c r="AI32" s="2286"/>
      <c r="AJ32" s="2286"/>
      <c r="AK32" s="2287"/>
      <c r="AL32" s="723"/>
      <c r="AM32" s="271"/>
      <c r="AN32" s="271"/>
      <c r="AO32" s="722"/>
      <c r="AP32" s="779"/>
      <c r="AQ32" s="269"/>
      <c r="AR32" s="269"/>
      <c r="AS32" s="269"/>
      <c r="AT32" s="269"/>
      <c r="AU32" s="269"/>
      <c r="AV32" s="271"/>
    </row>
    <row r="33" spans="1:45" ht="42" customHeight="1" thickTop="1">
      <c r="A33" s="2292" t="s">
        <v>397</v>
      </c>
      <c r="B33" s="1415" t="s">
        <v>564</v>
      </c>
      <c r="C33" s="1415"/>
      <c r="D33" s="1415"/>
      <c r="E33" s="1415"/>
      <c r="F33" s="1415"/>
      <c r="G33" s="1415"/>
      <c r="H33" s="2289"/>
      <c r="I33" s="2290"/>
      <c r="J33" s="2290"/>
      <c r="K33" s="2290"/>
      <c r="L33" s="2291"/>
      <c r="M33" s="2289"/>
      <c r="N33" s="2290"/>
      <c r="O33" s="2290"/>
      <c r="P33" s="2290"/>
      <c r="Q33" s="2291"/>
      <c r="R33" s="2289"/>
      <c r="S33" s="2290"/>
      <c r="T33" s="2290"/>
      <c r="U33" s="2290"/>
      <c r="V33" s="2291"/>
      <c r="W33" s="2289"/>
      <c r="X33" s="2290"/>
      <c r="Y33" s="2290"/>
      <c r="Z33" s="2290"/>
      <c r="AA33" s="2291"/>
      <c r="AB33" s="2289"/>
      <c r="AC33" s="2290"/>
      <c r="AD33" s="2290"/>
      <c r="AE33" s="2290"/>
      <c r="AF33" s="2291"/>
      <c r="AG33" s="2289"/>
      <c r="AH33" s="2290"/>
      <c r="AI33" s="2290"/>
      <c r="AJ33" s="2290"/>
      <c r="AK33" s="2291"/>
      <c r="AL33" s="788"/>
      <c r="AM33" s="271"/>
      <c r="AN33" s="271"/>
      <c r="AO33" s="722"/>
      <c r="AP33" s="56"/>
      <c r="AQ33" s="269"/>
      <c r="AR33" s="269"/>
      <c r="AS33" s="269"/>
    </row>
    <row r="34" spans="1:45" ht="42" customHeight="1">
      <c r="A34" s="2293"/>
      <c r="B34" s="2288" t="s">
        <v>565</v>
      </c>
      <c r="C34" s="2288"/>
      <c r="D34" s="2288"/>
      <c r="E34" s="2288"/>
      <c r="F34" s="2288"/>
      <c r="G34" s="2288"/>
      <c r="H34" s="2285"/>
      <c r="I34" s="2286"/>
      <c r="J34" s="2286"/>
      <c r="K34" s="2286"/>
      <c r="L34" s="2287"/>
      <c r="M34" s="2285"/>
      <c r="N34" s="2286"/>
      <c r="O34" s="2286"/>
      <c r="P34" s="2286"/>
      <c r="Q34" s="2287"/>
      <c r="R34" s="2285"/>
      <c r="S34" s="2286"/>
      <c r="T34" s="2286"/>
      <c r="U34" s="2286"/>
      <c r="V34" s="2287"/>
      <c r="W34" s="2285"/>
      <c r="X34" s="2286"/>
      <c r="Y34" s="2286"/>
      <c r="Z34" s="2286"/>
      <c r="AA34" s="2287"/>
      <c r="AB34" s="2285"/>
      <c r="AC34" s="2286"/>
      <c r="AD34" s="2286"/>
      <c r="AE34" s="2286"/>
      <c r="AF34" s="2287"/>
      <c r="AG34" s="2285"/>
      <c r="AH34" s="2286"/>
      <c r="AI34" s="2286"/>
      <c r="AJ34" s="2286"/>
      <c r="AK34" s="2287"/>
      <c r="AL34" s="723"/>
      <c r="AM34" s="271"/>
      <c r="AN34" s="271"/>
      <c r="AO34" s="722"/>
      <c r="AP34" s="56"/>
      <c r="AQ34" s="269"/>
    </row>
    <row r="35" spans="1:45" ht="42" customHeight="1">
      <c r="A35" s="2293"/>
      <c r="B35" s="2288" t="s">
        <v>570</v>
      </c>
      <c r="C35" s="2288"/>
      <c r="D35" s="2288"/>
      <c r="E35" s="2288"/>
      <c r="F35" s="2288"/>
      <c r="G35" s="2288"/>
      <c r="H35" s="2285"/>
      <c r="I35" s="2286"/>
      <c r="J35" s="2286"/>
      <c r="K35" s="2286"/>
      <c r="L35" s="2287"/>
      <c r="M35" s="2285"/>
      <c r="N35" s="2286"/>
      <c r="O35" s="2286"/>
      <c r="P35" s="2286"/>
      <c r="Q35" s="2287"/>
      <c r="R35" s="2285"/>
      <c r="S35" s="2286"/>
      <c r="T35" s="2286"/>
      <c r="U35" s="2286"/>
      <c r="V35" s="2287"/>
      <c r="W35" s="2285"/>
      <c r="X35" s="2286"/>
      <c r="Y35" s="2286"/>
      <c r="Z35" s="2286"/>
      <c r="AA35" s="2287"/>
      <c r="AB35" s="2285"/>
      <c r="AC35" s="2286"/>
      <c r="AD35" s="2286"/>
      <c r="AE35" s="2286"/>
      <c r="AF35" s="2287"/>
      <c r="AG35" s="2285"/>
      <c r="AH35" s="2286"/>
      <c r="AI35" s="2286"/>
      <c r="AJ35" s="2286"/>
      <c r="AK35" s="2287"/>
      <c r="AL35" s="723"/>
      <c r="AM35" s="271"/>
      <c r="AN35" s="271"/>
      <c r="AO35" s="722"/>
      <c r="AP35" s="56"/>
      <c r="AQ35" s="269"/>
    </row>
    <row r="36" spans="1:45" ht="42" customHeight="1">
      <c r="A36" s="2293"/>
      <c r="B36" s="2288" t="s">
        <v>566</v>
      </c>
      <c r="C36" s="2288"/>
      <c r="D36" s="2288"/>
      <c r="E36" s="2288"/>
      <c r="F36" s="2288"/>
      <c r="G36" s="2288"/>
      <c r="H36" s="2285"/>
      <c r="I36" s="2286"/>
      <c r="J36" s="2286"/>
      <c r="K36" s="2286"/>
      <c r="L36" s="2287"/>
      <c r="M36" s="2285"/>
      <c r="N36" s="2286"/>
      <c r="O36" s="2286"/>
      <c r="P36" s="2286"/>
      <c r="Q36" s="2287"/>
      <c r="R36" s="2285"/>
      <c r="S36" s="2286"/>
      <c r="T36" s="2286"/>
      <c r="U36" s="2286"/>
      <c r="V36" s="2287"/>
      <c r="W36" s="2285"/>
      <c r="X36" s="2286"/>
      <c r="Y36" s="2286"/>
      <c r="Z36" s="2286"/>
      <c r="AA36" s="2287"/>
      <c r="AB36" s="2285"/>
      <c r="AC36" s="2286"/>
      <c r="AD36" s="2286"/>
      <c r="AE36" s="2286"/>
      <c r="AF36" s="2287"/>
      <c r="AG36" s="2285"/>
      <c r="AH36" s="2286"/>
      <c r="AI36" s="2286"/>
      <c r="AJ36" s="2286"/>
      <c r="AK36" s="2287"/>
      <c r="AL36" s="723"/>
      <c r="AM36" s="271"/>
      <c r="AN36" s="271"/>
      <c r="AO36" s="722"/>
      <c r="AP36" s="56"/>
    </row>
    <row r="37" spans="1:45" ht="9.9499999999999993" customHeight="1" thickBot="1">
      <c r="A37" s="2266"/>
      <c r="B37" s="2267"/>
      <c r="C37" s="2267"/>
      <c r="D37" s="2267"/>
      <c r="E37" s="2267"/>
      <c r="F37" s="2267"/>
      <c r="G37" s="2267"/>
      <c r="H37" s="2267"/>
      <c r="I37" s="2267"/>
      <c r="J37" s="2267"/>
      <c r="K37" s="2267"/>
      <c r="L37" s="2267"/>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8"/>
      <c r="AM37" s="2268"/>
      <c r="AN37" s="2268"/>
      <c r="AO37" s="2269"/>
      <c r="AP37" s="273"/>
    </row>
    <row r="38" spans="1:45" ht="45" customHeight="1" thickBot="1">
      <c r="A38" s="2270" t="s">
        <v>398</v>
      </c>
      <c r="B38" s="2271"/>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2"/>
      <c r="AP38" s="274"/>
      <c r="AS38" s="275"/>
    </row>
    <row r="39" spans="1:45" ht="45" customHeight="1">
      <c r="A39" s="2273"/>
      <c r="B39" s="2274"/>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5"/>
      <c r="AP39" s="276"/>
      <c r="AS39" s="275"/>
    </row>
    <row r="40" spans="1:45" ht="24" customHeight="1">
      <c r="A40" s="2276"/>
      <c r="B40" s="2277"/>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8"/>
      <c r="AP40" s="270"/>
      <c r="AQ40" s="277"/>
      <c r="AS40" s="275"/>
    </row>
    <row r="41" spans="1:45" ht="22.5" customHeight="1">
      <c r="A41" s="2276"/>
      <c r="B41" s="2277"/>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8"/>
      <c r="AP41" s="278"/>
      <c r="AS41" s="275"/>
    </row>
    <row r="42" spans="1:45" ht="50.1" customHeight="1">
      <c r="A42" s="2276"/>
      <c r="B42" s="2277"/>
      <c r="C42" s="2277"/>
      <c r="D42" s="2277"/>
      <c r="E42" s="2277"/>
      <c r="F42" s="2277"/>
      <c r="G42" s="2277"/>
      <c r="H42" s="2277"/>
      <c r="I42" s="2277"/>
      <c r="J42" s="2277"/>
      <c r="K42" s="2277"/>
      <c r="L42" s="2277"/>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8"/>
      <c r="AP42" s="261"/>
      <c r="AS42" s="275"/>
    </row>
    <row r="43" spans="1:45" ht="45" customHeight="1">
      <c r="A43" s="2276"/>
      <c r="B43" s="2277"/>
      <c r="C43" s="2277"/>
      <c r="D43" s="2277"/>
      <c r="E43" s="2277"/>
      <c r="F43" s="2277"/>
      <c r="G43" s="2277"/>
      <c r="H43" s="2277"/>
      <c r="I43" s="2277"/>
      <c r="J43" s="2277"/>
      <c r="K43" s="2277"/>
      <c r="L43" s="2277"/>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8"/>
      <c r="AP43" s="276"/>
      <c r="AS43" s="275"/>
    </row>
    <row r="44" spans="1:45" ht="45" customHeight="1" thickBot="1">
      <c r="A44" s="2279"/>
      <c r="B44" s="228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1"/>
      <c r="AP44" s="276"/>
      <c r="AQ44" s="279"/>
      <c r="AR44" s="279"/>
      <c r="AS44" s="275"/>
    </row>
    <row r="45" spans="1:45" ht="45" customHeight="1" thickBot="1">
      <c r="A45" s="2282" t="s">
        <v>399</v>
      </c>
      <c r="B45" s="280" t="s">
        <v>400</v>
      </c>
      <c r="C45" s="281"/>
      <c r="D45" s="282" t="s">
        <v>401</v>
      </c>
      <c r="E45" s="281"/>
      <c r="F45" s="283" t="s">
        <v>111</v>
      </c>
      <c r="G45" s="284" t="s">
        <v>402</v>
      </c>
      <c r="H45" s="2254"/>
      <c r="I45" s="2254"/>
      <c r="J45" s="2254"/>
      <c r="K45" s="2254"/>
      <c r="L45" s="2254"/>
      <c r="M45" s="2254"/>
      <c r="N45" s="2254"/>
      <c r="O45" s="2254"/>
      <c r="P45" s="2254"/>
      <c r="Q45" s="2254"/>
      <c r="R45" s="2190" t="s">
        <v>214</v>
      </c>
      <c r="S45" s="2190"/>
      <c r="T45" s="2190"/>
      <c r="U45" s="2190"/>
      <c r="V45" s="2190"/>
      <c r="W45" s="2254"/>
      <c r="X45" s="2254"/>
      <c r="Y45" s="2254"/>
      <c r="Z45" s="2254"/>
      <c r="AA45" s="2254"/>
      <c r="AB45" s="2190" t="s">
        <v>215</v>
      </c>
      <c r="AC45" s="2190"/>
      <c r="AD45" s="2190"/>
      <c r="AE45" s="2190"/>
      <c r="AF45" s="2190"/>
      <c r="AG45" s="2254"/>
      <c r="AH45" s="2254"/>
      <c r="AI45" s="2254"/>
      <c r="AJ45" s="2254"/>
      <c r="AK45" s="2254"/>
      <c r="AL45" s="2190" t="s">
        <v>216</v>
      </c>
      <c r="AM45" s="2190"/>
      <c r="AN45" s="2190"/>
      <c r="AO45" s="2265"/>
      <c r="AP45" s="56"/>
      <c r="AS45" s="275"/>
    </row>
    <row r="46" spans="1:45" ht="45" customHeight="1" thickBot="1">
      <c r="A46" s="2283"/>
      <c r="B46" s="280" t="s">
        <v>403</v>
      </c>
      <c r="C46" s="281"/>
      <c r="D46" s="282" t="s">
        <v>401</v>
      </c>
      <c r="E46" s="281"/>
      <c r="F46" s="283" t="s">
        <v>111</v>
      </c>
      <c r="G46" s="284" t="s">
        <v>404</v>
      </c>
      <c r="H46" s="2189" t="s">
        <v>1094</v>
      </c>
      <c r="I46" s="2190"/>
      <c r="J46" s="2190"/>
      <c r="K46" s="2190"/>
      <c r="L46" s="2190"/>
      <c r="M46" s="2254"/>
      <c r="N46" s="2254"/>
      <c r="O46" s="2254"/>
      <c r="P46" s="2254"/>
      <c r="Q46" s="2254"/>
      <c r="R46" s="2190" t="s">
        <v>214</v>
      </c>
      <c r="S46" s="2190"/>
      <c r="T46" s="2190"/>
      <c r="U46" s="2190"/>
      <c r="V46" s="2190"/>
      <c r="W46" s="2254"/>
      <c r="X46" s="2254"/>
      <c r="Y46" s="2254"/>
      <c r="Z46" s="2254"/>
      <c r="AA46" s="2254"/>
      <c r="AB46" s="2190" t="s">
        <v>215</v>
      </c>
      <c r="AC46" s="2190"/>
      <c r="AD46" s="2190"/>
      <c r="AE46" s="2190"/>
      <c r="AF46" s="2190"/>
      <c r="AG46" s="2254"/>
      <c r="AH46" s="2254"/>
      <c r="AI46" s="2254"/>
      <c r="AJ46" s="2254"/>
      <c r="AK46" s="2254"/>
      <c r="AL46" s="2190" t="s">
        <v>216</v>
      </c>
      <c r="AM46" s="2190"/>
      <c r="AN46" s="2190"/>
      <c r="AO46" s="2265"/>
      <c r="AP46" s="56"/>
      <c r="AS46" s="275"/>
    </row>
    <row r="47" spans="1:45" ht="45" customHeight="1" thickBot="1">
      <c r="A47" s="2283"/>
      <c r="B47" s="285" t="s">
        <v>405</v>
      </c>
      <c r="C47" s="2189" t="s">
        <v>406</v>
      </c>
      <c r="D47" s="2190"/>
      <c r="E47" s="2254"/>
      <c r="F47" s="2254"/>
      <c r="G47" s="2254"/>
      <c r="H47" s="2254"/>
      <c r="I47" s="2254"/>
      <c r="J47" s="2254"/>
      <c r="K47" s="2254"/>
      <c r="L47" s="2254"/>
      <c r="M47" s="2190" t="s">
        <v>407</v>
      </c>
      <c r="N47" s="2190"/>
      <c r="O47" s="2190"/>
      <c r="P47" s="2190"/>
      <c r="Q47" s="2190"/>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780"/>
    </row>
    <row r="48" spans="1:45" ht="75" customHeight="1" thickBot="1">
      <c r="A48" s="2284"/>
      <c r="B48" s="286" t="s">
        <v>408</v>
      </c>
      <c r="C48" s="2255"/>
      <c r="D48" s="2254"/>
      <c r="E48" s="2254"/>
      <c r="F48" s="2254"/>
      <c r="G48" s="2254"/>
      <c r="H48" s="2254"/>
      <c r="I48" s="2254"/>
      <c r="J48" s="2254"/>
      <c r="K48" s="2254"/>
      <c r="L48" s="2254"/>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780"/>
    </row>
  </sheetData>
  <mergeCells count="165">
    <mergeCell ref="A2:AO2"/>
    <mergeCell ref="H3:M3"/>
    <mergeCell ref="N3:S3"/>
    <mergeCell ref="U3:Z3"/>
    <mergeCell ref="AA3:AF3"/>
    <mergeCell ref="AG3:AL3"/>
    <mergeCell ref="AM3:AO3"/>
    <mergeCell ref="H15:M15"/>
    <mergeCell ref="N15:S15"/>
    <mergeCell ref="U15:Z15"/>
    <mergeCell ref="AA15:AF15"/>
    <mergeCell ref="AG15:AL15"/>
    <mergeCell ref="AM15:AO15"/>
    <mergeCell ref="A6:AO6"/>
    <mergeCell ref="H7:M7"/>
    <mergeCell ref="N7:S7"/>
    <mergeCell ref="U7:Z7"/>
    <mergeCell ref="AA7:AF7"/>
    <mergeCell ref="AG7:AL7"/>
    <mergeCell ref="AM7:AO7"/>
    <mergeCell ref="A4:B4"/>
    <mergeCell ref="C4:G4"/>
    <mergeCell ref="H4:Q4"/>
    <mergeCell ref="R4:AO4"/>
    <mergeCell ref="A14:AO14"/>
    <mergeCell ref="A20:AO20"/>
    <mergeCell ref="A21:AO21"/>
    <mergeCell ref="B8:AO8"/>
    <mergeCell ref="A9:B9"/>
    <mergeCell ref="C9:G9"/>
    <mergeCell ref="W18:AO18"/>
    <mergeCell ref="B19:AM19"/>
    <mergeCell ref="H5:M5"/>
    <mergeCell ref="N5:S5"/>
    <mergeCell ref="U5:Z5"/>
    <mergeCell ref="AA5:AF5"/>
    <mergeCell ref="AG5:AL5"/>
    <mergeCell ref="AM5:AO5"/>
    <mergeCell ref="A10:AO10"/>
    <mergeCell ref="A11:AO11"/>
    <mergeCell ref="B13:AO13"/>
    <mergeCell ref="A12:AM12"/>
    <mergeCell ref="J26:L26"/>
    <mergeCell ref="M26:N26"/>
    <mergeCell ref="O26:Q26"/>
    <mergeCell ref="R26:S26"/>
    <mergeCell ref="B22:AO22"/>
    <mergeCell ref="B23:AO23"/>
    <mergeCell ref="B24:AO24"/>
    <mergeCell ref="H25:L25"/>
    <mergeCell ref="M25:Q25"/>
    <mergeCell ref="R25:V25"/>
    <mergeCell ref="W25:AA25"/>
    <mergeCell ref="AB25:AF25"/>
    <mergeCell ref="AG25:AK25"/>
    <mergeCell ref="AL25:AO25"/>
    <mergeCell ref="H28:L28"/>
    <mergeCell ref="M28:Q28"/>
    <mergeCell ref="R28:V28"/>
    <mergeCell ref="W28:AA28"/>
    <mergeCell ref="AB28:AF28"/>
    <mergeCell ref="AG28:AK28"/>
    <mergeCell ref="AI26:AK26"/>
    <mergeCell ref="A27:A32"/>
    <mergeCell ref="B27:G27"/>
    <mergeCell ref="H27:L27"/>
    <mergeCell ref="M27:Q27"/>
    <mergeCell ref="R27:V27"/>
    <mergeCell ref="W27:AA27"/>
    <mergeCell ref="AB27:AF27"/>
    <mergeCell ref="AG27:AK27"/>
    <mergeCell ref="B28:G28"/>
    <mergeCell ref="T26:V26"/>
    <mergeCell ref="W26:X26"/>
    <mergeCell ref="Y26:AA26"/>
    <mergeCell ref="AB26:AC26"/>
    <mergeCell ref="AD26:AF26"/>
    <mergeCell ref="AG26:AH26"/>
    <mergeCell ref="B26:G26"/>
    <mergeCell ref="H26:I26"/>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AB33:AF33"/>
    <mergeCell ref="AG33:AK33"/>
    <mergeCell ref="B34:G34"/>
    <mergeCell ref="H34:L34"/>
    <mergeCell ref="M34:Q34"/>
    <mergeCell ref="R34:V34"/>
    <mergeCell ref="W34:AA34"/>
    <mergeCell ref="AB34:AF34"/>
    <mergeCell ref="AG34:AK34"/>
    <mergeCell ref="R45:V45"/>
    <mergeCell ref="W45:AA45"/>
    <mergeCell ref="AB45:AF45"/>
    <mergeCell ref="AG45:AK45"/>
    <mergeCell ref="W35:AA35"/>
    <mergeCell ref="AB35:AF35"/>
    <mergeCell ref="AG35:AK35"/>
    <mergeCell ref="B36:G36"/>
    <mergeCell ref="H36:L36"/>
    <mergeCell ref="M36:Q36"/>
    <mergeCell ref="R36:V36"/>
    <mergeCell ref="W36:AA36"/>
    <mergeCell ref="AB36:AF36"/>
    <mergeCell ref="AG36:AK36"/>
    <mergeCell ref="C47:D47"/>
    <mergeCell ref="E47:L47"/>
    <mergeCell ref="M47:Q47"/>
    <mergeCell ref="R47:AO47"/>
    <mergeCell ref="C48:AO48"/>
    <mergeCell ref="B16:AO16"/>
    <mergeCell ref="A17:AO17"/>
    <mergeCell ref="A18:B18"/>
    <mergeCell ref="C18:G18"/>
    <mergeCell ref="H18:U18"/>
    <mergeCell ref="AL45:AO45"/>
    <mergeCell ref="H46:L46"/>
    <mergeCell ref="M46:Q46"/>
    <mergeCell ref="R46:V46"/>
    <mergeCell ref="W46:AA46"/>
    <mergeCell ref="AB46:AF46"/>
    <mergeCell ref="AG46:AK46"/>
    <mergeCell ref="AL46:AO46"/>
    <mergeCell ref="A37:AO37"/>
    <mergeCell ref="A38:AO38"/>
    <mergeCell ref="A39:AO44"/>
    <mergeCell ref="A45:A48"/>
    <mergeCell ref="H45:L45"/>
    <mergeCell ref="M45:Q45"/>
  </mergeCells>
  <phoneticPr fontId="10"/>
  <conditionalFormatting sqref="C9:G9 A8 A22:A24 H26 H27:AK32 A13 A16 C18 W18">
    <cfRule type="cellIs" dxfId="267" priority="31" stopIfTrue="1" operator="equal">
      <formula>""</formula>
    </cfRule>
  </conditionalFormatting>
  <conditionalFormatting sqref="A39:AO44">
    <cfRule type="cellIs" dxfId="266" priority="30" stopIfTrue="1" operator="equal">
      <formula>""</formula>
    </cfRule>
  </conditionalFormatting>
  <conditionalFormatting sqref="H33:L33">
    <cfRule type="cellIs" dxfId="265" priority="29" stopIfTrue="1" operator="equal">
      <formula>""</formula>
    </cfRule>
  </conditionalFormatting>
  <conditionalFormatting sqref="M33:AK36">
    <cfRule type="cellIs" dxfId="264" priority="28" stopIfTrue="1" operator="equal">
      <formula>""</formula>
    </cfRule>
  </conditionalFormatting>
  <conditionalFormatting sqref="H34:L36">
    <cfRule type="cellIs" dxfId="263" priority="27" stopIfTrue="1" operator="equal">
      <formula>""</formula>
    </cfRule>
  </conditionalFormatting>
  <conditionalFormatting sqref="C45">
    <cfRule type="expression" dxfId="262" priority="26" stopIfTrue="1">
      <formula>($C$45="")*($E$45="")</formula>
    </cfRule>
  </conditionalFormatting>
  <conditionalFormatting sqref="E45">
    <cfRule type="expression" dxfId="261" priority="25" stopIfTrue="1">
      <formula>($C$45="")*($E$45="")</formula>
    </cfRule>
  </conditionalFormatting>
  <conditionalFormatting sqref="C46">
    <cfRule type="expression" dxfId="260" priority="21" stopIfTrue="1">
      <formula>($C$46="")*($E$46="")</formula>
    </cfRule>
  </conditionalFormatting>
  <conditionalFormatting sqref="E46">
    <cfRule type="expression" dxfId="259" priority="20" stopIfTrue="1">
      <formula>($C$46="")*($E$46="")</formula>
    </cfRule>
  </conditionalFormatting>
  <conditionalFormatting sqref="M26">
    <cfRule type="cellIs" dxfId="258" priority="13" stopIfTrue="1" operator="equal">
      <formula>""</formula>
    </cfRule>
  </conditionalFormatting>
  <conditionalFormatting sqref="R26 W26 AB26 AG26">
    <cfRule type="cellIs" dxfId="257" priority="12"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type="list" showInputMessage="1" showErrorMessage="1" sqref="H45:L45">
      <formula1>"令和,平成,昭和"</formula1>
    </dataValidation>
    <dataValidation type="list" allowBlank="1" showInputMessage="1" showErrorMessage="1" sqref="A8 A13 A22:A24 A16">
      <formula1>"✔"</formula1>
    </dataValidation>
    <dataValidation type="list" allowBlank="1" showInputMessage="1" showErrorMessage="1" sqref="C45:C46 E45:E46 H27:AK36">
      <formula1>"○"</formula1>
    </dataValidation>
    <dataValidation imeMode="hiragana" allowBlank="1" showInputMessage="1" showErrorMessage="1" sqref="A39:AO44 C18:G18 E47 R47 C9:G9 C15:G15 C48"/>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8" orientation="portrait" horizontalDpi="300" verticalDpi="300" r:id="rId1"/>
  <headerFooter scaleWithDoc="0">
    <oddFooter>&amp;R&amp;9（令和４年10月開講訓練科から適用）</oddFooter>
  </headerFooter>
  <colBreaks count="1" manualBreakCount="1">
    <brk id="44" max="1048575" man="1"/>
  </col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zoomScale="70" zoomScaleNormal="100" zoomScaleSheetLayoutView="70" zoomScalePageLayoutView="70" workbookViewId="0">
      <selection activeCell="A2" sqref="A2:O2"/>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3" t="s">
        <v>864</v>
      </c>
    </row>
    <row r="2" spans="1:15" ht="42" customHeight="1">
      <c r="A2" s="2326" t="s">
        <v>409</v>
      </c>
      <c r="B2" s="2326"/>
      <c r="C2" s="2326"/>
      <c r="D2" s="2326"/>
      <c r="E2" s="2326"/>
      <c r="F2" s="2326"/>
      <c r="G2" s="2326"/>
      <c r="H2" s="2326"/>
      <c r="I2" s="2326"/>
      <c r="J2" s="2326"/>
      <c r="K2" s="2326"/>
      <c r="L2" s="2326"/>
      <c r="M2" s="2326"/>
      <c r="N2" s="2326"/>
      <c r="O2" s="2326"/>
    </row>
    <row r="3" spans="1:15" ht="32.25" customHeight="1">
      <c r="A3" s="725"/>
      <c r="B3" s="2327" t="s">
        <v>275</v>
      </c>
      <c r="C3" s="2327"/>
      <c r="D3" s="2328" t="str">
        <f>IF(様式1!L11="","",様式1!L11)</f>
        <v/>
      </c>
      <c r="E3" s="2328"/>
      <c r="F3" s="2328"/>
      <c r="G3" s="2328"/>
      <c r="H3" s="2328"/>
      <c r="I3" s="2328"/>
      <c r="J3" s="2328"/>
      <c r="K3" s="2327" t="s">
        <v>333</v>
      </c>
      <c r="L3" s="2327"/>
      <c r="M3" s="2327"/>
      <c r="N3" s="2327"/>
      <c r="O3" s="778"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12" t="s">
        <v>860</v>
      </c>
      <c r="B5" s="2329" t="s">
        <v>410</v>
      </c>
      <c r="C5" s="2330"/>
      <c r="D5" s="2329" t="s">
        <v>850</v>
      </c>
      <c r="E5" s="2331"/>
      <c r="F5" s="2331"/>
      <c r="G5" s="2331"/>
      <c r="H5" s="2331"/>
      <c r="I5" s="2331"/>
      <c r="J5" s="2331"/>
      <c r="K5" s="2331"/>
      <c r="L5" s="2331"/>
      <c r="M5" s="2330"/>
      <c r="N5" s="2329" t="s">
        <v>411</v>
      </c>
      <c r="O5" s="2330"/>
    </row>
    <row r="6" spans="1:15" ht="54.75" customHeight="1">
      <c r="A6" s="2341">
        <v>1</v>
      </c>
      <c r="B6" s="2343"/>
      <c r="C6" s="2344"/>
      <c r="D6" s="2343"/>
      <c r="E6" s="2347"/>
      <c r="F6" s="2347"/>
      <c r="G6" s="2347"/>
      <c r="H6" s="2347"/>
      <c r="I6" s="2347"/>
      <c r="J6" s="2347"/>
      <c r="K6" s="2347"/>
      <c r="L6" s="2347"/>
      <c r="M6" s="2344"/>
      <c r="N6" s="2343"/>
      <c r="O6" s="2344"/>
    </row>
    <row r="7" spans="1:15" ht="26.25" customHeight="1">
      <c r="A7" s="2342"/>
      <c r="B7" s="2345"/>
      <c r="C7" s="2346"/>
      <c r="D7" s="714" t="s">
        <v>861</v>
      </c>
      <c r="E7" s="2348"/>
      <c r="F7" s="2349"/>
      <c r="G7" s="2349"/>
      <c r="H7" s="2349"/>
      <c r="I7" s="2350" t="s">
        <v>851</v>
      </c>
      <c r="J7" s="2351"/>
      <c r="K7" s="2348"/>
      <c r="L7" s="2349"/>
      <c r="M7" s="2352"/>
      <c r="N7" s="2345"/>
      <c r="O7" s="2346"/>
    </row>
    <row r="8" spans="1:15" ht="24.75" customHeight="1">
      <c r="A8" s="2342"/>
      <c r="B8" s="2329" t="s">
        <v>862</v>
      </c>
      <c r="C8" s="2330"/>
      <c r="D8" s="2329" t="s">
        <v>852</v>
      </c>
      <c r="E8" s="2331"/>
      <c r="F8" s="2331"/>
      <c r="G8" s="2331"/>
      <c r="H8" s="2331"/>
      <c r="I8" s="2331"/>
      <c r="J8" s="2331"/>
      <c r="K8" s="2331"/>
      <c r="L8" s="2331"/>
      <c r="M8" s="2330"/>
      <c r="N8" s="2329" t="s">
        <v>302</v>
      </c>
      <c r="O8" s="2330"/>
    </row>
    <row r="9" spans="1:15" ht="34.700000000000003" customHeight="1">
      <c r="A9" s="2342"/>
      <c r="B9" s="713" t="s">
        <v>853</v>
      </c>
      <c r="C9" s="965"/>
      <c r="D9" s="715" t="s">
        <v>414</v>
      </c>
      <c r="E9" s="2332" t="s">
        <v>415</v>
      </c>
      <c r="F9" s="2333"/>
      <c r="G9" s="2333"/>
      <c r="H9" s="2333"/>
      <c r="I9" s="966"/>
      <c r="J9" s="1417" t="s">
        <v>863</v>
      </c>
      <c r="K9" s="1417"/>
      <c r="L9" s="1417"/>
      <c r="M9" s="2334"/>
      <c r="N9" s="2335"/>
      <c r="O9" s="1447" t="s">
        <v>854</v>
      </c>
    </row>
    <row r="10" spans="1:15" ht="34.700000000000003" customHeight="1">
      <c r="A10" s="2342"/>
      <c r="B10" s="713" t="s">
        <v>855</v>
      </c>
      <c r="C10" s="965"/>
      <c r="D10" s="716" t="s">
        <v>242</v>
      </c>
      <c r="E10" s="2338"/>
      <c r="F10" s="2339"/>
      <c r="G10" s="2339"/>
      <c r="H10" s="2339"/>
      <c r="I10" s="726" t="s">
        <v>53</v>
      </c>
      <c r="J10" s="2339"/>
      <c r="K10" s="2339"/>
      <c r="L10" s="2339"/>
      <c r="M10" s="2340"/>
      <c r="N10" s="2336"/>
      <c r="O10" s="2337"/>
    </row>
    <row r="11" spans="1:15" ht="34.700000000000003" customHeight="1">
      <c r="A11" s="2342"/>
      <c r="B11" s="713" t="s">
        <v>856</v>
      </c>
      <c r="C11" s="965"/>
      <c r="D11" s="716" t="s">
        <v>282</v>
      </c>
      <c r="E11" s="967"/>
      <c r="F11" s="726" t="s">
        <v>283</v>
      </c>
      <c r="G11" s="967"/>
      <c r="H11" s="726" t="s">
        <v>256</v>
      </c>
      <c r="I11" s="726" t="s">
        <v>53</v>
      </c>
      <c r="J11" s="967"/>
      <c r="K11" s="726" t="s">
        <v>283</v>
      </c>
      <c r="L11" s="967"/>
      <c r="M11" s="694" t="s">
        <v>256</v>
      </c>
      <c r="N11" s="2335"/>
      <c r="O11" s="1447" t="s">
        <v>857</v>
      </c>
    </row>
    <row r="12" spans="1:15" ht="34.700000000000003" customHeight="1" thickBot="1">
      <c r="A12" s="2342"/>
      <c r="B12" s="2354"/>
      <c r="C12" s="2355"/>
      <c r="D12" s="717" t="s">
        <v>858</v>
      </c>
      <c r="E12" s="2356"/>
      <c r="F12" s="2357"/>
      <c r="G12" s="724" t="s">
        <v>57</v>
      </c>
      <c r="H12" s="724"/>
      <c r="I12" s="724"/>
      <c r="J12" s="724"/>
      <c r="K12" s="724"/>
      <c r="L12" s="724"/>
      <c r="M12" s="82"/>
      <c r="N12" s="2353"/>
      <c r="O12" s="1448"/>
    </row>
    <row r="13" spans="1:15" ht="24.75" customHeight="1">
      <c r="A13" s="2358">
        <v>2</v>
      </c>
      <c r="B13" s="2359" t="s">
        <v>410</v>
      </c>
      <c r="C13" s="2360"/>
      <c r="D13" s="2359" t="s">
        <v>850</v>
      </c>
      <c r="E13" s="2361"/>
      <c r="F13" s="2361"/>
      <c r="G13" s="2361"/>
      <c r="H13" s="2361"/>
      <c r="I13" s="2361"/>
      <c r="J13" s="2361"/>
      <c r="K13" s="2361"/>
      <c r="L13" s="2361"/>
      <c r="M13" s="2360"/>
      <c r="N13" s="2359" t="s">
        <v>411</v>
      </c>
      <c r="O13" s="2360"/>
    </row>
    <row r="14" spans="1:15" ht="54.75" customHeight="1">
      <c r="A14" s="2342"/>
      <c r="B14" s="2343"/>
      <c r="C14" s="2344"/>
      <c r="D14" s="2343"/>
      <c r="E14" s="2347"/>
      <c r="F14" s="2347"/>
      <c r="G14" s="2347"/>
      <c r="H14" s="2347"/>
      <c r="I14" s="2347"/>
      <c r="J14" s="2347"/>
      <c r="K14" s="2347"/>
      <c r="L14" s="2347"/>
      <c r="M14" s="2344"/>
      <c r="N14" s="2343"/>
      <c r="O14" s="2344"/>
    </row>
    <row r="15" spans="1:15" ht="26.25" customHeight="1">
      <c r="A15" s="2342"/>
      <c r="B15" s="2345"/>
      <c r="C15" s="2346"/>
      <c r="D15" s="714" t="s">
        <v>861</v>
      </c>
      <c r="E15" s="2348"/>
      <c r="F15" s="2349"/>
      <c r="G15" s="2349"/>
      <c r="H15" s="2349"/>
      <c r="I15" s="2350" t="s">
        <v>851</v>
      </c>
      <c r="J15" s="2351"/>
      <c r="K15" s="2348"/>
      <c r="L15" s="2349"/>
      <c r="M15" s="2352"/>
      <c r="N15" s="2345"/>
      <c r="O15" s="2346"/>
    </row>
    <row r="16" spans="1:15" ht="24.75" customHeight="1">
      <c r="A16" s="2342"/>
      <c r="B16" s="2329" t="s">
        <v>862</v>
      </c>
      <c r="C16" s="2330"/>
      <c r="D16" s="2329" t="s">
        <v>852</v>
      </c>
      <c r="E16" s="2331"/>
      <c r="F16" s="2331"/>
      <c r="G16" s="2331"/>
      <c r="H16" s="2331"/>
      <c r="I16" s="2331"/>
      <c r="J16" s="2331"/>
      <c r="K16" s="2331"/>
      <c r="L16" s="2331"/>
      <c r="M16" s="2330"/>
      <c r="N16" s="2329" t="s">
        <v>302</v>
      </c>
      <c r="O16" s="2330"/>
    </row>
    <row r="17" spans="1:15" ht="34.700000000000003" customHeight="1">
      <c r="A17" s="2342"/>
      <c r="B17" s="713" t="s">
        <v>853</v>
      </c>
      <c r="C17" s="965"/>
      <c r="D17" s="715" t="s">
        <v>414</v>
      </c>
      <c r="E17" s="2332" t="s">
        <v>415</v>
      </c>
      <c r="F17" s="2333"/>
      <c r="G17" s="2333"/>
      <c r="H17" s="2333"/>
      <c r="I17" s="966"/>
      <c r="J17" s="1417" t="s">
        <v>863</v>
      </c>
      <c r="K17" s="1417"/>
      <c r="L17" s="1417"/>
      <c r="M17" s="2334"/>
      <c r="N17" s="2335"/>
      <c r="O17" s="1447" t="s">
        <v>854</v>
      </c>
    </row>
    <row r="18" spans="1:15" ht="34.700000000000003" customHeight="1">
      <c r="A18" s="2342"/>
      <c r="B18" s="713" t="s">
        <v>855</v>
      </c>
      <c r="C18" s="965"/>
      <c r="D18" s="716" t="s">
        <v>242</v>
      </c>
      <c r="E18" s="2338"/>
      <c r="F18" s="2339"/>
      <c r="G18" s="2339"/>
      <c r="H18" s="2339"/>
      <c r="I18" s="726" t="s">
        <v>53</v>
      </c>
      <c r="J18" s="2339"/>
      <c r="K18" s="2339"/>
      <c r="L18" s="2339"/>
      <c r="M18" s="2362"/>
      <c r="N18" s="2336"/>
      <c r="O18" s="2337"/>
    </row>
    <row r="19" spans="1:15" ht="34.700000000000003" customHeight="1">
      <c r="A19" s="2342"/>
      <c r="B19" s="713" t="s">
        <v>856</v>
      </c>
      <c r="C19" s="965"/>
      <c r="D19" s="716" t="s">
        <v>282</v>
      </c>
      <c r="E19" s="967"/>
      <c r="F19" s="726" t="s">
        <v>283</v>
      </c>
      <c r="G19" s="967"/>
      <c r="H19" s="726" t="s">
        <v>256</v>
      </c>
      <c r="I19" s="726" t="s">
        <v>53</v>
      </c>
      <c r="J19" s="967"/>
      <c r="K19" s="726" t="s">
        <v>283</v>
      </c>
      <c r="L19" s="967"/>
      <c r="M19" s="694" t="s">
        <v>256</v>
      </c>
      <c r="N19" s="2335"/>
      <c r="O19" s="1447" t="s">
        <v>857</v>
      </c>
    </row>
    <row r="20" spans="1:15" ht="34.700000000000003" customHeight="1" thickBot="1">
      <c r="A20" s="2342"/>
      <c r="B20" s="2354"/>
      <c r="C20" s="2355"/>
      <c r="D20" s="717" t="s">
        <v>858</v>
      </c>
      <c r="E20" s="2356"/>
      <c r="F20" s="2357"/>
      <c r="G20" s="724" t="s">
        <v>57</v>
      </c>
      <c r="H20" s="724"/>
      <c r="I20" s="724"/>
      <c r="J20" s="724"/>
      <c r="K20" s="724"/>
      <c r="L20" s="724"/>
      <c r="M20" s="82"/>
      <c r="N20" s="2353"/>
      <c r="O20" s="1448"/>
    </row>
    <row r="21" spans="1:15" ht="24.75" customHeight="1">
      <c r="A21" s="2358">
        <v>3</v>
      </c>
      <c r="B21" s="2359" t="s">
        <v>410</v>
      </c>
      <c r="C21" s="2360"/>
      <c r="D21" s="2359" t="s">
        <v>850</v>
      </c>
      <c r="E21" s="2361"/>
      <c r="F21" s="2361"/>
      <c r="G21" s="2361"/>
      <c r="H21" s="2361"/>
      <c r="I21" s="2361"/>
      <c r="J21" s="2361"/>
      <c r="K21" s="2361"/>
      <c r="L21" s="2361"/>
      <c r="M21" s="2360"/>
      <c r="N21" s="2359" t="s">
        <v>411</v>
      </c>
      <c r="O21" s="2360"/>
    </row>
    <row r="22" spans="1:15" ht="54.75" customHeight="1">
      <c r="A22" s="2342"/>
      <c r="B22" s="2343"/>
      <c r="C22" s="2344"/>
      <c r="D22" s="2343"/>
      <c r="E22" s="2347"/>
      <c r="F22" s="2347"/>
      <c r="G22" s="2347"/>
      <c r="H22" s="2347"/>
      <c r="I22" s="2347"/>
      <c r="J22" s="2347"/>
      <c r="K22" s="2347"/>
      <c r="L22" s="2347"/>
      <c r="M22" s="2344"/>
      <c r="N22" s="2343"/>
      <c r="O22" s="2344"/>
    </row>
    <row r="23" spans="1:15" ht="26.25" customHeight="1">
      <c r="A23" s="2342"/>
      <c r="B23" s="2345"/>
      <c r="C23" s="2346"/>
      <c r="D23" s="714" t="s">
        <v>861</v>
      </c>
      <c r="E23" s="2348"/>
      <c r="F23" s="2349"/>
      <c r="G23" s="2349"/>
      <c r="H23" s="2349"/>
      <c r="I23" s="2350" t="s">
        <v>851</v>
      </c>
      <c r="J23" s="2351"/>
      <c r="K23" s="2348"/>
      <c r="L23" s="2349"/>
      <c r="M23" s="2352"/>
      <c r="N23" s="2345"/>
      <c r="O23" s="2346"/>
    </row>
    <row r="24" spans="1:15" ht="24.75" customHeight="1">
      <c r="A24" s="2342"/>
      <c r="B24" s="2329" t="s">
        <v>862</v>
      </c>
      <c r="C24" s="2330"/>
      <c r="D24" s="2329" t="s">
        <v>852</v>
      </c>
      <c r="E24" s="2331"/>
      <c r="F24" s="2331"/>
      <c r="G24" s="2331"/>
      <c r="H24" s="2331"/>
      <c r="I24" s="2331"/>
      <c r="J24" s="2331"/>
      <c r="K24" s="2331"/>
      <c r="L24" s="2331"/>
      <c r="M24" s="2330"/>
      <c r="N24" s="2329" t="s">
        <v>302</v>
      </c>
      <c r="O24" s="2330"/>
    </row>
    <row r="25" spans="1:15" ht="34.700000000000003" customHeight="1">
      <c r="A25" s="2342"/>
      <c r="B25" s="713" t="s">
        <v>853</v>
      </c>
      <c r="C25" s="965"/>
      <c r="D25" s="715" t="s">
        <v>414</v>
      </c>
      <c r="E25" s="2332" t="s">
        <v>415</v>
      </c>
      <c r="F25" s="2333"/>
      <c r="G25" s="2333"/>
      <c r="H25" s="2333"/>
      <c r="I25" s="966"/>
      <c r="J25" s="1417" t="s">
        <v>863</v>
      </c>
      <c r="K25" s="1417"/>
      <c r="L25" s="1417"/>
      <c r="M25" s="2334"/>
      <c r="N25" s="2335"/>
      <c r="O25" s="1447" t="s">
        <v>854</v>
      </c>
    </row>
    <row r="26" spans="1:15" ht="34.700000000000003" customHeight="1">
      <c r="A26" s="2342"/>
      <c r="B26" s="713" t="s">
        <v>855</v>
      </c>
      <c r="C26" s="965"/>
      <c r="D26" s="716" t="s">
        <v>242</v>
      </c>
      <c r="E26" s="2338"/>
      <c r="F26" s="2339"/>
      <c r="G26" s="2339"/>
      <c r="H26" s="2339"/>
      <c r="I26" s="726" t="s">
        <v>53</v>
      </c>
      <c r="J26" s="2339"/>
      <c r="K26" s="2339"/>
      <c r="L26" s="2339"/>
      <c r="M26" s="2362"/>
      <c r="N26" s="2336"/>
      <c r="O26" s="2337"/>
    </row>
    <row r="27" spans="1:15" ht="34.700000000000003" customHeight="1">
      <c r="A27" s="2342"/>
      <c r="B27" s="713" t="s">
        <v>856</v>
      </c>
      <c r="C27" s="965"/>
      <c r="D27" s="716" t="s">
        <v>282</v>
      </c>
      <c r="E27" s="967"/>
      <c r="F27" s="726" t="s">
        <v>283</v>
      </c>
      <c r="G27" s="967"/>
      <c r="H27" s="726" t="s">
        <v>256</v>
      </c>
      <c r="I27" s="726" t="s">
        <v>53</v>
      </c>
      <c r="J27" s="967"/>
      <c r="K27" s="726" t="s">
        <v>283</v>
      </c>
      <c r="L27" s="967"/>
      <c r="M27" s="694" t="s">
        <v>256</v>
      </c>
      <c r="N27" s="2335"/>
      <c r="O27" s="1447" t="s">
        <v>857</v>
      </c>
    </row>
    <row r="28" spans="1:15" ht="34.700000000000003" customHeight="1" thickBot="1">
      <c r="A28" s="2342"/>
      <c r="B28" s="2354"/>
      <c r="C28" s="2355"/>
      <c r="D28" s="717" t="s">
        <v>858</v>
      </c>
      <c r="E28" s="2356"/>
      <c r="F28" s="2357"/>
      <c r="G28" s="724" t="s">
        <v>57</v>
      </c>
      <c r="H28" s="724"/>
      <c r="I28" s="724"/>
      <c r="J28" s="724"/>
      <c r="K28" s="724"/>
      <c r="L28" s="724"/>
      <c r="M28" s="82"/>
      <c r="N28" s="2353"/>
      <c r="O28" s="1448"/>
    </row>
    <row r="29" spans="1:15" ht="24.75" customHeight="1">
      <c r="A29" s="2358">
        <v>4</v>
      </c>
      <c r="B29" s="2359" t="s">
        <v>410</v>
      </c>
      <c r="C29" s="2360"/>
      <c r="D29" s="2359" t="s">
        <v>850</v>
      </c>
      <c r="E29" s="2361"/>
      <c r="F29" s="2361"/>
      <c r="G29" s="2361"/>
      <c r="H29" s="2361"/>
      <c r="I29" s="2361"/>
      <c r="J29" s="2361"/>
      <c r="K29" s="2361"/>
      <c r="L29" s="2361"/>
      <c r="M29" s="2360"/>
      <c r="N29" s="2359" t="s">
        <v>411</v>
      </c>
      <c r="O29" s="2360"/>
    </row>
    <row r="30" spans="1:15" ht="54.75" customHeight="1">
      <c r="A30" s="2342"/>
      <c r="B30" s="2343"/>
      <c r="C30" s="2344"/>
      <c r="D30" s="2343"/>
      <c r="E30" s="2347"/>
      <c r="F30" s="2347"/>
      <c r="G30" s="2347"/>
      <c r="H30" s="2347"/>
      <c r="I30" s="2347"/>
      <c r="J30" s="2347"/>
      <c r="K30" s="2347"/>
      <c r="L30" s="2347"/>
      <c r="M30" s="2344"/>
      <c r="N30" s="2343"/>
      <c r="O30" s="2344"/>
    </row>
    <row r="31" spans="1:15" ht="26.25" customHeight="1">
      <c r="A31" s="2342"/>
      <c r="B31" s="2345"/>
      <c r="C31" s="2346"/>
      <c r="D31" s="714" t="s">
        <v>861</v>
      </c>
      <c r="E31" s="2348"/>
      <c r="F31" s="2349"/>
      <c r="G31" s="2349"/>
      <c r="H31" s="2349"/>
      <c r="I31" s="2350" t="s">
        <v>851</v>
      </c>
      <c r="J31" s="2351"/>
      <c r="K31" s="2348"/>
      <c r="L31" s="2349"/>
      <c r="M31" s="2352"/>
      <c r="N31" s="2345"/>
      <c r="O31" s="2346"/>
    </row>
    <row r="32" spans="1:15" ht="24.75" customHeight="1">
      <c r="A32" s="2342"/>
      <c r="B32" s="2329" t="s">
        <v>862</v>
      </c>
      <c r="C32" s="2330"/>
      <c r="D32" s="2329" t="s">
        <v>852</v>
      </c>
      <c r="E32" s="2331"/>
      <c r="F32" s="2331"/>
      <c r="G32" s="2331"/>
      <c r="H32" s="2331"/>
      <c r="I32" s="2331"/>
      <c r="J32" s="2331"/>
      <c r="K32" s="2331"/>
      <c r="L32" s="2331"/>
      <c r="M32" s="2330"/>
      <c r="N32" s="2329" t="s">
        <v>302</v>
      </c>
      <c r="O32" s="2330"/>
    </row>
    <row r="33" spans="1:15" ht="34.700000000000003" customHeight="1">
      <c r="A33" s="2342"/>
      <c r="B33" s="713" t="s">
        <v>853</v>
      </c>
      <c r="C33" s="965"/>
      <c r="D33" s="715" t="s">
        <v>414</v>
      </c>
      <c r="E33" s="2332" t="s">
        <v>415</v>
      </c>
      <c r="F33" s="2333"/>
      <c r="G33" s="2333"/>
      <c r="H33" s="2333"/>
      <c r="I33" s="966"/>
      <c r="J33" s="1417" t="s">
        <v>863</v>
      </c>
      <c r="K33" s="1417"/>
      <c r="L33" s="1417"/>
      <c r="M33" s="2334"/>
      <c r="N33" s="2335"/>
      <c r="O33" s="1447" t="s">
        <v>854</v>
      </c>
    </row>
    <row r="34" spans="1:15" ht="34.700000000000003" customHeight="1">
      <c r="A34" s="2342"/>
      <c r="B34" s="713" t="s">
        <v>855</v>
      </c>
      <c r="C34" s="965"/>
      <c r="D34" s="716" t="s">
        <v>242</v>
      </c>
      <c r="E34" s="2338"/>
      <c r="F34" s="2339"/>
      <c r="G34" s="2339"/>
      <c r="H34" s="2339"/>
      <c r="I34" s="726" t="s">
        <v>53</v>
      </c>
      <c r="J34" s="2339"/>
      <c r="K34" s="2339"/>
      <c r="L34" s="2339"/>
      <c r="M34" s="2362"/>
      <c r="N34" s="2336"/>
      <c r="O34" s="2337"/>
    </row>
    <row r="35" spans="1:15" ht="34.700000000000003" customHeight="1">
      <c r="A35" s="2342"/>
      <c r="B35" s="713" t="s">
        <v>856</v>
      </c>
      <c r="C35" s="965"/>
      <c r="D35" s="716" t="s">
        <v>282</v>
      </c>
      <c r="E35" s="967"/>
      <c r="F35" s="726" t="s">
        <v>283</v>
      </c>
      <c r="G35" s="967"/>
      <c r="H35" s="726" t="s">
        <v>256</v>
      </c>
      <c r="I35" s="726" t="s">
        <v>53</v>
      </c>
      <c r="J35" s="967"/>
      <c r="K35" s="726" t="s">
        <v>283</v>
      </c>
      <c r="L35" s="967"/>
      <c r="M35" s="694" t="s">
        <v>256</v>
      </c>
      <c r="N35" s="2335"/>
      <c r="O35" s="1447" t="s">
        <v>857</v>
      </c>
    </row>
    <row r="36" spans="1:15" ht="34.700000000000003" customHeight="1" thickBot="1">
      <c r="A36" s="2342"/>
      <c r="B36" s="2354"/>
      <c r="C36" s="2355"/>
      <c r="D36" s="717" t="s">
        <v>858</v>
      </c>
      <c r="E36" s="2356"/>
      <c r="F36" s="2357"/>
      <c r="G36" s="724" t="s">
        <v>57</v>
      </c>
      <c r="H36" s="724"/>
      <c r="I36" s="724"/>
      <c r="J36" s="724"/>
      <c r="K36" s="724"/>
      <c r="L36" s="724"/>
      <c r="M36" s="82"/>
      <c r="N36" s="2353"/>
      <c r="O36" s="1448"/>
    </row>
    <row r="37" spans="1:15" ht="24.75" customHeight="1">
      <c r="A37" s="2358">
        <v>5</v>
      </c>
      <c r="B37" s="2359" t="s">
        <v>410</v>
      </c>
      <c r="C37" s="2360"/>
      <c r="D37" s="2359" t="s">
        <v>850</v>
      </c>
      <c r="E37" s="2361"/>
      <c r="F37" s="2361"/>
      <c r="G37" s="2361"/>
      <c r="H37" s="2361"/>
      <c r="I37" s="2361"/>
      <c r="J37" s="2361"/>
      <c r="K37" s="2361"/>
      <c r="L37" s="2361"/>
      <c r="M37" s="2360"/>
      <c r="N37" s="2359" t="s">
        <v>411</v>
      </c>
      <c r="O37" s="2360"/>
    </row>
    <row r="38" spans="1:15" ht="54.75" customHeight="1">
      <c r="A38" s="2342"/>
      <c r="B38" s="2343"/>
      <c r="C38" s="2344"/>
      <c r="D38" s="2343"/>
      <c r="E38" s="2347"/>
      <c r="F38" s="2347"/>
      <c r="G38" s="2347"/>
      <c r="H38" s="2347"/>
      <c r="I38" s="2347"/>
      <c r="J38" s="2347"/>
      <c r="K38" s="2347"/>
      <c r="L38" s="2347"/>
      <c r="M38" s="2344"/>
      <c r="N38" s="2343"/>
      <c r="O38" s="2344"/>
    </row>
    <row r="39" spans="1:15" ht="26.25" customHeight="1">
      <c r="A39" s="2342"/>
      <c r="B39" s="2345"/>
      <c r="C39" s="2346"/>
      <c r="D39" s="727" t="s">
        <v>861</v>
      </c>
      <c r="E39" s="2348"/>
      <c r="F39" s="2349"/>
      <c r="G39" s="2349"/>
      <c r="H39" s="2349"/>
      <c r="I39" s="2364" t="s">
        <v>851</v>
      </c>
      <c r="J39" s="2365"/>
      <c r="K39" s="2348"/>
      <c r="L39" s="2349"/>
      <c r="M39" s="2352"/>
      <c r="N39" s="2345"/>
      <c r="O39" s="2346"/>
    </row>
    <row r="40" spans="1:15" ht="24.75" customHeight="1">
      <c r="A40" s="2342"/>
      <c r="B40" s="2329" t="s">
        <v>862</v>
      </c>
      <c r="C40" s="2330"/>
      <c r="D40" s="2329" t="s">
        <v>852</v>
      </c>
      <c r="E40" s="2331"/>
      <c r="F40" s="2331"/>
      <c r="G40" s="2331"/>
      <c r="H40" s="2331"/>
      <c r="I40" s="2331"/>
      <c r="J40" s="2331"/>
      <c r="K40" s="2331"/>
      <c r="L40" s="2331"/>
      <c r="M40" s="2330"/>
      <c r="N40" s="2329" t="s">
        <v>302</v>
      </c>
      <c r="O40" s="2330"/>
    </row>
    <row r="41" spans="1:15" ht="34.700000000000003" customHeight="1">
      <c r="A41" s="2342"/>
      <c r="B41" s="713" t="s">
        <v>853</v>
      </c>
      <c r="C41" s="965"/>
      <c r="D41" s="715" t="s">
        <v>414</v>
      </c>
      <c r="E41" s="2332" t="s">
        <v>415</v>
      </c>
      <c r="F41" s="2333"/>
      <c r="G41" s="2333"/>
      <c r="H41" s="2333"/>
      <c r="I41" s="966"/>
      <c r="J41" s="1417" t="s">
        <v>863</v>
      </c>
      <c r="K41" s="1417"/>
      <c r="L41" s="1417"/>
      <c r="M41" s="2334"/>
      <c r="N41" s="2335"/>
      <c r="O41" s="1447" t="s">
        <v>854</v>
      </c>
    </row>
    <row r="42" spans="1:15" ht="34.700000000000003" customHeight="1">
      <c r="A42" s="2342"/>
      <c r="B42" s="713" t="s">
        <v>855</v>
      </c>
      <c r="C42" s="965"/>
      <c r="D42" s="716" t="s">
        <v>242</v>
      </c>
      <c r="E42" s="2338"/>
      <c r="F42" s="2339"/>
      <c r="G42" s="2339"/>
      <c r="H42" s="2339"/>
      <c r="I42" s="750" t="s">
        <v>53</v>
      </c>
      <c r="J42" s="2339"/>
      <c r="K42" s="2339"/>
      <c r="L42" s="2339"/>
      <c r="M42" s="2362"/>
      <c r="N42" s="2336"/>
      <c r="O42" s="2337"/>
    </row>
    <row r="43" spans="1:15" ht="34.700000000000003" customHeight="1">
      <c r="A43" s="2342"/>
      <c r="B43" s="713" t="s">
        <v>856</v>
      </c>
      <c r="C43" s="965"/>
      <c r="D43" s="716" t="s">
        <v>282</v>
      </c>
      <c r="E43" s="967"/>
      <c r="F43" s="750" t="s">
        <v>283</v>
      </c>
      <c r="G43" s="967"/>
      <c r="H43" s="750" t="s">
        <v>256</v>
      </c>
      <c r="I43" s="750" t="s">
        <v>53</v>
      </c>
      <c r="J43" s="967"/>
      <c r="K43" s="750" t="s">
        <v>283</v>
      </c>
      <c r="L43" s="967"/>
      <c r="M43" s="694" t="s">
        <v>256</v>
      </c>
      <c r="N43" s="2335"/>
      <c r="O43" s="1447" t="s">
        <v>857</v>
      </c>
    </row>
    <row r="44" spans="1:15" ht="34.700000000000003" customHeight="1" thickBot="1">
      <c r="A44" s="2363"/>
      <c r="B44" s="2368"/>
      <c r="C44" s="2369"/>
      <c r="D44" s="751" t="s">
        <v>858</v>
      </c>
      <c r="E44" s="2370"/>
      <c r="F44" s="2371"/>
      <c r="G44" s="752" t="s">
        <v>57</v>
      </c>
      <c r="H44" s="752"/>
      <c r="I44" s="752"/>
      <c r="J44" s="752"/>
      <c r="K44" s="752"/>
      <c r="L44" s="752"/>
      <c r="M44" s="753"/>
      <c r="N44" s="2366"/>
      <c r="O44" s="2367"/>
    </row>
    <row r="45" spans="1:15">
      <c r="A45" s="189" t="s">
        <v>412</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8"/>
      <c r="B47" s="728"/>
      <c r="C47" s="728"/>
      <c r="D47" s="728"/>
      <c r="E47" s="728"/>
      <c r="F47" s="728"/>
      <c r="G47" s="728"/>
      <c r="H47" s="728"/>
      <c r="I47" s="728"/>
      <c r="J47" s="728"/>
      <c r="K47" s="728"/>
      <c r="L47" s="728"/>
      <c r="M47" s="728"/>
      <c r="N47" s="728"/>
      <c r="O47" s="728"/>
    </row>
    <row r="48" spans="1:15" ht="39.75" customHeight="1">
      <c r="A48" s="728"/>
      <c r="B48" s="728"/>
      <c r="C48" s="728"/>
      <c r="D48" s="728"/>
      <c r="E48" s="728"/>
      <c r="F48" s="728"/>
      <c r="G48" s="728"/>
      <c r="H48" s="728"/>
      <c r="I48" s="728"/>
      <c r="J48" s="728"/>
      <c r="K48" s="728"/>
      <c r="L48" s="728"/>
      <c r="M48" s="728"/>
      <c r="N48" s="728"/>
      <c r="O48" s="728"/>
    </row>
    <row r="49" spans="1:15" ht="39.75" customHeight="1">
      <c r="A49" s="728"/>
      <c r="B49" s="728"/>
      <c r="C49" s="728"/>
      <c r="D49" s="728"/>
      <c r="E49" s="728"/>
      <c r="F49" s="728"/>
      <c r="G49" s="728"/>
      <c r="H49" s="728"/>
      <c r="I49" s="728"/>
      <c r="J49" s="728"/>
      <c r="K49" s="728"/>
      <c r="L49" s="728"/>
      <c r="M49" s="728"/>
      <c r="N49" s="728"/>
      <c r="O49" s="728"/>
    </row>
    <row r="50" spans="1:15" ht="39.75" customHeight="1">
      <c r="A50" s="728"/>
      <c r="B50" s="728"/>
      <c r="C50" s="728"/>
      <c r="D50" s="728"/>
      <c r="E50" s="728"/>
      <c r="F50" s="728"/>
      <c r="G50" s="728"/>
      <c r="H50" s="728"/>
      <c r="I50" s="728"/>
      <c r="J50" s="728"/>
      <c r="K50" s="728"/>
      <c r="L50" s="728"/>
      <c r="M50" s="728"/>
      <c r="N50" s="728"/>
      <c r="O50" s="728"/>
    </row>
    <row r="51" spans="1:15" ht="39.75" customHeight="1">
      <c r="A51" s="728"/>
      <c r="B51" s="728"/>
      <c r="C51" s="728"/>
      <c r="D51" s="728"/>
      <c r="E51" s="728"/>
      <c r="F51" s="728"/>
      <c r="G51" s="728"/>
      <c r="H51" s="728"/>
      <c r="I51" s="728"/>
      <c r="J51" s="728"/>
      <c r="K51" s="728"/>
      <c r="L51" s="728"/>
      <c r="M51" s="728"/>
      <c r="N51" s="728"/>
      <c r="O51" s="728"/>
    </row>
    <row r="52" spans="1:15" ht="39.75" customHeight="1">
      <c r="A52" s="728"/>
      <c r="B52" s="728"/>
      <c r="C52" s="728"/>
      <c r="D52" s="728"/>
      <c r="E52" s="728"/>
      <c r="F52" s="728"/>
      <c r="G52" s="728"/>
      <c r="H52" s="728"/>
      <c r="I52" s="728"/>
      <c r="J52" s="728"/>
      <c r="K52" s="728"/>
      <c r="L52" s="728"/>
      <c r="M52" s="728"/>
      <c r="N52" s="728"/>
      <c r="O52" s="728"/>
    </row>
    <row r="53" spans="1:15" ht="39.75" customHeight="1">
      <c r="A53" s="728"/>
      <c r="B53" s="728"/>
      <c r="C53" s="728"/>
      <c r="D53" s="728"/>
      <c r="E53" s="728"/>
      <c r="F53" s="728"/>
      <c r="G53" s="728"/>
      <c r="H53" s="728"/>
      <c r="I53" s="728"/>
      <c r="J53" s="728"/>
      <c r="K53" s="728"/>
      <c r="L53" s="728"/>
      <c r="M53" s="728"/>
      <c r="N53" s="728"/>
      <c r="O53" s="728"/>
    </row>
    <row r="54" spans="1:15" ht="39.75" customHeight="1">
      <c r="A54" s="728"/>
      <c r="B54" s="728"/>
      <c r="C54" s="728"/>
      <c r="D54" s="728"/>
      <c r="E54" s="728"/>
      <c r="F54" s="728"/>
      <c r="G54" s="728"/>
      <c r="H54" s="728"/>
      <c r="I54" s="728"/>
      <c r="J54" s="728"/>
      <c r="K54" s="728"/>
      <c r="L54" s="728"/>
      <c r="M54" s="728"/>
      <c r="N54" s="728"/>
      <c r="O54" s="728"/>
    </row>
    <row r="55" spans="1:15" ht="39.75" customHeight="1">
      <c r="A55" s="728"/>
      <c r="B55" s="728"/>
      <c r="C55" s="728"/>
      <c r="D55" s="728"/>
      <c r="E55" s="728"/>
      <c r="F55" s="728"/>
      <c r="G55" s="728"/>
      <c r="H55" s="728"/>
      <c r="I55" s="728"/>
      <c r="J55" s="728"/>
      <c r="K55" s="728"/>
      <c r="L55" s="728"/>
      <c r="M55" s="728"/>
      <c r="N55" s="728"/>
      <c r="O55" s="728"/>
    </row>
    <row r="56" spans="1:15" ht="39.75" customHeight="1">
      <c r="A56" s="728"/>
      <c r="B56" s="728"/>
      <c r="C56" s="728"/>
      <c r="D56" s="728"/>
      <c r="E56" s="728"/>
      <c r="F56" s="728"/>
      <c r="G56" s="728"/>
      <c r="H56" s="728"/>
      <c r="I56" s="728"/>
      <c r="J56" s="728"/>
      <c r="K56" s="728"/>
      <c r="L56" s="728"/>
      <c r="M56" s="728"/>
      <c r="N56" s="728"/>
      <c r="O56" s="728"/>
    </row>
    <row r="57" spans="1:15" ht="39.75" customHeight="1">
      <c r="A57" s="728"/>
      <c r="B57" s="728"/>
      <c r="C57" s="728"/>
      <c r="D57" s="728"/>
      <c r="E57" s="728"/>
      <c r="F57" s="728"/>
      <c r="G57" s="728"/>
      <c r="H57" s="728"/>
      <c r="I57" s="728"/>
      <c r="J57" s="728"/>
      <c r="K57" s="728"/>
      <c r="L57" s="728"/>
      <c r="M57" s="728"/>
      <c r="N57" s="728"/>
      <c r="O57" s="728"/>
    </row>
    <row r="58" spans="1:15" ht="39.75" customHeight="1">
      <c r="A58" s="728"/>
      <c r="B58" s="728"/>
      <c r="C58" s="728"/>
      <c r="D58" s="728"/>
      <c r="E58" s="728"/>
      <c r="F58" s="728"/>
      <c r="G58" s="728"/>
      <c r="H58" s="728"/>
      <c r="I58" s="728"/>
      <c r="J58" s="728"/>
      <c r="K58" s="728"/>
      <c r="L58" s="728"/>
      <c r="M58" s="728"/>
      <c r="N58" s="728"/>
      <c r="O58" s="728"/>
    </row>
    <row r="59" spans="1:15" ht="39.75" customHeight="1">
      <c r="A59" s="728"/>
      <c r="B59" s="728"/>
      <c r="C59" s="728"/>
      <c r="D59" s="728"/>
      <c r="E59" s="728"/>
      <c r="F59" s="728"/>
      <c r="G59" s="728"/>
      <c r="H59" s="728"/>
      <c r="I59" s="728"/>
      <c r="J59" s="728"/>
      <c r="K59" s="728"/>
      <c r="L59" s="728"/>
      <c r="M59" s="728"/>
      <c r="N59" s="728"/>
      <c r="O59" s="728"/>
    </row>
    <row r="60" spans="1:15" ht="39.75" customHeight="1">
      <c r="A60" s="728"/>
      <c r="B60" s="728"/>
      <c r="C60" s="728"/>
      <c r="D60" s="728"/>
      <c r="E60" s="728"/>
      <c r="F60" s="728"/>
      <c r="G60" s="728"/>
      <c r="H60" s="728"/>
      <c r="I60" s="728"/>
      <c r="J60" s="728"/>
      <c r="K60" s="728"/>
      <c r="L60" s="728"/>
      <c r="M60" s="728"/>
      <c r="N60" s="728"/>
      <c r="O60" s="728"/>
    </row>
    <row r="61" spans="1:15" ht="39.75" customHeight="1">
      <c r="A61" s="728"/>
      <c r="B61" s="728"/>
      <c r="C61" s="728"/>
      <c r="D61" s="728"/>
      <c r="E61" s="728"/>
      <c r="F61" s="728"/>
      <c r="G61" s="728"/>
      <c r="H61" s="728"/>
      <c r="I61" s="728"/>
      <c r="J61" s="728"/>
      <c r="K61" s="728"/>
      <c r="L61" s="728"/>
      <c r="M61" s="728"/>
      <c r="N61" s="728"/>
      <c r="O61" s="728"/>
    </row>
    <row r="62" spans="1:15" ht="39.75" customHeight="1">
      <c r="A62" s="728"/>
      <c r="B62" s="728"/>
      <c r="C62" s="728"/>
      <c r="D62" s="728"/>
      <c r="E62" s="728"/>
      <c r="F62" s="728"/>
      <c r="G62" s="728"/>
      <c r="H62" s="728"/>
      <c r="I62" s="728"/>
      <c r="J62" s="728"/>
      <c r="K62" s="728"/>
      <c r="L62" s="728"/>
      <c r="M62" s="728"/>
      <c r="N62" s="728"/>
      <c r="O62" s="728"/>
    </row>
    <row r="63" spans="1:15" ht="39.75" customHeight="1">
      <c r="A63" s="728"/>
      <c r="B63" s="728"/>
      <c r="C63" s="728"/>
      <c r="D63" s="728"/>
      <c r="E63" s="728"/>
      <c r="F63" s="728"/>
      <c r="G63" s="728"/>
      <c r="H63" s="728"/>
      <c r="I63" s="728"/>
      <c r="J63" s="728"/>
      <c r="K63" s="728"/>
      <c r="L63" s="728"/>
      <c r="M63" s="728"/>
      <c r="N63" s="728"/>
      <c r="O63" s="728"/>
    </row>
    <row r="64" spans="1:15" ht="39.75" customHeight="1">
      <c r="A64" s="728"/>
      <c r="B64" s="728"/>
      <c r="C64" s="728"/>
      <c r="D64" s="728"/>
      <c r="E64" s="728"/>
      <c r="F64" s="728"/>
      <c r="G64" s="728"/>
      <c r="H64" s="728"/>
      <c r="I64" s="728"/>
      <c r="J64" s="728"/>
      <c r="K64" s="728"/>
      <c r="L64" s="728"/>
      <c r="M64" s="728"/>
      <c r="N64" s="728"/>
      <c r="O64" s="728"/>
    </row>
    <row r="65" spans="1:15" ht="39.75" customHeight="1">
      <c r="A65" s="728"/>
      <c r="B65" s="728"/>
      <c r="C65" s="728"/>
      <c r="D65" s="728"/>
      <c r="E65" s="728"/>
      <c r="F65" s="728"/>
      <c r="G65" s="728"/>
      <c r="H65" s="728"/>
      <c r="I65" s="728"/>
      <c r="J65" s="728"/>
      <c r="K65" s="728"/>
      <c r="L65" s="728"/>
      <c r="M65" s="728"/>
      <c r="N65" s="728"/>
      <c r="O65" s="728"/>
    </row>
    <row r="66" spans="1:15" ht="39.75" customHeight="1">
      <c r="A66" s="728"/>
      <c r="B66" s="728"/>
      <c r="C66" s="728"/>
      <c r="D66" s="728"/>
      <c r="E66" s="728"/>
      <c r="F66" s="728"/>
      <c r="G66" s="728"/>
      <c r="H66" s="728"/>
      <c r="I66" s="728"/>
      <c r="J66" s="728"/>
      <c r="K66" s="728"/>
      <c r="L66" s="728"/>
      <c r="M66" s="728"/>
      <c r="N66" s="728"/>
      <c r="O66" s="728"/>
    </row>
    <row r="67" spans="1:15" ht="39.75" customHeight="1">
      <c r="A67" s="728"/>
      <c r="B67" s="728"/>
      <c r="C67" s="728"/>
      <c r="D67" s="728"/>
      <c r="E67" s="728"/>
      <c r="F67" s="728"/>
      <c r="G67" s="728"/>
      <c r="H67" s="728"/>
      <c r="I67" s="728"/>
      <c r="J67" s="728"/>
      <c r="K67" s="728"/>
      <c r="L67" s="728"/>
      <c r="M67" s="728"/>
      <c r="N67" s="728"/>
      <c r="O67" s="728"/>
    </row>
    <row r="68" spans="1:15" ht="39.75" customHeight="1">
      <c r="A68" s="728"/>
      <c r="B68" s="728"/>
      <c r="C68" s="728"/>
      <c r="D68" s="728"/>
      <c r="E68" s="728"/>
      <c r="F68" s="728"/>
      <c r="G68" s="728"/>
      <c r="H68" s="728"/>
      <c r="I68" s="728"/>
      <c r="J68" s="728"/>
      <c r="K68" s="728"/>
      <c r="L68" s="728"/>
      <c r="M68" s="728"/>
      <c r="N68" s="728"/>
      <c r="O68" s="728"/>
    </row>
    <row r="69" spans="1:15" ht="39.75" customHeight="1">
      <c r="A69" s="728"/>
      <c r="B69" s="728"/>
      <c r="C69" s="728"/>
      <c r="D69" s="728"/>
      <c r="E69" s="728"/>
      <c r="F69" s="728"/>
      <c r="G69" s="728"/>
      <c r="H69" s="728"/>
      <c r="I69" s="728"/>
      <c r="J69" s="728"/>
      <c r="K69" s="728"/>
      <c r="L69" s="728"/>
      <c r="M69" s="728"/>
      <c r="N69" s="728"/>
      <c r="O69" s="728"/>
    </row>
    <row r="70" spans="1:15" ht="39.75" customHeight="1">
      <c r="A70" s="728"/>
      <c r="B70" s="728"/>
      <c r="C70" s="728"/>
      <c r="D70" s="728"/>
      <c r="E70" s="728"/>
      <c r="F70" s="728"/>
      <c r="G70" s="728"/>
      <c r="H70" s="728"/>
      <c r="I70" s="728"/>
      <c r="J70" s="728"/>
      <c r="K70" s="728"/>
      <c r="L70" s="728"/>
      <c r="M70" s="728"/>
      <c r="N70" s="728"/>
      <c r="O70" s="728"/>
    </row>
    <row r="71" spans="1:15" ht="39.75" customHeight="1">
      <c r="A71" s="728"/>
      <c r="B71" s="728"/>
      <c r="C71" s="728"/>
      <c r="D71" s="728"/>
      <c r="E71" s="728"/>
      <c r="F71" s="728"/>
      <c r="G71" s="728"/>
      <c r="H71" s="728"/>
      <c r="I71" s="728"/>
      <c r="J71" s="728"/>
      <c r="K71" s="728"/>
      <c r="L71" s="728"/>
      <c r="M71" s="728"/>
      <c r="N71" s="728"/>
      <c r="O71" s="728"/>
    </row>
    <row r="72" spans="1:15" ht="39.75" customHeight="1">
      <c r="A72" s="728"/>
      <c r="B72" s="728"/>
      <c r="C72" s="728"/>
      <c r="D72" s="728"/>
      <c r="E72" s="728"/>
      <c r="F72" s="728"/>
      <c r="G72" s="728"/>
      <c r="H72" s="728"/>
      <c r="I72" s="728"/>
      <c r="J72" s="728"/>
      <c r="K72" s="728"/>
      <c r="L72" s="728"/>
      <c r="M72" s="728"/>
      <c r="N72" s="728"/>
      <c r="O72" s="728"/>
    </row>
    <row r="73" spans="1:15" ht="39.75" customHeight="1">
      <c r="A73" s="728"/>
      <c r="B73" s="728"/>
      <c r="C73" s="728"/>
      <c r="D73" s="728"/>
      <c r="E73" s="728"/>
      <c r="F73" s="728"/>
      <c r="G73" s="728"/>
      <c r="H73" s="728"/>
      <c r="I73" s="728"/>
      <c r="J73" s="728"/>
      <c r="K73" s="728"/>
      <c r="L73" s="728"/>
      <c r="M73" s="728"/>
      <c r="N73" s="728"/>
      <c r="O73" s="728"/>
    </row>
    <row r="74" spans="1:15" ht="39.75" customHeight="1">
      <c r="A74" s="728"/>
      <c r="B74" s="728"/>
      <c r="C74" s="728"/>
      <c r="D74" s="728"/>
      <c r="E74" s="728"/>
      <c r="F74" s="728"/>
      <c r="G74" s="728"/>
      <c r="H74" s="728"/>
      <c r="I74" s="728"/>
      <c r="J74" s="728"/>
      <c r="K74" s="728"/>
      <c r="L74" s="728"/>
      <c r="M74" s="728"/>
      <c r="N74" s="728"/>
      <c r="O74" s="728"/>
    </row>
    <row r="75" spans="1:15" ht="39.75" customHeight="1">
      <c r="A75" s="728"/>
      <c r="B75" s="728"/>
      <c r="C75" s="728"/>
      <c r="D75" s="728"/>
      <c r="E75" s="728"/>
      <c r="F75" s="728"/>
      <c r="G75" s="728"/>
      <c r="H75" s="728"/>
      <c r="I75" s="728"/>
      <c r="J75" s="728"/>
      <c r="K75" s="728"/>
      <c r="L75" s="728"/>
      <c r="M75" s="728"/>
      <c r="N75" s="728"/>
      <c r="O75" s="728"/>
    </row>
    <row r="76" spans="1:15" ht="39.75" customHeight="1">
      <c r="A76" s="728"/>
      <c r="B76" s="728"/>
      <c r="C76" s="728"/>
      <c r="D76" s="728"/>
      <c r="E76" s="728"/>
      <c r="F76" s="728"/>
      <c r="G76" s="728"/>
      <c r="H76" s="728"/>
      <c r="I76" s="728"/>
      <c r="J76" s="728"/>
      <c r="K76" s="728"/>
      <c r="L76" s="728"/>
      <c r="M76" s="728"/>
      <c r="N76" s="728"/>
      <c r="O76" s="728"/>
    </row>
    <row r="77" spans="1:15" ht="39.75" customHeight="1">
      <c r="A77" s="728"/>
      <c r="B77" s="728"/>
      <c r="C77" s="728"/>
      <c r="D77" s="728"/>
      <c r="E77" s="728"/>
      <c r="F77" s="728"/>
      <c r="G77" s="728"/>
      <c r="H77" s="728"/>
      <c r="I77" s="728"/>
      <c r="J77" s="728"/>
      <c r="K77" s="728"/>
      <c r="L77" s="728"/>
      <c r="M77" s="728"/>
      <c r="N77" s="728"/>
      <c r="O77" s="728"/>
    </row>
    <row r="78" spans="1:15" ht="39.75" customHeight="1">
      <c r="A78" s="728"/>
      <c r="B78" s="728"/>
      <c r="C78" s="728"/>
      <c r="D78" s="728"/>
      <c r="E78" s="728"/>
      <c r="F78" s="728"/>
      <c r="G78" s="728"/>
      <c r="H78" s="728"/>
      <c r="I78" s="728"/>
      <c r="J78" s="728"/>
      <c r="K78" s="728"/>
      <c r="L78" s="728"/>
      <c r="M78" s="728"/>
      <c r="N78" s="728"/>
      <c r="O78" s="728"/>
    </row>
    <row r="79" spans="1:15" ht="39.75" customHeight="1">
      <c r="A79" s="728"/>
      <c r="B79" s="728"/>
      <c r="C79" s="728"/>
      <c r="D79" s="728"/>
      <c r="E79" s="728"/>
      <c r="F79" s="728"/>
      <c r="G79" s="728"/>
      <c r="H79" s="728"/>
      <c r="I79" s="728"/>
      <c r="J79" s="728"/>
      <c r="K79" s="728"/>
      <c r="L79" s="728"/>
      <c r="M79" s="728"/>
      <c r="N79" s="728"/>
      <c r="O79" s="728"/>
    </row>
    <row r="80" spans="1:15" ht="39.75" customHeight="1">
      <c r="A80" s="728"/>
      <c r="B80" s="728"/>
      <c r="C80" s="728"/>
      <c r="D80" s="728"/>
      <c r="E80" s="728"/>
      <c r="F80" s="728"/>
      <c r="G80" s="728"/>
      <c r="H80" s="728"/>
      <c r="I80" s="728"/>
      <c r="J80" s="728"/>
      <c r="K80" s="728"/>
      <c r="L80" s="728"/>
      <c r="M80" s="728"/>
      <c r="N80" s="728"/>
      <c r="O80" s="728"/>
    </row>
    <row r="81" spans="1:15" ht="39.75" customHeight="1">
      <c r="A81" s="728"/>
      <c r="B81" s="728"/>
      <c r="C81" s="728"/>
      <c r="D81" s="728"/>
      <c r="E81" s="728"/>
      <c r="F81" s="728"/>
      <c r="G81" s="728"/>
      <c r="H81" s="728"/>
      <c r="I81" s="728"/>
      <c r="J81" s="728"/>
      <c r="K81" s="728"/>
      <c r="L81" s="728"/>
      <c r="M81" s="728"/>
      <c r="N81" s="728"/>
      <c r="O81" s="728"/>
    </row>
    <row r="82" spans="1:15" ht="39.75" customHeight="1">
      <c r="A82" s="728"/>
      <c r="B82" s="728"/>
      <c r="C82" s="728"/>
      <c r="D82" s="728"/>
      <c r="E82" s="728"/>
      <c r="F82" s="728"/>
      <c r="G82" s="728"/>
      <c r="H82" s="728"/>
      <c r="I82" s="728"/>
      <c r="J82" s="728"/>
      <c r="K82" s="728"/>
      <c r="L82" s="728"/>
      <c r="M82" s="728"/>
      <c r="N82" s="728"/>
      <c r="O82" s="728"/>
    </row>
    <row r="83" spans="1:15" ht="39.75" customHeight="1">
      <c r="A83" s="728"/>
      <c r="B83" s="728"/>
      <c r="C83" s="728"/>
      <c r="D83" s="728"/>
      <c r="E83" s="728"/>
      <c r="F83" s="728"/>
      <c r="G83" s="728"/>
      <c r="H83" s="728"/>
      <c r="I83" s="728"/>
      <c r="J83" s="728"/>
      <c r="K83" s="728"/>
      <c r="L83" s="728"/>
      <c r="M83" s="728"/>
      <c r="N83" s="728"/>
      <c r="O83" s="728"/>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0"/>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horizontalDpi="300" verticalDpi="300" r:id="rId1"/>
  <headerFooter>
    <oddFooter>&amp;R&amp;14(令和4年12月2日以降に開講する訓練科から適用)</oddFooter>
  </headerFooter>
  <rowBreaks count="1" manualBreakCount="1">
    <brk id="46" max="14"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zoomScaleNormal="100" zoomScaleSheetLayoutView="100" workbookViewId="0">
      <selection activeCell="A3" sqref="A3:P3"/>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874</v>
      </c>
    </row>
    <row r="2" spans="1:16" ht="9.9499999999999993" customHeight="1">
      <c r="P2" s="301"/>
    </row>
    <row r="3" spans="1:16" ht="30" customHeight="1">
      <c r="A3" s="2398" t="s">
        <v>432</v>
      </c>
      <c r="B3" s="2398"/>
      <c r="C3" s="2398"/>
      <c r="D3" s="2398"/>
      <c r="E3" s="2398"/>
      <c r="F3" s="2398"/>
      <c r="G3" s="2398"/>
      <c r="H3" s="2398"/>
      <c r="I3" s="2398"/>
      <c r="J3" s="2398"/>
      <c r="K3" s="2398"/>
      <c r="L3" s="2398"/>
      <c r="M3" s="2398"/>
      <c r="N3" s="2398"/>
      <c r="O3" s="2398"/>
      <c r="P3" s="2398"/>
    </row>
    <row r="4" spans="1:16" ht="20.100000000000001" customHeight="1">
      <c r="A4" s="302"/>
      <c r="B4" s="302"/>
      <c r="C4" s="302"/>
      <c r="D4" s="383"/>
      <c r="E4" s="302"/>
      <c r="F4" s="302"/>
      <c r="G4" s="302"/>
      <c r="H4" s="302"/>
      <c r="I4" s="302"/>
      <c r="J4" s="302"/>
      <c r="K4" s="302"/>
      <c r="L4" s="302"/>
      <c r="M4" s="302"/>
      <c r="N4" s="302"/>
      <c r="O4" s="302"/>
      <c r="P4" s="302"/>
    </row>
    <row r="5" spans="1:16" ht="24.95" customHeight="1">
      <c r="A5" s="2399" t="s">
        <v>275</v>
      </c>
      <c r="B5" s="2399"/>
      <c r="C5" s="2399"/>
      <c r="D5" s="2399"/>
      <c r="E5" s="2399"/>
      <c r="F5" s="2400" t="str">
        <f>IF(様式1!L11="","",様式1!L11)</f>
        <v/>
      </c>
      <c r="G5" s="2400"/>
      <c r="H5" s="2400"/>
      <c r="I5" s="2400"/>
      <c r="J5" s="2400"/>
      <c r="K5" s="2400"/>
      <c r="L5" s="2400"/>
      <c r="M5" s="199"/>
      <c r="N5" s="199"/>
      <c r="O5" s="397" t="s">
        <v>433</v>
      </c>
      <c r="P5" s="916"/>
    </row>
    <row r="6" spans="1:16" ht="20.100000000000001" customHeight="1" thickBot="1">
      <c r="A6" s="195"/>
      <c r="B6" s="195"/>
      <c r="C6" s="195"/>
      <c r="D6" s="384"/>
      <c r="E6" s="195"/>
      <c r="F6" s="179"/>
      <c r="G6" s="179"/>
      <c r="H6" s="179"/>
      <c r="I6" s="179"/>
      <c r="J6" s="385"/>
      <c r="K6" s="179"/>
      <c r="M6" s="179"/>
      <c r="N6" s="179"/>
      <c r="O6" s="179"/>
    </row>
    <row r="7" spans="1:16" ht="39.950000000000003" customHeight="1" thickBot="1">
      <c r="A7" s="2401" t="s">
        <v>276</v>
      </c>
      <c r="B7" s="2402"/>
      <c r="C7" s="2403"/>
      <c r="D7" s="2407" t="str">
        <f>IF(様式1!G36="","",様式1!G36)</f>
        <v/>
      </c>
      <c r="E7" s="2408"/>
      <c r="F7" s="2408"/>
      <c r="G7" s="2408"/>
      <c r="H7" s="2408"/>
      <c r="I7" s="2408"/>
      <c r="J7" s="2408"/>
      <c r="K7" s="2408"/>
      <c r="L7" s="2408"/>
      <c r="M7" s="2408"/>
      <c r="N7" s="2408"/>
      <c r="O7" s="2408"/>
      <c r="P7" s="2409"/>
    </row>
    <row r="8" spans="1:16" ht="69.95" customHeight="1" thickBot="1">
      <c r="A8" s="2395" t="s">
        <v>434</v>
      </c>
      <c r="B8" s="2396"/>
      <c r="C8" s="2397"/>
      <c r="D8" s="2404"/>
      <c r="E8" s="2405"/>
      <c r="F8" s="2405"/>
      <c r="G8" s="2405"/>
      <c r="H8" s="2405"/>
      <c r="I8" s="2405"/>
      <c r="J8" s="2405"/>
      <c r="K8" s="2405"/>
      <c r="L8" s="2405"/>
      <c r="M8" s="2405"/>
      <c r="N8" s="2405"/>
      <c r="O8" s="2405"/>
      <c r="P8" s="2406"/>
    </row>
    <row r="9" spans="1:16" ht="20.100000000000001" customHeight="1">
      <c r="A9" s="2389" t="s">
        <v>435</v>
      </c>
      <c r="B9" s="2391" t="s">
        <v>287</v>
      </c>
      <c r="C9" s="2392"/>
      <c r="D9" s="2392"/>
      <c r="E9" s="2393"/>
      <c r="F9" s="2391" t="s">
        <v>288</v>
      </c>
      <c r="G9" s="2392"/>
      <c r="H9" s="2392"/>
      <c r="I9" s="2392"/>
      <c r="J9" s="2392"/>
      <c r="K9" s="2392"/>
      <c r="L9" s="2392"/>
      <c r="M9" s="2392"/>
      <c r="N9" s="2392"/>
      <c r="O9" s="2392"/>
      <c r="P9" s="303" t="s">
        <v>282</v>
      </c>
    </row>
    <row r="10" spans="1:16" ht="30" customHeight="1">
      <c r="A10" s="2389"/>
      <c r="B10" s="2378" t="s">
        <v>289</v>
      </c>
      <c r="C10" s="2379"/>
      <c r="D10" s="2380"/>
      <c r="E10" s="2381"/>
      <c r="F10" s="2382"/>
      <c r="G10" s="2383"/>
      <c r="H10" s="2383"/>
      <c r="I10" s="2383"/>
      <c r="J10" s="2383"/>
      <c r="K10" s="2383"/>
      <c r="L10" s="2383"/>
      <c r="M10" s="2383"/>
      <c r="N10" s="2383"/>
      <c r="O10" s="2383"/>
      <c r="P10" s="968"/>
    </row>
    <row r="11" spans="1:16" ht="30" customHeight="1">
      <c r="A11" s="2389"/>
      <c r="B11" s="2378"/>
      <c r="C11" s="2372"/>
      <c r="D11" s="2373"/>
      <c r="E11" s="2374"/>
      <c r="F11" s="2375"/>
      <c r="G11" s="2376"/>
      <c r="H11" s="2376"/>
      <c r="I11" s="2376"/>
      <c r="J11" s="2376"/>
      <c r="K11" s="2376"/>
      <c r="L11" s="2376"/>
      <c r="M11" s="2376"/>
      <c r="N11" s="2376"/>
      <c r="O11" s="2394"/>
      <c r="P11" s="969"/>
    </row>
    <row r="12" spans="1:16" ht="30" customHeight="1">
      <c r="A12" s="2389"/>
      <c r="B12" s="2378"/>
      <c r="C12" s="2372"/>
      <c r="D12" s="2373"/>
      <c r="E12" s="2374"/>
      <c r="F12" s="2375"/>
      <c r="G12" s="2376"/>
      <c r="H12" s="2376"/>
      <c r="I12" s="2376"/>
      <c r="J12" s="2376"/>
      <c r="K12" s="2376"/>
      <c r="L12" s="2376"/>
      <c r="M12" s="2376"/>
      <c r="N12" s="2376"/>
      <c r="O12" s="2394"/>
      <c r="P12" s="969"/>
    </row>
    <row r="13" spans="1:16" ht="30" customHeight="1">
      <c r="A13" s="2389"/>
      <c r="B13" s="2378"/>
      <c r="C13" s="2372"/>
      <c r="D13" s="2373"/>
      <c r="E13" s="2374"/>
      <c r="F13" s="2375"/>
      <c r="G13" s="2376"/>
      <c r="H13" s="2376"/>
      <c r="I13" s="2376"/>
      <c r="J13" s="2376"/>
      <c r="K13" s="2376"/>
      <c r="L13" s="2376"/>
      <c r="M13" s="2376"/>
      <c r="N13" s="2376"/>
      <c r="O13" s="2394"/>
      <c r="P13" s="969"/>
    </row>
    <row r="14" spans="1:16" ht="30" customHeight="1">
      <c r="A14" s="2389"/>
      <c r="B14" s="2378"/>
      <c r="C14" s="2372"/>
      <c r="D14" s="2373"/>
      <c r="E14" s="2374"/>
      <c r="F14" s="2375"/>
      <c r="G14" s="2376"/>
      <c r="H14" s="2376"/>
      <c r="I14" s="2376"/>
      <c r="J14" s="2376"/>
      <c r="K14" s="2376"/>
      <c r="L14" s="2376"/>
      <c r="M14" s="2376"/>
      <c r="N14" s="2376"/>
      <c r="O14" s="2394"/>
      <c r="P14" s="969"/>
    </row>
    <row r="15" spans="1:16" ht="30" customHeight="1">
      <c r="A15" s="2389"/>
      <c r="B15" s="2378"/>
      <c r="C15" s="2372"/>
      <c r="D15" s="2373"/>
      <c r="E15" s="2374"/>
      <c r="F15" s="2375"/>
      <c r="G15" s="2376"/>
      <c r="H15" s="2376"/>
      <c r="I15" s="2376"/>
      <c r="J15" s="2376"/>
      <c r="K15" s="2376"/>
      <c r="L15" s="2376"/>
      <c r="M15" s="2376"/>
      <c r="N15" s="2376"/>
      <c r="O15" s="2376"/>
      <c r="P15" s="969"/>
    </row>
    <row r="16" spans="1:16" ht="30" customHeight="1">
      <c r="A16" s="2389"/>
      <c r="B16" s="2378"/>
      <c r="C16" s="2372"/>
      <c r="D16" s="2373"/>
      <c r="E16" s="2374"/>
      <c r="F16" s="2375"/>
      <c r="G16" s="2376"/>
      <c r="H16" s="2376"/>
      <c r="I16" s="2376"/>
      <c r="J16" s="2376"/>
      <c r="K16" s="2376"/>
      <c r="L16" s="2376"/>
      <c r="M16" s="2376"/>
      <c r="N16" s="2376"/>
      <c r="O16" s="2376"/>
      <c r="P16" s="969"/>
    </row>
    <row r="17" spans="1:16" ht="30" customHeight="1">
      <c r="A17" s="2389"/>
      <c r="B17" s="2378"/>
      <c r="C17" s="2372"/>
      <c r="D17" s="2373"/>
      <c r="E17" s="2374"/>
      <c r="F17" s="2375"/>
      <c r="G17" s="2376"/>
      <c r="H17" s="2376"/>
      <c r="I17" s="2376"/>
      <c r="J17" s="2376"/>
      <c r="K17" s="2376"/>
      <c r="L17" s="2376"/>
      <c r="M17" s="2376"/>
      <c r="N17" s="2376"/>
      <c r="O17" s="2376"/>
      <c r="P17" s="969"/>
    </row>
    <row r="18" spans="1:16" ht="30" customHeight="1">
      <c r="A18" s="2389"/>
      <c r="B18" s="2378"/>
      <c r="C18" s="2384"/>
      <c r="D18" s="2385"/>
      <c r="E18" s="2386"/>
      <c r="F18" s="2387"/>
      <c r="G18" s="2388"/>
      <c r="H18" s="2388"/>
      <c r="I18" s="2388"/>
      <c r="J18" s="2388"/>
      <c r="K18" s="2388"/>
      <c r="L18" s="2388"/>
      <c r="M18" s="2388"/>
      <c r="N18" s="2388"/>
      <c r="O18" s="2388"/>
      <c r="P18" s="970"/>
    </row>
    <row r="19" spans="1:16" ht="30" customHeight="1">
      <c r="A19" s="2389"/>
      <c r="B19" s="2377" t="s">
        <v>192</v>
      </c>
      <c r="C19" s="2379"/>
      <c r="D19" s="2380"/>
      <c r="E19" s="2381"/>
      <c r="F19" s="2382"/>
      <c r="G19" s="2383"/>
      <c r="H19" s="2383"/>
      <c r="I19" s="2383"/>
      <c r="J19" s="2383"/>
      <c r="K19" s="2383"/>
      <c r="L19" s="2383"/>
      <c r="M19" s="2383"/>
      <c r="N19" s="2383"/>
      <c r="O19" s="2383"/>
      <c r="P19" s="968"/>
    </row>
    <row r="20" spans="1:16" ht="30" customHeight="1">
      <c r="A20" s="2389"/>
      <c r="B20" s="2378"/>
      <c r="C20" s="2372"/>
      <c r="D20" s="2373"/>
      <c r="E20" s="2374"/>
      <c r="F20" s="2375"/>
      <c r="G20" s="2376"/>
      <c r="H20" s="2376"/>
      <c r="I20" s="2376"/>
      <c r="J20" s="2376"/>
      <c r="K20" s="2376"/>
      <c r="L20" s="2376"/>
      <c r="M20" s="2376"/>
      <c r="N20" s="2376"/>
      <c r="O20" s="2376"/>
      <c r="P20" s="969"/>
    </row>
    <row r="21" spans="1:16" ht="30" customHeight="1">
      <c r="A21" s="2389"/>
      <c r="B21" s="2378"/>
      <c r="C21" s="2372"/>
      <c r="D21" s="2373"/>
      <c r="E21" s="2374"/>
      <c r="F21" s="2375"/>
      <c r="G21" s="2376"/>
      <c r="H21" s="2376"/>
      <c r="I21" s="2376"/>
      <c r="J21" s="2376"/>
      <c r="K21" s="2376"/>
      <c r="L21" s="2376"/>
      <c r="M21" s="2376"/>
      <c r="N21" s="2376"/>
      <c r="O21" s="2376"/>
      <c r="P21" s="969"/>
    </row>
    <row r="22" spans="1:16" ht="30" customHeight="1">
      <c r="A22" s="2389"/>
      <c r="B22" s="2378"/>
      <c r="C22" s="2372"/>
      <c r="D22" s="2373"/>
      <c r="E22" s="2374"/>
      <c r="F22" s="2375"/>
      <c r="G22" s="2376"/>
      <c r="H22" s="2376"/>
      <c r="I22" s="2376"/>
      <c r="J22" s="2376"/>
      <c r="K22" s="2376"/>
      <c r="L22" s="2376"/>
      <c r="M22" s="2376"/>
      <c r="N22" s="2376"/>
      <c r="O22" s="2376"/>
      <c r="P22" s="969"/>
    </row>
    <row r="23" spans="1:16" ht="30" customHeight="1">
      <c r="A23" s="2389"/>
      <c r="B23" s="2378"/>
      <c r="C23" s="2372"/>
      <c r="D23" s="2373"/>
      <c r="E23" s="2374"/>
      <c r="F23" s="2375"/>
      <c r="G23" s="2376"/>
      <c r="H23" s="2376"/>
      <c r="I23" s="2376"/>
      <c r="J23" s="2376"/>
      <c r="K23" s="2376"/>
      <c r="L23" s="2376"/>
      <c r="M23" s="2376"/>
      <c r="N23" s="2376"/>
      <c r="O23" s="2376"/>
      <c r="P23" s="969"/>
    </row>
    <row r="24" spans="1:16" ht="30" customHeight="1">
      <c r="A24" s="2389"/>
      <c r="B24" s="2378"/>
      <c r="C24" s="2372"/>
      <c r="D24" s="2373"/>
      <c r="E24" s="2374"/>
      <c r="F24" s="2375"/>
      <c r="G24" s="2376"/>
      <c r="H24" s="2376"/>
      <c r="I24" s="2376"/>
      <c r="J24" s="2376"/>
      <c r="K24" s="2376"/>
      <c r="L24" s="2376"/>
      <c r="M24" s="2376"/>
      <c r="N24" s="2376"/>
      <c r="O24" s="2376"/>
      <c r="P24" s="969"/>
    </row>
    <row r="25" spans="1:16" ht="30" customHeight="1">
      <c r="A25" s="2389"/>
      <c r="B25" s="2378"/>
      <c r="C25" s="2372"/>
      <c r="D25" s="2373"/>
      <c r="E25" s="2374"/>
      <c r="F25" s="2375"/>
      <c r="G25" s="2376"/>
      <c r="H25" s="2376"/>
      <c r="I25" s="2376"/>
      <c r="J25" s="2376"/>
      <c r="K25" s="2376"/>
      <c r="L25" s="2376"/>
      <c r="M25" s="2376"/>
      <c r="N25" s="2376"/>
      <c r="O25" s="2376"/>
      <c r="P25" s="969"/>
    </row>
    <row r="26" spans="1:16" ht="30" customHeight="1">
      <c r="A26" s="2389"/>
      <c r="B26" s="2378"/>
      <c r="C26" s="2372"/>
      <c r="D26" s="2373"/>
      <c r="E26" s="2374"/>
      <c r="F26" s="2375"/>
      <c r="G26" s="2376"/>
      <c r="H26" s="2376"/>
      <c r="I26" s="2376"/>
      <c r="J26" s="2376"/>
      <c r="K26" s="2376"/>
      <c r="L26" s="2376"/>
      <c r="M26" s="2376"/>
      <c r="N26" s="2376"/>
      <c r="O26" s="2376"/>
      <c r="P26" s="969"/>
    </row>
    <row r="27" spans="1:16" ht="30" customHeight="1">
      <c r="A27" s="2389"/>
      <c r="B27" s="2378"/>
      <c r="C27" s="2384"/>
      <c r="D27" s="2385"/>
      <c r="E27" s="2386"/>
      <c r="F27" s="2387"/>
      <c r="G27" s="2388"/>
      <c r="H27" s="2388"/>
      <c r="I27" s="2388"/>
      <c r="J27" s="2388"/>
      <c r="K27" s="2388"/>
      <c r="L27" s="2388"/>
      <c r="M27" s="2388"/>
      <c r="N27" s="2388"/>
      <c r="O27" s="2388"/>
      <c r="P27" s="969"/>
    </row>
    <row r="28" spans="1:16" ht="30" customHeight="1" thickBot="1">
      <c r="A28" s="2390"/>
      <c r="B28" s="386" t="s">
        <v>436</v>
      </c>
      <c r="C28" s="387"/>
      <c r="D28" s="387"/>
      <c r="E28" s="387"/>
      <c r="F28" s="387"/>
      <c r="G28" s="387"/>
      <c r="H28" s="387"/>
      <c r="I28" s="387"/>
      <c r="J28" s="387"/>
      <c r="K28" s="387"/>
      <c r="L28" s="387"/>
      <c r="M28" s="387"/>
      <c r="N28" s="387"/>
      <c r="O28" s="387"/>
      <c r="P28" s="597">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10"/>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U65"/>
  <sheetViews>
    <sheetView view="pageBreakPreview" topLeftCell="A13" zoomScale="69" zoomScaleNormal="70" zoomScaleSheetLayoutView="69" workbookViewId="0">
      <selection activeCell="A15" sqref="A15:R15"/>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571"/>
    <col min="22" max="24" width="9" style="12"/>
    <col min="25" max="25" width="9" style="12" customWidth="1"/>
    <col min="26" max="16384" width="9" style="12"/>
  </cols>
  <sheetData>
    <row r="1" spans="1:21" s="6" customFormat="1" ht="26.1" customHeight="1">
      <c r="B1" s="7"/>
      <c r="C1" s="7"/>
      <c r="D1" s="7"/>
      <c r="E1" s="8"/>
      <c r="F1" s="9"/>
      <c r="R1" s="10" t="s">
        <v>15</v>
      </c>
      <c r="U1" s="571"/>
    </row>
    <row r="2" spans="1:21" s="6" customFormat="1" ht="15" customHeight="1">
      <c r="B2" s="7"/>
      <c r="C2" s="7"/>
      <c r="D2" s="7"/>
      <c r="E2" s="8"/>
      <c r="F2" s="9"/>
      <c r="R2" s="11"/>
      <c r="U2" s="571"/>
    </row>
    <row r="3" spans="1:21" s="6" customFormat="1" ht="26.1" customHeight="1">
      <c r="O3" s="1306"/>
      <c r="P3" s="1306"/>
      <c r="Q3" s="1306"/>
      <c r="R3" s="1306"/>
      <c r="U3" s="571"/>
    </row>
    <row r="4" spans="1:21" ht="12" customHeight="1"/>
    <row r="5" spans="1:21" ht="32.25" customHeight="1">
      <c r="A5" s="1307" t="s">
        <v>16</v>
      </c>
      <c r="B5" s="1308"/>
      <c r="C5" s="1308"/>
      <c r="D5" s="1308"/>
      <c r="E5" s="1308"/>
      <c r="F5" s="1308"/>
      <c r="G5" s="1308"/>
      <c r="H5" s="1308"/>
      <c r="I5" s="1308"/>
      <c r="J5" s="1308"/>
      <c r="K5" s="1308"/>
      <c r="L5" s="1308"/>
      <c r="P5" s="758"/>
    </row>
    <row r="6" spans="1:21" ht="21.75" customHeight="1">
      <c r="A6" s="13"/>
      <c r="B6" s="14"/>
      <c r="C6" s="14"/>
      <c r="D6" s="14"/>
      <c r="E6" s="14"/>
      <c r="F6" s="14"/>
      <c r="G6" s="14"/>
      <c r="H6" s="14"/>
      <c r="I6" s="14"/>
      <c r="J6" s="14"/>
      <c r="K6" s="14"/>
      <c r="L6" s="14"/>
      <c r="N6" s="15"/>
      <c r="O6" s="16"/>
    </row>
    <row r="7" spans="1:21" ht="26.1" customHeight="1">
      <c r="L7" s="6" t="s">
        <v>17</v>
      </c>
      <c r="M7" s="6"/>
      <c r="N7" s="6"/>
      <c r="O7" s="6"/>
      <c r="P7" s="6"/>
      <c r="Q7" s="6"/>
      <c r="R7" s="6"/>
    </row>
    <row r="8" spans="1:21" ht="19.5" customHeight="1">
      <c r="I8" s="17" t="s">
        <v>18</v>
      </c>
      <c r="J8" s="18" t="s">
        <v>19</v>
      </c>
      <c r="K8" s="19"/>
      <c r="L8" s="1309"/>
      <c r="M8" s="1309"/>
      <c r="N8" s="1309"/>
      <c r="O8" s="1309"/>
      <c r="P8" s="1309"/>
      <c r="Q8" s="1309"/>
      <c r="R8" s="1309"/>
    </row>
    <row r="9" spans="1:21" ht="26.1" customHeight="1">
      <c r="I9" s="20" t="s">
        <v>20</v>
      </c>
      <c r="J9" s="1310"/>
      <c r="K9" s="1310"/>
      <c r="L9" s="1311"/>
      <c r="M9" s="1311"/>
      <c r="N9" s="1311"/>
      <c r="O9" s="1311"/>
      <c r="P9" s="1311"/>
      <c r="Q9" s="1311"/>
      <c r="R9" s="1311"/>
    </row>
    <row r="10" spans="1:21" ht="21" customHeight="1">
      <c r="I10" s="17" t="s">
        <v>18</v>
      </c>
      <c r="L10" s="1311"/>
      <c r="M10" s="1311"/>
      <c r="N10" s="1311"/>
      <c r="O10" s="1311"/>
      <c r="P10" s="1311"/>
      <c r="Q10" s="1311"/>
      <c r="R10" s="1311"/>
    </row>
    <row r="11" spans="1:21" ht="26.1" customHeight="1">
      <c r="C11" s="596"/>
      <c r="D11" s="21"/>
      <c r="E11" s="21"/>
      <c r="F11" s="22"/>
      <c r="I11" s="6" t="s">
        <v>21</v>
      </c>
      <c r="K11" s="6"/>
      <c r="L11" s="1311"/>
      <c r="M11" s="1311"/>
      <c r="N11" s="1311"/>
      <c r="O11" s="1311"/>
      <c r="P11" s="1311"/>
      <c r="Q11" s="1311"/>
      <c r="R11" s="1311"/>
    </row>
    <row r="12" spans="1:21" ht="21" customHeight="1">
      <c r="C12" s="21"/>
      <c r="D12" s="21"/>
      <c r="E12" s="21"/>
      <c r="F12" s="22"/>
      <c r="I12" s="17" t="s">
        <v>18</v>
      </c>
      <c r="L12" s="1311"/>
      <c r="M12" s="1311"/>
      <c r="N12" s="1311"/>
      <c r="O12" s="1311"/>
      <c r="P12" s="1311"/>
      <c r="Q12" s="1311"/>
      <c r="R12" s="1311"/>
    </row>
    <row r="13" spans="1:21" s="23" customFormat="1" ht="26.1" customHeight="1">
      <c r="A13" s="12"/>
      <c r="B13" s="12"/>
      <c r="C13" s="12"/>
      <c r="D13" s="12"/>
      <c r="E13" s="12"/>
      <c r="F13" s="12"/>
      <c r="G13" s="12"/>
      <c r="I13" s="24" t="s">
        <v>22</v>
      </c>
      <c r="K13" s="20"/>
      <c r="L13" s="20"/>
      <c r="M13" s="1309"/>
      <c r="N13" s="1309"/>
      <c r="O13" s="1309"/>
      <c r="P13" s="1309"/>
      <c r="Q13" s="1309"/>
      <c r="R13" s="25"/>
      <c r="U13" s="572"/>
    </row>
    <row r="14" spans="1:21" s="18" customFormat="1" ht="17.25" customHeight="1">
      <c r="A14" s="23"/>
      <c r="B14" s="23"/>
      <c r="C14" s="23"/>
      <c r="D14" s="23"/>
      <c r="E14" s="23"/>
      <c r="F14" s="23"/>
      <c r="G14" s="12"/>
      <c r="H14" s="12"/>
      <c r="I14" s="12"/>
      <c r="J14" s="12"/>
      <c r="M14" s="26"/>
      <c r="N14" s="26"/>
      <c r="O14" s="26"/>
      <c r="P14" s="26"/>
      <c r="Q14" s="26"/>
      <c r="R14" s="26"/>
      <c r="U14" s="572"/>
    </row>
    <row r="15" spans="1:21" s="27" customFormat="1" ht="40.5" customHeight="1">
      <c r="A15" s="1312" t="s">
        <v>7</v>
      </c>
      <c r="B15" s="1312"/>
      <c r="C15" s="1312"/>
      <c r="D15" s="1312"/>
      <c r="E15" s="1312"/>
      <c r="F15" s="1312"/>
      <c r="G15" s="1312"/>
      <c r="H15" s="1312"/>
      <c r="I15" s="1312"/>
      <c r="J15" s="1312"/>
      <c r="K15" s="1313"/>
      <c r="L15" s="1313"/>
      <c r="M15" s="1313"/>
      <c r="N15" s="1313"/>
      <c r="O15" s="1313"/>
      <c r="P15" s="1313"/>
      <c r="Q15" s="1313"/>
      <c r="R15" s="1313"/>
      <c r="U15" s="573"/>
    </row>
    <row r="16" spans="1:21" ht="15" customHeight="1">
      <c r="A16" s="27"/>
      <c r="B16" s="27"/>
      <c r="C16" s="27"/>
      <c r="D16" s="27"/>
      <c r="E16" s="27"/>
      <c r="F16" s="27"/>
      <c r="P16" s="18"/>
    </row>
    <row r="17" spans="1:21" s="6" customFormat="1" ht="67.5" customHeight="1">
      <c r="A17" s="12"/>
      <c r="B17" s="436"/>
      <c r="C17" s="1314" t="s">
        <v>1097</v>
      </c>
      <c r="D17" s="1314"/>
      <c r="E17" s="1314"/>
      <c r="F17" s="1314"/>
      <c r="G17" s="1314"/>
      <c r="H17" s="1314"/>
      <c r="I17" s="1314"/>
      <c r="J17" s="1314"/>
      <c r="K17" s="1314"/>
      <c r="L17" s="1314"/>
      <c r="M17" s="1314"/>
      <c r="N17" s="1314"/>
      <c r="O17" s="1314"/>
      <c r="P17" s="1314"/>
      <c r="Q17" s="1314"/>
      <c r="R17" s="28"/>
      <c r="U17" s="571"/>
    </row>
    <row r="18" spans="1:21" ht="14.25" customHeight="1"/>
    <row r="19" spans="1:21" s="6" customFormat="1" ht="20.100000000000001" customHeight="1">
      <c r="A19" s="1305" t="s">
        <v>23</v>
      </c>
      <c r="B19" s="1305"/>
      <c r="C19" s="1305"/>
      <c r="D19" s="1305"/>
      <c r="E19" s="1305"/>
      <c r="F19" s="1305"/>
      <c r="G19" s="1305"/>
      <c r="H19" s="1305"/>
      <c r="I19" s="1305"/>
      <c r="J19" s="1305"/>
      <c r="K19" s="1305"/>
      <c r="L19" s="1305"/>
      <c r="M19" s="1305"/>
      <c r="N19" s="1305"/>
      <c r="O19" s="1305"/>
      <c r="P19" s="1305"/>
      <c r="Q19" s="1305"/>
      <c r="R19" s="1305"/>
      <c r="U19" s="571"/>
    </row>
    <row r="20" spans="1:21" s="6" customFormat="1" ht="26.1" customHeight="1">
      <c r="B20" s="1301" t="s">
        <v>24</v>
      </c>
      <c r="C20" s="1301"/>
      <c r="D20" s="9" t="s">
        <v>25</v>
      </c>
      <c r="E20" s="570" t="s">
        <v>675</v>
      </c>
      <c r="F20" s="6" t="s">
        <v>26</v>
      </c>
      <c r="U20" s="571"/>
    </row>
    <row r="21" spans="1:21" s="29" customFormat="1" ht="26.1" customHeight="1">
      <c r="B21" s="6"/>
      <c r="C21" s="6"/>
      <c r="D21" s="9" t="s">
        <v>25</v>
      </c>
      <c r="E21" s="570"/>
      <c r="F21" s="6" t="s">
        <v>27</v>
      </c>
      <c r="G21" s="6"/>
      <c r="H21" s="6"/>
      <c r="I21" s="6"/>
      <c r="J21" s="6"/>
      <c r="K21" s="6"/>
      <c r="L21" s="30"/>
      <c r="M21" s="30"/>
      <c r="N21" s="31"/>
      <c r="O21" s="6"/>
      <c r="P21" s="6"/>
      <c r="Q21" s="6"/>
      <c r="U21" s="574"/>
    </row>
    <row r="22" spans="1:21" s="6" customFormat="1" ht="17.25" customHeight="1">
      <c r="B22" s="29"/>
      <c r="C22" s="29"/>
      <c r="D22" s="29"/>
      <c r="E22" s="29"/>
      <c r="G22" s="12"/>
      <c r="H22" s="32"/>
      <c r="I22" s="32"/>
      <c r="J22" s="32"/>
      <c r="U22" s="571"/>
    </row>
    <row r="23" spans="1:21" s="6" customFormat="1" ht="26.1" customHeight="1">
      <c r="B23" s="1301" t="s">
        <v>1067</v>
      </c>
      <c r="C23" s="1301"/>
      <c r="D23" s="1301"/>
      <c r="E23" s="1302"/>
      <c r="F23" s="1302"/>
      <c r="G23" s="1302"/>
      <c r="H23" s="1303"/>
      <c r="I23" s="1303"/>
      <c r="J23" s="1303"/>
      <c r="K23" s="1303"/>
      <c r="L23" s="1303"/>
      <c r="N23" s="1304" t="s">
        <v>28</v>
      </c>
      <c r="O23" s="1304"/>
      <c r="P23" s="1304"/>
      <c r="Q23" s="1304"/>
      <c r="R23" s="1304"/>
      <c r="U23" s="571"/>
    </row>
    <row r="24" spans="1:21" ht="18" customHeight="1">
      <c r="B24" s="33"/>
      <c r="C24" s="1290" t="s">
        <v>29</v>
      </c>
      <c r="D24" s="1291"/>
      <c r="E24" s="33"/>
      <c r="F24" s="1285" t="s">
        <v>30</v>
      </c>
      <c r="G24" s="1286"/>
      <c r="H24" s="1286"/>
      <c r="I24" s="1286"/>
      <c r="J24" s="1286"/>
      <c r="K24" s="33"/>
      <c r="L24" s="1285" t="s">
        <v>31</v>
      </c>
      <c r="M24" s="1286"/>
      <c r="N24" s="1287"/>
      <c r="O24" s="33"/>
      <c r="P24" s="1288" t="s">
        <v>32</v>
      </c>
      <c r="Q24" s="1289"/>
      <c r="R24" s="1289"/>
    </row>
    <row r="25" spans="1:21" ht="18" customHeight="1">
      <c r="B25" s="33"/>
      <c r="C25" s="1285" t="s">
        <v>1068</v>
      </c>
      <c r="D25" s="1286"/>
      <c r="E25" s="33"/>
      <c r="F25" s="1285" t="s">
        <v>33</v>
      </c>
      <c r="G25" s="1286"/>
      <c r="H25" s="1286"/>
      <c r="I25" s="1286"/>
      <c r="J25" s="1286"/>
      <c r="K25" s="33"/>
      <c r="L25" s="1285" t="s">
        <v>34</v>
      </c>
      <c r="M25" s="1286"/>
      <c r="N25" s="1287"/>
      <c r="O25" s="33"/>
      <c r="P25" s="1288" t="s">
        <v>35</v>
      </c>
      <c r="Q25" s="1289"/>
      <c r="R25" s="1289"/>
    </row>
    <row r="26" spans="1:21" ht="18" customHeight="1">
      <c r="B26" s="33"/>
      <c r="C26" s="1290" t="s">
        <v>36</v>
      </c>
      <c r="D26" s="1291"/>
      <c r="E26" s="33"/>
      <c r="F26" s="1285" t="s">
        <v>37</v>
      </c>
      <c r="G26" s="1286"/>
      <c r="H26" s="1286"/>
      <c r="I26" s="1286"/>
      <c r="J26" s="1286"/>
      <c r="K26" s="33"/>
      <c r="L26" s="1285" t="s">
        <v>38</v>
      </c>
      <c r="M26" s="1286"/>
      <c r="N26" s="1287"/>
      <c r="O26" s="33"/>
      <c r="P26" s="1288" t="s">
        <v>39</v>
      </c>
      <c r="Q26" s="1289"/>
      <c r="R26" s="1289"/>
    </row>
    <row r="27" spans="1:21" ht="18" customHeight="1">
      <c r="B27" s="33"/>
      <c r="C27" s="1285" t="s">
        <v>1124</v>
      </c>
      <c r="D27" s="1286"/>
      <c r="E27" s="33"/>
      <c r="F27" s="1285" t="s">
        <v>40</v>
      </c>
      <c r="G27" s="1286"/>
      <c r="H27" s="1286"/>
      <c r="I27" s="1286"/>
      <c r="J27" s="1286"/>
      <c r="K27" s="33"/>
      <c r="L27" s="1285" t="s">
        <v>41</v>
      </c>
      <c r="M27" s="1286"/>
      <c r="N27" s="1287"/>
      <c r="O27" s="33"/>
      <c r="P27" s="1288" t="s">
        <v>42</v>
      </c>
      <c r="Q27" s="1289"/>
      <c r="R27" s="1289"/>
    </row>
    <row r="28" spans="1:21" ht="18" customHeight="1">
      <c r="B28" s="33"/>
      <c r="C28" s="1290" t="s">
        <v>43</v>
      </c>
      <c r="D28" s="1291"/>
      <c r="E28" s="33"/>
      <c r="F28" s="1285" t="s">
        <v>44</v>
      </c>
      <c r="G28" s="1286"/>
      <c r="H28" s="1286"/>
      <c r="I28" s="1286"/>
      <c r="J28" s="1286"/>
      <c r="K28" s="33"/>
      <c r="L28" s="1285" t="s">
        <v>45</v>
      </c>
      <c r="M28" s="1286"/>
      <c r="N28" s="1292"/>
      <c r="O28" s="34" t="s">
        <v>46</v>
      </c>
      <c r="P28" s="1293"/>
      <c r="Q28" s="1294"/>
      <c r="R28" s="1294"/>
      <c r="S28" s="35" t="s">
        <v>47</v>
      </c>
    </row>
    <row r="29" spans="1:21" ht="14.25" customHeight="1">
      <c r="E29" s="1295"/>
      <c r="F29" s="1295"/>
      <c r="G29" s="1295"/>
      <c r="H29" s="1295"/>
      <c r="I29" s="1295"/>
      <c r="J29" s="1295"/>
      <c r="K29" s="1295"/>
      <c r="L29" s="1295"/>
      <c r="M29" s="1295"/>
      <c r="N29" s="1295"/>
      <c r="O29" s="1295"/>
      <c r="P29" s="1295"/>
      <c r="Q29" s="1295"/>
    </row>
    <row r="30" spans="1:21" s="6" customFormat="1" ht="26.25" customHeight="1">
      <c r="C30" s="28" t="s">
        <v>48</v>
      </c>
      <c r="D30" s="989"/>
      <c r="E30" s="1296" t="s">
        <v>1069</v>
      </c>
      <c r="F30" s="1296"/>
      <c r="G30" s="1296"/>
      <c r="H30" s="1296"/>
      <c r="I30" s="1296"/>
      <c r="J30" s="1296"/>
      <c r="K30" s="1296"/>
      <c r="L30" s="1296"/>
      <c r="M30" s="1296"/>
      <c r="N30" s="1296"/>
      <c r="O30" s="1296"/>
      <c r="P30" s="1296"/>
      <c r="Q30" s="1296"/>
      <c r="R30" s="1296"/>
      <c r="U30" s="571"/>
    </row>
    <row r="31" spans="1:21" s="6" customFormat="1" ht="12.75" customHeight="1">
      <c r="C31" s="28"/>
      <c r="D31" s="36"/>
      <c r="E31" s="37"/>
      <c r="F31" s="37"/>
      <c r="G31" s="37"/>
      <c r="H31" s="37"/>
      <c r="I31" s="37"/>
      <c r="J31" s="37"/>
      <c r="K31" s="37"/>
      <c r="L31" s="37"/>
      <c r="M31" s="37"/>
      <c r="N31" s="37"/>
      <c r="O31" s="37"/>
      <c r="P31" s="37"/>
      <c r="Q31" s="37"/>
      <c r="R31" s="37"/>
      <c r="U31" s="571"/>
    </row>
    <row r="32" spans="1:21" s="6" customFormat="1" ht="26.25" customHeight="1">
      <c r="C32" s="38" t="s">
        <v>49</v>
      </c>
      <c r="D32" s="989"/>
      <c r="E32" s="1297" t="s">
        <v>575</v>
      </c>
      <c r="F32" s="1297"/>
      <c r="G32" s="1297"/>
      <c r="H32" s="1297"/>
      <c r="I32" s="1297"/>
      <c r="J32" s="1297"/>
      <c r="K32" s="1297"/>
      <c r="L32" s="1297"/>
      <c r="M32" s="1297"/>
      <c r="N32" s="1297"/>
      <c r="O32" s="1297"/>
      <c r="P32" s="1297"/>
      <c r="Q32" s="1297"/>
      <c r="R32" s="1297"/>
      <c r="U32" s="571"/>
    </row>
    <row r="33" spans="2:21" s="6" customFormat="1" ht="110.1" customHeight="1">
      <c r="C33" s="38"/>
      <c r="D33" s="28"/>
      <c r="E33" s="1297"/>
      <c r="F33" s="1297"/>
      <c r="G33" s="1297"/>
      <c r="H33" s="1297"/>
      <c r="I33" s="1297"/>
      <c r="J33" s="1297"/>
      <c r="K33" s="1297"/>
      <c r="L33" s="1297"/>
      <c r="M33" s="1297"/>
      <c r="N33" s="1297"/>
      <c r="O33" s="1297"/>
      <c r="P33" s="1297"/>
      <c r="Q33" s="1297"/>
      <c r="R33" s="1297"/>
      <c r="U33" s="571"/>
    </row>
    <row r="34" spans="2:21" s="6" customFormat="1" ht="10.5" customHeight="1">
      <c r="C34" s="7"/>
      <c r="D34" s="7"/>
      <c r="E34" s="7"/>
      <c r="F34" s="7"/>
      <c r="G34" s="7"/>
      <c r="H34" s="7"/>
      <c r="I34" s="7"/>
      <c r="J34" s="7"/>
      <c r="K34" s="7"/>
      <c r="L34" s="7"/>
      <c r="M34" s="7"/>
      <c r="N34" s="7"/>
      <c r="O34" s="7"/>
      <c r="P34" s="7"/>
      <c r="Q34" s="7"/>
      <c r="R34" s="7"/>
      <c r="U34" s="571"/>
    </row>
    <row r="35" spans="2:21" s="6" customFormat="1" ht="26.1" customHeight="1">
      <c r="B35" s="6" t="s">
        <v>50</v>
      </c>
      <c r="U35" s="571"/>
    </row>
    <row r="36" spans="2:21" s="6" customFormat="1" ht="30.75" customHeight="1">
      <c r="C36" s="6" t="s">
        <v>51</v>
      </c>
      <c r="G36" s="1298"/>
      <c r="H36" s="1298"/>
      <c r="I36" s="1298"/>
      <c r="J36" s="1298"/>
      <c r="K36" s="1298"/>
      <c r="L36" s="1298"/>
      <c r="M36" s="1298"/>
      <c r="N36" s="1298"/>
      <c r="O36" s="1298"/>
      <c r="P36" s="1298"/>
      <c r="Q36" s="1298"/>
      <c r="R36" s="39"/>
      <c r="U36" s="571"/>
    </row>
    <row r="37" spans="2:21" s="6" customFormat="1" ht="30" customHeight="1">
      <c r="C37" s="6" t="s">
        <v>52</v>
      </c>
      <c r="F37" s="1299"/>
      <c r="G37" s="1299"/>
      <c r="H37" s="1299"/>
      <c r="I37" s="1299"/>
      <c r="J37" s="40" t="s">
        <v>53</v>
      </c>
      <c r="K37" s="1300"/>
      <c r="L37" s="1300"/>
      <c r="M37" s="1300"/>
      <c r="N37" s="1300"/>
      <c r="O37" s="41" t="s">
        <v>54</v>
      </c>
      <c r="P37" s="990"/>
      <c r="Q37" s="39" t="s">
        <v>55</v>
      </c>
      <c r="U37" s="571"/>
    </row>
    <row r="38" spans="2:21" s="6" customFormat="1" ht="30" customHeight="1">
      <c r="C38" s="6" t="s">
        <v>56</v>
      </c>
      <c r="F38" s="991"/>
      <c r="G38" s="42" t="s">
        <v>57</v>
      </c>
      <c r="U38" s="571"/>
    </row>
    <row r="39" spans="2:21" s="6" customFormat="1" ht="11.25" customHeight="1">
      <c r="H39" s="31"/>
      <c r="U39" s="571"/>
    </row>
    <row r="40" spans="2:21" s="6" customFormat="1" ht="37.5" customHeight="1">
      <c r="B40" s="771" t="s">
        <v>1110</v>
      </c>
      <c r="C40" s="6" t="s">
        <v>1122</v>
      </c>
      <c r="F40" s="1260"/>
      <c r="G40" s="1260"/>
      <c r="H40" s="1260"/>
      <c r="I40" s="1260"/>
      <c r="J40" s="1260"/>
      <c r="K40" s="1260"/>
      <c r="L40" s="1260"/>
      <c r="M40" s="1260"/>
      <c r="N40" s="1260"/>
      <c r="O40" s="1260"/>
      <c r="P40" s="1260"/>
      <c r="Q40" s="1260"/>
      <c r="R40" s="1260"/>
      <c r="U40" s="571"/>
    </row>
    <row r="41" spans="2:21" s="6" customFormat="1" ht="18.75">
      <c r="B41" s="1256" t="s">
        <v>58</v>
      </c>
      <c r="C41" s="1256"/>
      <c r="D41" s="1256"/>
      <c r="E41" s="43" t="s">
        <v>19</v>
      </c>
      <c r="F41" s="1257"/>
      <c r="G41" s="44"/>
      <c r="H41" s="1259"/>
      <c r="I41" s="1259"/>
      <c r="J41" s="1259"/>
      <c r="K41" s="1259"/>
      <c r="L41" s="1259"/>
      <c r="M41" s="1259"/>
      <c r="N41" s="1259"/>
      <c r="O41" s="1259"/>
      <c r="P41" s="1259"/>
      <c r="Q41" s="1259"/>
      <c r="R41" s="1259"/>
      <c r="T41" s="394" t="str">
        <f>LEN(H41)&amp;"文字(最大23文字)"</f>
        <v>0文字(最大23文字)</v>
      </c>
      <c r="U41" s="571"/>
    </row>
    <row r="42" spans="2:21" s="6" customFormat="1" ht="18.75">
      <c r="B42" s="1256"/>
      <c r="C42" s="1256"/>
      <c r="D42" s="1256"/>
      <c r="E42" s="43"/>
      <c r="F42" s="1258"/>
      <c r="G42" s="39"/>
      <c r="H42" s="1260"/>
      <c r="I42" s="1260"/>
      <c r="J42" s="1260"/>
      <c r="K42" s="1260"/>
      <c r="L42" s="1260"/>
      <c r="M42" s="1260"/>
      <c r="N42" s="1260"/>
      <c r="O42" s="1260"/>
      <c r="P42" s="1260"/>
      <c r="Q42" s="1260"/>
      <c r="R42" s="1260"/>
      <c r="T42" s="394" t="str">
        <f>LEN(H42)&amp;"文字(最大23文字)"</f>
        <v>0文字(最大23文字)</v>
      </c>
      <c r="U42" s="571"/>
    </row>
    <row r="43" spans="2:21" s="6" customFormat="1" ht="13.5" customHeight="1">
      <c r="F43" s="44"/>
      <c r="G43" s="44"/>
      <c r="H43" s="44"/>
      <c r="I43" s="44"/>
      <c r="J43" s="44"/>
      <c r="K43" s="44"/>
      <c r="L43" s="44"/>
      <c r="M43" s="44"/>
      <c r="N43" s="44"/>
      <c r="O43" s="44"/>
      <c r="P43" s="44"/>
      <c r="Q43" s="44"/>
      <c r="R43" s="44"/>
      <c r="U43" s="571"/>
    </row>
    <row r="44" spans="2:21" s="6" customFormat="1" ht="30" customHeight="1">
      <c r="B44" s="6" t="s">
        <v>59</v>
      </c>
      <c r="F44" s="1284"/>
      <c r="G44" s="1284"/>
      <c r="H44" s="1284"/>
      <c r="I44" s="1284"/>
      <c r="J44" s="45"/>
      <c r="K44" s="31"/>
      <c r="L44" s="46"/>
      <c r="M44" s="31"/>
      <c r="N44" s="31"/>
      <c r="O44" s="31"/>
      <c r="P44" s="31"/>
      <c r="Q44" s="31"/>
      <c r="R44" s="31"/>
      <c r="U44" s="571"/>
    </row>
    <row r="45" spans="2:21" ht="13.5" customHeight="1"/>
    <row r="46" spans="2:21" s="435" customFormat="1" ht="30" customHeight="1">
      <c r="B46" s="601" t="s">
        <v>574</v>
      </c>
      <c r="C46" s="601"/>
      <c r="F46" s="1284"/>
      <c r="G46" s="1284"/>
      <c r="H46" s="1284"/>
      <c r="I46" s="1284"/>
      <c r="J46" s="45"/>
      <c r="K46" s="31"/>
      <c r="L46" s="46"/>
      <c r="M46" s="31"/>
      <c r="N46" s="31"/>
      <c r="O46" s="31"/>
      <c r="P46" s="31"/>
      <c r="Q46" s="31"/>
      <c r="R46" s="31"/>
      <c r="U46" s="571"/>
    </row>
    <row r="47" spans="2:21" ht="13.5" customHeight="1"/>
    <row r="48" spans="2:21" ht="36.75" customHeight="1">
      <c r="B48" s="1264" t="s">
        <v>60</v>
      </c>
      <c r="C48" s="1265"/>
      <c r="D48" s="1268" t="s">
        <v>61</v>
      </c>
      <c r="E48" s="1269"/>
      <c r="F48" s="1269"/>
      <c r="G48" s="1269"/>
      <c r="H48" s="1269"/>
      <c r="I48" s="1270"/>
      <c r="J48" s="1271" t="s">
        <v>62</v>
      </c>
      <c r="K48" s="1272"/>
      <c r="L48" s="1272"/>
      <c r="M48" s="1272"/>
      <c r="N48" s="1273"/>
      <c r="O48" s="1271" t="s">
        <v>63</v>
      </c>
      <c r="P48" s="1272"/>
      <c r="Q48" s="1272"/>
      <c r="R48" s="1273"/>
    </row>
    <row r="49" spans="1:21" ht="46.5" customHeight="1">
      <c r="B49" s="1266"/>
      <c r="C49" s="1267"/>
      <c r="D49" s="1274"/>
      <c r="E49" s="1275"/>
      <c r="F49" s="1275"/>
      <c r="G49" s="1275"/>
      <c r="H49" s="1275"/>
      <c r="I49" s="1276"/>
      <c r="J49" s="1277"/>
      <c r="K49" s="1278"/>
      <c r="L49" s="1278"/>
      <c r="M49" s="1278"/>
      <c r="N49" s="1279"/>
      <c r="O49" s="1280"/>
      <c r="P49" s="1281"/>
      <c r="Q49" s="1282"/>
      <c r="R49" s="1283"/>
    </row>
    <row r="50" spans="1:21" s="6" customFormat="1" ht="15.75" customHeight="1">
      <c r="U50" s="571"/>
    </row>
    <row r="51" spans="1:21" s="6" customFormat="1" ht="26.1" customHeight="1">
      <c r="B51" s="6" t="s">
        <v>64</v>
      </c>
      <c r="U51" s="571"/>
    </row>
    <row r="52" spans="1:21" s="6" customFormat="1" ht="39.950000000000003" customHeight="1">
      <c r="B52" s="47" t="s">
        <v>65</v>
      </c>
      <c r="C52" s="44"/>
      <c r="D52" s="44"/>
      <c r="E52" s="44"/>
      <c r="F52" s="44"/>
      <c r="G52" s="44" t="s">
        <v>66</v>
      </c>
      <c r="H52" s="44"/>
      <c r="I52" s="44"/>
      <c r="J52" s="44"/>
      <c r="K52" s="44"/>
      <c r="L52" s="44"/>
      <c r="M52" s="44" t="s">
        <v>67</v>
      </c>
      <c r="N52" s="44" t="s">
        <v>68</v>
      </c>
      <c r="O52" s="44"/>
      <c r="P52" s="44"/>
      <c r="Q52" s="44"/>
      <c r="R52" s="48"/>
      <c r="U52" s="571"/>
    </row>
    <row r="53" spans="1:21" s="6" customFormat="1" ht="30" customHeight="1">
      <c r="B53" s="49"/>
      <c r="C53" s="31"/>
      <c r="D53" s="31"/>
      <c r="E53" s="31"/>
      <c r="F53" s="31"/>
      <c r="G53" s="31"/>
      <c r="H53" s="31"/>
      <c r="I53" s="31"/>
      <c r="J53" s="31"/>
      <c r="K53" s="31"/>
      <c r="L53" s="31"/>
      <c r="M53" s="31"/>
      <c r="N53" s="31"/>
      <c r="O53" s="31"/>
      <c r="P53" s="31"/>
      <c r="Q53" s="31"/>
      <c r="R53" s="50"/>
      <c r="U53" s="571"/>
    </row>
    <row r="54" spans="1:21" s="6" customFormat="1" ht="39.950000000000003" customHeight="1">
      <c r="B54" s="49" t="s">
        <v>69</v>
      </c>
      <c r="C54" s="31"/>
      <c r="D54" s="31"/>
      <c r="E54" s="31"/>
      <c r="F54" s="31"/>
      <c r="G54" s="31"/>
      <c r="H54" s="31"/>
      <c r="I54" s="31"/>
      <c r="J54" s="31"/>
      <c r="K54" s="31"/>
      <c r="L54" s="31"/>
      <c r="M54" s="31"/>
      <c r="N54" s="31"/>
      <c r="O54" s="31"/>
      <c r="P54" s="31"/>
      <c r="Q54" s="31"/>
      <c r="R54" s="50"/>
      <c r="U54" s="571"/>
    </row>
    <row r="55" spans="1:21" s="6" customFormat="1" ht="27.75" customHeight="1">
      <c r="B55" s="51"/>
      <c r="C55" s="39"/>
      <c r="D55" s="39"/>
      <c r="E55" s="39"/>
      <c r="F55" s="39"/>
      <c r="G55" s="39"/>
      <c r="H55" s="39"/>
      <c r="I55" s="39"/>
      <c r="J55" s="39"/>
      <c r="K55" s="39"/>
      <c r="L55" s="39"/>
      <c r="M55" s="39"/>
      <c r="N55" s="39"/>
      <c r="O55" s="39"/>
      <c r="P55" s="39"/>
      <c r="Q55" s="39"/>
      <c r="R55" s="52"/>
      <c r="U55" s="571"/>
    </row>
    <row r="56" spans="1:21" s="6" customFormat="1" ht="26.1" customHeight="1">
      <c r="P56" s="12"/>
      <c r="Q56" s="12"/>
      <c r="R56" s="10" t="s">
        <v>70</v>
      </c>
      <c r="S56" s="53"/>
      <c r="U56" s="571"/>
    </row>
    <row r="57" spans="1:21" ht="14.25" customHeight="1">
      <c r="A57" s="6"/>
      <c r="B57" s="6"/>
      <c r="C57" s="6"/>
      <c r="D57" s="6"/>
      <c r="E57" s="6"/>
    </row>
    <row r="58" spans="1:21" ht="26.1" customHeight="1">
      <c r="A58" s="12" t="s">
        <v>71</v>
      </c>
    </row>
    <row r="59" spans="1:21" ht="58.5" customHeight="1">
      <c r="C59" s="1261" t="s">
        <v>1120</v>
      </c>
      <c r="D59" s="1261"/>
      <c r="E59" s="1262"/>
      <c r="F59" s="1262"/>
      <c r="G59" s="1262"/>
      <c r="H59" s="1262"/>
      <c r="I59" s="1262"/>
      <c r="J59" s="1262"/>
      <c r="K59" s="1262"/>
      <c r="L59" s="1262"/>
      <c r="M59" s="1262"/>
      <c r="N59" s="1262"/>
      <c r="O59" s="1262"/>
      <c r="P59" s="1262"/>
      <c r="Q59" s="1262"/>
      <c r="R59" s="1262"/>
    </row>
    <row r="60" spans="1:21" ht="29.25" customHeight="1">
      <c r="C60" s="1263"/>
      <c r="D60" s="1263"/>
      <c r="E60" s="1263"/>
      <c r="F60" s="1263"/>
      <c r="G60" s="1263"/>
      <c r="H60" s="1263"/>
      <c r="I60" s="1263"/>
      <c r="J60" s="1263"/>
      <c r="K60" s="1263"/>
      <c r="L60" s="1263"/>
      <c r="M60" s="1263"/>
      <c r="N60" s="1263"/>
      <c r="O60" s="1263"/>
      <c r="P60" s="1263"/>
      <c r="Q60" s="1263"/>
      <c r="R60" s="1263"/>
    </row>
    <row r="61" spans="1:21" ht="24.75" customHeight="1">
      <c r="C61" s="1263"/>
      <c r="D61" s="1263"/>
      <c r="E61" s="1263"/>
      <c r="F61" s="1263"/>
      <c r="G61" s="1263"/>
      <c r="H61" s="1263"/>
      <c r="I61" s="1263"/>
      <c r="J61" s="1263"/>
      <c r="K61" s="1263"/>
      <c r="L61" s="1263"/>
      <c r="M61" s="1263"/>
      <c r="N61" s="1263"/>
      <c r="O61" s="1263"/>
      <c r="P61" s="1263"/>
      <c r="Q61" s="1263"/>
      <c r="R61" s="1263"/>
    </row>
    <row r="62" spans="1:21" ht="68.25" customHeight="1">
      <c r="C62" s="1263"/>
      <c r="D62" s="1263"/>
      <c r="E62" s="1263"/>
      <c r="F62" s="1263"/>
      <c r="G62" s="1263"/>
      <c r="H62" s="1263"/>
      <c r="I62" s="1263"/>
      <c r="J62" s="1263"/>
      <c r="K62" s="1263"/>
      <c r="L62" s="1263"/>
      <c r="M62" s="1263"/>
      <c r="N62" s="1263"/>
      <c r="O62" s="1263"/>
      <c r="P62" s="1263"/>
      <c r="Q62" s="1263"/>
      <c r="R62" s="1263"/>
    </row>
    <row r="63" spans="1:21" ht="26.1" customHeight="1">
      <c r="C63" s="1263"/>
      <c r="D63" s="1263"/>
      <c r="E63" s="1263"/>
      <c r="F63" s="1263"/>
      <c r="G63" s="1263"/>
      <c r="H63" s="1263"/>
      <c r="I63" s="1263"/>
      <c r="J63" s="1263"/>
      <c r="K63" s="1263"/>
      <c r="L63" s="1263"/>
      <c r="M63" s="1263"/>
      <c r="N63" s="1263"/>
      <c r="O63" s="1263"/>
      <c r="P63" s="1263"/>
      <c r="Q63" s="1263"/>
      <c r="R63" s="1263"/>
    </row>
    <row r="64" spans="1:21" ht="26.1" customHeight="1">
      <c r="C64" s="1263"/>
      <c r="D64" s="1263"/>
      <c r="E64" s="1263"/>
      <c r="F64" s="1263"/>
      <c r="G64" s="1263"/>
      <c r="H64" s="1263"/>
      <c r="I64" s="1263"/>
      <c r="J64" s="1263"/>
      <c r="K64" s="1263"/>
      <c r="L64" s="1263"/>
      <c r="M64" s="1263"/>
      <c r="N64" s="1263"/>
      <c r="O64" s="1263"/>
      <c r="P64" s="1263"/>
      <c r="Q64" s="1263"/>
      <c r="R64" s="1263"/>
    </row>
    <row r="65" spans="3:18" ht="26.1" customHeight="1">
      <c r="C65" s="1263"/>
      <c r="D65" s="1263"/>
      <c r="E65" s="1263"/>
      <c r="F65" s="1263"/>
      <c r="G65" s="1263"/>
      <c r="H65" s="1263"/>
      <c r="I65" s="1263"/>
      <c r="J65" s="1263"/>
      <c r="K65" s="1263"/>
      <c r="L65" s="1263"/>
      <c r="M65" s="1263"/>
      <c r="N65" s="1263"/>
      <c r="O65" s="1263"/>
      <c r="P65" s="1263"/>
      <c r="Q65" s="1263"/>
      <c r="R65" s="1263"/>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10"/>
  <conditionalFormatting sqref="F46:I46 J9:K9 L8:R12 M13:Q13 G36:Q36 F37:I37 K37:N37 P37 F38 F40:R40 F41:F42 H41:R42 O3 F44:I44">
    <cfRule type="containsBlanks" dxfId="415" priority="8">
      <formula>LEN(TRIM(F3))=0</formula>
    </cfRule>
  </conditionalFormatting>
  <conditionalFormatting sqref="B24:B28 E24:E28 K24:K28 O24:O27">
    <cfRule type="expression" dxfId="414" priority="7">
      <formula>COUNTA($B$24:$B$28,$E$24:$E$28,$K$24:$K$28,$O$24:$O$27)=0</formula>
    </cfRule>
  </conditionalFormatting>
  <conditionalFormatting sqref="P28:R28">
    <cfRule type="expression" dxfId="413" priority="6">
      <formula>AND($O$27="✔",$P$28="")</formula>
    </cfRule>
  </conditionalFormatting>
  <conditionalFormatting sqref="D30 D32">
    <cfRule type="expression" dxfId="412" priority="5">
      <formula>COUNTA($D$30,$D$32)=0</formula>
    </cfRule>
  </conditionalFormatting>
  <conditionalFormatting sqref="G36:Q36">
    <cfRule type="expression" dxfId="411" priority="4">
      <formula>LEN(G36)&gt;40</formula>
    </cfRule>
  </conditionalFormatting>
  <conditionalFormatting sqref="H41:R41">
    <cfRule type="expression" dxfId="410" priority="3">
      <formula>LEN(H41)&gt;23</formula>
    </cfRule>
  </conditionalFormatting>
  <conditionalFormatting sqref="H42:R42">
    <cfRule type="expression" dxfId="409" priority="2">
      <formula>LEN(H42)&gt;23</formula>
    </cfRule>
  </conditionalFormatting>
  <conditionalFormatting sqref="D49:R49">
    <cfRule type="containsBlanks" dxfId="408"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horizontalDpi="300" verticalDpi="300" r:id="rId1"/>
  <headerFooter scaleWithDoc="0">
    <oddFooter>&amp;R&amp;10
（令和２年７月開講訓練科から適用）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60"/>
  <sheetViews>
    <sheetView view="pageBreakPreview" zoomScale="85" zoomScaleNormal="85" zoomScaleSheetLayoutView="85" workbookViewId="0">
      <selection activeCell="A2" sqref="A2:AI2"/>
    </sheetView>
  </sheetViews>
  <sheetFormatPr defaultColWidth="3" defaultRowHeight="21" customHeight="1"/>
  <cols>
    <col min="1" max="7" width="3" style="548"/>
    <col min="8" max="10" width="3.375" style="548" customWidth="1"/>
    <col min="11" max="24" width="3" style="548"/>
    <col min="25" max="26" width="3" style="548" customWidth="1"/>
    <col min="27" max="16384" width="3" style="548"/>
  </cols>
  <sheetData>
    <row r="1" spans="1:35" ht="11.25">
      <c r="AI1" s="549" t="s">
        <v>875</v>
      </c>
    </row>
    <row r="2" spans="1:35" ht="36" customHeight="1">
      <c r="A2" s="2411" t="s">
        <v>608</v>
      </c>
      <c r="B2" s="2412"/>
      <c r="C2" s="2412"/>
      <c r="D2" s="2412"/>
      <c r="E2" s="2412"/>
      <c r="F2" s="2412"/>
      <c r="G2" s="2412"/>
      <c r="H2" s="2412"/>
      <c r="I2" s="2412"/>
      <c r="J2" s="2412"/>
      <c r="K2" s="2412"/>
      <c r="L2" s="2412"/>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row>
    <row r="3" spans="1:35" ht="11.25"/>
    <row r="4" spans="1:35" ht="15" customHeight="1">
      <c r="B4" s="2413" t="s">
        <v>1123</v>
      </c>
      <c r="C4" s="2413"/>
      <c r="D4" s="2413"/>
      <c r="E4" s="2413"/>
      <c r="F4" s="2410"/>
      <c r="G4" s="2410"/>
      <c r="H4" s="2410"/>
      <c r="I4" s="2410"/>
      <c r="J4" s="2410"/>
      <c r="K4" s="2410"/>
      <c r="L4" s="2410"/>
      <c r="M4" s="2410"/>
      <c r="N4" s="2410"/>
      <c r="O4" s="2410"/>
      <c r="P4" s="2410"/>
      <c r="Q4" s="2410"/>
      <c r="R4" s="2410"/>
    </row>
    <row r="5" spans="1:35" ht="15" customHeight="1">
      <c r="B5" s="2413" t="s">
        <v>609</v>
      </c>
      <c r="C5" s="2413"/>
      <c r="D5" s="2413"/>
      <c r="E5" s="2413"/>
      <c r="F5" s="2410" t="str">
        <f>IF(様式1!G36="","",様式1!G36)</f>
        <v/>
      </c>
      <c r="G5" s="2410"/>
      <c r="H5" s="2410"/>
      <c r="I5" s="2410"/>
      <c r="J5" s="2410"/>
      <c r="K5" s="2410"/>
      <c r="L5" s="2410"/>
      <c r="M5" s="2410"/>
      <c r="N5" s="2410"/>
      <c r="O5" s="2410"/>
      <c r="P5" s="2410"/>
      <c r="Q5" s="2410"/>
      <c r="R5" s="2410"/>
    </row>
    <row r="6" spans="1:35" ht="15" customHeight="1">
      <c r="S6" s="548" t="s">
        <v>610</v>
      </c>
      <c r="W6" s="2410"/>
      <c r="X6" s="2410"/>
      <c r="Y6" s="2410"/>
      <c r="Z6" s="2410"/>
      <c r="AA6" s="2410"/>
      <c r="AB6" s="2410"/>
      <c r="AC6" s="2410"/>
      <c r="AD6" s="2410"/>
      <c r="AE6" s="2410"/>
      <c r="AF6" s="2410"/>
    </row>
    <row r="7" spans="1:35" ht="11.25"/>
    <row r="8" spans="1:35" ht="15" customHeight="1">
      <c r="A8" s="2414" t="s">
        <v>710</v>
      </c>
      <c r="B8" s="2414"/>
      <c r="C8" s="2414"/>
      <c r="D8" s="2414"/>
      <c r="E8" s="2414"/>
      <c r="F8" s="2414"/>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row>
    <row r="9" spans="1:35" ht="11.25"/>
    <row r="10" spans="1:35" ht="15" customHeight="1">
      <c r="C10" s="2415" t="s">
        <v>989</v>
      </c>
      <c r="D10" s="2415"/>
      <c r="E10" s="2415"/>
      <c r="F10" s="2415"/>
      <c r="G10" s="2415"/>
      <c r="H10" s="2415"/>
      <c r="I10" s="2415"/>
    </row>
    <row r="11" spans="1:35" ht="11.25"/>
    <row r="12" spans="1:35" ht="15" customHeight="1">
      <c r="D12" s="548" t="s">
        <v>611</v>
      </c>
    </row>
    <row r="13" spans="1:35" ht="15" customHeight="1">
      <c r="D13" s="2416" t="s">
        <v>612</v>
      </c>
      <c r="E13" s="2416"/>
      <c r="F13" s="2416"/>
      <c r="G13" s="2417" t="str">
        <f>IF(様式1!L9="","",様式1!L9)</f>
        <v/>
      </c>
      <c r="H13" s="2417"/>
      <c r="I13" s="2417"/>
      <c r="J13" s="2417"/>
      <c r="K13" s="2417"/>
      <c r="L13" s="2417"/>
      <c r="M13" s="2417"/>
      <c r="N13" s="2417"/>
      <c r="O13" s="2417"/>
      <c r="P13" s="2417"/>
      <c r="Q13" s="2417"/>
      <c r="R13" s="2417"/>
      <c r="S13" s="2417"/>
      <c r="T13" s="2417"/>
      <c r="U13" s="2417"/>
      <c r="V13" s="2418" t="s">
        <v>613</v>
      </c>
      <c r="W13" s="2418"/>
      <c r="X13" s="2418"/>
      <c r="Y13" s="2418"/>
      <c r="Z13" s="2418"/>
      <c r="AA13" s="2418"/>
      <c r="AB13" s="2418"/>
      <c r="AC13" s="2419" t="str">
        <f>IF(様式9!C9="","",様式9!C9)</f>
        <v/>
      </c>
      <c r="AD13" s="2419"/>
      <c r="AE13" s="2419"/>
      <c r="AF13" s="2419"/>
      <c r="AG13" s="2419"/>
      <c r="AH13" s="2419"/>
      <c r="AI13" s="568"/>
    </row>
    <row r="14" spans="1:35" ht="15" customHeight="1">
      <c r="F14" s="569"/>
      <c r="G14" s="569"/>
      <c r="H14" s="569"/>
      <c r="I14" s="569"/>
      <c r="J14" s="569"/>
      <c r="K14" s="569"/>
      <c r="L14" s="569"/>
      <c r="M14" s="569"/>
      <c r="N14" s="569"/>
      <c r="O14" s="569"/>
      <c r="P14" s="569"/>
      <c r="Q14" s="569"/>
      <c r="R14" s="569"/>
      <c r="S14" s="569"/>
    </row>
    <row r="15" spans="1:35" ht="15" customHeight="1">
      <c r="D15" s="2420" t="s">
        <v>614</v>
      </c>
      <c r="E15" s="2420"/>
      <c r="F15" s="2420"/>
      <c r="G15" s="2417" t="str">
        <f>IF(様式1!L11="","",様式1!L11)</f>
        <v/>
      </c>
      <c r="H15" s="2417"/>
      <c r="I15" s="2417"/>
      <c r="J15" s="2417"/>
      <c r="K15" s="2417"/>
      <c r="L15" s="2417"/>
      <c r="M15" s="2417"/>
      <c r="N15" s="2417"/>
      <c r="O15" s="2417"/>
      <c r="P15" s="2417"/>
      <c r="Q15" s="2417"/>
      <c r="R15" s="2417"/>
      <c r="S15" s="2417"/>
      <c r="T15" s="2417"/>
      <c r="U15" s="2418" t="s">
        <v>615</v>
      </c>
      <c r="V15" s="2418"/>
      <c r="W15" s="2418"/>
      <c r="X15" s="2418"/>
      <c r="Y15" s="2418"/>
      <c r="Z15" s="2418"/>
      <c r="AA15" s="2418"/>
      <c r="AB15" s="2418"/>
      <c r="AC15" s="2419" t="str">
        <f>IF(様式4!E40="","",様式4!E40)</f>
        <v/>
      </c>
      <c r="AD15" s="2419"/>
      <c r="AE15" s="2419"/>
      <c r="AF15" s="2419"/>
      <c r="AG15" s="2419"/>
      <c r="AH15" s="2419"/>
      <c r="AI15" s="568"/>
    </row>
    <row r="16" spans="1:35" ht="11.25"/>
    <row r="17" spans="1:35" ht="15" customHeight="1" thickBot="1">
      <c r="A17" s="479" t="s">
        <v>616</v>
      </c>
    </row>
    <row r="18" spans="1:35" ht="15" customHeight="1">
      <c r="A18" s="2421" t="s">
        <v>617</v>
      </c>
      <c r="B18" s="2422"/>
      <c r="C18" s="2422"/>
      <c r="D18" s="2422"/>
      <c r="E18" s="2422"/>
      <c r="F18" s="2422"/>
      <c r="G18" s="2423" t="s">
        <v>618</v>
      </c>
      <c r="H18" s="2422"/>
      <c r="I18" s="2424"/>
      <c r="J18" s="2422" t="s">
        <v>619</v>
      </c>
      <c r="K18" s="2422"/>
      <c r="L18" s="2422"/>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5"/>
    </row>
    <row r="19" spans="1:35" ht="18" customHeight="1">
      <c r="A19" s="2426" t="str">
        <f>IF(様式1!F37="","",様式1!F37)</f>
        <v/>
      </c>
      <c r="B19" s="2427"/>
      <c r="C19" s="2427"/>
      <c r="D19" s="2427"/>
      <c r="E19" s="2427"/>
      <c r="F19" s="2428"/>
      <c r="G19" s="2429">
        <f>様式5!G57</f>
        <v>0</v>
      </c>
      <c r="H19" s="2430"/>
      <c r="I19" s="2431"/>
      <c r="J19" s="2435" t="str">
        <f>IF(様式5!F20="","",様式5!F20)</f>
        <v/>
      </c>
      <c r="K19" s="2436"/>
      <c r="L19" s="2436"/>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7"/>
    </row>
    <row r="20" spans="1:35" ht="18" customHeight="1">
      <c r="A20" s="2454" t="s">
        <v>53</v>
      </c>
      <c r="B20" s="2455"/>
      <c r="C20" s="2455"/>
      <c r="D20" s="2455"/>
      <c r="E20" s="2455"/>
      <c r="F20" s="2456"/>
      <c r="G20" s="2429"/>
      <c r="H20" s="2430"/>
      <c r="I20" s="2431"/>
      <c r="J20" s="2438"/>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40"/>
    </row>
    <row r="21" spans="1:35" ht="18" customHeight="1" thickBot="1">
      <c r="A21" s="2457" t="str">
        <f>IF(様式1!K37="","",様式1!K37)</f>
        <v/>
      </c>
      <c r="B21" s="2458"/>
      <c r="C21" s="2458"/>
      <c r="D21" s="2458"/>
      <c r="E21" s="2458"/>
      <c r="F21" s="2459"/>
      <c r="G21" s="2432"/>
      <c r="H21" s="2433"/>
      <c r="I21" s="2434"/>
      <c r="J21" s="2441"/>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3"/>
    </row>
    <row r="22" spans="1:35" ht="11.25"/>
    <row r="23" spans="1:35" ht="15" customHeight="1">
      <c r="A23" s="479" t="s">
        <v>711</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620</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791</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444" t="s">
        <v>703</v>
      </c>
      <c r="B26" s="2445"/>
      <c r="C26" s="2445"/>
      <c r="D26" s="2445"/>
      <c r="E26" s="2445"/>
      <c r="F26" s="2445"/>
      <c r="G26" s="2446"/>
      <c r="H26" s="2423" t="s">
        <v>621</v>
      </c>
      <c r="I26" s="2422"/>
      <c r="J26" s="2424"/>
      <c r="K26" s="2450" t="s">
        <v>712</v>
      </c>
      <c r="L26" s="2445"/>
      <c r="M26" s="2445"/>
      <c r="N26" s="2445"/>
      <c r="O26" s="2445"/>
      <c r="P26" s="2445"/>
      <c r="Q26" s="2445"/>
      <c r="R26" s="2445"/>
      <c r="S26" s="2445"/>
      <c r="T26" s="2445"/>
      <c r="U26" s="2445"/>
      <c r="V26" s="2445"/>
      <c r="W26" s="2445"/>
      <c r="X26" s="2445"/>
      <c r="Y26" s="2445"/>
      <c r="Z26" s="2445"/>
      <c r="AA26" s="2445"/>
      <c r="AB26" s="2445"/>
      <c r="AC26" s="2445"/>
      <c r="AD26" s="2445"/>
      <c r="AE26" s="2445"/>
      <c r="AF26" s="2446"/>
      <c r="AG26" s="2450" t="s">
        <v>713</v>
      </c>
      <c r="AH26" s="2445"/>
      <c r="AI26" s="2452"/>
    </row>
    <row r="27" spans="1:35" ht="15" customHeight="1">
      <c r="A27" s="2447"/>
      <c r="B27" s="2448"/>
      <c r="C27" s="2448"/>
      <c r="D27" s="2448"/>
      <c r="E27" s="2448"/>
      <c r="F27" s="2448"/>
      <c r="G27" s="2449"/>
      <c r="H27" s="482" t="s">
        <v>622</v>
      </c>
      <c r="I27" s="482" t="s">
        <v>623</v>
      </c>
      <c r="J27" s="482" t="s">
        <v>624</v>
      </c>
      <c r="K27" s="2451"/>
      <c r="L27" s="2448"/>
      <c r="M27" s="2448"/>
      <c r="N27" s="2448"/>
      <c r="O27" s="2448"/>
      <c r="P27" s="2448"/>
      <c r="Q27" s="2448"/>
      <c r="R27" s="2448"/>
      <c r="S27" s="2448"/>
      <c r="T27" s="2448"/>
      <c r="U27" s="2448"/>
      <c r="V27" s="2448"/>
      <c r="W27" s="2448"/>
      <c r="X27" s="2448"/>
      <c r="Y27" s="2448"/>
      <c r="Z27" s="2448"/>
      <c r="AA27" s="2448"/>
      <c r="AB27" s="2448"/>
      <c r="AC27" s="2448"/>
      <c r="AD27" s="2448"/>
      <c r="AE27" s="2448"/>
      <c r="AF27" s="2449"/>
      <c r="AG27" s="2451"/>
      <c r="AH27" s="2448"/>
      <c r="AI27" s="2453"/>
    </row>
    <row r="28" spans="1:35" ht="21.95" customHeight="1">
      <c r="A28" s="2460" t="s">
        <v>588</v>
      </c>
      <c r="B28" s="2462" t="s">
        <v>605</v>
      </c>
      <c r="C28" s="2464"/>
      <c r="D28" s="2465"/>
      <c r="E28" s="2465"/>
      <c r="F28" s="2465"/>
      <c r="G28" s="2466"/>
      <c r="H28" s="483"/>
      <c r="I28" s="483"/>
      <c r="J28" s="483"/>
      <c r="K28" s="484" t="s">
        <v>625</v>
      </c>
      <c r="L28" s="2470"/>
      <c r="M28" s="2470"/>
      <c r="N28" s="2470"/>
      <c r="O28" s="2470"/>
      <c r="P28" s="2470"/>
      <c r="Q28" s="2470"/>
      <c r="R28" s="2470"/>
      <c r="S28" s="2470"/>
      <c r="T28" s="2470"/>
      <c r="U28" s="2470"/>
      <c r="V28" s="2470"/>
      <c r="W28" s="2470"/>
      <c r="X28" s="2470"/>
      <c r="Y28" s="2470"/>
      <c r="Z28" s="2470"/>
      <c r="AA28" s="2470"/>
      <c r="AB28" s="2470"/>
      <c r="AC28" s="2470"/>
      <c r="AD28" s="2470"/>
      <c r="AE28" s="2470"/>
      <c r="AF28" s="2471"/>
      <c r="AG28" s="2472"/>
      <c r="AH28" s="2473"/>
      <c r="AI28" s="2474"/>
    </row>
    <row r="29" spans="1:35" ht="21.95" customHeight="1">
      <c r="A29" s="2461"/>
      <c r="B29" s="2463"/>
      <c r="C29" s="2467"/>
      <c r="D29" s="2468"/>
      <c r="E29" s="2468"/>
      <c r="F29" s="2468"/>
      <c r="G29" s="2469"/>
      <c r="H29" s="485"/>
      <c r="I29" s="485"/>
      <c r="J29" s="485"/>
      <c r="K29" s="486" t="s">
        <v>538</v>
      </c>
      <c r="L29" s="2475"/>
      <c r="M29" s="2475"/>
      <c r="N29" s="2475"/>
      <c r="O29" s="2475"/>
      <c r="P29" s="2475"/>
      <c r="Q29" s="2475"/>
      <c r="R29" s="2475"/>
      <c r="S29" s="2475"/>
      <c r="T29" s="2475"/>
      <c r="U29" s="2475"/>
      <c r="V29" s="2475"/>
      <c r="W29" s="2475"/>
      <c r="X29" s="2475"/>
      <c r="Y29" s="2475"/>
      <c r="Z29" s="2475"/>
      <c r="AA29" s="2475"/>
      <c r="AB29" s="2475"/>
      <c r="AC29" s="2475"/>
      <c r="AD29" s="2475"/>
      <c r="AE29" s="2475"/>
      <c r="AF29" s="2476"/>
      <c r="AG29" s="2477"/>
      <c r="AH29" s="2478"/>
      <c r="AI29" s="2479"/>
    </row>
    <row r="30" spans="1:35" ht="21" customHeight="1">
      <c r="A30" s="2461"/>
      <c r="B30" s="2463"/>
      <c r="C30" s="2464"/>
      <c r="D30" s="2465"/>
      <c r="E30" s="2465"/>
      <c r="F30" s="2465"/>
      <c r="G30" s="2466"/>
      <c r="H30" s="483"/>
      <c r="I30" s="483"/>
      <c r="J30" s="483"/>
      <c r="K30" s="484" t="s">
        <v>704</v>
      </c>
      <c r="L30" s="2470"/>
      <c r="M30" s="2470"/>
      <c r="N30" s="2470"/>
      <c r="O30" s="2470"/>
      <c r="P30" s="2470"/>
      <c r="Q30" s="2470"/>
      <c r="R30" s="2470"/>
      <c r="S30" s="2470"/>
      <c r="T30" s="2470"/>
      <c r="U30" s="2470"/>
      <c r="V30" s="2470"/>
      <c r="W30" s="2470"/>
      <c r="X30" s="2470"/>
      <c r="Y30" s="2470"/>
      <c r="Z30" s="2470"/>
      <c r="AA30" s="2470"/>
      <c r="AB30" s="2470"/>
      <c r="AC30" s="2470"/>
      <c r="AD30" s="2470"/>
      <c r="AE30" s="2470"/>
      <c r="AF30" s="2471"/>
      <c r="AG30" s="2472"/>
      <c r="AH30" s="2473"/>
      <c r="AI30" s="2474"/>
    </row>
    <row r="31" spans="1:35" ht="21" customHeight="1">
      <c r="A31" s="2461"/>
      <c r="B31" s="2463"/>
      <c r="C31" s="2467"/>
      <c r="D31" s="2468"/>
      <c r="E31" s="2468"/>
      <c r="F31" s="2468"/>
      <c r="G31" s="2469"/>
      <c r="H31" s="485"/>
      <c r="I31" s="485"/>
      <c r="J31" s="485"/>
      <c r="K31" s="486" t="s">
        <v>538</v>
      </c>
      <c r="L31" s="2475"/>
      <c r="M31" s="2475"/>
      <c r="N31" s="2475"/>
      <c r="O31" s="2475"/>
      <c r="P31" s="2475"/>
      <c r="Q31" s="2475"/>
      <c r="R31" s="2475"/>
      <c r="S31" s="2475"/>
      <c r="T31" s="2475"/>
      <c r="U31" s="2475"/>
      <c r="V31" s="2475"/>
      <c r="W31" s="2475"/>
      <c r="X31" s="2475"/>
      <c r="Y31" s="2475"/>
      <c r="Z31" s="2475"/>
      <c r="AA31" s="2475"/>
      <c r="AB31" s="2475"/>
      <c r="AC31" s="2475"/>
      <c r="AD31" s="2475"/>
      <c r="AE31" s="2475"/>
      <c r="AF31" s="2476"/>
      <c r="AG31" s="2477"/>
      <c r="AH31" s="2478"/>
      <c r="AI31" s="2479"/>
    </row>
    <row r="32" spans="1:35" ht="21" customHeight="1">
      <c r="A32" s="2461"/>
      <c r="B32" s="2463"/>
      <c r="C32" s="2464"/>
      <c r="D32" s="2465"/>
      <c r="E32" s="2465"/>
      <c r="F32" s="2465"/>
      <c r="G32" s="2466"/>
      <c r="H32" s="483"/>
      <c r="I32" s="483"/>
      <c r="J32" s="483"/>
      <c r="K32" s="484" t="s">
        <v>704</v>
      </c>
      <c r="L32" s="2480"/>
      <c r="M32" s="2470"/>
      <c r="N32" s="2470"/>
      <c r="O32" s="2470"/>
      <c r="P32" s="2470"/>
      <c r="Q32" s="2470"/>
      <c r="R32" s="2470"/>
      <c r="S32" s="2470"/>
      <c r="T32" s="2470"/>
      <c r="U32" s="2470"/>
      <c r="V32" s="2470"/>
      <c r="W32" s="2470"/>
      <c r="X32" s="2470"/>
      <c r="Y32" s="2470"/>
      <c r="Z32" s="2470"/>
      <c r="AA32" s="2470"/>
      <c r="AB32" s="2470"/>
      <c r="AC32" s="2470"/>
      <c r="AD32" s="2470"/>
      <c r="AE32" s="2470"/>
      <c r="AF32" s="2471"/>
      <c r="AG32" s="2472"/>
      <c r="AH32" s="2473"/>
      <c r="AI32" s="2474"/>
    </row>
    <row r="33" spans="1:35" ht="21" customHeight="1">
      <c r="A33" s="2461"/>
      <c r="B33" s="2463"/>
      <c r="C33" s="2467"/>
      <c r="D33" s="2468"/>
      <c r="E33" s="2468"/>
      <c r="F33" s="2468"/>
      <c r="G33" s="2469"/>
      <c r="H33" s="485"/>
      <c r="I33" s="485"/>
      <c r="J33" s="485"/>
      <c r="K33" s="486" t="s">
        <v>538</v>
      </c>
      <c r="L33" s="2481"/>
      <c r="M33" s="2475"/>
      <c r="N33" s="2475"/>
      <c r="O33" s="2475"/>
      <c r="P33" s="2475"/>
      <c r="Q33" s="2475"/>
      <c r="R33" s="2475"/>
      <c r="S33" s="2475"/>
      <c r="T33" s="2475"/>
      <c r="U33" s="2475"/>
      <c r="V33" s="2475"/>
      <c r="W33" s="2475"/>
      <c r="X33" s="2475"/>
      <c r="Y33" s="2475"/>
      <c r="Z33" s="2475"/>
      <c r="AA33" s="2475"/>
      <c r="AB33" s="2475"/>
      <c r="AC33" s="2475"/>
      <c r="AD33" s="2475"/>
      <c r="AE33" s="2475"/>
      <c r="AF33" s="2476"/>
      <c r="AG33" s="2477"/>
      <c r="AH33" s="2478"/>
      <c r="AI33" s="2479"/>
    </row>
    <row r="34" spans="1:35" ht="21" customHeight="1">
      <c r="A34" s="2461"/>
      <c r="B34" s="2482" t="s">
        <v>714</v>
      </c>
      <c r="C34" s="2464"/>
      <c r="D34" s="2465"/>
      <c r="E34" s="2465"/>
      <c r="F34" s="2465"/>
      <c r="G34" s="2466"/>
      <c r="H34" s="483"/>
      <c r="I34" s="483"/>
      <c r="J34" s="483"/>
      <c r="K34" s="484" t="s">
        <v>704</v>
      </c>
      <c r="L34" s="2470"/>
      <c r="M34" s="2470"/>
      <c r="N34" s="2470"/>
      <c r="O34" s="2470"/>
      <c r="P34" s="2470"/>
      <c r="Q34" s="2470"/>
      <c r="R34" s="2470"/>
      <c r="S34" s="2470"/>
      <c r="T34" s="2470"/>
      <c r="U34" s="2470"/>
      <c r="V34" s="2470"/>
      <c r="W34" s="2470"/>
      <c r="X34" s="2470"/>
      <c r="Y34" s="2470"/>
      <c r="Z34" s="2470"/>
      <c r="AA34" s="2470"/>
      <c r="AB34" s="2470"/>
      <c r="AC34" s="2470"/>
      <c r="AD34" s="2470"/>
      <c r="AE34" s="2470"/>
      <c r="AF34" s="2471"/>
      <c r="AG34" s="2472"/>
      <c r="AH34" s="2473"/>
      <c r="AI34" s="2474"/>
    </row>
    <row r="35" spans="1:35" ht="21" customHeight="1">
      <c r="A35" s="2461"/>
      <c r="B35" s="2483"/>
      <c r="C35" s="2467"/>
      <c r="D35" s="2468"/>
      <c r="E35" s="2468"/>
      <c r="F35" s="2468"/>
      <c r="G35" s="2469"/>
      <c r="H35" s="485"/>
      <c r="I35" s="485"/>
      <c r="J35" s="485"/>
      <c r="K35" s="486" t="s">
        <v>538</v>
      </c>
      <c r="L35" s="2475"/>
      <c r="M35" s="2475"/>
      <c r="N35" s="2475"/>
      <c r="O35" s="2475"/>
      <c r="P35" s="2475"/>
      <c r="Q35" s="2475"/>
      <c r="R35" s="2475"/>
      <c r="S35" s="2475"/>
      <c r="T35" s="2475"/>
      <c r="U35" s="2475"/>
      <c r="V35" s="2475"/>
      <c r="W35" s="2475"/>
      <c r="X35" s="2475"/>
      <c r="Y35" s="2475"/>
      <c r="Z35" s="2475"/>
      <c r="AA35" s="2475"/>
      <c r="AB35" s="2475"/>
      <c r="AC35" s="2475"/>
      <c r="AD35" s="2475"/>
      <c r="AE35" s="2475"/>
      <c r="AF35" s="2476"/>
      <c r="AG35" s="2477"/>
      <c r="AH35" s="2478"/>
      <c r="AI35" s="2479"/>
    </row>
    <row r="36" spans="1:35" ht="21" customHeight="1">
      <c r="A36" s="2461"/>
      <c r="B36" s="2483"/>
      <c r="C36" s="2464"/>
      <c r="D36" s="2465"/>
      <c r="E36" s="2465"/>
      <c r="F36" s="2465"/>
      <c r="G36" s="2466"/>
      <c r="H36" s="483"/>
      <c r="I36" s="483"/>
      <c r="J36" s="483"/>
      <c r="K36" s="484" t="s">
        <v>704</v>
      </c>
      <c r="L36" s="2470"/>
      <c r="M36" s="2470"/>
      <c r="N36" s="2470"/>
      <c r="O36" s="2470"/>
      <c r="P36" s="2470"/>
      <c r="Q36" s="2470"/>
      <c r="R36" s="2470"/>
      <c r="S36" s="2470"/>
      <c r="T36" s="2470"/>
      <c r="U36" s="2470"/>
      <c r="V36" s="2470"/>
      <c r="W36" s="2470"/>
      <c r="X36" s="2470"/>
      <c r="Y36" s="2470"/>
      <c r="Z36" s="2470"/>
      <c r="AA36" s="2470"/>
      <c r="AB36" s="2470"/>
      <c r="AC36" s="2470"/>
      <c r="AD36" s="2470"/>
      <c r="AE36" s="2470"/>
      <c r="AF36" s="2471"/>
      <c r="AG36" s="2472"/>
      <c r="AH36" s="2473"/>
      <c r="AI36" s="2474"/>
    </row>
    <row r="37" spans="1:35" ht="21" customHeight="1">
      <c r="A37" s="2461"/>
      <c r="B37" s="2483"/>
      <c r="C37" s="2467"/>
      <c r="D37" s="2468"/>
      <c r="E37" s="2468"/>
      <c r="F37" s="2468"/>
      <c r="G37" s="2469"/>
      <c r="H37" s="487"/>
      <c r="I37" s="487"/>
      <c r="J37" s="487"/>
      <c r="K37" s="488" t="s">
        <v>538</v>
      </c>
      <c r="L37" s="2484"/>
      <c r="M37" s="2484"/>
      <c r="N37" s="2484"/>
      <c r="O37" s="2484"/>
      <c r="P37" s="2484"/>
      <c r="Q37" s="2484"/>
      <c r="R37" s="2484"/>
      <c r="S37" s="2484"/>
      <c r="T37" s="2484"/>
      <c r="U37" s="2484"/>
      <c r="V37" s="2484"/>
      <c r="W37" s="2484"/>
      <c r="X37" s="2484"/>
      <c r="Y37" s="2484"/>
      <c r="Z37" s="2484"/>
      <c r="AA37" s="2484"/>
      <c r="AB37" s="2484"/>
      <c r="AC37" s="2484"/>
      <c r="AD37" s="2484"/>
      <c r="AE37" s="2484"/>
      <c r="AF37" s="2485"/>
      <c r="AG37" s="2486"/>
      <c r="AH37" s="2487"/>
      <c r="AI37" s="2488"/>
    </row>
    <row r="38" spans="1:35" ht="21" customHeight="1">
      <c r="A38" s="2461"/>
      <c r="B38" s="2483"/>
      <c r="C38" s="2464"/>
      <c r="D38" s="2465"/>
      <c r="E38" s="2465"/>
      <c r="F38" s="2465"/>
      <c r="G38" s="2466"/>
      <c r="H38" s="483"/>
      <c r="I38" s="483"/>
      <c r="J38" s="483"/>
      <c r="K38" s="484" t="s">
        <v>704</v>
      </c>
      <c r="L38" s="2470"/>
      <c r="M38" s="2470"/>
      <c r="N38" s="2470"/>
      <c r="O38" s="2470"/>
      <c r="P38" s="2470"/>
      <c r="Q38" s="2470"/>
      <c r="R38" s="2470"/>
      <c r="S38" s="2470"/>
      <c r="T38" s="2470"/>
      <c r="U38" s="2470"/>
      <c r="V38" s="2470"/>
      <c r="W38" s="2470"/>
      <c r="X38" s="2470"/>
      <c r="Y38" s="2470"/>
      <c r="Z38" s="2470"/>
      <c r="AA38" s="2470"/>
      <c r="AB38" s="2470"/>
      <c r="AC38" s="2470"/>
      <c r="AD38" s="2470"/>
      <c r="AE38" s="2470"/>
      <c r="AF38" s="2471"/>
      <c r="AG38" s="2472"/>
      <c r="AH38" s="2473"/>
      <c r="AI38" s="2474"/>
    </row>
    <row r="39" spans="1:35" ht="21" customHeight="1">
      <c r="A39" s="2461"/>
      <c r="B39" s="2483"/>
      <c r="C39" s="2467"/>
      <c r="D39" s="2468"/>
      <c r="E39" s="2468"/>
      <c r="F39" s="2468"/>
      <c r="G39" s="2469"/>
      <c r="H39" s="485"/>
      <c r="I39" s="485"/>
      <c r="J39" s="485"/>
      <c r="K39" s="486" t="s">
        <v>538</v>
      </c>
      <c r="L39" s="2475"/>
      <c r="M39" s="2475"/>
      <c r="N39" s="2475"/>
      <c r="O39" s="2475"/>
      <c r="P39" s="2475"/>
      <c r="Q39" s="2475"/>
      <c r="R39" s="2475"/>
      <c r="S39" s="2475"/>
      <c r="T39" s="2475"/>
      <c r="U39" s="2475"/>
      <c r="V39" s="2475"/>
      <c r="W39" s="2475"/>
      <c r="X39" s="2475"/>
      <c r="Y39" s="2475"/>
      <c r="Z39" s="2475"/>
      <c r="AA39" s="2475"/>
      <c r="AB39" s="2475"/>
      <c r="AC39" s="2475"/>
      <c r="AD39" s="2475"/>
      <c r="AE39" s="2475"/>
      <c r="AF39" s="2476"/>
      <c r="AG39" s="2477"/>
      <c r="AH39" s="2478"/>
      <c r="AI39" s="2479"/>
    </row>
    <row r="40" spans="1:35" ht="21" customHeight="1">
      <c r="A40" s="2494" t="s">
        <v>591</v>
      </c>
      <c r="B40" s="2497"/>
      <c r="C40" s="2498"/>
      <c r="D40" s="2498"/>
      <c r="E40" s="2498"/>
      <c r="F40" s="2498"/>
      <c r="G40" s="2499"/>
      <c r="H40" s="483"/>
      <c r="I40" s="483"/>
      <c r="J40" s="483"/>
      <c r="K40" s="484" t="s">
        <v>704</v>
      </c>
      <c r="L40" s="2470"/>
      <c r="M40" s="2470"/>
      <c r="N40" s="2470"/>
      <c r="O40" s="2470"/>
      <c r="P40" s="2470"/>
      <c r="Q40" s="2470"/>
      <c r="R40" s="2470"/>
      <c r="S40" s="2470"/>
      <c r="T40" s="2470"/>
      <c r="U40" s="2470"/>
      <c r="V40" s="2470"/>
      <c r="W40" s="2470"/>
      <c r="X40" s="2470"/>
      <c r="Y40" s="2470"/>
      <c r="Z40" s="2470"/>
      <c r="AA40" s="2470"/>
      <c r="AB40" s="2470"/>
      <c r="AC40" s="2470"/>
      <c r="AD40" s="2470"/>
      <c r="AE40" s="2470"/>
      <c r="AF40" s="2471"/>
      <c r="AG40" s="2472"/>
      <c r="AH40" s="2473"/>
      <c r="AI40" s="2474"/>
    </row>
    <row r="41" spans="1:35" ht="21" customHeight="1">
      <c r="A41" s="2495"/>
      <c r="B41" s="2500"/>
      <c r="C41" s="2501"/>
      <c r="D41" s="2501"/>
      <c r="E41" s="2501"/>
      <c r="F41" s="2501"/>
      <c r="G41" s="2502"/>
      <c r="H41" s="485"/>
      <c r="I41" s="485"/>
      <c r="J41" s="485"/>
      <c r="K41" s="486" t="s">
        <v>538</v>
      </c>
      <c r="L41" s="2475"/>
      <c r="M41" s="2475"/>
      <c r="N41" s="2475"/>
      <c r="O41" s="2475"/>
      <c r="P41" s="2475"/>
      <c r="Q41" s="2475"/>
      <c r="R41" s="2475"/>
      <c r="S41" s="2475"/>
      <c r="T41" s="2475"/>
      <c r="U41" s="2475"/>
      <c r="V41" s="2475"/>
      <c r="W41" s="2475"/>
      <c r="X41" s="2475"/>
      <c r="Y41" s="2475"/>
      <c r="Z41" s="2475"/>
      <c r="AA41" s="2475"/>
      <c r="AB41" s="2475"/>
      <c r="AC41" s="2475"/>
      <c r="AD41" s="2475"/>
      <c r="AE41" s="2475"/>
      <c r="AF41" s="2476"/>
      <c r="AG41" s="2477"/>
      <c r="AH41" s="2478"/>
      <c r="AI41" s="2479"/>
    </row>
    <row r="42" spans="1:35" ht="21" customHeight="1">
      <c r="A42" s="2495"/>
      <c r="B42" s="2500"/>
      <c r="C42" s="2501"/>
      <c r="D42" s="2501"/>
      <c r="E42" s="2501"/>
      <c r="F42" s="2501"/>
      <c r="G42" s="2502"/>
      <c r="H42" s="485"/>
      <c r="I42" s="485"/>
      <c r="J42" s="485"/>
      <c r="K42" s="486" t="s">
        <v>539</v>
      </c>
      <c r="L42" s="2475"/>
      <c r="M42" s="2475"/>
      <c r="N42" s="2475"/>
      <c r="O42" s="2475"/>
      <c r="P42" s="2475"/>
      <c r="Q42" s="2475"/>
      <c r="R42" s="2475"/>
      <c r="S42" s="2475"/>
      <c r="T42" s="2475"/>
      <c r="U42" s="2475"/>
      <c r="V42" s="2475"/>
      <c r="W42" s="2475"/>
      <c r="X42" s="2475"/>
      <c r="Y42" s="2475"/>
      <c r="Z42" s="2475"/>
      <c r="AA42" s="2475"/>
      <c r="AB42" s="2475"/>
      <c r="AC42" s="2475"/>
      <c r="AD42" s="2475"/>
      <c r="AE42" s="2475"/>
      <c r="AF42" s="2476"/>
      <c r="AG42" s="2477"/>
      <c r="AH42" s="2478"/>
      <c r="AI42" s="2479"/>
    </row>
    <row r="43" spans="1:35" ht="21" customHeight="1">
      <c r="A43" s="2495"/>
      <c r="B43" s="2500"/>
      <c r="C43" s="2501"/>
      <c r="D43" s="2501"/>
      <c r="E43" s="2501"/>
      <c r="F43" s="2501"/>
      <c r="G43" s="2502"/>
      <c r="H43" s="485"/>
      <c r="I43" s="485"/>
      <c r="J43" s="485"/>
      <c r="K43" s="486" t="s">
        <v>540</v>
      </c>
      <c r="L43" s="2475"/>
      <c r="M43" s="2475"/>
      <c r="N43" s="2475"/>
      <c r="O43" s="2475"/>
      <c r="P43" s="2475"/>
      <c r="Q43" s="2475"/>
      <c r="R43" s="2475"/>
      <c r="S43" s="2475"/>
      <c r="T43" s="2475"/>
      <c r="U43" s="2475"/>
      <c r="V43" s="2475"/>
      <c r="W43" s="2475"/>
      <c r="X43" s="2475"/>
      <c r="Y43" s="2475"/>
      <c r="Z43" s="2475"/>
      <c r="AA43" s="2475"/>
      <c r="AB43" s="2475"/>
      <c r="AC43" s="2475"/>
      <c r="AD43" s="2475"/>
      <c r="AE43" s="2475"/>
      <c r="AF43" s="2476"/>
      <c r="AG43" s="2477"/>
      <c r="AH43" s="2478"/>
      <c r="AI43" s="2479"/>
    </row>
    <row r="44" spans="1:35" ht="21" customHeight="1">
      <c r="A44" s="2496"/>
      <c r="B44" s="2503"/>
      <c r="C44" s="2504"/>
      <c r="D44" s="2504"/>
      <c r="E44" s="2504"/>
      <c r="F44" s="2504"/>
      <c r="G44" s="2505"/>
      <c r="H44" s="489"/>
      <c r="I44" s="489"/>
      <c r="J44" s="489"/>
      <c r="K44" s="490" t="s">
        <v>541</v>
      </c>
      <c r="L44" s="2489"/>
      <c r="M44" s="2489"/>
      <c r="N44" s="2489"/>
      <c r="O44" s="2489"/>
      <c r="P44" s="2489"/>
      <c r="Q44" s="2489"/>
      <c r="R44" s="2489"/>
      <c r="S44" s="2489"/>
      <c r="T44" s="2489"/>
      <c r="U44" s="2489"/>
      <c r="V44" s="2489"/>
      <c r="W44" s="2489"/>
      <c r="X44" s="2489"/>
      <c r="Y44" s="2489"/>
      <c r="Z44" s="2489"/>
      <c r="AA44" s="2489"/>
      <c r="AB44" s="2489"/>
      <c r="AC44" s="2489"/>
      <c r="AD44" s="2489"/>
      <c r="AE44" s="2489"/>
      <c r="AF44" s="2490"/>
      <c r="AG44" s="2491"/>
      <c r="AH44" s="2492"/>
      <c r="AI44" s="2493"/>
    </row>
    <row r="45" spans="1:35" ht="21" customHeight="1">
      <c r="A45" s="2494" t="s">
        <v>592</v>
      </c>
      <c r="B45" s="2497"/>
      <c r="C45" s="2498"/>
      <c r="D45" s="2498"/>
      <c r="E45" s="2498"/>
      <c r="F45" s="2498"/>
      <c r="G45" s="2499"/>
      <c r="H45" s="483"/>
      <c r="I45" s="483"/>
      <c r="J45" s="483"/>
      <c r="K45" s="484" t="s">
        <v>704</v>
      </c>
      <c r="L45" s="2470"/>
      <c r="M45" s="2470"/>
      <c r="N45" s="2470"/>
      <c r="O45" s="2470"/>
      <c r="P45" s="2470"/>
      <c r="Q45" s="2470"/>
      <c r="R45" s="2470"/>
      <c r="S45" s="2470"/>
      <c r="T45" s="2470"/>
      <c r="U45" s="2470"/>
      <c r="V45" s="2470"/>
      <c r="W45" s="2470"/>
      <c r="X45" s="2470"/>
      <c r="Y45" s="2470"/>
      <c r="Z45" s="2470"/>
      <c r="AA45" s="2470"/>
      <c r="AB45" s="2470"/>
      <c r="AC45" s="2470"/>
      <c r="AD45" s="2470"/>
      <c r="AE45" s="2470"/>
      <c r="AF45" s="2471"/>
      <c r="AG45" s="2472"/>
      <c r="AH45" s="2473"/>
      <c r="AI45" s="2474"/>
    </row>
    <row r="46" spans="1:35" ht="21" customHeight="1">
      <c r="A46" s="2495"/>
      <c r="B46" s="2500"/>
      <c r="C46" s="2501"/>
      <c r="D46" s="2501"/>
      <c r="E46" s="2501"/>
      <c r="F46" s="2501"/>
      <c r="G46" s="2502"/>
      <c r="H46" s="485"/>
      <c r="I46" s="485"/>
      <c r="J46" s="485"/>
      <c r="K46" s="486" t="s">
        <v>538</v>
      </c>
      <c r="L46" s="2475"/>
      <c r="M46" s="2475"/>
      <c r="N46" s="2475"/>
      <c r="O46" s="2475"/>
      <c r="P46" s="2475"/>
      <c r="Q46" s="2475"/>
      <c r="R46" s="2475"/>
      <c r="S46" s="2475"/>
      <c r="T46" s="2475"/>
      <c r="U46" s="2475"/>
      <c r="V46" s="2475"/>
      <c r="W46" s="2475"/>
      <c r="X46" s="2475"/>
      <c r="Y46" s="2475"/>
      <c r="Z46" s="2475"/>
      <c r="AA46" s="2475"/>
      <c r="AB46" s="2475"/>
      <c r="AC46" s="2475"/>
      <c r="AD46" s="2475"/>
      <c r="AE46" s="2475"/>
      <c r="AF46" s="2476"/>
      <c r="AG46" s="2477"/>
      <c r="AH46" s="2478"/>
      <c r="AI46" s="2479"/>
    </row>
    <row r="47" spans="1:35" ht="21" customHeight="1">
      <c r="A47" s="2495"/>
      <c r="B47" s="2500"/>
      <c r="C47" s="2501"/>
      <c r="D47" s="2501"/>
      <c r="E47" s="2501"/>
      <c r="F47" s="2501"/>
      <c r="G47" s="2502"/>
      <c r="H47" s="485"/>
      <c r="I47" s="485"/>
      <c r="J47" s="485"/>
      <c r="K47" s="486" t="s">
        <v>539</v>
      </c>
      <c r="L47" s="2475"/>
      <c r="M47" s="2475"/>
      <c r="N47" s="2475"/>
      <c r="O47" s="2475"/>
      <c r="P47" s="2475"/>
      <c r="Q47" s="2475"/>
      <c r="R47" s="2475"/>
      <c r="S47" s="2475"/>
      <c r="T47" s="2475"/>
      <c r="U47" s="2475"/>
      <c r="V47" s="2475"/>
      <c r="W47" s="2475"/>
      <c r="X47" s="2475"/>
      <c r="Y47" s="2475"/>
      <c r="Z47" s="2475"/>
      <c r="AA47" s="2475"/>
      <c r="AB47" s="2475"/>
      <c r="AC47" s="2475"/>
      <c r="AD47" s="2475"/>
      <c r="AE47" s="2475"/>
      <c r="AF47" s="2476"/>
      <c r="AG47" s="2477"/>
      <c r="AH47" s="2478"/>
      <c r="AI47" s="2479"/>
    </row>
    <row r="48" spans="1:35" ht="21" customHeight="1">
      <c r="A48" s="2495"/>
      <c r="B48" s="2500"/>
      <c r="C48" s="2501"/>
      <c r="D48" s="2501"/>
      <c r="E48" s="2501"/>
      <c r="F48" s="2501"/>
      <c r="G48" s="2502"/>
      <c r="H48" s="487"/>
      <c r="I48" s="487"/>
      <c r="J48" s="487"/>
      <c r="K48" s="490" t="s">
        <v>540</v>
      </c>
      <c r="L48" s="526"/>
      <c r="M48" s="526"/>
      <c r="N48" s="526"/>
      <c r="O48" s="526"/>
      <c r="P48" s="526"/>
      <c r="Q48" s="526"/>
      <c r="R48" s="526"/>
      <c r="S48" s="526"/>
      <c r="T48" s="526"/>
      <c r="U48" s="526"/>
      <c r="V48" s="526"/>
      <c r="W48" s="526"/>
      <c r="X48" s="526"/>
      <c r="Y48" s="526"/>
      <c r="Z48" s="526"/>
      <c r="AA48" s="526"/>
      <c r="AB48" s="526"/>
      <c r="AC48" s="526"/>
      <c r="AD48" s="526"/>
      <c r="AE48" s="526"/>
      <c r="AF48" s="527"/>
      <c r="AG48" s="523"/>
      <c r="AH48" s="524"/>
      <c r="AI48" s="525"/>
    </row>
    <row r="49" spans="1:35" ht="21" customHeight="1">
      <c r="A49" s="2496"/>
      <c r="B49" s="2503"/>
      <c r="C49" s="2504"/>
      <c r="D49" s="2504"/>
      <c r="E49" s="2504"/>
      <c r="F49" s="2504"/>
      <c r="G49" s="2505"/>
      <c r="H49" s="489"/>
      <c r="I49" s="489"/>
      <c r="J49" s="489"/>
      <c r="K49" s="490" t="s">
        <v>715</v>
      </c>
      <c r="L49" s="2489"/>
      <c r="M49" s="2489"/>
      <c r="N49" s="2489"/>
      <c r="O49" s="2489"/>
      <c r="P49" s="2489"/>
      <c r="Q49" s="2489"/>
      <c r="R49" s="2489"/>
      <c r="S49" s="2489"/>
      <c r="T49" s="2489"/>
      <c r="U49" s="2489"/>
      <c r="V49" s="2489"/>
      <c r="W49" s="2489"/>
      <c r="X49" s="2489"/>
      <c r="Y49" s="2489"/>
      <c r="Z49" s="2489"/>
      <c r="AA49" s="2489"/>
      <c r="AB49" s="2489"/>
      <c r="AC49" s="2489"/>
      <c r="AD49" s="2489"/>
      <c r="AE49" s="2489"/>
      <c r="AF49" s="2490"/>
      <c r="AG49" s="2491"/>
      <c r="AH49" s="2492"/>
      <c r="AI49" s="2493"/>
    </row>
    <row r="50" spans="1:35" ht="15" customHeight="1">
      <c r="A50" s="491" t="s">
        <v>716</v>
      </c>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492"/>
    </row>
    <row r="51" spans="1:35" ht="32.25" customHeight="1">
      <c r="A51" s="2508"/>
      <c r="B51" s="2468"/>
      <c r="C51" s="2468"/>
      <c r="D51" s="2468"/>
      <c r="E51" s="2468"/>
      <c r="F51" s="2468"/>
      <c r="G51" s="2468"/>
      <c r="H51" s="2468"/>
      <c r="I51" s="2468"/>
      <c r="J51" s="2468"/>
      <c r="K51" s="2468"/>
      <c r="L51" s="2468"/>
      <c r="M51" s="2468"/>
      <c r="N51" s="2468"/>
      <c r="O51" s="2468"/>
      <c r="P51" s="2468"/>
      <c r="Q51" s="2468"/>
      <c r="R51" s="2468"/>
      <c r="S51" s="2468"/>
      <c r="T51" s="2468"/>
      <c r="U51" s="2468"/>
      <c r="V51" s="2468"/>
      <c r="W51" s="2468"/>
      <c r="X51" s="2468"/>
      <c r="Y51" s="2468"/>
      <c r="Z51" s="2468"/>
      <c r="AA51" s="2468"/>
      <c r="AB51" s="2468"/>
      <c r="AC51" s="2468"/>
      <c r="AD51" s="2468"/>
      <c r="AE51" s="2468"/>
      <c r="AF51" s="2468"/>
      <c r="AG51" s="2468"/>
      <c r="AH51" s="2468"/>
      <c r="AI51" s="2509"/>
    </row>
    <row r="52" spans="1:35" ht="15" customHeight="1">
      <c r="A52" s="493" t="s">
        <v>626</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494"/>
    </row>
    <row r="53" spans="1:35" ht="15" customHeight="1">
      <c r="A53" s="2510"/>
      <c r="B53" s="2511"/>
      <c r="C53" s="2511"/>
      <c r="D53" s="2511"/>
      <c r="E53" s="2511"/>
      <c r="F53" s="2511"/>
      <c r="G53" s="2511"/>
      <c r="H53" s="2511"/>
      <c r="I53" s="2511"/>
      <c r="J53" s="2511"/>
      <c r="K53" s="2511"/>
      <c r="L53" s="2511"/>
      <c r="M53" s="2511"/>
      <c r="N53" s="2511"/>
      <c r="O53" s="2511"/>
      <c r="P53" s="2511"/>
      <c r="Q53" s="2511"/>
      <c r="R53" s="2511"/>
      <c r="S53" s="2511"/>
      <c r="T53" s="2511"/>
      <c r="U53" s="2511"/>
      <c r="V53" s="2511"/>
      <c r="W53" s="2511"/>
      <c r="X53" s="2511"/>
      <c r="Y53" s="2511"/>
      <c r="Z53" s="2511"/>
      <c r="AA53" s="2511"/>
      <c r="AB53" s="2511"/>
      <c r="AC53" s="2511"/>
      <c r="AD53" s="2511"/>
      <c r="AE53" s="2511"/>
      <c r="AF53" s="2511"/>
      <c r="AG53" s="2511"/>
      <c r="AH53" s="2511"/>
      <c r="AI53" s="2512"/>
    </row>
    <row r="54" spans="1:35" ht="15" customHeight="1">
      <c r="A54" s="493" t="s">
        <v>627</v>
      </c>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494"/>
    </row>
    <row r="55" spans="1:35" ht="15" customHeight="1" thickBot="1">
      <c r="A55" s="2513"/>
      <c r="B55" s="2514"/>
      <c r="C55" s="2514"/>
      <c r="D55" s="2514"/>
      <c r="E55" s="2514"/>
      <c r="F55" s="2514"/>
      <c r="G55" s="2514"/>
      <c r="H55" s="2514"/>
      <c r="I55" s="2514"/>
      <c r="J55" s="2514"/>
      <c r="K55" s="2514"/>
      <c r="L55" s="2514"/>
      <c r="M55" s="2514"/>
      <c r="N55" s="2514"/>
      <c r="O55" s="2514"/>
      <c r="P55" s="2514"/>
      <c r="Q55" s="2514"/>
      <c r="R55" s="2514"/>
      <c r="S55" s="2514"/>
      <c r="T55" s="2514"/>
      <c r="U55" s="2514"/>
      <c r="V55" s="2514"/>
      <c r="W55" s="2514"/>
      <c r="X55" s="2514"/>
      <c r="Y55" s="2514"/>
      <c r="Z55" s="2514"/>
      <c r="AA55" s="2514"/>
      <c r="AB55" s="2514"/>
      <c r="AC55" s="2514"/>
      <c r="AD55" s="2514"/>
      <c r="AE55" s="2514"/>
      <c r="AF55" s="2514"/>
      <c r="AG55" s="2514"/>
      <c r="AH55" s="2514"/>
      <c r="AI55" s="2515"/>
    </row>
    <row r="56" spans="1:35" ht="15" customHeight="1">
      <c r="A56" s="481" t="s">
        <v>717</v>
      </c>
    </row>
    <row r="57" spans="1:35" ht="18" customHeight="1">
      <c r="B57" s="2419"/>
      <c r="C57" s="2419"/>
      <c r="D57" s="2419"/>
      <c r="E57" s="2419"/>
      <c r="F57" s="2419"/>
      <c r="G57" s="2419"/>
      <c r="H57" s="2419"/>
      <c r="I57" s="2419"/>
      <c r="J57" s="2419"/>
      <c r="K57" s="2419"/>
      <c r="L57" s="2419"/>
      <c r="M57" s="2419"/>
      <c r="O57" s="2413" t="s">
        <v>628</v>
      </c>
      <c r="P57" s="2413"/>
      <c r="Q57" s="2506" t="s">
        <v>990</v>
      </c>
      <c r="R57" s="2506"/>
      <c r="S57" s="2506"/>
      <c r="T57" s="2506"/>
      <c r="U57" s="2506"/>
      <c r="V57" s="2506"/>
    </row>
    <row r="58" spans="1:35" ht="15" customHeight="1">
      <c r="A58" s="481" t="s">
        <v>718</v>
      </c>
    </row>
    <row r="59" spans="1:35" ht="18" customHeight="1">
      <c r="B59" s="2419"/>
      <c r="C59" s="2419"/>
      <c r="D59" s="2419"/>
      <c r="E59" s="2419"/>
      <c r="F59" s="2419"/>
      <c r="G59" s="2419"/>
      <c r="H59" s="2419"/>
      <c r="I59" s="2419"/>
      <c r="J59" s="2419"/>
      <c r="K59" s="2419"/>
      <c r="L59" s="2419"/>
      <c r="M59" s="2419"/>
      <c r="O59" s="2413" t="s">
        <v>628</v>
      </c>
      <c r="P59" s="2413"/>
      <c r="Q59" s="2506" t="s">
        <v>990</v>
      </c>
      <c r="R59" s="2506"/>
      <c r="S59" s="2506"/>
      <c r="T59" s="2506"/>
      <c r="U59" s="2506"/>
      <c r="V59" s="2506"/>
    </row>
    <row r="60" spans="1:35" ht="72" customHeight="1">
      <c r="A60" s="2507" t="s">
        <v>645</v>
      </c>
      <c r="B60" s="2507"/>
      <c r="C60" s="2507"/>
      <c r="D60" s="2507"/>
      <c r="E60" s="2507"/>
      <c r="F60" s="2507"/>
      <c r="G60" s="2507"/>
      <c r="H60" s="2507"/>
      <c r="I60" s="2507"/>
      <c r="J60" s="2507"/>
      <c r="K60" s="2507"/>
      <c r="L60" s="2507"/>
      <c r="M60" s="2507"/>
      <c r="N60" s="2507"/>
      <c r="O60" s="2507"/>
      <c r="P60" s="2507"/>
      <c r="Q60" s="2507"/>
      <c r="R60" s="2507"/>
      <c r="S60" s="2507"/>
      <c r="T60" s="2507"/>
      <c r="U60" s="2507"/>
      <c r="V60" s="2507"/>
      <c r="W60" s="2507"/>
      <c r="X60" s="2507"/>
      <c r="Y60" s="2507"/>
      <c r="Z60" s="2507"/>
      <c r="AA60" s="2507"/>
      <c r="AB60" s="2507"/>
      <c r="AC60" s="2507"/>
      <c r="AD60" s="2507"/>
      <c r="AE60" s="2507"/>
      <c r="AF60" s="2507"/>
      <c r="AG60" s="2507"/>
      <c r="AH60" s="2507"/>
      <c r="AI60" s="2507"/>
    </row>
  </sheetData>
  <mergeCells count="93">
    <mergeCell ref="B59:M59"/>
    <mergeCell ref="O59:P59"/>
    <mergeCell ref="Q59:V59"/>
    <mergeCell ref="A60:AI60"/>
    <mergeCell ref="L49:AF49"/>
    <mergeCell ref="AG49:AI49"/>
    <mergeCell ref="A51:AI51"/>
    <mergeCell ref="A53:AI53"/>
    <mergeCell ref="A55:AI55"/>
    <mergeCell ref="B57:M57"/>
    <mergeCell ref="O57:P57"/>
    <mergeCell ref="Q57:V5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L42:AF42"/>
    <mergeCell ref="AG42:AI42"/>
    <mergeCell ref="L43:AF43"/>
    <mergeCell ref="AG43:AI43"/>
    <mergeCell ref="AG37:AI37"/>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19:F19"/>
    <mergeCell ref="G19:I21"/>
    <mergeCell ref="J19:AI21"/>
    <mergeCell ref="A26:G27"/>
    <mergeCell ref="H26:J26"/>
    <mergeCell ref="K26:AF27"/>
    <mergeCell ref="AG26:AI27"/>
    <mergeCell ref="A20:F20"/>
    <mergeCell ref="A21:F21"/>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s>
  <phoneticPr fontId="10"/>
  <printOptions horizontalCentered="1"/>
  <pageMargins left="0.59055118110236227" right="0.39370078740157483" top="0.39370078740157483" bottom="0.19685039370078741" header="0.19685039370078741" footer="7.874015748031496E-2"/>
  <pageSetup paperSize="9" scale="77" orientation="portrait" horizontalDpi="300" verticalDpi="300" r:id="rId1"/>
  <headerFooter>
    <oddFooter>&amp;R（令和２年７月開講訓練科から適用）</oddFooter>
  </headerFooter>
  <rowBreaks count="1" manualBreakCount="1">
    <brk id="51" max="3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AJ23"/>
  <sheetViews>
    <sheetView view="pageBreakPreview" zoomScaleNormal="110" zoomScaleSheetLayoutView="100" workbookViewId="0">
      <selection activeCell="B2" sqref="B2:AJ2"/>
    </sheetView>
  </sheetViews>
  <sheetFormatPr defaultColWidth="3" defaultRowHeight="21" customHeight="1"/>
  <cols>
    <col min="1" max="28" width="3" style="548"/>
    <col min="29" max="30" width="3" style="548" customWidth="1"/>
    <col min="31" max="16384" width="3" style="548"/>
  </cols>
  <sheetData>
    <row r="1" spans="2:36" ht="11.25">
      <c r="AJ1" s="549" t="s">
        <v>876</v>
      </c>
    </row>
    <row r="2" spans="2:36" ht="36" customHeight="1">
      <c r="B2" s="2411" t="s">
        <v>644</v>
      </c>
      <c r="C2" s="2412"/>
      <c r="D2" s="2412"/>
      <c r="E2" s="2412"/>
      <c r="F2" s="2412"/>
      <c r="G2" s="2412"/>
      <c r="H2" s="2412"/>
      <c r="I2" s="2412"/>
      <c r="J2" s="2412"/>
      <c r="K2" s="2412"/>
      <c r="L2" s="2412"/>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row>
    <row r="3" spans="2:36" ht="11.25"/>
    <row r="4" spans="2:36" ht="15" customHeight="1">
      <c r="C4" s="2413" t="s">
        <v>1123</v>
      </c>
      <c r="D4" s="2413"/>
      <c r="E4" s="2413"/>
      <c r="F4" s="2413"/>
      <c r="G4" s="2410" t="str">
        <f>IF(様式13の１!F4="","",様式13の１!F4)</f>
        <v/>
      </c>
      <c r="H4" s="2410"/>
      <c r="I4" s="2410"/>
      <c r="J4" s="2410"/>
      <c r="K4" s="2410"/>
      <c r="L4" s="2410"/>
      <c r="M4" s="2410"/>
      <c r="N4" s="2410"/>
      <c r="O4" s="2410"/>
      <c r="P4" s="2410"/>
      <c r="Q4" s="2410"/>
      <c r="R4" s="2410"/>
      <c r="S4" s="2410"/>
      <c r="T4" s="2410"/>
      <c r="U4" s="2410"/>
      <c r="V4" s="2410"/>
    </row>
    <row r="5" spans="2:36" ht="15" customHeight="1">
      <c r="C5" s="2413" t="s">
        <v>609</v>
      </c>
      <c r="D5" s="2413"/>
      <c r="E5" s="2413"/>
      <c r="F5" s="2413"/>
      <c r="G5" s="2410" t="str">
        <f>IF(様式1!G36="","",様式1!G36)</f>
        <v/>
      </c>
      <c r="H5" s="2410"/>
      <c r="I5" s="2410"/>
      <c r="J5" s="2410"/>
      <c r="K5" s="2410"/>
      <c r="L5" s="2410"/>
      <c r="M5" s="2410"/>
      <c r="N5" s="2410"/>
      <c r="O5" s="2410"/>
      <c r="P5" s="2410"/>
      <c r="Q5" s="2410"/>
      <c r="R5" s="2410"/>
      <c r="S5" s="2410"/>
      <c r="T5" s="2410"/>
      <c r="U5" s="2410"/>
      <c r="V5" s="2410"/>
    </row>
    <row r="6" spans="2:36" ht="15" customHeight="1">
      <c r="D6" s="550"/>
      <c r="E6" s="550"/>
      <c r="F6" s="550"/>
      <c r="G6" s="551"/>
      <c r="H6" s="551"/>
      <c r="I6" s="551"/>
      <c r="J6" s="551"/>
      <c r="K6" s="551"/>
      <c r="L6" s="551"/>
      <c r="M6" s="551"/>
      <c r="N6" s="551"/>
      <c r="O6" s="551"/>
      <c r="P6" s="551"/>
      <c r="Q6" s="551"/>
      <c r="R6" s="551"/>
      <c r="S6" s="551"/>
      <c r="T6" s="551"/>
      <c r="U6" s="551"/>
      <c r="V6" s="551"/>
    </row>
    <row r="7" spans="2:36" ht="15" customHeight="1">
      <c r="W7" s="548" t="s">
        <v>610</v>
      </c>
      <c r="AA7" s="2410" t="str">
        <f>IF(様式13の１!W6="","",様式13の１!W6)</f>
        <v/>
      </c>
      <c r="AB7" s="2410"/>
      <c r="AC7" s="2410"/>
      <c r="AD7" s="2410"/>
      <c r="AE7" s="2410"/>
      <c r="AF7" s="2410"/>
      <c r="AG7" s="2410"/>
      <c r="AH7" s="2410"/>
      <c r="AI7" s="2410"/>
      <c r="AJ7" s="2410"/>
    </row>
    <row r="8" spans="2:36" ht="11.25"/>
    <row r="9" spans="2:36" ht="21" customHeight="1">
      <c r="C9" s="548" t="s">
        <v>638</v>
      </c>
    </row>
    <row r="10" spans="2:36" ht="11.25"/>
    <row r="11" spans="2:36" ht="15" customHeight="1" thickBot="1">
      <c r="B11" s="481" t="s">
        <v>639</v>
      </c>
    </row>
    <row r="12" spans="2:36" ht="15" customHeight="1">
      <c r="B12" s="2444" t="s">
        <v>705</v>
      </c>
      <c r="C12" s="2445"/>
      <c r="D12" s="2445"/>
      <c r="E12" s="2445"/>
      <c r="F12" s="2445"/>
      <c r="G12" s="2445"/>
      <c r="H12" s="2446"/>
      <c r="I12" s="2423" t="s">
        <v>640</v>
      </c>
      <c r="J12" s="2422"/>
      <c r="K12" s="2422"/>
      <c r="L12" s="2422"/>
      <c r="M12" s="2422"/>
      <c r="N12" s="2424"/>
      <c r="O12" s="2450" t="s">
        <v>641</v>
      </c>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52"/>
    </row>
    <row r="13" spans="2:36" ht="15" customHeight="1">
      <c r="B13" s="2516"/>
      <c r="C13" s="2517"/>
      <c r="D13" s="2517"/>
      <c r="E13" s="2517"/>
      <c r="F13" s="2517"/>
      <c r="G13" s="2517"/>
      <c r="H13" s="2518"/>
      <c r="I13" s="2521" t="s">
        <v>642</v>
      </c>
      <c r="J13" s="2522"/>
      <c r="K13" s="2523"/>
      <c r="L13" s="2521" t="s">
        <v>643</v>
      </c>
      <c r="M13" s="2522"/>
      <c r="N13" s="2523"/>
      <c r="O13" s="2519"/>
      <c r="P13" s="2517"/>
      <c r="Q13" s="2517"/>
      <c r="R13" s="2517"/>
      <c r="S13" s="2517"/>
      <c r="T13" s="2517"/>
      <c r="U13" s="2517"/>
      <c r="V13" s="2517"/>
      <c r="W13" s="2517"/>
      <c r="X13" s="2517"/>
      <c r="Y13" s="2517"/>
      <c r="Z13" s="2517"/>
      <c r="AA13" s="2517"/>
      <c r="AB13" s="2517"/>
      <c r="AC13" s="2517"/>
      <c r="AD13" s="2517"/>
      <c r="AE13" s="2517"/>
      <c r="AF13" s="2517"/>
      <c r="AG13" s="2517"/>
      <c r="AH13" s="2517"/>
      <c r="AI13" s="2517"/>
      <c r="AJ13" s="2520"/>
    </row>
    <row r="14" spans="2:36" ht="15" customHeight="1">
      <c r="B14" s="2447"/>
      <c r="C14" s="2448"/>
      <c r="D14" s="2448"/>
      <c r="E14" s="2448"/>
      <c r="F14" s="2448"/>
      <c r="G14" s="2448"/>
      <c r="H14" s="2449"/>
      <c r="I14" s="552" t="s">
        <v>706</v>
      </c>
      <c r="J14" s="553" t="s">
        <v>707</v>
      </c>
      <c r="K14" s="554" t="s">
        <v>708</v>
      </c>
      <c r="L14" s="552" t="s">
        <v>706</v>
      </c>
      <c r="M14" s="553" t="s">
        <v>707</v>
      </c>
      <c r="N14" s="554" t="s">
        <v>708</v>
      </c>
      <c r="O14" s="2448"/>
      <c r="P14" s="2448"/>
      <c r="Q14" s="2448"/>
      <c r="R14" s="2448"/>
      <c r="S14" s="2448"/>
      <c r="T14" s="2448"/>
      <c r="U14" s="2448"/>
      <c r="V14" s="2448"/>
      <c r="W14" s="2448"/>
      <c r="X14" s="2448"/>
      <c r="Y14" s="2448"/>
      <c r="Z14" s="2448"/>
      <c r="AA14" s="2448"/>
      <c r="AB14" s="2448"/>
      <c r="AC14" s="2448"/>
      <c r="AD14" s="2448"/>
      <c r="AE14" s="2448"/>
      <c r="AF14" s="2448"/>
      <c r="AG14" s="2448"/>
      <c r="AH14" s="2448"/>
      <c r="AI14" s="2448"/>
      <c r="AJ14" s="2453"/>
    </row>
    <row r="15" spans="2:36" ht="21" customHeight="1">
      <c r="B15" s="2524" t="s">
        <v>588</v>
      </c>
      <c r="C15" s="2482" t="s">
        <v>589</v>
      </c>
      <c r="D15" s="2464"/>
      <c r="E15" s="2465"/>
      <c r="F15" s="2465"/>
      <c r="G15" s="2465"/>
      <c r="H15" s="2466"/>
      <c r="I15" s="555"/>
      <c r="J15" s="556"/>
      <c r="K15" s="557"/>
      <c r="L15" s="555"/>
      <c r="M15" s="556"/>
      <c r="N15" s="557"/>
      <c r="O15" s="484" t="s">
        <v>709</v>
      </c>
      <c r="P15" s="2470"/>
      <c r="Q15" s="2470"/>
      <c r="R15" s="2470"/>
      <c r="S15" s="2470"/>
      <c r="T15" s="2470"/>
      <c r="U15" s="2470"/>
      <c r="V15" s="2470"/>
      <c r="W15" s="2470"/>
      <c r="X15" s="2470"/>
      <c r="Y15" s="2470"/>
      <c r="Z15" s="2470"/>
      <c r="AA15" s="2470"/>
      <c r="AB15" s="2470"/>
      <c r="AC15" s="2470"/>
      <c r="AD15" s="2470"/>
      <c r="AE15" s="2470"/>
      <c r="AF15" s="2470"/>
      <c r="AG15" s="2470"/>
      <c r="AH15" s="2470"/>
      <c r="AI15" s="2470"/>
      <c r="AJ15" s="2527"/>
    </row>
    <row r="16" spans="2:36" ht="21" customHeight="1">
      <c r="B16" s="2525"/>
      <c r="C16" s="2483"/>
      <c r="D16" s="2467"/>
      <c r="E16" s="2468"/>
      <c r="F16" s="2468"/>
      <c r="G16" s="2468"/>
      <c r="H16" s="2469"/>
      <c r="I16" s="558"/>
      <c r="J16" s="559"/>
      <c r="K16" s="560"/>
      <c r="L16" s="558"/>
      <c r="M16" s="559"/>
      <c r="N16" s="560"/>
      <c r="O16" s="490" t="s">
        <v>538</v>
      </c>
      <c r="P16" s="2489"/>
      <c r="Q16" s="2489"/>
      <c r="R16" s="2489"/>
      <c r="S16" s="2489"/>
      <c r="T16" s="2489"/>
      <c r="U16" s="2489"/>
      <c r="V16" s="2489"/>
      <c r="W16" s="2489"/>
      <c r="X16" s="2489"/>
      <c r="Y16" s="2489"/>
      <c r="Z16" s="2489"/>
      <c r="AA16" s="2489"/>
      <c r="AB16" s="2489"/>
      <c r="AC16" s="2489"/>
      <c r="AD16" s="2489"/>
      <c r="AE16" s="2489"/>
      <c r="AF16" s="2489"/>
      <c r="AG16" s="2489"/>
      <c r="AH16" s="2489"/>
      <c r="AI16" s="2489"/>
      <c r="AJ16" s="2528"/>
    </row>
    <row r="17" spans="2:36" ht="21" customHeight="1">
      <c r="B17" s="2525"/>
      <c r="C17" s="2483"/>
      <c r="D17" s="2464"/>
      <c r="E17" s="2465"/>
      <c r="F17" s="2465"/>
      <c r="G17" s="2465"/>
      <c r="H17" s="2466"/>
      <c r="I17" s="555"/>
      <c r="J17" s="556"/>
      <c r="K17" s="557"/>
      <c r="L17" s="555"/>
      <c r="M17" s="556"/>
      <c r="N17" s="557"/>
      <c r="O17" s="484" t="s">
        <v>704</v>
      </c>
      <c r="P17" s="2470"/>
      <c r="Q17" s="2470"/>
      <c r="R17" s="2470"/>
      <c r="S17" s="2470"/>
      <c r="T17" s="2470"/>
      <c r="U17" s="2470"/>
      <c r="V17" s="2470"/>
      <c r="W17" s="2470"/>
      <c r="X17" s="2470"/>
      <c r="Y17" s="2470"/>
      <c r="Z17" s="2470"/>
      <c r="AA17" s="2470"/>
      <c r="AB17" s="2470"/>
      <c r="AC17" s="2470"/>
      <c r="AD17" s="2470"/>
      <c r="AE17" s="2470"/>
      <c r="AF17" s="2470"/>
      <c r="AG17" s="2470"/>
      <c r="AH17" s="2470"/>
      <c r="AI17" s="2470"/>
      <c r="AJ17" s="2527"/>
    </row>
    <row r="18" spans="2:36" ht="21" customHeight="1">
      <c r="B18" s="2525"/>
      <c r="C18" s="2483"/>
      <c r="D18" s="2467"/>
      <c r="E18" s="2468"/>
      <c r="F18" s="2468"/>
      <c r="G18" s="2468"/>
      <c r="H18" s="2469"/>
      <c r="I18" s="561"/>
      <c r="J18" s="562"/>
      <c r="K18" s="563"/>
      <c r="L18" s="561"/>
      <c r="M18" s="562"/>
      <c r="N18" s="563"/>
      <c r="O18" s="486" t="s">
        <v>538</v>
      </c>
      <c r="P18" s="2489"/>
      <c r="Q18" s="2489"/>
      <c r="R18" s="2489"/>
      <c r="S18" s="2489"/>
      <c r="T18" s="2489"/>
      <c r="U18" s="2489"/>
      <c r="V18" s="2489"/>
      <c r="W18" s="2489"/>
      <c r="X18" s="2489"/>
      <c r="Y18" s="2489"/>
      <c r="Z18" s="2489"/>
      <c r="AA18" s="2489"/>
      <c r="AB18" s="2489"/>
      <c r="AC18" s="2489"/>
      <c r="AD18" s="2489"/>
      <c r="AE18" s="2489"/>
      <c r="AF18" s="2489"/>
      <c r="AG18" s="2489"/>
      <c r="AH18" s="2489"/>
      <c r="AI18" s="2489"/>
      <c r="AJ18" s="2528"/>
    </row>
    <row r="19" spans="2:36" ht="21" customHeight="1">
      <c r="B19" s="2525"/>
      <c r="C19" s="2482" t="s">
        <v>590</v>
      </c>
      <c r="D19" s="2464"/>
      <c r="E19" s="2465"/>
      <c r="F19" s="2465"/>
      <c r="G19" s="2465"/>
      <c r="H19" s="2466"/>
      <c r="I19" s="555"/>
      <c r="J19" s="556"/>
      <c r="K19" s="557"/>
      <c r="L19" s="555"/>
      <c r="M19" s="556"/>
      <c r="N19" s="557"/>
      <c r="O19" s="484" t="s">
        <v>704</v>
      </c>
      <c r="P19" s="2470"/>
      <c r="Q19" s="2470"/>
      <c r="R19" s="2470"/>
      <c r="S19" s="2470"/>
      <c r="T19" s="2470"/>
      <c r="U19" s="2470"/>
      <c r="V19" s="2470"/>
      <c r="W19" s="2470"/>
      <c r="X19" s="2470"/>
      <c r="Y19" s="2470"/>
      <c r="Z19" s="2470"/>
      <c r="AA19" s="2470"/>
      <c r="AB19" s="2470"/>
      <c r="AC19" s="2470"/>
      <c r="AD19" s="2470"/>
      <c r="AE19" s="2470"/>
      <c r="AF19" s="2470"/>
      <c r="AG19" s="2470"/>
      <c r="AH19" s="2470"/>
      <c r="AI19" s="2470"/>
      <c r="AJ19" s="2527"/>
    </row>
    <row r="20" spans="2:36" ht="21" customHeight="1">
      <c r="B20" s="2525"/>
      <c r="C20" s="2483"/>
      <c r="D20" s="2467"/>
      <c r="E20" s="2468"/>
      <c r="F20" s="2468"/>
      <c r="G20" s="2468"/>
      <c r="H20" s="2469"/>
      <c r="I20" s="558"/>
      <c r="J20" s="559"/>
      <c r="K20" s="560"/>
      <c r="L20" s="558"/>
      <c r="M20" s="559"/>
      <c r="N20" s="560"/>
      <c r="O20" s="490" t="s">
        <v>538</v>
      </c>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528"/>
    </row>
    <row r="21" spans="2:36" ht="21" customHeight="1">
      <c r="B21" s="2525"/>
      <c r="C21" s="2483"/>
      <c r="D21" s="2464"/>
      <c r="E21" s="2465"/>
      <c r="F21" s="2465"/>
      <c r="G21" s="2465"/>
      <c r="H21" s="2466"/>
      <c r="I21" s="555"/>
      <c r="J21" s="556"/>
      <c r="K21" s="557"/>
      <c r="L21" s="555"/>
      <c r="M21" s="556"/>
      <c r="N21" s="557"/>
      <c r="O21" s="484" t="s">
        <v>704</v>
      </c>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527"/>
    </row>
    <row r="22" spans="2:36" ht="21" customHeight="1" thickBot="1">
      <c r="B22" s="2526"/>
      <c r="C22" s="2529"/>
      <c r="D22" s="2530"/>
      <c r="E22" s="2514"/>
      <c r="F22" s="2514"/>
      <c r="G22" s="2514"/>
      <c r="H22" s="2531"/>
      <c r="I22" s="564"/>
      <c r="J22" s="565"/>
      <c r="K22" s="566"/>
      <c r="L22" s="564"/>
      <c r="M22" s="565"/>
      <c r="N22" s="566"/>
      <c r="O22" s="567" t="s">
        <v>538</v>
      </c>
      <c r="P22" s="2532"/>
      <c r="Q22" s="2532"/>
      <c r="R22" s="2532"/>
      <c r="S22" s="2532"/>
      <c r="T22" s="2532"/>
      <c r="U22" s="2532"/>
      <c r="V22" s="2532"/>
      <c r="W22" s="2532"/>
      <c r="X22" s="2532"/>
      <c r="Y22" s="2532"/>
      <c r="Z22" s="2532"/>
      <c r="AA22" s="2532"/>
      <c r="AB22" s="2532"/>
      <c r="AC22" s="2532"/>
      <c r="AD22" s="2532"/>
      <c r="AE22" s="2532"/>
      <c r="AF22" s="2532"/>
      <c r="AG22" s="2532"/>
      <c r="AH22" s="2532"/>
      <c r="AI22" s="2532"/>
      <c r="AJ22" s="2533"/>
    </row>
    <row r="23" spans="2:36" ht="21" customHeight="1">
      <c r="D23" s="757" t="s">
        <v>1052</v>
      </c>
    </row>
  </sheetData>
  <mergeCells count="26">
    <mergeCell ref="AA7:AJ7"/>
    <mergeCell ref="B2:AJ2"/>
    <mergeCell ref="G4:V4"/>
    <mergeCell ref="G5:V5"/>
    <mergeCell ref="C4:F4"/>
    <mergeCell ref="C5:F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horizontalDpi="300" verticalDpi="300" r:id="rId1"/>
  <headerFooter>
    <oddFooter>&amp;R(令和２年７月開講訓練科から適用)</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90"/>
  <sheetViews>
    <sheetView view="pageBreakPreview" zoomScale="70" zoomScaleNormal="70" zoomScaleSheetLayoutView="70" workbookViewId="0">
      <selection activeCell="B2" sqref="B2:R2"/>
    </sheetView>
  </sheetViews>
  <sheetFormatPr defaultRowHeight="13.5"/>
  <cols>
    <col min="1" max="1" width="2.75" style="431" customWidth="1"/>
    <col min="2" max="2" width="22" style="431" customWidth="1"/>
    <col min="3" max="3" width="17.125" style="430" customWidth="1"/>
    <col min="4" max="4" width="25.375" style="430" customWidth="1"/>
    <col min="5" max="5" width="28.125" style="430" customWidth="1"/>
    <col min="6" max="6" width="12.5" style="431" customWidth="1"/>
    <col min="7" max="7" width="5" style="432" customWidth="1"/>
    <col min="8" max="8" width="12.375" style="431" customWidth="1"/>
    <col min="9" max="9" width="8.875" style="431" customWidth="1"/>
    <col min="10" max="16" width="9" style="431"/>
    <col min="17" max="17" width="7.5" style="431" customWidth="1"/>
    <col min="18" max="19" width="7.5" style="616" customWidth="1"/>
    <col min="20" max="20" width="9" style="431"/>
    <col min="21" max="21" width="9" style="431" customWidth="1"/>
    <col min="22" max="260" width="9" style="431"/>
    <col min="261" max="261" width="2.75" style="431" customWidth="1"/>
    <col min="262" max="262" width="22" style="431" customWidth="1"/>
    <col min="263" max="263" width="17.125" style="431" customWidth="1"/>
    <col min="264" max="264" width="25.375" style="431" customWidth="1"/>
    <col min="265" max="265" width="28.125" style="431" customWidth="1"/>
    <col min="266" max="266" width="12.5" style="431" customWidth="1"/>
    <col min="267" max="267" width="5" style="431" customWidth="1"/>
    <col min="268" max="268" width="12.375" style="431" customWidth="1"/>
    <col min="269" max="269" width="8.875" style="431" customWidth="1"/>
    <col min="270" max="274" width="9" style="431"/>
    <col min="275" max="275" width="7.5" style="431" customWidth="1"/>
    <col min="276" max="516" width="9" style="431"/>
    <col min="517" max="517" width="2.75" style="431" customWidth="1"/>
    <col min="518" max="518" width="22" style="431" customWidth="1"/>
    <col min="519" max="519" width="17.125" style="431" customWidth="1"/>
    <col min="520" max="520" width="25.375" style="431" customWidth="1"/>
    <col min="521" max="521" width="28.125" style="431" customWidth="1"/>
    <col min="522" max="522" width="12.5" style="431" customWidth="1"/>
    <col min="523" max="523" width="5" style="431" customWidth="1"/>
    <col min="524" max="524" width="12.375" style="431" customWidth="1"/>
    <col min="525" max="525" width="8.875" style="431" customWidth="1"/>
    <col min="526" max="530" width="9" style="431"/>
    <col min="531" max="531" width="7.5" style="431" customWidth="1"/>
    <col min="532" max="772" width="9" style="431"/>
    <col min="773" max="773" width="2.75" style="431" customWidth="1"/>
    <col min="774" max="774" width="22" style="431" customWidth="1"/>
    <col min="775" max="775" width="17.125" style="431" customWidth="1"/>
    <col min="776" max="776" width="25.375" style="431" customWidth="1"/>
    <col min="777" max="777" width="28.125" style="431" customWidth="1"/>
    <col min="778" max="778" width="12.5" style="431" customWidth="1"/>
    <col min="779" max="779" width="5" style="431" customWidth="1"/>
    <col min="780" max="780" width="12.375" style="431" customWidth="1"/>
    <col min="781" max="781" width="8.875" style="431" customWidth="1"/>
    <col min="782" max="786" width="9" style="431"/>
    <col min="787" max="787" width="7.5" style="431" customWidth="1"/>
    <col min="788" max="1028" width="9" style="431"/>
    <col min="1029" max="1029" width="2.75" style="431" customWidth="1"/>
    <col min="1030" max="1030" width="22" style="431" customWidth="1"/>
    <col min="1031" max="1031" width="17.125" style="431" customWidth="1"/>
    <col min="1032" max="1032" width="25.375" style="431" customWidth="1"/>
    <col min="1033" max="1033" width="28.125" style="431" customWidth="1"/>
    <col min="1034" max="1034" width="12.5" style="431" customWidth="1"/>
    <col min="1035" max="1035" width="5" style="431" customWidth="1"/>
    <col min="1036" max="1036" width="12.375" style="431" customWidth="1"/>
    <col min="1037" max="1037" width="8.875" style="431" customWidth="1"/>
    <col min="1038" max="1042" width="9" style="431"/>
    <col min="1043" max="1043" width="7.5" style="431" customWidth="1"/>
    <col min="1044" max="1284" width="9" style="431"/>
    <col min="1285" max="1285" width="2.75" style="431" customWidth="1"/>
    <col min="1286" max="1286" width="22" style="431" customWidth="1"/>
    <col min="1287" max="1287" width="17.125" style="431" customWidth="1"/>
    <col min="1288" max="1288" width="25.375" style="431" customWidth="1"/>
    <col min="1289" max="1289" width="28.125" style="431" customWidth="1"/>
    <col min="1290" max="1290" width="12.5" style="431" customWidth="1"/>
    <col min="1291" max="1291" width="5" style="431" customWidth="1"/>
    <col min="1292" max="1292" width="12.375" style="431" customWidth="1"/>
    <col min="1293" max="1293" width="8.875" style="431" customWidth="1"/>
    <col min="1294" max="1298" width="9" style="431"/>
    <col min="1299" max="1299" width="7.5" style="431" customWidth="1"/>
    <col min="1300" max="1540" width="9" style="431"/>
    <col min="1541" max="1541" width="2.75" style="431" customWidth="1"/>
    <col min="1542" max="1542" width="22" style="431" customWidth="1"/>
    <col min="1543" max="1543" width="17.125" style="431" customWidth="1"/>
    <col min="1544" max="1544" width="25.375" style="431" customWidth="1"/>
    <col min="1545" max="1545" width="28.125" style="431" customWidth="1"/>
    <col min="1546" max="1546" width="12.5" style="431" customWidth="1"/>
    <col min="1547" max="1547" width="5" style="431" customWidth="1"/>
    <col min="1548" max="1548" width="12.375" style="431" customWidth="1"/>
    <col min="1549" max="1549" width="8.875" style="431" customWidth="1"/>
    <col min="1550" max="1554" width="9" style="431"/>
    <col min="1555" max="1555" width="7.5" style="431" customWidth="1"/>
    <col min="1556" max="1796" width="9" style="431"/>
    <col min="1797" max="1797" width="2.75" style="431" customWidth="1"/>
    <col min="1798" max="1798" width="22" style="431" customWidth="1"/>
    <col min="1799" max="1799" width="17.125" style="431" customWidth="1"/>
    <col min="1800" max="1800" width="25.375" style="431" customWidth="1"/>
    <col min="1801" max="1801" width="28.125" style="431" customWidth="1"/>
    <col min="1802" max="1802" width="12.5" style="431" customWidth="1"/>
    <col min="1803" max="1803" width="5" style="431" customWidth="1"/>
    <col min="1804" max="1804" width="12.375" style="431" customWidth="1"/>
    <col min="1805" max="1805" width="8.875" style="431" customWidth="1"/>
    <col min="1806" max="1810" width="9" style="431"/>
    <col min="1811" max="1811" width="7.5" style="431" customWidth="1"/>
    <col min="1812" max="2052" width="9" style="431"/>
    <col min="2053" max="2053" width="2.75" style="431" customWidth="1"/>
    <col min="2054" max="2054" width="22" style="431" customWidth="1"/>
    <col min="2055" max="2055" width="17.125" style="431" customWidth="1"/>
    <col min="2056" max="2056" width="25.375" style="431" customWidth="1"/>
    <col min="2057" max="2057" width="28.125" style="431" customWidth="1"/>
    <col min="2058" max="2058" width="12.5" style="431" customWidth="1"/>
    <col min="2059" max="2059" width="5" style="431" customWidth="1"/>
    <col min="2060" max="2060" width="12.375" style="431" customWidth="1"/>
    <col min="2061" max="2061" width="8.875" style="431" customWidth="1"/>
    <col min="2062" max="2066" width="9" style="431"/>
    <col min="2067" max="2067" width="7.5" style="431" customWidth="1"/>
    <col min="2068" max="2308" width="9" style="431"/>
    <col min="2309" max="2309" width="2.75" style="431" customWidth="1"/>
    <col min="2310" max="2310" width="22" style="431" customWidth="1"/>
    <col min="2311" max="2311" width="17.125" style="431" customWidth="1"/>
    <col min="2312" max="2312" width="25.375" style="431" customWidth="1"/>
    <col min="2313" max="2313" width="28.125" style="431" customWidth="1"/>
    <col min="2314" max="2314" width="12.5" style="431" customWidth="1"/>
    <col min="2315" max="2315" width="5" style="431" customWidth="1"/>
    <col min="2316" max="2316" width="12.375" style="431" customWidth="1"/>
    <col min="2317" max="2317" width="8.875" style="431" customWidth="1"/>
    <col min="2318" max="2322" width="9" style="431"/>
    <col min="2323" max="2323" width="7.5" style="431" customWidth="1"/>
    <col min="2324" max="2564" width="9" style="431"/>
    <col min="2565" max="2565" width="2.75" style="431" customWidth="1"/>
    <col min="2566" max="2566" width="22" style="431" customWidth="1"/>
    <col min="2567" max="2567" width="17.125" style="431" customWidth="1"/>
    <col min="2568" max="2568" width="25.375" style="431" customWidth="1"/>
    <col min="2569" max="2569" width="28.125" style="431" customWidth="1"/>
    <col min="2570" max="2570" width="12.5" style="431" customWidth="1"/>
    <col min="2571" max="2571" width="5" style="431" customWidth="1"/>
    <col min="2572" max="2572" width="12.375" style="431" customWidth="1"/>
    <col min="2573" max="2573" width="8.875" style="431" customWidth="1"/>
    <col min="2574" max="2578" width="9" style="431"/>
    <col min="2579" max="2579" width="7.5" style="431" customWidth="1"/>
    <col min="2580" max="2820" width="9" style="431"/>
    <col min="2821" max="2821" width="2.75" style="431" customWidth="1"/>
    <col min="2822" max="2822" width="22" style="431" customWidth="1"/>
    <col min="2823" max="2823" width="17.125" style="431" customWidth="1"/>
    <col min="2824" max="2824" width="25.375" style="431" customWidth="1"/>
    <col min="2825" max="2825" width="28.125" style="431" customWidth="1"/>
    <col min="2826" max="2826" width="12.5" style="431" customWidth="1"/>
    <col min="2827" max="2827" width="5" style="431" customWidth="1"/>
    <col min="2828" max="2828" width="12.375" style="431" customWidth="1"/>
    <col min="2829" max="2829" width="8.875" style="431" customWidth="1"/>
    <col min="2830" max="2834" width="9" style="431"/>
    <col min="2835" max="2835" width="7.5" style="431" customWidth="1"/>
    <col min="2836" max="3076" width="9" style="431"/>
    <col min="3077" max="3077" width="2.75" style="431" customWidth="1"/>
    <col min="3078" max="3078" width="22" style="431" customWidth="1"/>
    <col min="3079" max="3079" width="17.125" style="431" customWidth="1"/>
    <col min="3080" max="3080" width="25.375" style="431" customWidth="1"/>
    <col min="3081" max="3081" width="28.125" style="431" customWidth="1"/>
    <col min="3082" max="3082" width="12.5" style="431" customWidth="1"/>
    <col min="3083" max="3083" width="5" style="431" customWidth="1"/>
    <col min="3084" max="3084" width="12.375" style="431" customWidth="1"/>
    <col min="3085" max="3085" width="8.875" style="431" customWidth="1"/>
    <col min="3086" max="3090" width="9" style="431"/>
    <col min="3091" max="3091" width="7.5" style="431" customWidth="1"/>
    <col min="3092" max="3332" width="9" style="431"/>
    <col min="3333" max="3333" width="2.75" style="431" customWidth="1"/>
    <col min="3334" max="3334" width="22" style="431" customWidth="1"/>
    <col min="3335" max="3335" width="17.125" style="431" customWidth="1"/>
    <col min="3336" max="3336" width="25.375" style="431" customWidth="1"/>
    <col min="3337" max="3337" width="28.125" style="431" customWidth="1"/>
    <col min="3338" max="3338" width="12.5" style="431" customWidth="1"/>
    <col min="3339" max="3339" width="5" style="431" customWidth="1"/>
    <col min="3340" max="3340" width="12.375" style="431" customWidth="1"/>
    <col min="3341" max="3341" width="8.875" style="431" customWidth="1"/>
    <col min="3342" max="3346" width="9" style="431"/>
    <col min="3347" max="3347" width="7.5" style="431" customWidth="1"/>
    <col min="3348" max="3588" width="9" style="431"/>
    <col min="3589" max="3589" width="2.75" style="431" customWidth="1"/>
    <col min="3590" max="3590" width="22" style="431" customWidth="1"/>
    <col min="3591" max="3591" width="17.125" style="431" customWidth="1"/>
    <col min="3592" max="3592" width="25.375" style="431" customWidth="1"/>
    <col min="3593" max="3593" width="28.125" style="431" customWidth="1"/>
    <col min="3594" max="3594" width="12.5" style="431" customWidth="1"/>
    <col min="3595" max="3595" width="5" style="431" customWidth="1"/>
    <col min="3596" max="3596" width="12.375" style="431" customWidth="1"/>
    <col min="3597" max="3597" width="8.875" style="431" customWidth="1"/>
    <col min="3598" max="3602" width="9" style="431"/>
    <col min="3603" max="3603" width="7.5" style="431" customWidth="1"/>
    <col min="3604" max="3844" width="9" style="431"/>
    <col min="3845" max="3845" width="2.75" style="431" customWidth="1"/>
    <col min="3846" max="3846" width="22" style="431" customWidth="1"/>
    <col min="3847" max="3847" width="17.125" style="431" customWidth="1"/>
    <col min="3848" max="3848" width="25.375" style="431" customWidth="1"/>
    <col min="3849" max="3849" width="28.125" style="431" customWidth="1"/>
    <col min="3850" max="3850" width="12.5" style="431" customWidth="1"/>
    <col min="3851" max="3851" width="5" style="431" customWidth="1"/>
    <col min="3852" max="3852" width="12.375" style="431" customWidth="1"/>
    <col min="3853" max="3853" width="8.875" style="431" customWidth="1"/>
    <col min="3854" max="3858" width="9" style="431"/>
    <col min="3859" max="3859" width="7.5" style="431" customWidth="1"/>
    <col min="3860" max="4100" width="9" style="431"/>
    <col min="4101" max="4101" width="2.75" style="431" customWidth="1"/>
    <col min="4102" max="4102" width="22" style="431" customWidth="1"/>
    <col min="4103" max="4103" width="17.125" style="431" customWidth="1"/>
    <col min="4104" max="4104" width="25.375" style="431" customWidth="1"/>
    <col min="4105" max="4105" width="28.125" style="431" customWidth="1"/>
    <col min="4106" max="4106" width="12.5" style="431" customWidth="1"/>
    <col min="4107" max="4107" width="5" style="431" customWidth="1"/>
    <col min="4108" max="4108" width="12.375" style="431" customWidth="1"/>
    <col min="4109" max="4109" width="8.875" style="431" customWidth="1"/>
    <col min="4110" max="4114" width="9" style="431"/>
    <col min="4115" max="4115" width="7.5" style="431" customWidth="1"/>
    <col min="4116" max="4356" width="9" style="431"/>
    <col min="4357" max="4357" width="2.75" style="431" customWidth="1"/>
    <col min="4358" max="4358" width="22" style="431" customWidth="1"/>
    <col min="4359" max="4359" width="17.125" style="431" customWidth="1"/>
    <col min="4360" max="4360" width="25.375" style="431" customWidth="1"/>
    <col min="4361" max="4361" width="28.125" style="431" customWidth="1"/>
    <col min="4362" max="4362" width="12.5" style="431" customWidth="1"/>
    <col min="4363" max="4363" width="5" style="431" customWidth="1"/>
    <col min="4364" max="4364" width="12.375" style="431" customWidth="1"/>
    <col min="4365" max="4365" width="8.875" style="431" customWidth="1"/>
    <col min="4366" max="4370" width="9" style="431"/>
    <col min="4371" max="4371" width="7.5" style="431" customWidth="1"/>
    <col min="4372" max="4612" width="9" style="431"/>
    <col min="4613" max="4613" width="2.75" style="431" customWidth="1"/>
    <col min="4614" max="4614" width="22" style="431" customWidth="1"/>
    <col min="4615" max="4615" width="17.125" style="431" customWidth="1"/>
    <col min="4616" max="4616" width="25.375" style="431" customWidth="1"/>
    <col min="4617" max="4617" width="28.125" style="431" customWidth="1"/>
    <col min="4618" max="4618" width="12.5" style="431" customWidth="1"/>
    <col min="4619" max="4619" width="5" style="431" customWidth="1"/>
    <col min="4620" max="4620" width="12.375" style="431" customWidth="1"/>
    <col min="4621" max="4621" width="8.875" style="431" customWidth="1"/>
    <col min="4622" max="4626" width="9" style="431"/>
    <col min="4627" max="4627" width="7.5" style="431" customWidth="1"/>
    <col min="4628" max="4868" width="9" style="431"/>
    <col min="4869" max="4869" width="2.75" style="431" customWidth="1"/>
    <col min="4870" max="4870" width="22" style="431" customWidth="1"/>
    <col min="4871" max="4871" width="17.125" style="431" customWidth="1"/>
    <col min="4872" max="4872" width="25.375" style="431" customWidth="1"/>
    <col min="4873" max="4873" width="28.125" style="431" customWidth="1"/>
    <col min="4874" max="4874" width="12.5" style="431" customWidth="1"/>
    <col min="4875" max="4875" width="5" style="431" customWidth="1"/>
    <col min="4876" max="4876" width="12.375" style="431" customWidth="1"/>
    <col min="4877" max="4877" width="8.875" style="431" customWidth="1"/>
    <col min="4878" max="4882" width="9" style="431"/>
    <col min="4883" max="4883" width="7.5" style="431" customWidth="1"/>
    <col min="4884" max="5124" width="9" style="431"/>
    <col min="5125" max="5125" width="2.75" style="431" customWidth="1"/>
    <col min="5126" max="5126" width="22" style="431" customWidth="1"/>
    <col min="5127" max="5127" width="17.125" style="431" customWidth="1"/>
    <col min="5128" max="5128" width="25.375" style="431" customWidth="1"/>
    <col min="5129" max="5129" width="28.125" style="431" customWidth="1"/>
    <col min="5130" max="5130" width="12.5" style="431" customWidth="1"/>
    <col min="5131" max="5131" width="5" style="431" customWidth="1"/>
    <col min="5132" max="5132" width="12.375" style="431" customWidth="1"/>
    <col min="5133" max="5133" width="8.875" style="431" customWidth="1"/>
    <col min="5134" max="5138" width="9" style="431"/>
    <col min="5139" max="5139" width="7.5" style="431" customWidth="1"/>
    <col min="5140" max="5380" width="9" style="431"/>
    <col min="5381" max="5381" width="2.75" style="431" customWidth="1"/>
    <col min="5382" max="5382" width="22" style="431" customWidth="1"/>
    <col min="5383" max="5383" width="17.125" style="431" customWidth="1"/>
    <col min="5384" max="5384" width="25.375" style="431" customWidth="1"/>
    <col min="5385" max="5385" width="28.125" style="431" customWidth="1"/>
    <col min="5386" max="5386" width="12.5" style="431" customWidth="1"/>
    <col min="5387" max="5387" width="5" style="431" customWidth="1"/>
    <col min="5388" max="5388" width="12.375" style="431" customWidth="1"/>
    <col min="5389" max="5389" width="8.875" style="431" customWidth="1"/>
    <col min="5390" max="5394" width="9" style="431"/>
    <col min="5395" max="5395" width="7.5" style="431" customWidth="1"/>
    <col min="5396" max="5636" width="9" style="431"/>
    <col min="5637" max="5637" width="2.75" style="431" customWidth="1"/>
    <col min="5638" max="5638" width="22" style="431" customWidth="1"/>
    <col min="5639" max="5639" width="17.125" style="431" customWidth="1"/>
    <col min="5640" max="5640" width="25.375" style="431" customWidth="1"/>
    <col min="5641" max="5641" width="28.125" style="431" customWidth="1"/>
    <col min="5642" max="5642" width="12.5" style="431" customWidth="1"/>
    <col min="5643" max="5643" width="5" style="431" customWidth="1"/>
    <col min="5644" max="5644" width="12.375" style="431" customWidth="1"/>
    <col min="5645" max="5645" width="8.875" style="431" customWidth="1"/>
    <col min="5646" max="5650" width="9" style="431"/>
    <col min="5651" max="5651" width="7.5" style="431" customWidth="1"/>
    <col min="5652" max="5892" width="9" style="431"/>
    <col min="5893" max="5893" width="2.75" style="431" customWidth="1"/>
    <col min="5894" max="5894" width="22" style="431" customWidth="1"/>
    <col min="5895" max="5895" width="17.125" style="431" customWidth="1"/>
    <col min="5896" max="5896" width="25.375" style="431" customWidth="1"/>
    <col min="5897" max="5897" width="28.125" style="431" customWidth="1"/>
    <col min="5898" max="5898" width="12.5" style="431" customWidth="1"/>
    <col min="5899" max="5899" width="5" style="431" customWidth="1"/>
    <col min="5900" max="5900" width="12.375" style="431" customWidth="1"/>
    <col min="5901" max="5901" width="8.875" style="431" customWidth="1"/>
    <col min="5902" max="5906" width="9" style="431"/>
    <col min="5907" max="5907" width="7.5" style="431" customWidth="1"/>
    <col min="5908" max="6148" width="9" style="431"/>
    <col min="6149" max="6149" width="2.75" style="431" customWidth="1"/>
    <col min="6150" max="6150" width="22" style="431" customWidth="1"/>
    <col min="6151" max="6151" width="17.125" style="431" customWidth="1"/>
    <col min="6152" max="6152" width="25.375" style="431" customWidth="1"/>
    <col min="6153" max="6153" width="28.125" style="431" customWidth="1"/>
    <col min="6154" max="6154" width="12.5" style="431" customWidth="1"/>
    <col min="6155" max="6155" width="5" style="431" customWidth="1"/>
    <col min="6156" max="6156" width="12.375" style="431" customWidth="1"/>
    <col min="6157" max="6157" width="8.875" style="431" customWidth="1"/>
    <col min="6158" max="6162" width="9" style="431"/>
    <col min="6163" max="6163" width="7.5" style="431" customWidth="1"/>
    <col min="6164" max="6404" width="9" style="431"/>
    <col min="6405" max="6405" width="2.75" style="431" customWidth="1"/>
    <col min="6406" max="6406" width="22" style="431" customWidth="1"/>
    <col min="6407" max="6407" width="17.125" style="431" customWidth="1"/>
    <col min="6408" max="6408" width="25.375" style="431" customWidth="1"/>
    <col min="6409" max="6409" width="28.125" style="431" customWidth="1"/>
    <col min="6410" max="6410" width="12.5" style="431" customWidth="1"/>
    <col min="6411" max="6411" width="5" style="431" customWidth="1"/>
    <col min="6412" max="6412" width="12.375" style="431" customWidth="1"/>
    <col min="6413" max="6413" width="8.875" style="431" customWidth="1"/>
    <col min="6414" max="6418" width="9" style="431"/>
    <col min="6419" max="6419" width="7.5" style="431" customWidth="1"/>
    <col min="6420" max="6660" width="9" style="431"/>
    <col min="6661" max="6661" width="2.75" style="431" customWidth="1"/>
    <col min="6662" max="6662" width="22" style="431" customWidth="1"/>
    <col min="6663" max="6663" width="17.125" style="431" customWidth="1"/>
    <col min="6664" max="6664" width="25.375" style="431" customWidth="1"/>
    <col min="6665" max="6665" width="28.125" style="431" customWidth="1"/>
    <col min="6666" max="6666" width="12.5" style="431" customWidth="1"/>
    <col min="6667" max="6667" width="5" style="431" customWidth="1"/>
    <col min="6668" max="6668" width="12.375" style="431" customWidth="1"/>
    <col min="6669" max="6669" width="8.875" style="431" customWidth="1"/>
    <col min="6670" max="6674" width="9" style="431"/>
    <col min="6675" max="6675" width="7.5" style="431" customWidth="1"/>
    <col min="6676" max="6916" width="9" style="431"/>
    <col min="6917" max="6917" width="2.75" style="431" customWidth="1"/>
    <col min="6918" max="6918" width="22" style="431" customWidth="1"/>
    <col min="6919" max="6919" width="17.125" style="431" customWidth="1"/>
    <col min="6920" max="6920" width="25.375" style="431" customWidth="1"/>
    <col min="6921" max="6921" width="28.125" style="431" customWidth="1"/>
    <col min="6922" max="6922" width="12.5" style="431" customWidth="1"/>
    <col min="6923" max="6923" width="5" style="431" customWidth="1"/>
    <col min="6924" max="6924" width="12.375" style="431" customWidth="1"/>
    <col min="6925" max="6925" width="8.875" style="431" customWidth="1"/>
    <col min="6926" max="6930" width="9" style="431"/>
    <col min="6931" max="6931" width="7.5" style="431" customWidth="1"/>
    <col min="6932" max="7172" width="9" style="431"/>
    <col min="7173" max="7173" width="2.75" style="431" customWidth="1"/>
    <col min="7174" max="7174" width="22" style="431" customWidth="1"/>
    <col min="7175" max="7175" width="17.125" style="431" customWidth="1"/>
    <col min="7176" max="7176" width="25.375" style="431" customWidth="1"/>
    <col min="7177" max="7177" width="28.125" style="431" customWidth="1"/>
    <col min="7178" max="7178" width="12.5" style="431" customWidth="1"/>
    <col min="7179" max="7179" width="5" style="431" customWidth="1"/>
    <col min="7180" max="7180" width="12.375" style="431" customWidth="1"/>
    <col min="7181" max="7181" width="8.875" style="431" customWidth="1"/>
    <col min="7182" max="7186" width="9" style="431"/>
    <col min="7187" max="7187" width="7.5" style="431" customWidth="1"/>
    <col min="7188" max="7428" width="9" style="431"/>
    <col min="7429" max="7429" width="2.75" style="431" customWidth="1"/>
    <col min="7430" max="7430" width="22" style="431" customWidth="1"/>
    <col min="7431" max="7431" width="17.125" style="431" customWidth="1"/>
    <col min="7432" max="7432" width="25.375" style="431" customWidth="1"/>
    <col min="7433" max="7433" width="28.125" style="431" customWidth="1"/>
    <col min="7434" max="7434" width="12.5" style="431" customWidth="1"/>
    <col min="7435" max="7435" width="5" style="431" customWidth="1"/>
    <col min="7436" max="7436" width="12.375" style="431" customWidth="1"/>
    <col min="7437" max="7437" width="8.875" style="431" customWidth="1"/>
    <col min="7438" max="7442" width="9" style="431"/>
    <col min="7443" max="7443" width="7.5" style="431" customWidth="1"/>
    <col min="7444" max="7684" width="9" style="431"/>
    <col min="7685" max="7685" width="2.75" style="431" customWidth="1"/>
    <col min="7686" max="7686" width="22" style="431" customWidth="1"/>
    <col min="7687" max="7687" width="17.125" style="431" customWidth="1"/>
    <col min="7688" max="7688" width="25.375" style="431" customWidth="1"/>
    <col min="7689" max="7689" width="28.125" style="431" customWidth="1"/>
    <col min="7690" max="7690" width="12.5" style="431" customWidth="1"/>
    <col min="7691" max="7691" width="5" style="431" customWidth="1"/>
    <col min="7692" max="7692" width="12.375" style="431" customWidth="1"/>
    <col min="7693" max="7693" width="8.875" style="431" customWidth="1"/>
    <col min="7694" max="7698" width="9" style="431"/>
    <col min="7699" max="7699" width="7.5" style="431" customWidth="1"/>
    <col min="7700" max="7940" width="9" style="431"/>
    <col min="7941" max="7941" width="2.75" style="431" customWidth="1"/>
    <col min="7942" max="7942" width="22" style="431" customWidth="1"/>
    <col min="7943" max="7943" width="17.125" style="431" customWidth="1"/>
    <col min="7944" max="7944" width="25.375" style="431" customWidth="1"/>
    <col min="7945" max="7945" width="28.125" style="431" customWidth="1"/>
    <col min="7946" max="7946" width="12.5" style="431" customWidth="1"/>
    <col min="7947" max="7947" width="5" style="431" customWidth="1"/>
    <col min="7948" max="7948" width="12.375" style="431" customWidth="1"/>
    <col min="7949" max="7949" width="8.875" style="431" customWidth="1"/>
    <col min="7950" max="7954" width="9" style="431"/>
    <col min="7955" max="7955" width="7.5" style="431" customWidth="1"/>
    <col min="7956" max="8196" width="9" style="431"/>
    <col min="8197" max="8197" width="2.75" style="431" customWidth="1"/>
    <col min="8198" max="8198" width="22" style="431" customWidth="1"/>
    <col min="8199" max="8199" width="17.125" style="431" customWidth="1"/>
    <col min="8200" max="8200" width="25.375" style="431" customWidth="1"/>
    <col min="8201" max="8201" width="28.125" style="431" customWidth="1"/>
    <col min="8202" max="8202" width="12.5" style="431" customWidth="1"/>
    <col min="8203" max="8203" width="5" style="431" customWidth="1"/>
    <col min="8204" max="8204" width="12.375" style="431" customWidth="1"/>
    <col min="8205" max="8205" width="8.875" style="431" customWidth="1"/>
    <col min="8206" max="8210" width="9" style="431"/>
    <col min="8211" max="8211" width="7.5" style="431" customWidth="1"/>
    <col min="8212" max="8452" width="9" style="431"/>
    <col min="8453" max="8453" width="2.75" style="431" customWidth="1"/>
    <col min="8454" max="8454" width="22" style="431" customWidth="1"/>
    <col min="8455" max="8455" width="17.125" style="431" customWidth="1"/>
    <col min="8456" max="8456" width="25.375" style="431" customWidth="1"/>
    <col min="8457" max="8457" width="28.125" style="431" customWidth="1"/>
    <col min="8458" max="8458" width="12.5" style="431" customWidth="1"/>
    <col min="8459" max="8459" width="5" style="431" customWidth="1"/>
    <col min="8460" max="8460" width="12.375" style="431" customWidth="1"/>
    <col min="8461" max="8461" width="8.875" style="431" customWidth="1"/>
    <col min="8462" max="8466" width="9" style="431"/>
    <col min="8467" max="8467" width="7.5" style="431" customWidth="1"/>
    <col min="8468" max="8708" width="9" style="431"/>
    <col min="8709" max="8709" width="2.75" style="431" customWidth="1"/>
    <col min="8710" max="8710" width="22" style="431" customWidth="1"/>
    <col min="8711" max="8711" width="17.125" style="431" customWidth="1"/>
    <col min="8712" max="8712" width="25.375" style="431" customWidth="1"/>
    <col min="8713" max="8713" width="28.125" style="431" customWidth="1"/>
    <col min="8714" max="8714" width="12.5" style="431" customWidth="1"/>
    <col min="8715" max="8715" width="5" style="431" customWidth="1"/>
    <col min="8716" max="8716" width="12.375" style="431" customWidth="1"/>
    <col min="8717" max="8717" width="8.875" style="431" customWidth="1"/>
    <col min="8718" max="8722" width="9" style="431"/>
    <col min="8723" max="8723" width="7.5" style="431" customWidth="1"/>
    <col min="8724" max="8964" width="9" style="431"/>
    <col min="8965" max="8965" width="2.75" style="431" customWidth="1"/>
    <col min="8966" max="8966" width="22" style="431" customWidth="1"/>
    <col min="8967" max="8967" width="17.125" style="431" customWidth="1"/>
    <col min="8968" max="8968" width="25.375" style="431" customWidth="1"/>
    <col min="8969" max="8969" width="28.125" style="431" customWidth="1"/>
    <col min="8970" max="8970" width="12.5" style="431" customWidth="1"/>
    <col min="8971" max="8971" width="5" style="431" customWidth="1"/>
    <col min="8972" max="8972" width="12.375" style="431" customWidth="1"/>
    <col min="8973" max="8973" width="8.875" style="431" customWidth="1"/>
    <col min="8974" max="8978" width="9" style="431"/>
    <col min="8979" max="8979" width="7.5" style="431" customWidth="1"/>
    <col min="8980" max="9220" width="9" style="431"/>
    <col min="9221" max="9221" width="2.75" style="431" customWidth="1"/>
    <col min="9222" max="9222" width="22" style="431" customWidth="1"/>
    <col min="9223" max="9223" width="17.125" style="431" customWidth="1"/>
    <col min="9224" max="9224" width="25.375" style="431" customWidth="1"/>
    <col min="9225" max="9225" width="28.125" style="431" customWidth="1"/>
    <col min="9226" max="9226" width="12.5" style="431" customWidth="1"/>
    <col min="9227" max="9227" width="5" style="431" customWidth="1"/>
    <col min="9228" max="9228" width="12.375" style="431" customWidth="1"/>
    <col min="9229" max="9229" width="8.875" style="431" customWidth="1"/>
    <col min="9230" max="9234" width="9" style="431"/>
    <col min="9235" max="9235" width="7.5" style="431" customWidth="1"/>
    <col min="9236" max="9476" width="9" style="431"/>
    <col min="9477" max="9477" width="2.75" style="431" customWidth="1"/>
    <col min="9478" max="9478" width="22" style="431" customWidth="1"/>
    <col min="9479" max="9479" width="17.125" style="431" customWidth="1"/>
    <col min="9480" max="9480" width="25.375" style="431" customWidth="1"/>
    <col min="9481" max="9481" width="28.125" style="431" customWidth="1"/>
    <col min="9482" max="9482" width="12.5" style="431" customWidth="1"/>
    <col min="9483" max="9483" width="5" style="431" customWidth="1"/>
    <col min="9484" max="9484" width="12.375" style="431" customWidth="1"/>
    <col min="9485" max="9485" width="8.875" style="431" customWidth="1"/>
    <col min="9486" max="9490" width="9" style="431"/>
    <col min="9491" max="9491" width="7.5" style="431" customWidth="1"/>
    <col min="9492" max="9732" width="9" style="431"/>
    <col min="9733" max="9733" width="2.75" style="431" customWidth="1"/>
    <col min="9734" max="9734" width="22" style="431" customWidth="1"/>
    <col min="9735" max="9735" width="17.125" style="431" customWidth="1"/>
    <col min="9736" max="9736" width="25.375" style="431" customWidth="1"/>
    <col min="9737" max="9737" width="28.125" style="431" customWidth="1"/>
    <col min="9738" max="9738" width="12.5" style="431" customWidth="1"/>
    <col min="9739" max="9739" width="5" style="431" customWidth="1"/>
    <col min="9740" max="9740" width="12.375" style="431" customWidth="1"/>
    <col min="9741" max="9741" width="8.875" style="431" customWidth="1"/>
    <col min="9742" max="9746" width="9" style="431"/>
    <col min="9747" max="9747" width="7.5" style="431" customWidth="1"/>
    <col min="9748" max="9988" width="9" style="431"/>
    <col min="9989" max="9989" width="2.75" style="431" customWidth="1"/>
    <col min="9990" max="9990" width="22" style="431" customWidth="1"/>
    <col min="9991" max="9991" width="17.125" style="431" customWidth="1"/>
    <col min="9992" max="9992" width="25.375" style="431" customWidth="1"/>
    <col min="9993" max="9993" width="28.125" style="431" customWidth="1"/>
    <col min="9994" max="9994" width="12.5" style="431" customWidth="1"/>
    <col min="9995" max="9995" width="5" style="431" customWidth="1"/>
    <col min="9996" max="9996" width="12.375" style="431" customWidth="1"/>
    <col min="9997" max="9997" width="8.875" style="431" customWidth="1"/>
    <col min="9998" max="10002" width="9" style="431"/>
    <col min="10003" max="10003" width="7.5" style="431" customWidth="1"/>
    <col min="10004" max="10244" width="9" style="431"/>
    <col min="10245" max="10245" width="2.75" style="431" customWidth="1"/>
    <col min="10246" max="10246" width="22" style="431" customWidth="1"/>
    <col min="10247" max="10247" width="17.125" style="431" customWidth="1"/>
    <col min="10248" max="10248" width="25.375" style="431" customWidth="1"/>
    <col min="10249" max="10249" width="28.125" style="431" customWidth="1"/>
    <col min="10250" max="10250" width="12.5" style="431" customWidth="1"/>
    <col min="10251" max="10251" width="5" style="431" customWidth="1"/>
    <col min="10252" max="10252" width="12.375" style="431" customWidth="1"/>
    <col min="10253" max="10253" width="8.875" style="431" customWidth="1"/>
    <col min="10254" max="10258" width="9" style="431"/>
    <col min="10259" max="10259" width="7.5" style="431" customWidth="1"/>
    <col min="10260" max="10500" width="9" style="431"/>
    <col min="10501" max="10501" width="2.75" style="431" customWidth="1"/>
    <col min="10502" max="10502" width="22" style="431" customWidth="1"/>
    <col min="10503" max="10503" width="17.125" style="431" customWidth="1"/>
    <col min="10504" max="10504" width="25.375" style="431" customWidth="1"/>
    <col min="10505" max="10505" width="28.125" style="431" customWidth="1"/>
    <col min="10506" max="10506" width="12.5" style="431" customWidth="1"/>
    <col min="10507" max="10507" width="5" style="431" customWidth="1"/>
    <col min="10508" max="10508" width="12.375" style="431" customWidth="1"/>
    <col min="10509" max="10509" width="8.875" style="431" customWidth="1"/>
    <col min="10510" max="10514" width="9" style="431"/>
    <col min="10515" max="10515" width="7.5" style="431" customWidth="1"/>
    <col min="10516" max="10756" width="9" style="431"/>
    <col min="10757" max="10757" width="2.75" style="431" customWidth="1"/>
    <col min="10758" max="10758" width="22" style="431" customWidth="1"/>
    <col min="10759" max="10759" width="17.125" style="431" customWidth="1"/>
    <col min="10760" max="10760" width="25.375" style="431" customWidth="1"/>
    <col min="10761" max="10761" width="28.125" style="431" customWidth="1"/>
    <col min="10762" max="10762" width="12.5" style="431" customWidth="1"/>
    <col min="10763" max="10763" width="5" style="431" customWidth="1"/>
    <col min="10764" max="10764" width="12.375" style="431" customWidth="1"/>
    <col min="10765" max="10765" width="8.875" style="431" customWidth="1"/>
    <col min="10766" max="10770" width="9" style="431"/>
    <col min="10771" max="10771" width="7.5" style="431" customWidth="1"/>
    <col min="10772" max="11012" width="9" style="431"/>
    <col min="11013" max="11013" width="2.75" style="431" customWidth="1"/>
    <col min="11014" max="11014" width="22" style="431" customWidth="1"/>
    <col min="11015" max="11015" width="17.125" style="431" customWidth="1"/>
    <col min="11016" max="11016" width="25.375" style="431" customWidth="1"/>
    <col min="11017" max="11017" width="28.125" style="431" customWidth="1"/>
    <col min="11018" max="11018" width="12.5" style="431" customWidth="1"/>
    <col min="11019" max="11019" width="5" style="431" customWidth="1"/>
    <col min="11020" max="11020" width="12.375" style="431" customWidth="1"/>
    <col min="11021" max="11021" width="8.875" style="431" customWidth="1"/>
    <col min="11022" max="11026" width="9" style="431"/>
    <col min="11027" max="11027" width="7.5" style="431" customWidth="1"/>
    <col min="11028" max="11268" width="9" style="431"/>
    <col min="11269" max="11269" width="2.75" style="431" customWidth="1"/>
    <col min="11270" max="11270" width="22" style="431" customWidth="1"/>
    <col min="11271" max="11271" width="17.125" style="431" customWidth="1"/>
    <col min="11272" max="11272" width="25.375" style="431" customWidth="1"/>
    <col min="11273" max="11273" width="28.125" style="431" customWidth="1"/>
    <col min="11274" max="11274" width="12.5" style="431" customWidth="1"/>
    <col min="11275" max="11275" width="5" style="431" customWidth="1"/>
    <col min="11276" max="11276" width="12.375" style="431" customWidth="1"/>
    <col min="11277" max="11277" width="8.875" style="431" customWidth="1"/>
    <col min="11278" max="11282" width="9" style="431"/>
    <col min="11283" max="11283" width="7.5" style="431" customWidth="1"/>
    <col min="11284" max="11524" width="9" style="431"/>
    <col min="11525" max="11525" width="2.75" style="431" customWidth="1"/>
    <col min="11526" max="11526" width="22" style="431" customWidth="1"/>
    <col min="11527" max="11527" width="17.125" style="431" customWidth="1"/>
    <col min="11528" max="11528" width="25.375" style="431" customWidth="1"/>
    <col min="11529" max="11529" width="28.125" style="431" customWidth="1"/>
    <col min="11530" max="11530" width="12.5" style="431" customWidth="1"/>
    <col min="11531" max="11531" width="5" style="431" customWidth="1"/>
    <col min="11532" max="11532" width="12.375" style="431" customWidth="1"/>
    <col min="11533" max="11533" width="8.875" style="431" customWidth="1"/>
    <col min="11534" max="11538" width="9" style="431"/>
    <col min="11539" max="11539" width="7.5" style="431" customWidth="1"/>
    <col min="11540" max="11780" width="9" style="431"/>
    <col min="11781" max="11781" width="2.75" style="431" customWidth="1"/>
    <col min="11782" max="11782" width="22" style="431" customWidth="1"/>
    <col min="11783" max="11783" width="17.125" style="431" customWidth="1"/>
    <col min="11784" max="11784" width="25.375" style="431" customWidth="1"/>
    <col min="11785" max="11785" width="28.125" style="431" customWidth="1"/>
    <col min="11786" max="11786" width="12.5" style="431" customWidth="1"/>
    <col min="11787" max="11787" width="5" style="431" customWidth="1"/>
    <col min="11788" max="11788" width="12.375" style="431" customWidth="1"/>
    <col min="11789" max="11789" width="8.875" style="431" customWidth="1"/>
    <col min="11790" max="11794" width="9" style="431"/>
    <col min="11795" max="11795" width="7.5" style="431" customWidth="1"/>
    <col min="11796" max="12036" width="9" style="431"/>
    <col min="12037" max="12037" width="2.75" style="431" customWidth="1"/>
    <col min="12038" max="12038" width="22" style="431" customWidth="1"/>
    <col min="12039" max="12039" width="17.125" style="431" customWidth="1"/>
    <col min="12040" max="12040" width="25.375" style="431" customWidth="1"/>
    <col min="12041" max="12041" width="28.125" style="431" customWidth="1"/>
    <col min="12042" max="12042" width="12.5" style="431" customWidth="1"/>
    <col min="12043" max="12043" width="5" style="431" customWidth="1"/>
    <col min="12044" max="12044" width="12.375" style="431" customWidth="1"/>
    <col min="12045" max="12045" width="8.875" style="431" customWidth="1"/>
    <col min="12046" max="12050" width="9" style="431"/>
    <col min="12051" max="12051" width="7.5" style="431" customWidth="1"/>
    <col min="12052" max="12292" width="9" style="431"/>
    <col min="12293" max="12293" width="2.75" style="431" customWidth="1"/>
    <col min="12294" max="12294" width="22" style="431" customWidth="1"/>
    <col min="12295" max="12295" width="17.125" style="431" customWidth="1"/>
    <col min="12296" max="12296" width="25.375" style="431" customWidth="1"/>
    <col min="12297" max="12297" width="28.125" style="431" customWidth="1"/>
    <col min="12298" max="12298" width="12.5" style="431" customWidth="1"/>
    <col min="12299" max="12299" width="5" style="431" customWidth="1"/>
    <col min="12300" max="12300" width="12.375" style="431" customWidth="1"/>
    <col min="12301" max="12301" width="8.875" style="431" customWidth="1"/>
    <col min="12302" max="12306" width="9" style="431"/>
    <col min="12307" max="12307" width="7.5" style="431" customWidth="1"/>
    <col min="12308" max="12548" width="9" style="431"/>
    <col min="12549" max="12549" width="2.75" style="431" customWidth="1"/>
    <col min="12550" max="12550" width="22" style="431" customWidth="1"/>
    <col min="12551" max="12551" width="17.125" style="431" customWidth="1"/>
    <col min="12552" max="12552" width="25.375" style="431" customWidth="1"/>
    <col min="12553" max="12553" width="28.125" style="431" customWidth="1"/>
    <col min="12554" max="12554" width="12.5" style="431" customWidth="1"/>
    <col min="12555" max="12555" width="5" style="431" customWidth="1"/>
    <col min="12556" max="12556" width="12.375" style="431" customWidth="1"/>
    <col min="12557" max="12557" width="8.875" style="431" customWidth="1"/>
    <col min="12558" max="12562" width="9" style="431"/>
    <col min="12563" max="12563" width="7.5" style="431" customWidth="1"/>
    <col min="12564" max="12804" width="9" style="431"/>
    <col min="12805" max="12805" width="2.75" style="431" customWidth="1"/>
    <col min="12806" max="12806" width="22" style="431" customWidth="1"/>
    <col min="12807" max="12807" width="17.125" style="431" customWidth="1"/>
    <col min="12808" max="12808" width="25.375" style="431" customWidth="1"/>
    <col min="12809" max="12809" width="28.125" style="431" customWidth="1"/>
    <col min="12810" max="12810" width="12.5" style="431" customWidth="1"/>
    <col min="12811" max="12811" width="5" style="431" customWidth="1"/>
    <col min="12812" max="12812" width="12.375" style="431" customWidth="1"/>
    <col min="12813" max="12813" width="8.875" style="431" customWidth="1"/>
    <col min="12814" max="12818" width="9" style="431"/>
    <col min="12819" max="12819" width="7.5" style="431" customWidth="1"/>
    <col min="12820" max="13060" width="9" style="431"/>
    <col min="13061" max="13061" width="2.75" style="431" customWidth="1"/>
    <col min="13062" max="13062" width="22" style="431" customWidth="1"/>
    <col min="13063" max="13063" width="17.125" style="431" customWidth="1"/>
    <col min="13064" max="13064" width="25.375" style="431" customWidth="1"/>
    <col min="13065" max="13065" width="28.125" style="431" customWidth="1"/>
    <col min="13066" max="13066" width="12.5" style="431" customWidth="1"/>
    <col min="13067" max="13067" width="5" style="431" customWidth="1"/>
    <col min="13068" max="13068" width="12.375" style="431" customWidth="1"/>
    <col min="13069" max="13069" width="8.875" style="431" customWidth="1"/>
    <col min="13070" max="13074" width="9" style="431"/>
    <col min="13075" max="13075" width="7.5" style="431" customWidth="1"/>
    <col min="13076" max="13316" width="9" style="431"/>
    <col min="13317" max="13317" width="2.75" style="431" customWidth="1"/>
    <col min="13318" max="13318" width="22" style="431" customWidth="1"/>
    <col min="13319" max="13319" width="17.125" style="431" customWidth="1"/>
    <col min="13320" max="13320" width="25.375" style="431" customWidth="1"/>
    <col min="13321" max="13321" width="28.125" style="431" customWidth="1"/>
    <col min="13322" max="13322" width="12.5" style="431" customWidth="1"/>
    <col min="13323" max="13323" width="5" style="431" customWidth="1"/>
    <col min="13324" max="13324" width="12.375" style="431" customWidth="1"/>
    <col min="13325" max="13325" width="8.875" style="431" customWidth="1"/>
    <col min="13326" max="13330" width="9" style="431"/>
    <col min="13331" max="13331" width="7.5" style="431" customWidth="1"/>
    <col min="13332" max="13572" width="9" style="431"/>
    <col min="13573" max="13573" width="2.75" style="431" customWidth="1"/>
    <col min="13574" max="13574" width="22" style="431" customWidth="1"/>
    <col min="13575" max="13575" width="17.125" style="431" customWidth="1"/>
    <col min="13576" max="13576" width="25.375" style="431" customWidth="1"/>
    <col min="13577" max="13577" width="28.125" style="431" customWidth="1"/>
    <col min="13578" max="13578" width="12.5" style="431" customWidth="1"/>
    <col min="13579" max="13579" width="5" style="431" customWidth="1"/>
    <col min="13580" max="13580" width="12.375" style="431" customWidth="1"/>
    <col min="13581" max="13581" width="8.875" style="431" customWidth="1"/>
    <col min="13582" max="13586" width="9" style="431"/>
    <col min="13587" max="13587" width="7.5" style="431" customWidth="1"/>
    <col min="13588" max="13828" width="9" style="431"/>
    <col min="13829" max="13829" width="2.75" style="431" customWidth="1"/>
    <col min="13830" max="13830" width="22" style="431" customWidth="1"/>
    <col min="13831" max="13831" width="17.125" style="431" customWidth="1"/>
    <col min="13832" max="13832" width="25.375" style="431" customWidth="1"/>
    <col min="13833" max="13833" width="28.125" style="431" customWidth="1"/>
    <col min="13834" max="13834" width="12.5" style="431" customWidth="1"/>
    <col min="13835" max="13835" width="5" style="431" customWidth="1"/>
    <col min="13836" max="13836" width="12.375" style="431" customWidth="1"/>
    <col min="13837" max="13837" width="8.875" style="431" customWidth="1"/>
    <col min="13838" max="13842" width="9" style="431"/>
    <col min="13843" max="13843" width="7.5" style="431" customWidth="1"/>
    <col min="13844" max="14084" width="9" style="431"/>
    <col min="14085" max="14085" width="2.75" style="431" customWidth="1"/>
    <col min="14086" max="14086" width="22" style="431" customWidth="1"/>
    <col min="14087" max="14087" width="17.125" style="431" customWidth="1"/>
    <col min="14088" max="14088" width="25.375" style="431" customWidth="1"/>
    <col min="14089" max="14089" width="28.125" style="431" customWidth="1"/>
    <col min="14090" max="14090" width="12.5" style="431" customWidth="1"/>
    <col min="14091" max="14091" width="5" style="431" customWidth="1"/>
    <col min="14092" max="14092" width="12.375" style="431" customWidth="1"/>
    <col min="14093" max="14093" width="8.875" style="431" customWidth="1"/>
    <col min="14094" max="14098" width="9" style="431"/>
    <col min="14099" max="14099" width="7.5" style="431" customWidth="1"/>
    <col min="14100" max="14340" width="9" style="431"/>
    <col min="14341" max="14341" width="2.75" style="431" customWidth="1"/>
    <col min="14342" max="14342" width="22" style="431" customWidth="1"/>
    <col min="14343" max="14343" width="17.125" style="431" customWidth="1"/>
    <col min="14344" max="14344" width="25.375" style="431" customWidth="1"/>
    <col min="14345" max="14345" width="28.125" style="431" customWidth="1"/>
    <col min="14346" max="14346" width="12.5" style="431" customWidth="1"/>
    <col min="14347" max="14347" width="5" style="431" customWidth="1"/>
    <col min="14348" max="14348" width="12.375" style="431" customWidth="1"/>
    <col min="14349" max="14349" width="8.875" style="431" customWidth="1"/>
    <col min="14350" max="14354" width="9" style="431"/>
    <col min="14355" max="14355" width="7.5" style="431" customWidth="1"/>
    <col min="14356" max="14596" width="9" style="431"/>
    <col min="14597" max="14597" width="2.75" style="431" customWidth="1"/>
    <col min="14598" max="14598" width="22" style="431" customWidth="1"/>
    <col min="14599" max="14599" width="17.125" style="431" customWidth="1"/>
    <col min="14600" max="14600" width="25.375" style="431" customWidth="1"/>
    <col min="14601" max="14601" width="28.125" style="431" customWidth="1"/>
    <col min="14602" max="14602" width="12.5" style="431" customWidth="1"/>
    <col min="14603" max="14603" width="5" style="431" customWidth="1"/>
    <col min="14604" max="14604" width="12.375" style="431" customWidth="1"/>
    <col min="14605" max="14605" width="8.875" style="431" customWidth="1"/>
    <col min="14606" max="14610" width="9" style="431"/>
    <col min="14611" max="14611" width="7.5" style="431" customWidth="1"/>
    <col min="14612" max="14852" width="9" style="431"/>
    <col min="14853" max="14853" width="2.75" style="431" customWidth="1"/>
    <col min="14854" max="14854" width="22" style="431" customWidth="1"/>
    <col min="14855" max="14855" width="17.125" style="431" customWidth="1"/>
    <col min="14856" max="14856" width="25.375" style="431" customWidth="1"/>
    <col min="14857" max="14857" width="28.125" style="431" customWidth="1"/>
    <col min="14858" max="14858" width="12.5" style="431" customWidth="1"/>
    <col min="14859" max="14859" width="5" style="431" customWidth="1"/>
    <col min="14860" max="14860" width="12.375" style="431" customWidth="1"/>
    <col min="14861" max="14861" width="8.875" style="431" customWidth="1"/>
    <col min="14862" max="14866" width="9" style="431"/>
    <col min="14867" max="14867" width="7.5" style="431" customWidth="1"/>
    <col min="14868" max="15108" width="9" style="431"/>
    <col min="15109" max="15109" width="2.75" style="431" customWidth="1"/>
    <col min="15110" max="15110" width="22" style="431" customWidth="1"/>
    <col min="15111" max="15111" width="17.125" style="431" customWidth="1"/>
    <col min="15112" max="15112" width="25.375" style="431" customWidth="1"/>
    <col min="15113" max="15113" width="28.125" style="431" customWidth="1"/>
    <col min="15114" max="15114" width="12.5" style="431" customWidth="1"/>
    <col min="15115" max="15115" width="5" style="431" customWidth="1"/>
    <col min="15116" max="15116" width="12.375" style="431" customWidth="1"/>
    <col min="15117" max="15117" width="8.875" style="431" customWidth="1"/>
    <col min="15118" max="15122" width="9" style="431"/>
    <col min="15123" max="15123" width="7.5" style="431" customWidth="1"/>
    <col min="15124" max="15364" width="9" style="431"/>
    <col min="15365" max="15365" width="2.75" style="431" customWidth="1"/>
    <col min="15366" max="15366" width="22" style="431" customWidth="1"/>
    <col min="15367" max="15367" width="17.125" style="431" customWidth="1"/>
    <col min="15368" max="15368" width="25.375" style="431" customWidth="1"/>
    <col min="15369" max="15369" width="28.125" style="431" customWidth="1"/>
    <col min="15370" max="15370" width="12.5" style="431" customWidth="1"/>
    <col min="15371" max="15371" width="5" style="431" customWidth="1"/>
    <col min="15372" max="15372" width="12.375" style="431" customWidth="1"/>
    <col min="15373" max="15373" width="8.875" style="431" customWidth="1"/>
    <col min="15374" max="15378" width="9" style="431"/>
    <col min="15379" max="15379" width="7.5" style="431" customWidth="1"/>
    <col min="15380" max="15620" width="9" style="431"/>
    <col min="15621" max="15621" width="2.75" style="431" customWidth="1"/>
    <col min="15622" max="15622" width="22" style="431" customWidth="1"/>
    <col min="15623" max="15623" width="17.125" style="431" customWidth="1"/>
    <col min="15624" max="15624" width="25.375" style="431" customWidth="1"/>
    <col min="15625" max="15625" width="28.125" style="431" customWidth="1"/>
    <col min="15626" max="15626" width="12.5" style="431" customWidth="1"/>
    <col min="15627" max="15627" width="5" style="431" customWidth="1"/>
    <col min="15628" max="15628" width="12.375" style="431" customWidth="1"/>
    <col min="15629" max="15629" width="8.875" style="431" customWidth="1"/>
    <col min="15630" max="15634" width="9" style="431"/>
    <col min="15635" max="15635" width="7.5" style="431" customWidth="1"/>
    <col min="15636" max="15876" width="9" style="431"/>
    <col min="15877" max="15877" width="2.75" style="431" customWidth="1"/>
    <col min="15878" max="15878" width="22" style="431" customWidth="1"/>
    <col min="15879" max="15879" width="17.125" style="431" customWidth="1"/>
    <col min="15880" max="15880" width="25.375" style="431" customWidth="1"/>
    <col min="15881" max="15881" width="28.125" style="431" customWidth="1"/>
    <col min="15882" max="15882" width="12.5" style="431" customWidth="1"/>
    <col min="15883" max="15883" width="5" style="431" customWidth="1"/>
    <col min="15884" max="15884" width="12.375" style="431" customWidth="1"/>
    <col min="15885" max="15885" width="8.875" style="431" customWidth="1"/>
    <col min="15886" max="15890" width="9" style="431"/>
    <col min="15891" max="15891" width="7.5" style="431" customWidth="1"/>
    <col min="15892" max="16132" width="9" style="431"/>
    <col min="16133" max="16133" width="2.75" style="431" customWidth="1"/>
    <col min="16134" max="16134" width="22" style="431" customWidth="1"/>
    <col min="16135" max="16135" width="17.125" style="431" customWidth="1"/>
    <col min="16136" max="16136" width="25.375" style="431" customWidth="1"/>
    <col min="16137" max="16137" width="28.125" style="431" customWidth="1"/>
    <col min="16138" max="16138" width="12.5" style="431" customWidth="1"/>
    <col min="16139" max="16139" width="5" style="431" customWidth="1"/>
    <col min="16140" max="16140" width="12.375" style="431" customWidth="1"/>
    <col min="16141" max="16141" width="8.875" style="431" customWidth="1"/>
    <col min="16142" max="16146" width="9" style="431"/>
    <col min="16147" max="16147" width="7.5" style="431" customWidth="1"/>
    <col min="16148" max="16384" width="9" style="431"/>
  </cols>
  <sheetData>
    <row r="1" spans="1:19">
      <c r="B1" s="611"/>
      <c r="C1" s="612"/>
      <c r="R1" s="613" t="s">
        <v>877</v>
      </c>
      <c r="S1" s="613"/>
    </row>
    <row r="2" spans="1:19" s="614" customFormat="1" ht="28.5" customHeight="1">
      <c r="B2" s="2534" t="s">
        <v>437</v>
      </c>
      <c r="C2" s="2534"/>
      <c r="D2" s="2534"/>
      <c r="E2" s="2534"/>
      <c r="F2" s="2534"/>
      <c r="G2" s="2534"/>
      <c r="H2" s="2534"/>
      <c r="I2" s="2534"/>
      <c r="J2" s="2534"/>
      <c r="K2" s="2534"/>
      <c r="L2" s="2534"/>
      <c r="M2" s="2534"/>
      <c r="N2" s="2534"/>
      <c r="O2" s="2534"/>
      <c r="P2" s="2534"/>
      <c r="Q2" s="2534"/>
      <c r="R2" s="2534"/>
      <c r="S2" s="615"/>
    </row>
    <row r="3" spans="1:19" ht="7.5" customHeight="1"/>
    <row r="4" spans="1:19" ht="28.5" customHeight="1">
      <c r="B4" s="617" t="s">
        <v>438</v>
      </c>
      <c r="C4" s="2535" t="str">
        <f>IF(様式1!L11="","",様式1!L11)</f>
        <v/>
      </c>
      <c r="D4" s="2536"/>
      <c r="E4" s="606"/>
      <c r="F4" s="606"/>
      <c r="J4" s="433"/>
      <c r="R4" s="431"/>
      <c r="S4" s="431"/>
    </row>
    <row r="5" spans="1:19" ht="28.5" customHeight="1">
      <c r="B5" s="617" t="s">
        <v>439</v>
      </c>
      <c r="C5" s="2537" t="str">
        <f>IF(様式1!G36="","",様式1!G36)</f>
        <v/>
      </c>
      <c r="D5" s="2538"/>
      <c r="E5" s="606"/>
      <c r="F5" s="606"/>
      <c r="J5" s="433"/>
      <c r="R5" s="431"/>
      <c r="S5" s="431"/>
    </row>
    <row r="6" spans="1:19" ht="18.75" customHeight="1">
      <c r="J6" s="433"/>
      <c r="L6" s="433"/>
      <c r="M6" s="606"/>
      <c r="N6" s="606"/>
      <c r="O6" s="606"/>
      <c r="P6" s="606"/>
      <c r="Q6" s="606"/>
      <c r="R6" s="606"/>
      <c r="S6" s="606"/>
    </row>
    <row r="7" spans="1:19" ht="9" customHeight="1">
      <c r="J7" s="433"/>
      <c r="L7" s="433"/>
      <c r="M7" s="606"/>
      <c r="N7" s="606"/>
      <c r="O7" s="606"/>
      <c r="P7" s="606"/>
      <c r="Q7" s="606"/>
      <c r="R7" s="606"/>
      <c r="S7" s="606"/>
    </row>
    <row r="8" spans="1:19" ht="18.75" customHeight="1">
      <c r="B8" s="618"/>
      <c r="J8" s="433"/>
      <c r="L8" s="433"/>
      <c r="M8" s="606"/>
      <c r="N8" s="606"/>
      <c r="O8" s="606"/>
      <c r="P8" s="606"/>
      <c r="Q8" s="606"/>
      <c r="R8" s="606"/>
      <c r="S8" s="606"/>
    </row>
    <row r="9" spans="1:19" ht="7.5" customHeight="1"/>
    <row r="10" spans="1:19" ht="18.75" customHeight="1">
      <c r="B10" s="2539" t="s">
        <v>440</v>
      </c>
      <c r="C10" s="2542" t="s">
        <v>1131</v>
      </c>
      <c r="D10" s="2539" t="s">
        <v>441</v>
      </c>
      <c r="E10" s="2539" t="s">
        <v>442</v>
      </c>
      <c r="F10" s="2545" t="s">
        <v>443</v>
      </c>
      <c r="G10" s="2546"/>
      <c r="H10" s="2547"/>
      <c r="I10" s="619" t="s">
        <v>553</v>
      </c>
      <c r="J10" s="2554" t="s">
        <v>554</v>
      </c>
      <c r="K10" s="2555"/>
      <c r="L10" s="2554" t="s">
        <v>560</v>
      </c>
      <c r="M10" s="2555"/>
      <c r="N10" s="2561" t="s">
        <v>795</v>
      </c>
      <c r="O10" s="2561" t="s">
        <v>796</v>
      </c>
      <c r="P10" s="2562" t="s">
        <v>797</v>
      </c>
      <c r="Q10" s="2563" t="s">
        <v>798</v>
      </c>
      <c r="R10" s="2563" t="s">
        <v>799</v>
      </c>
      <c r="S10" s="620"/>
    </row>
    <row r="11" spans="1:19" ht="18.75" customHeight="1">
      <c r="B11" s="2540"/>
      <c r="C11" s="2543"/>
      <c r="D11" s="2543"/>
      <c r="E11" s="2543"/>
      <c r="F11" s="2548"/>
      <c r="G11" s="2549"/>
      <c r="H11" s="2550"/>
      <c r="I11" s="621" t="s">
        <v>444</v>
      </c>
      <c r="J11" s="622" t="s">
        <v>445</v>
      </c>
      <c r="K11" s="2566" t="s">
        <v>446</v>
      </c>
      <c r="L11" s="622" t="s">
        <v>447</v>
      </c>
      <c r="M11" s="2569" t="s">
        <v>1121</v>
      </c>
      <c r="N11" s="2561"/>
      <c r="O11" s="2561"/>
      <c r="P11" s="2562"/>
      <c r="Q11" s="2564"/>
      <c r="R11" s="2564"/>
      <c r="S11" s="623"/>
    </row>
    <row r="12" spans="1:19" ht="18.75" customHeight="1">
      <c r="B12" s="2540"/>
      <c r="C12" s="2543"/>
      <c r="D12" s="2543"/>
      <c r="E12" s="2543"/>
      <c r="F12" s="2548"/>
      <c r="G12" s="2549"/>
      <c r="H12" s="2550"/>
      <c r="I12" s="622"/>
      <c r="J12" s="622"/>
      <c r="K12" s="2567"/>
      <c r="L12" s="622"/>
      <c r="M12" s="2570"/>
      <c r="N12" s="2561"/>
      <c r="O12" s="2561"/>
      <c r="P12" s="2562"/>
      <c r="Q12" s="2564"/>
      <c r="R12" s="2564"/>
      <c r="S12" s="623"/>
    </row>
    <row r="13" spans="1:19" ht="151.5" customHeight="1">
      <c r="B13" s="2541"/>
      <c r="C13" s="2544"/>
      <c r="D13" s="2544"/>
      <c r="E13" s="2544"/>
      <c r="F13" s="2551"/>
      <c r="G13" s="2552"/>
      <c r="H13" s="2553"/>
      <c r="I13" s="624"/>
      <c r="J13" s="624"/>
      <c r="K13" s="2568"/>
      <c r="L13" s="625"/>
      <c r="M13" s="2571"/>
      <c r="N13" s="2561"/>
      <c r="O13" s="2561"/>
      <c r="P13" s="2562"/>
      <c r="Q13" s="2565"/>
      <c r="R13" s="2565"/>
      <c r="S13" s="623"/>
    </row>
    <row r="14" spans="1:19" ht="28.5" customHeight="1">
      <c r="B14" s="626" t="s">
        <v>448</v>
      </c>
      <c r="C14" s="627"/>
      <c r="D14" s="627"/>
      <c r="E14" s="628"/>
      <c r="F14" s="629"/>
      <c r="G14" s="630"/>
      <c r="H14" s="631"/>
      <c r="I14" s="632"/>
      <c r="J14" s="633"/>
      <c r="K14" s="633"/>
      <c r="L14" s="633"/>
      <c r="M14" s="633"/>
      <c r="N14" s="633"/>
      <c r="O14" s="633"/>
      <c r="P14" s="633"/>
      <c r="Q14" s="633"/>
      <c r="R14" s="634"/>
      <c r="S14" s="635"/>
    </row>
    <row r="15" spans="1:19" ht="28.5" customHeight="1">
      <c r="B15" s="1135" t="s">
        <v>1255</v>
      </c>
      <c r="C15" s="636" t="s">
        <v>800</v>
      </c>
      <c r="D15" s="1140" t="s">
        <v>1254</v>
      </c>
      <c r="E15" s="637" t="s">
        <v>449</v>
      </c>
      <c r="F15" s="638">
        <v>42461</v>
      </c>
      <c r="G15" s="639" t="s">
        <v>801</v>
      </c>
      <c r="H15" s="640">
        <v>42643</v>
      </c>
      <c r="I15" s="641">
        <v>25</v>
      </c>
      <c r="J15" s="641">
        <v>5</v>
      </c>
      <c r="K15" s="641">
        <v>3</v>
      </c>
      <c r="L15" s="642">
        <v>20</v>
      </c>
      <c r="M15" s="676" t="s">
        <v>838</v>
      </c>
      <c r="N15" s="641">
        <v>4</v>
      </c>
      <c r="O15" s="641">
        <v>15</v>
      </c>
      <c r="P15" s="641">
        <v>9</v>
      </c>
      <c r="Q15" s="643"/>
      <c r="R15" s="643"/>
      <c r="S15" s="635"/>
    </row>
    <row r="16" spans="1:19" ht="28.5" customHeight="1">
      <c r="A16" s="431">
        <v>1</v>
      </c>
      <c r="B16" s="971"/>
      <c r="C16" s="972"/>
      <c r="D16" s="1136"/>
      <c r="E16" s="1137"/>
      <c r="F16" s="973"/>
      <c r="G16" s="644" t="s">
        <v>801</v>
      </c>
      <c r="H16" s="976"/>
      <c r="I16" s="977"/>
      <c r="J16" s="977"/>
      <c r="K16" s="977"/>
      <c r="L16" s="977"/>
      <c r="M16" s="977"/>
      <c r="N16" s="977"/>
      <c r="O16" s="977"/>
      <c r="P16" s="977"/>
      <c r="Q16" s="2556"/>
      <c r="R16" s="2556"/>
      <c r="S16" s="635"/>
    </row>
    <row r="17" spans="1:19" ht="28.5" customHeight="1">
      <c r="A17" s="431">
        <v>2</v>
      </c>
      <c r="B17" s="971"/>
      <c r="C17" s="972"/>
      <c r="D17" s="1136"/>
      <c r="E17" s="1137"/>
      <c r="F17" s="973"/>
      <c r="G17" s="644" t="s">
        <v>801</v>
      </c>
      <c r="H17" s="976"/>
      <c r="I17" s="977"/>
      <c r="J17" s="977"/>
      <c r="K17" s="977"/>
      <c r="L17" s="977"/>
      <c r="M17" s="977"/>
      <c r="N17" s="977"/>
      <c r="O17" s="977"/>
      <c r="P17" s="977"/>
      <c r="Q17" s="2557"/>
      <c r="R17" s="2557"/>
      <c r="S17" s="645"/>
    </row>
    <row r="18" spans="1:19" ht="28.5" customHeight="1" thickBot="1">
      <c r="A18" s="431">
        <v>3</v>
      </c>
      <c r="B18" s="974"/>
      <c r="C18" s="972"/>
      <c r="D18" s="1136"/>
      <c r="E18" s="1138"/>
      <c r="F18" s="975"/>
      <c r="G18" s="646" t="s">
        <v>801</v>
      </c>
      <c r="H18" s="978"/>
      <c r="I18" s="979"/>
      <c r="J18" s="979"/>
      <c r="K18" s="979"/>
      <c r="L18" s="979"/>
      <c r="M18" s="979"/>
      <c r="N18" s="979"/>
      <c r="O18" s="979"/>
      <c r="P18" s="979"/>
      <c r="Q18" s="2558"/>
      <c r="R18" s="2558"/>
      <c r="S18" s="645"/>
    </row>
    <row r="19" spans="1:19" ht="30.75" customHeight="1" thickTop="1">
      <c r="B19" s="647"/>
      <c r="C19" s="648"/>
      <c r="D19" s="649"/>
      <c r="E19" s="2559" t="s">
        <v>450</v>
      </c>
      <c r="F19" s="2560"/>
      <c r="G19" s="2560"/>
      <c r="H19" s="2560"/>
      <c r="I19" s="650">
        <f t="shared" ref="I19:P19" si="0">SUM(I16:I18)</f>
        <v>0</v>
      </c>
      <c r="J19" s="651">
        <f t="shared" si="0"/>
        <v>0</v>
      </c>
      <c r="K19" s="652">
        <f t="shared" si="0"/>
        <v>0</v>
      </c>
      <c r="L19" s="652">
        <f t="shared" si="0"/>
        <v>0</v>
      </c>
      <c r="M19" s="652">
        <f>SUM(M16:M18)</f>
        <v>0</v>
      </c>
      <c r="N19" s="652">
        <f t="shared" si="0"/>
        <v>0</v>
      </c>
      <c r="O19" s="652">
        <f t="shared" si="0"/>
        <v>0</v>
      </c>
      <c r="P19" s="652">
        <f t="shared" si="0"/>
        <v>0</v>
      </c>
      <c r="Q19" s="653" t="e">
        <f>ROUNDDOWN(O19/(K19+L19-M19),4)</f>
        <v>#DIV/0!</v>
      </c>
      <c r="R19" s="653" t="e">
        <f>ROUNDDOWN(P19/(K19+L19-M19-N19),4)</f>
        <v>#DIV/0!</v>
      </c>
      <c r="S19" s="635"/>
    </row>
    <row r="20" spans="1:19" s="654" customFormat="1" ht="12">
      <c r="C20" s="655"/>
      <c r="D20" s="655"/>
      <c r="E20" s="655"/>
      <c r="G20" s="656"/>
      <c r="R20" s="657"/>
      <c r="S20" s="657"/>
    </row>
    <row r="21" spans="1:19" ht="21" customHeight="1">
      <c r="B21" s="428" t="s">
        <v>802</v>
      </c>
      <c r="J21" s="433"/>
      <c r="L21" s="433"/>
      <c r="M21" s="606"/>
      <c r="N21" s="606"/>
      <c r="O21" s="606"/>
      <c r="P21" s="606"/>
      <c r="Q21" s="606"/>
      <c r="R21" s="606"/>
      <c r="S21" s="606"/>
    </row>
    <row r="22" spans="1:19" ht="21" customHeight="1">
      <c r="B22" s="428" t="s">
        <v>785</v>
      </c>
      <c r="J22" s="433"/>
      <c r="L22" s="433"/>
      <c r="M22" s="606"/>
      <c r="N22" s="606"/>
      <c r="O22" s="606"/>
      <c r="P22" s="606"/>
      <c r="Q22" s="606"/>
      <c r="R22" s="606"/>
      <c r="S22" s="606"/>
    </row>
    <row r="23" spans="1:19" ht="21" customHeight="1">
      <c r="B23" s="428" t="s">
        <v>803</v>
      </c>
      <c r="J23" s="433"/>
      <c r="L23" s="433"/>
      <c r="M23" s="606"/>
      <c r="N23" s="606"/>
      <c r="O23" s="606"/>
      <c r="P23" s="606"/>
      <c r="Q23" s="606"/>
      <c r="R23" s="606"/>
      <c r="S23" s="606"/>
    </row>
    <row r="24" spans="1:19" ht="21" customHeight="1">
      <c r="B24" s="428" t="s">
        <v>784</v>
      </c>
      <c r="J24" s="433"/>
      <c r="L24" s="433"/>
      <c r="M24" s="606"/>
      <c r="N24" s="606"/>
      <c r="O24" s="606"/>
      <c r="P24" s="606"/>
      <c r="Q24" s="606"/>
      <c r="R24" s="606"/>
      <c r="S24" s="606"/>
    </row>
    <row r="25" spans="1:19" ht="21" customHeight="1">
      <c r="B25" s="428" t="s">
        <v>788</v>
      </c>
      <c r="J25" s="433"/>
      <c r="L25" s="433"/>
      <c r="M25" s="606"/>
      <c r="N25" s="606"/>
      <c r="O25" s="606"/>
      <c r="P25" s="606"/>
      <c r="Q25" s="606"/>
      <c r="R25" s="606"/>
      <c r="S25" s="606"/>
    </row>
    <row r="26" spans="1:19" ht="21" customHeight="1">
      <c r="B26" s="428" t="s">
        <v>783</v>
      </c>
      <c r="J26" s="433"/>
      <c r="L26" s="433"/>
      <c r="M26" s="606"/>
      <c r="N26" s="606"/>
      <c r="O26" s="606"/>
      <c r="P26" s="606"/>
      <c r="Q26" s="606"/>
      <c r="R26" s="606"/>
      <c r="S26" s="606"/>
    </row>
    <row r="27" spans="1:19" ht="21" customHeight="1">
      <c r="B27" s="428" t="s">
        <v>782</v>
      </c>
      <c r="J27" s="433"/>
      <c r="L27" s="433"/>
      <c r="M27" s="606"/>
      <c r="N27" s="606"/>
      <c r="O27" s="606"/>
      <c r="P27" s="606"/>
      <c r="Q27" s="606"/>
      <c r="R27" s="606"/>
      <c r="S27" s="606"/>
    </row>
    <row r="28" spans="1:19" ht="21" customHeight="1">
      <c r="B28" s="428" t="s">
        <v>804</v>
      </c>
      <c r="J28" s="433"/>
      <c r="L28" s="433"/>
      <c r="M28" s="606"/>
      <c r="N28" s="606"/>
      <c r="O28" s="606"/>
      <c r="P28" s="606"/>
      <c r="Q28" s="606"/>
      <c r="R28" s="606"/>
      <c r="S28" s="606"/>
    </row>
    <row r="29" spans="1:19" ht="21" customHeight="1">
      <c r="B29" s="618"/>
      <c r="J29" s="433"/>
      <c r="L29" s="433"/>
      <c r="M29" s="606"/>
      <c r="N29" s="606"/>
      <c r="O29" s="606"/>
      <c r="P29" s="606"/>
      <c r="Q29" s="606"/>
      <c r="R29" s="606"/>
      <c r="S29" s="606"/>
    </row>
    <row r="30" spans="1:19" ht="21" customHeight="1">
      <c r="B30" s="428"/>
      <c r="J30" s="433"/>
      <c r="L30" s="433"/>
      <c r="M30" s="606"/>
      <c r="N30" s="606"/>
      <c r="O30" s="606"/>
      <c r="P30" s="606"/>
      <c r="Q30" s="606"/>
      <c r="R30" s="606"/>
      <c r="S30" s="606"/>
    </row>
    <row r="31" spans="1:19" ht="21" customHeight="1">
      <c r="B31" s="428"/>
      <c r="J31" s="433"/>
      <c r="L31" s="433"/>
      <c r="M31" s="606"/>
      <c r="N31" s="606"/>
      <c r="O31" s="606"/>
      <c r="P31" s="606"/>
      <c r="Q31" s="606"/>
      <c r="R31" s="606"/>
      <c r="S31" s="606"/>
    </row>
    <row r="32" spans="1:19" ht="21" customHeight="1">
      <c r="B32" s="428"/>
      <c r="J32" s="433"/>
      <c r="L32" s="433"/>
      <c r="M32" s="606"/>
      <c r="N32" s="606"/>
      <c r="O32" s="606"/>
      <c r="P32" s="606"/>
      <c r="Q32" s="606"/>
      <c r="R32" s="606"/>
      <c r="S32" s="606"/>
    </row>
    <row r="33" spans="2:19" s="654" customFormat="1" ht="12">
      <c r="C33" s="655"/>
      <c r="D33" s="655"/>
      <c r="E33" s="655"/>
      <c r="G33" s="656"/>
      <c r="R33" s="657"/>
      <c r="S33" s="657"/>
    </row>
    <row r="34" spans="2:19">
      <c r="B34" s="654"/>
      <c r="C34" s="655"/>
      <c r="D34" s="655"/>
      <c r="E34" s="655"/>
      <c r="F34" s="654"/>
      <c r="G34" s="656"/>
      <c r="H34" s="654"/>
      <c r="I34" s="654"/>
      <c r="J34" s="654"/>
      <c r="K34" s="654"/>
      <c r="L34" s="654"/>
      <c r="M34" s="654"/>
      <c r="N34" s="654"/>
      <c r="O34" s="654"/>
      <c r="P34" s="654"/>
      <c r="Q34" s="654"/>
    </row>
    <row r="35" spans="2:19" s="654" customFormat="1" ht="12">
      <c r="B35" s="658"/>
      <c r="C35" s="659"/>
      <c r="D35" s="659"/>
      <c r="E35" s="659"/>
      <c r="F35" s="659"/>
      <c r="G35" s="659"/>
      <c r="H35" s="659"/>
      <c r="I35" s="659"/>
      <c r="J35" s="659"/>
      <c r="K35" s="659"/>
      <c r="L35" s="659"/>
      <c r="M35" s="659"/>
      <c r="N35" s="659"/>
      <c r="O35" s="659"/>
      <c r="P35" s="659"/>
      <c r="Q35" s="659"/>
      <c r="R35" s="657"/>
      <c r="S35" s="657"/>
    </row>
    <row r="36" spans="2:19">
      <c r="B36" s="660"/>
      <c r="C36" s="655"/>
      <c r="D36" s="655"/>
      <c r="E36" s="655"/>
      <c r="F36" s="654"/>
      <c r="G36" s="656"/>
      <c r="H36" s="654"/>
      <c r="I36" s="654"/>
      <c r="J36" s="654"/>
      <c r="K36" s="654"/>
      <c r="L36" s="654"/>
      <c r="M36" s="654"/>
      <c r="N36" s="654"/>
      <c r="O36" s="654"/>
      <c r="P36" s="654"/>
      <c r="Q36" s="654"/>
    </row>
    <row r="37" spans="2:19">
      <c r="B37" s="654"/>
      <c r="C37" s="655"/>
      <c r="D37" s="655"/>
      <c r="E37" s="655"/>
      <c r="F37" s="654"/>
      <c r="G37" s="656"/>
      <c r="H37" s="654"/>
      <c r="I37" s="654"/>
      <c r="J37" s="654"/>
      <c r="K37" s="654"/>
      <c r="L37" s="654"/>
      <c r="M37" s="654"/>
      <c r="N37" s="654"/>
      <c r="O37" s="654"/>
      <c r="P37" s="654"/>
      <c r="Q37" s="654"/>
    </row>
    <row r="38" spans="2:19">
      <c r="B38" s="661"/>
    </row>
    <row r="39" spans="2:19">
      <c r="B39" s="661"/>
    </row>
    <row r="40" spans="2:19">
      <c r="B40" s="661"/>
    </row>
    <row r="41" spans="2:19">
      <c r="B41" s="661"/>
    </row>
    <row r="55" spans="1:19" ht="14.25">
      <c r="A55" s="662" t="s">
        <v>451</v>
      </c>
      <c r="B55" s="662"/>
    </row>
    <row r="56" spans="1:19" ht="14.25">
      <c r="A56" s="662" t="s">
        <v>452</v>
      </c>
      <c r="B56" s="662"/>
    </row>
    <row r="57" spans="1:19" ht="14.25">
      <c r="A57" s="662" t="s">
        <v>453</v>
      </c>
      <c r="B57" s="662"/>
    </row>
    <row r="58" spans="1:19" s="430" customFormat="1" ht="14.25">
      <c r="A58" s="662"/>
      <c r="B58" s="662"/>
      <c r="F58" s="431"/>
      <c r="G58" s="432"/>
      <c r="H58" s="431"/>
      <c r="I58" s="431"/>
      <c r="J58" s="431"/>
      <c r="K58" s="431"/>
      <c r="L58" s="431"/>
      <c r="M58" s="431"/>
      <c r="N58" s="431"/>
      <c r="O58" s="431"/>
      <c r="P58" s="431"/>
      <c r="Q58" s="431"/>
      <c r="R58" s="616"/>
      <c r="S58" s="616"/>
    </row>
    <row r="59" spans="1:19" s="430" customFormat="1" ht="14.25">
      <c r="A59" s="662" t="s">
        <v>454</v>
      </c>
      <c r="B59" s="662"/>
      <c r="F59" s="431"/>
      <c r="G59" s="432"/>
      <c r="H59" s="431"/>
      <c r="I59" s="431"/>
      <c r="J59" s="431"/>
      <c r="K59" s="431"/>
      <c r="L59" s="431"/>
      <c r="M59" s="431"/>
      <c r="N59" s="431"/>
      <c r="O59" s="431"/>
      <c r="P59" s="431"/>
      <c r="Q59" s="431"/>
      <c r="R59" s="616"/>
      <c r="S59" s="616"/>
    </row>
    <row r="60" spans="1:19" s="430" customFormat="1" ht="14.25">
      <c r="A60" s="675" t="s">
        <v>837</v>
      </c>
      <c r="B60" s="662"/>
      <c r="F60" s="431"/>
      <c r="G60" s="432"/>
      <c r="H60" s="431"/>
      <c r="I60" s="431"/>
      <c r="J60" s="431"/>
      <c r="K60" s="431"/>
      <c r="L60" s="431"/>
      <c r="M60" s="431"/>
      <c r="N60" s="431"/>
      <c r="O60" s="431"/>
      <c r="P60" s="431"/>
      <c r="Q60" s="431"/>
      <c r="R60" s="616"/>
      <c r="S60" s="616"/>
    </row>
    <row r="61" spans="1:19" s="430" customFormat="1" ht="14.25">
      <c r="A61" s="662" t="s">
        <v>805</v>
      </c>
      <c r="B61" s="662"/>
      <c r="F61" s="431"/>
      <c r="G61" s="432"/>
      <c r="H61" s="431"/>
      <c r="I61" s="431"/>
      <c r="J61" s="431"/>
      <c r="K61" s="431"/>
      <c r="L61" s="431"/>
      <c r="M61" s="431"/>
      <c r="N61" s="431"/>
      <c r="O61" s="431"/>
      <c r="P61" s="431"/>
      <c r="Q61" s="431"/>
      <c r="R61" s="616"/>
      <c r="S61" s="616"/>
    </row>
    <row r="62" spans="1:19" s="430" customFormat="1" ht="14.25">
      <c r="A62" s="662" t="s">
        <v>806</v>
      </c>
      <c r="B62" s="662"/>
      <c r="F62" s="431"/>
      <c r="G62" s="432"/>
      <c r="H62" s="431"/>
      <c r="I62" s="431"/>
      <c r="J62" s="431"/>
      <c r="K62" s="431"/>
      <c r="L62" s="431"/>
      <c r="M62" s="431"/>
      <c r="N62" s="431"/>
      <c r="O62" s="431"/>
      <c r="P62" s="431"/>
      <c r="Q62" s="431"/>
      <c r="R62" s="616"/>
      <c r="S62" s="616"/>
    </row>
    <row r="63" spans="1:19" s="430" customFormat="1" ht="14.25">
      <c r="A63" s="662" t="s">
        <v>807</v>
      </c>
      <c r="B63" s="662"/>
      <c r="F63" s="431"/>
      <c r="G63" s="432"/>
      <c r="H63" s="431"/>
      <c r="I63" s="431"/>
      <c r="J63" s="431"/>
      <c r="K63" s="431"/>
      <c r="L63" s="431"/>
      <c r="M63" s="431"/>
      <c r="N63" s="431"/>
      <c r="O63" s="431"/>
      <c r="P63" s="431"/>
      <c r="Q63" s="431"/>
      <c r="R63" s="616"/>
      <c r="S63" s="616"/>
    </row>
    <row r="64" spans="1:19" s="430" customFormat="1" ht="14.25">
      <c r="A64" s="662" t="s">
        <v>1254</v>
      </c>
      <c r="B64" s="662"/>
      <c r="F64" s="431"/>
      <c r="G64" s="432"/>
      <c r="H64" s="431"/>
      <c r="I64" s="431"/>
      <c r="J64" s="431"/>
      <c r="K64" s="431"/>
      <c r="L64" s="431"/>
      <c r="M64" s="431"/>
      <c r="N64" s="431"/>
      <c r="O64" s="431"/>
      <c r="P64" s="431"/>
      <c r="Q64" s="431"/>
      <c r="R64" s="616"/>
      <c r="S64" s="616"/>
    </row>
    <row r="65" spans="1:19" s="430" customFormat="1" ht="14.25">
      <c r="A65" s="662" t="s">
        <v>808</v>
      </c>
      <c r="B65" s="662"/>
      <c r="F65" s="431"/>
      <c r="G65" s="432"/>
      <c r="H65" s="431"/>
      <c r="I65" s="431"/>
      <c r="J65" s="431"/>
      <c r="K65" s="431"/>
      <c r="L65" s="431"/>
      <c r="M65" s="431"/>
      <c r="N65" s="431"/>
      <c r="O65" s="431"/>
      <c r="P65" s="431"/>
      <c r="Q65" s="431"/>
      <c r="R65" s="616"/>
      <c r="S65" s="616"/>
    </row>
    <row r="66" spans="1:19" s="430" customFormat="1" ht="14.25">
      <c r="A66" s="662" t="s">
        <v>809</v>
      </c>
      <c r="B66" s="662"/>
      <c r="F66" s="431"/>
      <c r="G66" s="432"/>
      <c r="H66" s="431"/>
      <c r="I66" s="431"/>
      <c r="J66" s="431"/>
      <c r="K66" s="431"/>
      <c r="L66" s="431"/>
      <c r="M66" s="431"/>
      <c r="N66" s="431"/>
      <c r="O66" s="431"/>
      <c r="P66" s="431"/>
      <c r="Q66" s="431"/>
      <c r="R66" s="616"/>
      <c r="S66" s="616"/>
    </row>
    <row r="67" spans="1:19" s="430" customFormat="1" ht="14.25">
      <c r="A67" s="662" t="s">
        <v>455</v>
      </c>
      <c r="B67" s="662"/>
      <c r="F67" s="431"/>
      <c r="G67" s="432"/>
      <c r="H67" s="431"/>
      <c r="I67" s="431"/>
      <c r="J67" s="431"/>
      <c r="K67" s="431"/>
      <c r="L67" s="431"/>
      <c r="M67" s="431"/>
      <c r="N67" s="431"/>
      <c r="O67" s="431"/>
      <c r="P67" s="431"/>
      <c r="Q67" s="431"/>
      <c r="R67" s="616"/>
      <c r="S67" s="616"/>
    </row>
    <row r="68" spans="1:19" s="430" customFormat="1" ht="14.25">
      <c r="A68" s="662" t="s">
        <v>810</v>
      </c>
      <c r="B68" s="662"/>
      <c r="F68" s="431"/>
      <c r="G68" s="432"/>
      <c r="H68" s="431"/>
      <c r="I68" s="431"/>
      <c r="J68" s="431"/>
      <c r="K68" s="431"/>
      <c r="L68" s="431"/>
      <c r="M68" s="431"/>
      <c r="N68" s="431"/>
      <c r="O68" s="431"/>
      <c r="P68" s="431"/>
      <c r="Q68" s="431"/>
      <c r="R68" s="616"/>
      <c r="S68" s="616"/>
    </row>
    <row r="69" spans="1:19" s="430" customFormat="1" ht="14.25">
      <c r="A69" s="662" t="s">
        <v>811</v>
      </c>
      <c r="B69" s="662"/>
      <c r="F69" s="431"/>
      <c r="G69" s="432"/>
      <c r="H69" s="431"/>
      <c r="I69" s="431"/>
      <c r="J69" s="431"/>
      <c r="K69" s="431"/>
      <c r="L69" s="431"/>
      <c r="M69" s="431"/>
      <c r="N69" s="431"/>
      <c r="O69" s="431"/>
      <c r="P69" s="431"/>
      <c r="Q69" s="431"/>
      <c r="R69" s="616"/>
      <c r="S69" s="616"/>
    </row>
    <row r="70" spans="1:19" s="430" customFormat="1" ht="14.25">
      <c r="A70" s="662" t="s">
        <v>812</v>
      </c>
      <c r="B70" s="662"/>
      <c r="F70" s="431"/>
      <c r="G70" s="432"/>
      <c r="H70" s="431"/>
      <c r="I70" s="431"/>
      <c r="J70" s="431"/>
      <c r="K70" s="431"/>
      <c r="L70" s="431"/>
      <c r="M70" s="431"/>
      <c r="N70" s="431"/>
      <c r="O70" s="431"/>
      <c r="P70" s="431"/>
      <c r="Q70" s="431"/>
      <c r="R70" s="616"/>
      <c r="S70" s="616"/>
    </row>
    <row r="71" spans="1:19" s="430" customFormat="1" ht="14.25">
      <c r="A71" s="662" t="s">
        <v>813</v>
      </c>
      <c r="B71" s="662"/>
      <c r="F71" s="431"/>
      <c r="G71" s="432"/>
      <c r="H71" s="431"/>
      <c r="I71" s="431"/>
      <c r="J71" s="431"/>
      <c r="K71" s="431"/>
      <c r="L71" s="431"/>
      <c r="M71" s="431"/>
      <c r="N71" s="431"/>
      <c r="O71" s="431"/>
      <c r="P71" s="431"/>
      <c r="Q71" s="431"/>
      <c r="R71" s="616"/>
      <c r="S71" s="616"/>
    </row>
    <row r="72" spans="1:19" s="430" customFormat="1" ht="14.25">
      <c r="A72" s="662" t="s">
        <v>814</v>
      </c>
      <c r="B72" s="662"/>
      <c r="F72" s="431"/>
      <c r="G72" s="432"/>
      <c r="H72" s="431"/>
      <c r="I72" s="431"/>
      <c r="J72" s="431"/>
      <c r="K72" s="431"/>
      <c r="L72" s="431"/>
      <c r="M72" s="431"/>
      <c r="N72" s="431"/>
      <c r="O72" s="431"/>
      <c r="P72" s="431"/>
      <c r="Q72" s="431"/>
      <c r="R72" s="616"/>
      <c r="S72" s="616"/>
    </row>
    <row r="73" spans="1:19" s="430" customFormat="1" ht="14.25">
      <c r="A73" s="662" t="s">
        <v>815</v>
      </c>
      <c r="B73" s="662"/>
      <c r="F73" s="431"/>
      <c r="G73" s="432"/>
      <c r="H73" s="431"/>
      <c r="I73" s="431"/>
      <c r="J73" s="431"/>
      <c r="K73" s="431"/>
      <c r="L73" s="431"/>
      <c r="M73" s="431"/>
      <c r="N73" s="431"/>
      <c r="O73" s="431"/>
      <c r="P73" s="431"/>
      <c r="Q73" s="431"/>
      <c r="R73" s="616"/>
      <c r="S73" s="616"/>
    </row>
    <row r="74" spans="1:19" s="430" customFormat="1" ht="14.25">
      <c r="A74" s="662" t="s">
        <v>816</v>
      </c>
      <c r="B74" s="662"/>
      <c r="F74" s="431"/>
      <c r="G74" s="432"/>
      <c r="H74" s="431"/>
      <c r="I74" s="431"/>
      <c r="J74" s="431"/>
      <c r="K74" s="431"/>
      <c r="L74" s="431"/>
      <c r="M74" s="431"/>
      <c r="N74" s="431"/>
      <c r="O74" s="431"/>
      <c r="P74" s="431"/>
      <c r="Q74" s="431"/>
      <c r="R74" s="616"/>
      <c r="S74" s="616"/>
    </row>
    <row r="75" spans="1:19" s="430" customFormat="1" ht="14.25">
      <c r="A75" s="662" t="s">
        <v>817</v>
      </c>
      <c r="B75" s="662"/>
      <c r="F75" s="431"/>
      <c r="G75" s="432"/>
      <c r="H75" s="431"/>
      <c r="I75" s="431"/>
      <c r="J75" s="431"/>
      <c r="K75" s="431"/>
      <c r="L75" s="431"/>
      <c r="M75" s="431"/>
      <c r="N75" s="431"/>
      <c r="O75" s="431"/>
      <c r="P75" s="431"/>
      <c r="Q75" s="431"/>
      <c r="R75" s="616"/>
      <c r="S75" s="616"/>
    </row>
    <row r="76" spans="1:19" s="430" customFormat="1" ht="14.25">
      <c r="A76" s="662" t="s">
        <v>818</v>
      </c>
      <c r="B76" s="662"/>
      <c r="F76" s="431"/>
      <c r="G76" s="432"/>
      <c r="H76" s="431"/>
      <c r="I76" s="431"/>
      <c r="J76" s="431"/>
      <c r="K76" s="431"/>
      <c r="L76" s="431"/>
      <c r="M76" s="431"/>
      <c r="N76" s="431"/>
      <c r="O76" s="431"/>
      <c r="P76" s="431"/>
      <c r="Q76" s="431"/>
      <c r="R76" s="616"/>
      <c r="S76" s="616"/>
    </row>
    <row r="77" spans="1:19" s="430" customFormat="1" ht="14.25">
      <c r="A77" s="662" t="s">
        <v>819</v>
      </c>
      <c r="B77" s="662"/>
      <c r="F77" s="431"/>
      <c r="G77" s="432"/>
      <c r="H77" s="431"/>
      <c r="I77" s="431"/>
      <c r="J77" s="431"/>
      <c r="K77" s="431"/>
      <c r="L77" s="431"/>
      <c r="M77" s="431"/>
      <c r="N77" s="431"/>
      <c r="O77" s="431"/>
      <c r="P77" s="431"/>
      <c r="Q77" s="431"/>
      <c r="R77" s="616"/>
      <c r="S77" s="616"/>
    </row>
    <row r="78" spans="1:19" s="430" customFormat="1" ht="14.25">
      <c r="A78" s="662" t="s">
        <v>820</v>
      </c>
      <c r="B78" s="662"/>
      <c r="F78" s="431"/>
      <c r="G78" s="432"/>
      <c r="H78" s="431"/>
      <c r="I78" s="431"/>
      <c r="J78" s="431"/>
      <c r="K78" s="431"/>
      <c r="L78" s="431"/>
      <c r="M78" s="431"/>
      <c r="N78" s="431"/>
      <c r="O78" s="431"/>
      <c r="P78" s="431"/>
      <c r="Q78" s="431"/>
      <c r="R78" s="616"/>
      <c r="S78" s="616"/>
    </row>
    <row r="79" spans="1:19" s="430" customFormat="1" ht="14.25">
      <c r="A79" s="662" t="s">
        <v>456</v>
      </c>
      <c r="B79" s="662"/>
      <c r="F79" s="431"/>
      <c r="G79" s="432"/>
      <c r="H79" s="431"/>
      <c r="I79" s="431"/>
      <c r="J79" s="431"/>
      <c r="K79" s="431"/>
      <c r="L79" s="431"/>
      <c r="M79" s="431"/>
      <c r="N79" s="431"/>
      <c r="O79" s="431"/>
      <c r="P79" s="431"/>
      <c r="Q79" s="431"/>
      <c r="R79" s="616"/>
      <c r="S79" s="616"/>
    </row>
    <row r="80" spans="1:19" s="430" customFormat="1" ht="14.25">
      <c r="A80" s="662"/>
      <c r="B80" s="662"/>
      <c r="F80" s="431"/>
      <c r="G80" s="432"/>
      <c r="H80" s="431"/>
      <c r="I80" s="431"/>
      <c r="J80" s="431"/>
      <c r="K80" s="431"/>
      <c r="L80" s="431"/>
      <c r="M80" s="431"/>
      <c r="N80" s="431"/>
      <c r="O80" s="431"/>
      <c r="P80" s="431"/>
      <c r="Q80" s="431"/>
      <c r="R80" s="616"/>
      <c r="S80" s="616"/>
    </row>
    <row r="81" spans="1:19" s="430" customFormat="1" ht="14.25">
      <c r="A81" s="662"/>
      <c r="B81" s="662"/>
      <c r="F81" s="431"/>
      <c r="G81" s="432"/>
      <c r="H81" s="431"/>
      <c r="I81" s="431"/>
      <c r="J81" s="431"/>
      <c r="K81" s="431"/>
      <c r="L81" s="431"/>
      <c r="M81" s="431"/>
      <c r="N81" s="431"/>
      <c r="O81" s="431"/>
      <c r="P81" s="431"/>
      <c r="Q81" s="431"/>
      <c r="R81" s="616"/>
      <c r="S81" s="616"/>
    </row>
    <row r="82" spans="1:19" s="430" customFormat="1" ht="14.25">
      <c r="A82" s="662"/>
      <c r="B82" s="662"/>
      <c r="F82" s="431"/>
      <c r="G82" s="432"/>
      <c r="H82" s="431"/>
      <c r="I82" s="431"/>
      <c r="J82" s="431"/>
      <c r="K82" s="431"/>
      <c r="L82" s="431"/>
      <c r="M82" s="431"/>
      <c r="N82" s="431"/>
      <c r="O82" s="431"/>
      <c r="P82" s="431"/>
      <c r="Q82" s="431"/>
      <c r="R82" s="616"/>
      <c r="S82" s="616"/>
    </row>
    <row r="83" spans="1:19" s="430" customFormat="1" ht="14.25">
      <c r="A83" s="662"/>
      <c r="B83" s="662"/>
      <c r="F83" s="431"/>
      <c r="G83" s="432"/>
      <c r="H83" s="431"/>
      <c r="I83" s="431"/>
      <c r="J83" s="431"/>
      <c r="K83" s="431"/>
      <c r="L83" s="431"/>
      <c r="M83" s="431"/>
      <c r="N83" s="431"/>
      <c r="O83" s="431"/>
      <c r="P83" s="431"/>
      <c r="Q83" s="431"/>
      <c r="R83" s="616"/>
      <c r="S83" s="616"/>
    </row>
    <row r="84" spans="1:19" s="430" customFormat="1" ht="14.25">
      <c r="A84" s="662"/>
      <c r="B84" s="662"/>
      <c r="F84" s="431"/>
      <c r="G84" s="432"/>
      <c r="H84" s="431"/>
      <c r="I84" s="431"/>
      <c r="J84" s="431"/>
      <c r="K84" s="431"/>
      <c r="L84" s="431"/>
      <c r="M84" s="431"/>
      <c r="N84" s="431"/>
      <c r="O84" s="431"/>
      <c r="P84" s="431"/>
      <c r="Q84" s="431"/>
      <c r="R84" s="616"/>
      <c r="S84" s="616"/>
    </row>
    <row r="85" spans="1:19" s="430" customFormat="1" ht="14.25">
      <c r="A85" s="662"/>
      <c r="B85" s="662"/>
      <c r="F85" s="431"/>
      <c r="G85" s="432"/>
      <c r="H85" s="431"/>
      <c r="I85" s="431"/>
      <c r="J85" s="431"/>
      <c r="K85" s="431"/>
      <c r="L85" s="431"/>
      <c r="M85" s="431"/>
      <c r="N85" s="431"/>
      <c r="O85" s="431"/>
      <c r="P85" s="431"/>
      <c r="Q85" s="431"/>
      <c r="R85" s="616"/>
      <c r="S85" s="616"/>
    </row>
    <row r="86" spans="1:19" s="430" customFormat="1" ht="14.25">
      <c r="A86" s="662"/>
      <c r="B86" s="662"/>
      <c r="F86" s="431"/>
      <c r="G86" s="432"/>
      <c r="H86" s="431"/>
      <c r="I86" s="431"/>
      <c r="J86" s="431"/>
      <c r="K86" s="431"/>
      <c r="L86" s="431"/>
      <c r="M86" s="431"/>
      <c r="N86" s="431"/>
      <c r="O86" s="431"/>
      <c r="P86" s="431"/>
      <c r="Q86" s="431"/>
      <c r="R86" s="616"/>
      <c r="S86" s="616"/>
    </row>
    <row r="87" spans="1:19" s="430" customFormat="1" ht="14.25">
      <c r="A87" s="662"/>
      <c r="B87" s="662"/>
      <c r="F87" s="431"/>
      <c r="G87" s="432"/>
      <c r="H87" s="431"/>
      <c r="I87" s="431"/>
      <c r="J87" s="431"/>
      <c r="K87" s="431"/>
      <c r="L87" s="431"/>
      <c r="M87" s="431"/>
      <c r="N87" s="431"/>
      <c r="O87" s="431"/>
      <c r="P87" s="431"/>
      <c r="Q87" s="431"/>
      <c r="R87" s="616"/>
      <c r="S87" s="616"/>
    </row>
    <row r="88" spans="1:19" s="430" customFormat="1" ht="14.25">
      <c r="A88" s="662"/>
      <c r="B88" s="662"/>
      <c r="F88" s="431"/>
      <c r="G88" s="432"/>
      <c r="H88" s="431"/>
      <c r="I88" s="431"/>
      <c r="J88" s="431"/>
      <c r="K88" s="431"/>
      <c r="L88" s="431"/>
      <c r="M88" s="431"/>
      <c r="N88" s="431"/>
      <c r="O88" s="431"/>
      <c r="P88" s="431"/>
      <c r="Q88" s="431"/>
      <c r="R88" s="616"/>
      <c r="S88" s="616"/>
    </row>
    <row r="89" spans="1:19" s="430" customFormat="1" ht="14.25">
      <c r="A89" s="662"/>
      <c r="B89" s="662"/>
      <c r="F89" s="431"/>
      <c r="G89" s="432"/>
      <c r="H89" s="431"/>
      <c r="I89" s="431"/>
      <c r="J89" s="431"/>
      <c r="K89" s="431"/>
      <c r="L89" s="431"/>
      <c r="M89" s="431"/>
      <c r="N89" s="431"/>
      <c r="O89" s="431"/>
      <c r="P89" s="431"/>
      <c r="Q89" s="431"/>
      <c r="R89" s="616"/>
      <c r="S89" s="616"/>
    </row>
    <row r="90" spans="1:19" s="430" customFormat="1" ht="14.25">
      <c r="A90" s="662"/>
      <c r="B90" s="662"/>
      <c r="F90" s="431"/>
      <c r="G90" s="432"/>
      <c r="H90" s="431"/>
      <c r="I90" s="431"/>
      <c r="J90" s="431"/>
      <c r="K90" s="431"/>
      <c r="L90" s="431"/>
      <c r="M90" s="431"/>
      <c r="N90" s="431"/>
      <c r="O90" s="431"/>
      <c r="P90" s="431"/>
      <c r="Q90" s="431"/>
      <c r="R90" s="616"/>
      <c r="S90" s="616"/>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10"/>
  <dataValidations count="5">
    <dataValidation type="list" allowBlank="1" showInputMessage="1" showErrorMessage="1" sqref="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D1048562 SZ1048562 ACV1048562 AMR1048562 AWN1048562 BGJ1048562 BQF1048562 CAB1048562 CJX1048562 CTT1048562 DDP1048562 DNL1048562 DXH1048562 EHD1048562 EQZ1048562 FAV1048562 FKR1048562 FUN1048562 GEJ1048562 GOF1048562 GYB1048562 HHX1048562 HRT1048562 IBP1048562 ILL1048562 IVH1048562 JFD1048562 JOZ1048562 JYV1048562 KIR1048562 KSN1048562 LCJ1048562 LMF1048562 LWB1048562 MFX1048562 MPT1048562 MZP1048562 NJL1048562 NTH1048562 ODD1048562 OMZ1048562 OWV1048562 PGR1048562 PQN1048562 QAJ1048562 QKF1048562 QUB1048562 RDX1048562 RNT1048562 RXP1048562 SHL1048562 SRH1048562 TBD1048562 TKZ1048562 TUV1048562 UER1048562 UON1048562 UYJ1048562 VIF1048562 VSB1048562 WBX1048562 WLT1048562 WVP1048562 D65522 D131058 D196594 D262130 D327666 D393202 D458738 D524274 D589810 D655346 D720882 D786418 D851954 D917490 D983026 D1048562">
      <formula1>$A$57:$A$79</formula1>
    </dataValidation>
    <dataValidation type="list" allowBlank="1" showInputMessage="1" showErrorMessage="1" sqref="JC65522:JC65524 C1048562:C1048564 C983026:C983028 C917490:C917492 C851954:C851956 C786418:C786420 C720882:C720884 C655346:C655348 C589810:C589812 C524274:C524276 C458738:C458740 C393202:C393204 C327666:C327668 C262130:C262132 C196594:C196596 C131058:C131060 C65522:C65524 WVO1048562:WVO1048564 WLS1048562:WLS1048564 WBW1048562:WBW1048564 VSA1048562:VSA1048564 VIE1048562:VIE1048564 UYI1048562:UYI1048564 UOM1048562:UOM1048564 UEQ1048562:UEQ1048564 TUU1048562:TUU1048564 TKY1048562:TKY1048564 TBC1048562:TBC1048564 SRG1048562:SRG1048564 SHK1048562:SHK1048564 RXO1048562:RXO1048564 RNS1048562:RNS1048564 RDW1048562:RDW1048564 QUA1048562:QUA1048564 QKE1048562:QKE1048564 QAI1048562:QAI1048564 PQM1048562:PQM1048564 PGQ1048562:PGQ1048564 OWU1048562:OWU1048564 OMY1048562:OMY1048564 ODC1048562:ODC1048564 NTG1048562:NTG1048564 NJK1048562:NJK1048564 MZO1048562:MZO1048564 MPS1048562:MPS1048564 MFW1048562:MFW1048564 LWA1048562:LWA1048564 LME1048562:LME1048564 LCI1048562:LCI1048564 KSM1048562:KSM1048564 KIQ1048562:KIQ1048564 JYU1048562:JYU1048564 JOY1048562:JOY1048564 JFC1048562:JFC1048564 IVG1048562:IVG1048564 ILK1048562:ILK1048564 IBO1048562:IBO1048564 HRS1048562:HRS1048564 HHW1048562:HHW1048564 GYA1048562:GYA1048564 GOE1048562:GOE1048564 GEI1048562:GEI1048564 FUM1048562:FUM1048564 FKQ1048562:FKQ1048564 FAU1048562:FAU1048564 EQY1048562:EQY1048564 EHC1048562:EHC1048564 DXG1048562:DXG1048564 DNK1048562:DNK1048564 DDO1048562:DDO1048564 CTS1048562:CTS1048564 CJW1048562:CJW1048564 CAA1048562:CAA1048564 BQE1048562:BQE1048564 BGI1048562:BGI1048564 AWM1048562:AWM1048564 AMQ1048562:AMQ1048564 ACU1048562:ACU1048564 SY1048562:SY1048564 JC1048562:JC1048564 WVO983026:WVO983028 WLS983026:WLS983028 WBW983026:WBW983028 VSA983026:VSA983028 VIE983026:VIE983028 UYI983026:UYI983028 UOM983026:UOM983028 UEQ983026:UEQ983028 TUU983026:TUU983028 TKY983026:TKY983028 TBC983026:TBC983028 SRG983026:SRG983028 SHK983026:SHK983028 RXO983026:RXO983028 RNS983026:RNS983028 RDW983026:RDW983028 QUA983026:QUA983028 QKE983026:QKE983028 QAI983026:QAI983028 PQM983026:PQM983028 PGQ983026:PGQ983028 OWU983026:OWU983028 OMY983026:OMY983028 ODC983026:ODC983028 NTG983026:NTG983028 NJK983026:NJK983028 MZO983026:MZO983028 MPS983026:MPS983028 MFW983026:MFW983028 LWA983026:LWA983028 LME983026:LME983028 LCI983026:LCI983028 KSM983026:KSM983028 KIQ983026:KIQ983028 JYU983026:JYU983028 JOY983026:JOY983028 JFC983026:JFC983028 IVG983026:IVG983028 ILK983026:ILK983028 IBO983026:IBO983028 HRS983026:HRS983028 HHW983026:HHW983028 GYA983026:GYA983028 GOE983026:GOE983028 GEI983026:GEI983028 FUM983026:FUM983028 FKQ983026:FKQ983028 FAU983026:FAU983028 EQY983026:EQY983028 EHC983026:EHC983028 DXG983026:DXG983028 DNK983026:DNK983028 DDO983026:DDO983028 CTS983026:CTS983028 CJW983026:CJW983028 CAA983026:CAA983028 BQE983026:BQE983028 BGI983026:BGI983028 AWM983026:AWM983028 AMQ983026:AMQ983028 ACU983026:ACU983028 SY983026:SY983028 JC983026:JC983028 WVO917490:WVO917492 WLS917490:WLS917492 WBW917490:WBW917492 VSA917490:VSA917492 VIE917490:VIE917492 UYI917490:UYI917492 UOM917490:UOM917492 UEQ917490:UEQ917492 TUU917490:TUU917492 TKY917490:TKY917492 TBC917490:TBC917492 SRG917490:SRG917492 SHK917490:SHK917492 RXO917490:RXO917492 RNS917490:RNS917492 RDW917490:RDW917492 QUA917490:QUA917492 QKE917490:QKE917492 QAI917490:QAI917492 PQM917490:PQM917492 PGQ917490:PGQ917492 OWU917490:OWU917492 OMY917490:OMY917492 ODC917490:ODC917492 NTG917490:NTG917492 NJK917490:NJK917492 MZO917490:MZO917492 MPS917490:MPS917492 MFW917490:MFW917492 LWA917490:LWA917492 LME917490:LME917492 LCI917490:LCI917492 KSM917490:KSM917492 KIQ917490:KIQ917492 JYU917490:JYU917492 JOY917490:JOY917492 JFC917490:JFC917492 IVG917490:IVG917492 ILK917490:ILK917492 IBO917490:IBO917492 HRS917490:HRS917492 HHW917490:HHW917492 GYA917490:GYA917492 GOE917490:GOE917492 GEI917490:GEI917492 FUM917490:FUM917492 FKQ917490:FKQ917492 FAU917490:FAU917492 EQY917490:EQY917492 EHC917490:EHC917492 DXG917490:DXG917492 DNK917490:DNK917492 DDO917490:DDO917492 CTS917490:CTS917492 CJW917490:CJW917492 CAA917490:CAA917492 BQE917490:BQE917492 BGI917490:BGI917492 AWM917490:AWM917492 AMQ917490:AMQ917492 ACU917490:ACU917492 SY917490:SY917492 JC917490:JC917492 WVO851954:WVO851956 WLS851954:WLS851956 WBW851954:WBW851956 VSA851954:VSA851956 VIE851954:VIE851956 UYI851954:UYI851956 UOM851954:UOM851956 UEQ851954:UEQ851956 TUU851954:TUU851956 TKY851954:TKY851956 TBC851954:TBC851956 SRG851954:SRG851956 SHK851954:SHK851956 RXO851954:RXO851956 RNS851954:RNS851956 RDW851954:RDW851956 QUA851954:QUA851956 QKE851954:QKE851956 QAI851954:QAI851956 PQM851954:PQM851956 PGQ851954:PGQ851956 OWU851954:OWU851956 OMY851954:OMY851956 ODC851954:ODC851956 NTG851954:NTG851956 NJK851954:NJK851956 MZO851954:MZO851956 MPS851954:MPS851956 MFW851954:MFW851956 LWA851954:LWA851956 LME851954:LME851956 LCI851954:LCI851956 KSM851954:KSM851956 KIQ851954:KIQ851956 JYU851954:JYU851956 JOY851954:JOY851956 JFC851954:JFC851956 IVG851954:IVG851956 ILK851954:ILK851956 IBO851954:IBO851956 HRS851954:HRS851956 HHW851954:HHW851956 GYA851954:GYA851956 GOE851954:GOE851956 GEI851954:GEI851956 FUM851954:FUM851956 FKQ851954:FKQ851956 FAU851954:FAU851956 EQY851954:EQY851956 EHC851954:EHC851956 DXG851954:DXG851956 DNK851954:DNK851956 DDO851954:DDO851956 CTS851954:CTS851956 CJW851954:CJW851956 CAA851954:CAA851956 BQE851954:BQE851956 BGI851954:BGI851956 AWM851954:AWM851956 AMQ851954:AMQ851956 ACU851954:ACU851956 SY851954:SY851956 JC851954:JC851956 WVO786418:WVO786420 WLS786418:WLS786420 WBW786418:WBW786420 VSA786418:VSA786420 VIE786418:VIE786420 UYI786418:UYI786420 UOM786418:UOM786420 UEQ786418:UEQ786420 TUU786418:TUU786420 TKY786418:TKY786420 TBC786418:TBC786420 SRG786418:SRG786420 SHK786418:SHK786420 RXO786418:RXO786420 RNS786418:RNS786420 RDW786418:RDW786420 QUA786418:QUA786420 QKE786418:QKE786420 QAI786418:QAI786420 PQM786418:PQM786420 PGQ786418:PGQ786420 OWU786418:OWU786420 OMY786418:OMY786420 ODC786418:ODC786420 NTG786418:NTG786420 NJK786418:NJK786420 MZO786418:MZO786420 MPS786418:MPS786420 MFW786418:MFW786420 LWA786418:LWA786420 LME786418:LME786420 LCI786418:LCI786420 KSM786418:KSM786420 KIQ786418:KIQ786420 JYU786418:JYU786420 JOY786418:JOY786420 JFC786418:JFC786420 IVG786418:IVG786420 ILK786418:ILK786420 IBO786418:IBO786420 HRS786418:HRS786420 HHW786418:HHW786420 GYA786418:GYA786420 GOE786418:GOE786420 GEI786418:GEI786420 FUM786418:FUM786420 FKQ786418:FKQ786420 FAU786418:FAU786420 EQY786418:EQY786420 EHC786418:EHC786420 DXG786418:DXG786420 DNK786418:DNK786420 DDO786418:DDO786420 CTS786418:CTS786420 CJW786418:CJW786420 CAA786418:CAA786420 BQE786418:BQE786420 BGI786418:BGI786420 AWM786418:AWM786420 AMQ786418:AMQ786420 ACU786418:ACU786420 SY786418:SY786420 JC786418:JC786420 WVO720882:WVO720884 WLS720882:WLS720884 WBW720882:WBW720884 VSA720882:VSA720884 VIE720882:VIE720884 UYI720882:UYI720884 UOM720882:UOM720884 UEQ720882:UEQ720884 TUU720882:TUU720884 TKY720882:TKY720884 TBC720882:TBC720884 SRG720882:SRG720884 SHK720882:SHK720884 RXO720882:RXO720884 RNS720882:RNS720884 RDW720882:RDW720884 QUA720882:QUA720884 QKE720882:QKE720884 QAI720882:QAI720884 PQM720882:PQM720884 PGQ720882:PGQ720884 OWU720882:OWU720884 OMY720882:OMY720884 ODC720882:ODC720884 NTG720882:NTG720884 NJK720882:NJK720884 MZO720882:MZO720884 MPS720882:MPS720884 MFW720882:MFW720884 LWA720882:LWA720884 LME720882:LME720884 LCI720882:LCI720884 KSM720882:KSM720884 KIQ720882:KIQ720884 JYU720882:JYU720884 JOY720882:JOY720884 JFC720882:JFC720884 IVG720882:IVG720884 ILK720882:ILK720884 IBO720882:IBO720884 HRS720882:HRS720884 HHW720882:HHW720884 GYA720882:GYA720884 GOE720882:GOE720884 GEI720882:GEI720884 FUM720882:FUM720884 FKQ720882:FKQ720884 FAU720882:FAU720884 EQY720882:EQY720884 EHC720882:EHC720884 DXG720882:DXG720884 DNK720882:DNK720884 DDO720882:DDO720884 CTS720882:CTS720884 CJW720882:CJW720884 CAA720882:CAA720884 BQE720882:BQE720884 BGI720882:BGI720884 AWM720882:AWM720884 AMQ720882:AMQ720884 ACU720882:ACU720884 SY720882:SY720884 JC720882:JC720884 WVO655346:WVO655348 WLS655346:WLS655348 WBW655346:WBW655348 VSA655346:VSA655348 VIE655346:VIE655348 UYI655346:UYI655348 UOM655346:UOM655348 UEQ655346:UEQ655348 TUU655346:TUU655348 TKY655346:TKY655348 TBC655346:TBC655348 SRG655346:SRG655348 SHK655346:SHK655348 RXO655346:RXO655348 RNS655346:RNS655348 RDW655346:RDW655348 QUA655346:QUA655348 QKE655346:QKE655348 QAI655346:QAI655348 PQM655346:PQM655348 PGQ655346:PGQ655348 OWU655346:OWU655348 OMY655346:OMY655348 ODC655346:ODC655348 NTG655346:NTG655348 NJK655346:NJK655348 MZO655346:MZO655348 MPS655346:MPS655348 MFW655346:MFW655348 LWA655346:LWA655348 LME655346:LME655348 LCI655346:LCI655348 KSM655346:KSM655348 KIQ655346:KIQ655348 JYU655346:JYU655348 JOY655346:JOY655348 JFC655346:JFC655348 IVG655346:IVG655348 ILK655346:ILK655348 IBO655346:IBO655348 HRS655346:HRS655348 HHW655346:HHW655348 GYA655346:GYA655348 GOE655346:GOE655348 GEI655346:GEI655348 FUM655346:FUM655348 FKQ655346:FKQ655348 FAU655346:FAU655348 EQY655346:EQY655348 EHC655346:EHC655348 DXG655346:DXG655348 DNK655346:DNK655348 DDO655346:DDO655348 CTS655346:CTS655348 CJW655346:CJW655348 CAA655346:CAA655348 BQE655346:BQE655348 BGI655346:BGI655348 AWM655346:AWM655348 AMQ655346:AMQ655348 ACU655346:ACU655348 SY655346:SY655348 JC655346:JC655348 WVO589810:WVO589812 WLS589810:WLS589812 WBW589810:WBW589812 VSA589810:VSA589812 VIE589810:VIE589812 UYI589810:UYI589812 UOM589810:UOM589812 UEQ589810:UEQ589812 TUU589810:TUU589812 TKY589810:TKY589812 TBC589810:TBC589812 SRG589810:SRG589812 SHK589810:SHK589812 RXO589810:RXO589812 RNS589810:RNS589812 RDW589810:RDW589812 QUA589810:QUA589812 QKE589810:QKE589812 QAI589810:QAI589812 PQM589810:PQM589812 PGQ589810:PGQ589812 OWU589810:OWU589812 OMY589810:OMY589812 ODC589810:ODC589812 NTG589810:NTG589812 NJK589810:NJK589812 MZO589810:MZO589812 MPS589810:MPS589812 MFW589810:MFW589812 LWA589810:LWA589812 LME589810:LME589812 LCI589810:LCI589812 KSM589810:KSM589812 KIQ589810:KIQ589812 JYU589810:JYU589812 JOY589810:JOY589812 JFC589810:JFC589812 IVG589810:IVG589812 ILK589810:ILK589812 IBO589810:IBO589812 HRS589810:HRS589812 HHW589810:HHW589812 GYA589810:GYA589812 GOE589810:GOE589812 GEI589810:GEI589812 FUM589810:FUM589812 FKQ589810:FKQ589812 FAU589810:FAU589812 EQY589810:EQY589812 EHC589810:EHC589812 DXG589810:DXG589812 DNK589810:DNK589812 DDO589810:DDO589812 CTS589810:CTS589812 CJW589810:CJW589812 CAA589810:CAA589812 BQE589810:BQE589812 BGI589810:BGI589812 AWM589810:AWM589812 AMQ589810:AMQ589812 ACU589810:ACU589812 SY589810:SY589812 JC589810:JC589812 WVO524274:WVO524276 WLS524274:WLS524276 WBW524274:WBW524276 VSA524274:VSA524276 VIE524274:VIE524276 UYI524274:UYI524276 UOM524274:UOM524276 UEQ524274:UEQ524276 TUU524274:TUU524276 TKY524274:TKY524276 TBC524274:TBC524276 SRG524274:SRG524276 SHK524274:SHK524276 RXO524274:RXO524276 RNS524274:RNS524276 RDW524274:RDW524276 QUA524274:QUA524276 QKE524274:QKE524276 QAI524274:QAI524276 PQM524274:PQM524276 PGQ524274:PGQ524276 OWU524274:OWU524276 OMY524274:OMY524276 ODC524274:ODC524276 NTG524274:NTG524276 NJK524274:NJK524276 MZO524274:MZO524276 MPS524274:MPS524276 MFW524274:MFW524276 LWA524274:LWA524276 LME524274:LME524276 LCI524274:LCI524276 KSM524274:KSM524276 KIQ524274:KIQ524276 JYU524274:JYU524276 JOY524274:JOY524276 JFC524274:JFC524276 IVG524274:IVG524276 ILK524274:ILK524276 IBO524274:IBO524276 HRS524274:HRS524276 HHW524274:HHW524276 GYA524274:GYA524276 GOE524274:GOE524276 GEI524274:GEI524276 FUM524274:FUM524276 FKQ524274:FKQ524276 FAU524274:FAU524276 EQY524274:EQY524276 EHC524274:EHC524276 DXG524274:DXG524276 DNK524274:DNK524276 DDO524274:DDO524276 CTS524274:CTS524276 CJW524274:CJW524276 CAA524274:CAA524276 BQE524274:BQE524276 BGI524274:BGI524276 AWM524274:AWM524276 AMQ524274:AMQ524276 ACU524274:ACU524276 SY524274:SY524276 JC524274:JC524276 WVO458738:WVO458740 WLS458738:WLS458740 WBW458738:WBW458740 VSA458738:VSA458740 VIE458738:VIE458740 UYI458738:UYI458740 UOM458738:UOM458740 UEQ458738:UEQ458740 TUU458738:TUU458740 TKY458738:TKY458740 TBC458738:TBC458740 SRG458738:SRG458740 SHK458738:SHK458740 RXO458738:RXO458740 RNS458738:RNS458740 RDW458738:RDW458740 QUA458738:QUA458740 QKE458738:QKE458740 QAI458738:QAI458740 PQM458738:PQM458740 PGQ458738:PGQ458740 OWU458738:OWU458740 OMY458738:OMY458740 ODC458738:ODC458740 NTG458738:NTG458740 NJK458738:NJK458740 MZO458738:MZO458740 MPS458738:MPS458740 MFW458738:MFW458740 LWA458738:LWA458740 LME458738:LME458740 LCI458738:LCI458740 KSM458738:KSM458740 KIQ458738:KIQ458740 JYU458738:JYU458740 JOY458738:JOY458740 JFC458738:JFC458740 IVG458738:IVG458740 ILK458738:ILK458740 IBO458738:IBO458740 HRS458738:HRS458740 HHW458738:HHW458740 GYA458738:GYA458740 GOE458738:GOE458740 GEI458738:GEI458740 FUM458738:FUM458740 FKQ458738:FKQ458740 FAU458738:FAU458740 EQY458738:EQY458740 EHC458738:EHC458740 DXG458738:DXG458740 DNK458738:DNK458740 DDO458738:DDO458740 CTS458738:CTS458740 CJW458738:CJW458740 CAA458738:CAA458740 BQE458738:BQE458740 BGI458738:BGI458740 AWM458738:AWM458740 AMQ458738:AMQ458740 ACU458738:ACU458740 SY458738:SY458740 JC458738:JC458740 WVO393202:WVO393204 WLS393202:WLS393204 WBW393202:WBW393204 VSA393202:VSA393204 VIE393202:VIE393204 UYI393202:UYI393204 UOM393202:UOM393204 UEQ393202:UEQ393204 TUU393202:TUU393204 TKY393202:TKY393204 TBC393202:TBC393204 SRG393202:SRG393204 SHK393202:SHK393204 RXO393202:RXO393204 RNS393202:RNS393204 RDW393202:RDW393204 QUA393202:QUA393204 QKE393202:QKE393204 QAI393202:QAI393204 PQM393202:PQM393204 PGQ393202:PGQ393204 OWU393202:OWU393204 OMY393202:OMY393204 ODC393202:ODC393204 NTG393202:NTG393204 NJK393202:NJK393204 MZO393202:MZO393204 MPS393202:MPS393204 MFW393202:MFW393204 LWA393202:LWA393204 LME393202:LME393204 LCI393202:LCI393204 KSM393202:KSM393204 KIQ393202:KIQ393204 JYU393202:JYU393204 JOY393202:JOY393204 JFC393202:JFC393204 IVG393202:IVG393204 ILK393202:ILK393204 IBO393202:IBO393204 HRS393202:HRS393204 HHW393202:HHW393204 GYA393202:GYA393204 GOE393202:GOE393204 GEI393202:GEI393204 FUM393202:FUM393204 FKQ393202:FKQ393204 FAU393202:FAU393204 EQY393202:EQY393204 EHC393202:EHC393204 DXG393202:DXG393204 DNK393202:DNK393204 DDO393202:DDO393204 CTS393202:CTS393204 CJW393202:CJW393204 CAA393202:CAA393204 BQE393202:BQE393204 BGI393202:BGI393204 AWM393202:AWM393204 AMQ393202:AMQ393204 ACU393202:ACU393204 SY393202:SY393204 JC393202:JC393204 WVO327666:WVO327668 WLS327666:WLS327668 WBW327666:WBW327668 VSA327666:VSA327668 VIE327666:VIE327668 UYI327666:UYI327668 UOM327666:UOM327668 UEQ327666:UEQ327668 TUU327666:TUU327668 TKY327666:TKY327668 TBC327666:TBC327668 SRG327666:SRG327668 SHK327666:SHK327668 RXO327666:RXO327668 RNS327666:RNS327668 RDW327666:RDW327668 QUA327666:QUA327668 QKE327666:QKE327668 QAI327666:QAI327668 PQM327666:PQM327668 PGQ327666:PGQ327668 OWU327666:OWU327668 OMY327666:OMY327668 ODC327666:ODC327668 NTG327666:NTG327668 NJK327666:NJK327668 MZO327666:MZO327668 MPS327666:MPS327668 MFW327666:MFW327668 LWA327666:LWA327668 LME327666:LME327668 LCI327666:LCI327668 KSM327666:KSM327668 KIQ327666:KIQ327668 JYU327666:JYU327668 JOY327666:JOY327668 JFC327666:JFC327668 IVG327666:IVG327668 ILK327666:ILK327668 IBO327666:IBO327668 HRS327666:HRS327668 HHW327666:HHW327668 GYA327666:GYA327668 GOE327666:GOE327668 GEI327666:GEI327668 FUM327666:FUM327668 FKQ327666:FKQ327668 FAU327666:FAU327668 EQY327666:EQY327668 EHC327666:EHC327668 DXG327666:DXG327668 DNK327666:DNK327668 DDO327666:DDO327668 CTS327666:CTS327668 CJW327666:CJW327668 CAA327666:CAA327668 BQE327666:BQE327668 BGI327666:BGI327668 AWM327666:AWM327668 AMQ327666:AMQ327668 ACU327666:ACU327668 SY327666:SY327668 JC327666:JC327668 WVO262130:WVO262132 WLS262130:WLS262132 WBW262130:WBW262132 VSA262130:VSA262132 VIE262130:VIE262132 UYI262130:UYI262132 UOM262130:UOM262132 UEQ262130:UEQ262132 TUU262130:TUU262132 TKY262130:TKY262132 TBC262130:TBC262132 SRG262130:SRG262132 SHK262130:SHK262132 RXO262130:RXO262132 RNS262130:RNS262132 RDW262130:RDW262132 QUA262130:QUA262132 QKE262130:QKE262132 QAI262130:QAI262132 PQM262130:PQM262132 PGQ262130:PGQ262132 OWU262130:OWU262132 OMY262130:OMY262132 ODC262130:ODC262132 NTG262130:NTG262132 NJK262130:NJK262132 MZO262130:MZO262132 MPS262130:MPS262132 MFW262130:MFW262132 LWA262130:LWA262132 LME262130:LME262132 LCI262130:LCI262132 KSM262130:KSM262132 KIQ262130:KIQ262132 JYU262130:JYU262132 JOY262130:JOY262132 JFC262130:JFC262132 IVG262130:IVG262132 ILK262130:ILK262132 IBO262130:IBO262132 HRS262130:HRS262132 HHW262130:HHW262132 GYA262130:GYA262132 GOE262130:GOE262132 GEI262130:GEI262132 FUM262130:FUM262132 FKQ262130:FKQ262132 FAU262130:FAU262132 EQY262130:EQY262132 EHC262130:EHC262132 DXG262130:DXG262132 DNK262130:DNK262132 DDO262130:DDO262132 CTS262130:CTS262132 CJW262130:CJW262132 CAA262130:CAA262132 BQE262130:BQE262132 BGI262130:BGI262132 AWM262130:AWM262132 AMQ262130:AMQ262132 ACU262130:ACU262132 SY262130:SY262132 JC262130:JC262132 WVO196594:WVO196596 WLS196594:WLS196596 WBW196594:WBW196596 VSA196594:VSA196596 VIE196594:VIE196596 UYI196594:UYI196596 UOM196594:UOM196596 UEQ196594:UEQ196596 TUU196594:TUU196596 TKY196594:TKY196596 TBC196594:TBC196596 SRG196594:SRG196596 SHK196594:SHK196596 RXO196594:RXO196596 RNS196594:RNS196596 RDW196594:RDW196596 QUA196594:QUA196596 QKE196594:QKE196596 QAI196594:QAI196596 PQM196594:PQM196596 PGQ196594:PGQ196596 OWU196594:OWU196596 OMY196594:OMY196596 ODC196594:ODC196596 NTG196594:NTG196596 NJK196594:NJK196596 MZO196594:MZO196596 MPS196594:MPS196596 MFW196594:MFW196596 LWA196594:LWA196596 LME196594:LME196596 LCI196594:LCI196596 KSM196594:KSM196596 KIQ196594:KIQ196596 JYU196594:JYU196596 JOY196594:JOY196596 JFC196594:JFC196596 IVG196594:IVG196596 ILK196594:ILK196596 IBO196594:IBO196596 HRS196594:HRS196596 HHW196594:HHW196596 GYA196594:GYA196596 GOE196594:GOE196596 GEI196594:GEI196596 FUM196594:FUM196596 FKQ196594:FKQ196596 FAU196594:FAU196596 EQY196594:EQY196596 EHC196594:EHC196596 DXG196594:DXG196596 DNK196594:DNK196596 DDO196594:DDO196596 CTS196594:CTS196596 CJW196594:CJW196596 CAA196594:CAA196596 BQE196594:BQE196596 BGI196594:BGI196596 AWM196594:AWM196596 AMQ196594:AMQ196596 ACU196594:ACU196596 SY196594:SY196596 JC196594:JC196596 WVO131058:WVO131060 WLS131058:WLS131060 WBW131058:WBW131060 VSA131058:VSA131060 VIE131058:VIE131060 UYI131058:UYI131060 UOM131058:UOM131060 UEQ131058:UEQ131060 TUU131058:TUU131060 TKY131058:TKY131060 TBC131058:TBC131060 SRG131058:SRG131060 SHK131058:SHK131060 RXO131058:RXO131060 RNS131058:RNS131060 RDW131058:RDW131060 QUA131058:QUA131060 QKE131058:QKE131060 QAI131058:QAI131060 PQM131058:PQM131060 PGQ131058:PGQ131060 OWU131058:OWU131060 OMY131058:OMY131060 ODC131058:ODC131060 NTG131058:NTG131060 NJK131058:NJK131060 MZO131058:MZO131060 MPS131058:MPS131060 MFW131058:MFW131060 LWA131058:LWA131060 LME131058:LME131060 LCI131058:LCI131060 KSM131058:KSM131060 KIQ131058:KIQ131060 JYU131058:JYU131060 JOY131058:JOY131060 JFC131058:JFC131060 IVG131058:IVG131060 ILK131058:ILK131060 IBO131058:IBO131060 HRS131058:HRS131060 HHW131058:HHW131060 GYA131058:GYA131060 GOE131058:GOE131060 GEI131058:GEI131060 FUM131058:FUM131060 FKQ131058:FKQ131060 FAU131058:FAU131060 EQY131058:EQY131060 EHC131058:EHC131060 DXG131058:DXG131060 DNK131058:DNK131060 DDO131058:DDO131060 CTS131058:CTS131060 CJW131058:CJW131060 CAA131058:CAA131060 BQE131058:BQE131060 BGI131058:BGI131060 AWM131058:AWM131060 AMQ131058:AMQ131060 ACU131058:ACU131060 SY131058:SY131060 JC131058:JC131060 WVO65522:WVO65524 WLS65522:WLS65524 WBW65522:WBW65524 VSA65522:VSA65524 VIE65522:VIE65524 UYI65522:UYI65524 UOM65522:UOM65524 UEQ65522:UEQ65524 TUU65522:TUU65524 TKY65522:TKY65524 TBC65522:TBC65524 SRG65522:SRG65524 SHK65522:SHK65524 RXO65522:RXO65524 RNS65522:RNS65524 RDW65522:RDW65524 QUA65522:QUA65524 QKE65522:QKE65524 QAI65522:QAI65524 PQM65522:PQM65524 PGQ65522:PGQ65524 OWU65522:OWU65524 OMY65522:OMY65524 ODC65522:ODC65524 NTG65522:NTG65524 NJK65522:NJK65524 MZO65522:MZO65524 MPS65522:MPS65524 MFW65522:MFW65524 LWA65522:LWA65524 LME65522:LME65524 LCI65522:LCI65524 KSM65522:KSM65524 KIQ65522:KIQ65524 JYU65522:JYU65524 JOY65522:JOY65524 JFC65522:JFC65524 IVG65522:IVG65524 ILK65522:ILK65524 IBO65522:IBO65524 HRS65522:HRS65524 HHW65522:HHW65524 GYA65522:GYA65524 GOE65522:GOE65524 GEI65522:GEI65524 FUM65522:FUM65524 FKQ65522:FKQ65524 FAU65522:FAU65524 EQY65522:EQY65524 EHC65522:EHC65524 DXG65522:DXG65524 DNK65522:DNK65524 DDO65522:DDO65524 CTS65522:CTS65524 CJW65522:CJW65524 CAA65522:CAA65524 BQE65522:BQE65524 BGI65522:BGI65524 AWM65522:AWM65524 AMQ65522:AMQ65524 ACU65522:ACU65524 SY65522:SY65524">
      <formula1>$A$50:$A$54</formula1>
    </dataValidation>
    <dataValidation type="list" allowBlank="1" showInputMessage="1" showErrorMessage="1" sqref="JD16:JD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SZ16:SZ18 D65551:D65553 D131087:D131089 D196623:D196625 D262159:D262161 D327695:D327697 D393231:D393233 D458767:D458769 D524303:D524305 D589839:D589841 D655375:D655377 D720911:D720913 D786447:D786449 D851983:D851985 D917519:D917521 D983055:D983057">
      <formula1>$A$61:$A$79</formula1>
    </dataValidation>
    <dataValidation type="list" allowBlank="1" showInputMessage="1" showErrorMessage="1" sqref="JC16:JC18 C983055:C983057 C917519:C917521 C851983:C851985 C786447:C786449 C720911:C720913 C655375:C655377 C589839:C589841 C524303:C524305 C458767:C458769 C393231:C393233 C327695:C327697 C262159:C262161 C196623:C196625 C131087:C131089 C65551:C65553 C16:C18 WVO983055:WVO98305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D16:D18">
      <formula1>$A$60:$A$79</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8"/>
  <sheetViews>
    <sheetView view="pageBreakPreview" zoomScaleNormal="100" zoomScaleSheetLayoutView="100" zoomScalePageLayoutView="124" workbookViewId="0">
      <selection activeCell="A2" sqref="A2:R2"/>
    </sheetView>
  </sheetViews>
  <sheetFormatPr defaultRowHeight="14.25"/>
  <cols>
    <col min="1" max="2" width="3.625" style="304" customWidth="1"/>
    <col min="3" max="3" width="5.625" style="304" customWidth="1"/>
    <col min="4" max="4" width="3.625" style="304" customWidth="1"/>
    <col min="5" max="5" width="10.625" style="304" customWidth="1"/>
    <col min="6" max="7" width="3.625" style="304" customWidth="1"/>
    <col min="8" max="9" width="5.625" style="304" customWidth="1"/>
    <col min="10" max="10" width="3.625" style="304" customWidth="1"/>
    <col min="11" max="14" width="5.625" style="304" customWidth="1"/>
    <col min="15" max="15" width="3.625" style="304" customWidth="1"/>
    <col min="16" max="17" width="5.625" style="304" customWidth="1"/>
    <col min="18" max="18" width="8.625" style="304" customWidth="1"/>
    <col min="19" max="16384" width="9" style="304"/>
  </cols>
  <sheetData>
    <row r="1" spans="1:18" ht="18" customHeight="1">
      <c r="R1" s="398" t="s">
        <v>878</v>
      </c>
    </row>
    <row r="2" spans="1:18" ht="24.95" customHeight="1">
      <c r="A2" s="2612" t="s">
        <v>1042</v>
      </c>
      <c r="B2" s="2612"/>
      <c r="C2" s="2612"/>
      <c r="D2" s="2612"/>
      <c r="E2" s="2612"/>
      <c r="F2" s="2612"/>
      <c r="G2" s="2612"/>
      <c r="H2" s="2612"/>
      <c r="I2" s="2612"/>
      <c r="J2" s="2612"/>
      <c r="K2" s="2612"/>
      <c r="L2" s="2612"/>
      <c r="M2" s="2612"/>
      <c r="N2" s="2612"/>
      <c r="O2" s="2612"/>
      <c r="P2" s="2612"/>
      <c r="Q2" s="2612"/>
      <c r="R2" s="2612"/>
    </row>
    <row r="3" spans="1:18" s="305" customFormat="1" ht="16.5" customHeight="1">
      <c r="A3" s="2613" t="s">
        <v>457</v>
      </c>
      <c r="B3" s="2613"/>
      <c r="C3" s="2613"/>
      <c r="D3" s="2613"/>
      <c r="E3" s="2614" t="str">
        <f>IF(様式1!L11="","",様式1!L11)</f>
        <v/>
      </c>
      <c r="F3" s="2614"/>
      <c r="G3" s="2614"/>
      <c r="H3" s="2614"/>
      <c r="I3" s="2614"/>
      <c r="K3" s="2613" t="s">
        <v>333</v>
      </c>
      <c r="L3" s="2613"/>
      <c r="M3" s="2614" t="str">
        <f>IF(様式1!G36="","",様式1!G36)</f>
        <v/>
      </c>
      <c r="N3" s="2614"/>
      <c r="O3" s="2614"/>
      <c r="P3" s="2614"/>
      <c r="Q3" s="2614"/>
      <c r="R3" s="2614"/>
    </row>
    <row r="4" spans="1:18" ht="16.5" customHeight="1">
      <c r="A4" s="2613"/>
      <c r="B4" s="2613"/>
      <c r="C4" s="2613"/>
      <c r="D4" s="2613"/>
      <c r="E4" s="2614"/>
      <c r="F4" s="2614"/>
      <c r="G4" s="2614"/>
      <c r="H4" s="2614"/>
      <c r="I4" s="2614"/>
      <c r="J4" s="719"/>
      <c r="K4" s="2613"/>
      <c r="L4" s="2613"/>
      <c r="M4" s="2614"/>
      <c r="N4" s="2614"/>
      <c r="O4" s="2614"/>
      <c r="P4" s="2614"/>
      <c r="Q4" s="2614"/>
      <c r="R4" s="2614"/>
    </row>
    <row r="5" spans="1:18" s="307" customFormat="1" ht="23.1" customHeight="1">
      <c r="A5" s="307" t="s">
        <v>200</v>
      </c>
      <c r="B5" s="308"/>
      <c r="C5" s="308"/>
      <c r="D5" s="308"/>
      <c r="E5" s="308"/>
      <c r="F5" s="308"/>
      <c r="G5" s="308"/>
      <c r="H5" s="308"/>
      <c r="I5" s="308"/>
      <c r="J5" s="308"/>
      <c r="K5" s="308"/>
      <c r="L5" s="308"/>
      <c r="M5" s="308"/>
      <c r="N5" s="308"/>
      <c r="O5" s="308"/>
      <c r="P5" s="308"/>
      <c r="Q5" s="308"/>
    </row>
    <row r="6" spans="1:18" s="310" customFormat="1" ht="23.1" customHeight="1">
      <c r="A6" s="2589" t="s">
        <v>458</v>
      </c>
      <c r="B6" s="2589"/>
      <c r="C6" s="2589"/>
      <c r="D6" s="784" t="s">
        <v>675</v>
      </c>
      <c r="E6" s="785" t="s">
        <v>453</v>
      </c>
      <c r="F6" s="786" t="s">
        <v>25</v>
      </c>
      <c r="G6" s="2611" t="str">
        <f>IF(様式5!L5="","",様式5!L5)</f>
        <v/>
      </c>
      <c r="H6" s="2611"/>
      <c r="I6" s="2611"/>
      <c r="J6" s="476" t="s">
        <v>47</v>
      </c>
      <c r="K6" s="784"/>
      <c r="L6" s="348" t="s">
        <v>452</v>
      </c>
      <c r="M6" s="334"/>
      <c r="N6" s="786" t="s">
        <v>25</v>
      </c>
      <c r="O6" s="2611"/>
      <c r="P6" s="2611"/>
      <c r="Q6" s="2611"/>
      <c r="R6" s="477" t="s">
        <v>47</v>
      </c>
    </row>
    <row r="7" spans="1:18" s="310" customFormat="1" ht="23.1" customHeight="1">
      <c r="A7" s="2589" t="s">
        <v>242</v>
      </c>
      <c r="B7" s="2589"/>
      <c r="C7" s="2589"/>
      <c r="D7" s="2608" t="str">
        <f>IF(様式1!F37="","",様式1!F37)</f>
        <v/>
      </c>
      <c r="E7" s="2609"/>
      <c r="F7" s="2609"/>
      <c r="G7" s="2609"/>
      <c r="H7" s="781" t="s">
        <v>53</v>
      </c>
      <c r="I7" s="2609" t="str">
        <f>IF(様式1!K37="","",様式1!K37)</f>
        <v/>
      </c>
      <c r="J7" s="2609"/>
      <c r="K7" s="2609"/>
      <c r="L7" s="2609"/>
      <c r="M7" s="2610"/>
      <c r="N7" s="2594" t="s">
        <v>459</v>
      </c>
      <c r="O7" s="2595"/>
      <c r="P7" s="2591" t="str">
        <f>IF(様式1!F38="","",様式1!F38)</f>
        <v/>
      </c>
      <c r="Q7" s="2592"/>
      <c r="R7" s="311" t="s">
        <v>57</v>
      </c>
    </row>
    <row r="8" spans="1:18" s="310" customFormat="1" ht="8.1" customHeight="1">
      <c r="A8" s="312"/>
      <c r="B8" s="312"/>
      <c r="C8" s="313"/>
      <c r="D8" s="313"/>
      <c r="E8" s="313"/>
      <c r="F8" s="313"/>
      <c r="G8" s="313"/>
      <c r="H8" s="313"/>
      <c r="I8" s="313"/>
      <c r="J8" s="313"/>
      <c r="K8" s="313"/>
      <c r="L8" s="313"/>
      <c r="M8" s="313"/>
      <c r="N8" s="312"/>
      <c r="O8" s="312"/>
      <c r="P8" s="313"/>
      <c r="Q8" s="313"/>
      <c r="R8" s="313"/>
    </row>
    <row r="9" spans="1:18" s="310" customFormat="1" ht="20.100000000000001" customHeight="1">
      <c r="A9" s="314" t="s">
        <v>460</v>
      </c>
      <c r="B9" s="312"/>
      <c r="C9" s="313"/>
      <c r="D9" s="313"/>
      <c r="E9" s="313"/>
      <c r="F9" s="313"/>
      <c r="G9" s="313"/>
      <c r="H9" s="313"/>
      <c r="I9" s="313"/>
      <c r="J9" s="313"/>
      <c r="K9" s="313"/>
      <c r="L9" s="313"/>
      <c r="M9" s="313"/>
      <c r="N9" s="312"/>
      <c r="O9" s="312"/>
      <c r="P9" s="313"/>
      <c r="Q9" s="313"/>
      <c r="R9" s="313"/>
    </row>
    <row r="10" spans="1:18" s="310" customFormat="1" ht="20.100000000000001" customHeight="1">
      <c r="A10" s="315" t="s">
        <v>461</v>
      </c>
      <c r="B10" s="316"/>
      <c r="C10" s="781"/>
      <c r="D10" s="781"/>
      <c r="E10" s="781"/>
      <c r="F10" s="781"/>
      <c r="G10" s="781"/>
      <c r="H10" s="781"/>
      <c r="I10" s="781"/>
      <c r="J10" s="781"/>
      <c r="K10" s="781"/>
      <c r="L10" s="781"/>
      <c r="M10" s="781"/>
      <c r="N10" s="316"/>
      <c r="O10" s="316"/>
      <c r="P10" s="781"/>
      <c r="Q10" s="781"/>
      <c r="R10" s="782"/>
    </row>
    <row r="11" spans="1:18" s="310" customFormat="1" ht="35.1" customHeight="1">
      <c r="A11" s="2575"/>
      <c r="B11" s="2577" t="s">
        <v>558</v>
      </c>
      <c r="C11" s="2578"/>
      <c r="D11" s="2578"/>
      <c r="E11" s="2578"/>
      <c r="F11" s="2578"/>
      <c r="G11" s="2578"/>
      <c r="H11" s="2578"/>
      <c r="I11" s="2578"/>
      <c r="J11" s="2578"/>
      <c r="K11" s="2578"/>
      <c r="L11" s="2578"/>
      <c r="M11" s="2578"/>
      <c r="N11" s="2578"/>
      <c r="O11" s="2578"/>
      <c r="P11" s="2578"/>
      <c r="Q11" s="2578"/>
      <c r="R11" s="2579"/>
    </row>
    <row r="12" spans="1:18" s="310" customFormat="1" ht="238.5" customHeight="1">
      <c r="A12" s="2576"/>
      <c r="B12" s="2605"/>
      <c r="C12" s="2606"/>
      <c r="D12" s="2606"/>
      <c r="E12" s="2606"/>
      <c r="F12" s="2606"/>
      <c r="G12" s="2606"/>
      <c r="H12" s="2606"/>
      <c r="I12" s="2606"/>
      <c r="J12" s="2606"/>
      <c r="K12" s="2606"/>
      <c r="L12" s="2606"/>
      <c r="M12" s="2606"/>
      <c r="N12" s="2606"/>
      <c r="O12" s="2606"/>
      <c r="P12" s="2606"/>
      <c r="Q12" s="2606"/>
      <c r="R12" s="2607"/>
    </row>
    <row r="13" spans="1:18" s="310" customFormat="1" ht="8.1" customHeight="1">
      <c r="A13" s="319"/>
      <c r="B13" s="317"/>
      <c r="C13" s="314"/>
      <c r="D13" s="314"/>
      <c r="E13" s="314"/>
      <c r="F13" s="314"/>
      <c r="G13" s="313"/>
      <c r="H13" s="313"/>
      <c r="I13" s="313"/>
      <c r="J13" s="313"/>
      <c r="K13" s="313"/>
      <c r="L13" s="313"/>
      <c r="M13" s="313"/>
      <c r="N13" s="312"/>
      <c r="O13" s="312"/>
      <c r="P13" s="313"/>
      <c r="Q13" s="313"/>
      <c r="R13" s="313"/>
    </row>
    <row r="14" spans="1:18" s="322" customFormat="1" ht="23.1" customHeight="1">
      <c r="A14" s="320" t="s">
        <v>464</v>
      </c>
      <c r="B14" s="321"/>
      <c r="C14" s="321"/>
      <c r="D14" s="321"/>
      <c r="E14" s="321"/>
      <c r="F14" s="321"/>
      <c r="G14" s="321"/>
      <c r="H14" s="321"/>
      <c r="I14" s="321"/>
      <c r="J14" s="321"/>
      <c r="K14" s="321"/>
      <c r="L14" s="321"/>
      <c r="M14" s="321"/>
      <c r="N14" s="321"/>
      <c r="O14" s="321"/>
      <c r="P14" s="321"/>
      <c r="Q14" s="321"/>
      <c r="R14" s="321"/>
    </row>
    <row r="15" spans="1:18" s="322" customFormat="1" ht="23.1" customHeight="1">
      <c r="A15" s="323" t="s">
        <v>465</v>
      </c>
      <c r="B15" s="324"/>
      <c r="C15" s="324"/>
      <c r="D15" s="324"/>
      <c r="E15" s="324"/>
      <c r="F15" s="324"/>
      <c r="G15" s="324"/>
      <c r="H15" s="324"/>
      <c r="I15" s="325"/>
      <c r="J15" s="324"/>
      <c r="K15" s="324"/>
      <c r="L15" s="324"/>
      <c r="M15" s="324"/>
      <c r="N15" s="324"/>
      <c r="O15" s="324"/>
      <c r="P15" s="324"/>
      <c r="Q15" s="324"/>
      <c r="R15" s="326"/>
    </row>
    <row r="16" spans="1:18" s="322" customFormat="1" ht="23.1" customHeight="1">
      <c r="A16" s="327"/>
      <c r="B16" s="980"/>
      <c r="C16" s="2583" t="s">
        <v>571</v>
      </c>
      <c r="D16" s="2584"/>
      <c r="E16" s="2584"/>
      <c r="F16" s="2584"/>
      <c r="G16" s="2584"/>
      <c r="H16" s="2584"/>
      <c r="I16" s="2584"/>
      <c r="J16" s="2584"/>
      <c r="K16" s="2584"/>
      <c r="L16" s="2584"/>
      <c r="M16" s="2584"/>
      <c r="N16" s="2584"/>
      <c r="O16" s="2584"/>
      <c r="P16" s="2584"/>
      <c r="Q16" s="2584"/>
      <c r="R16" s="2585"/>
    </row>
    <row r="17" spans="1:24" s="322" customFormat="1" ht="23.1" customHeight="1">
      <c r="A17" s="327"/>
      <c r="B17" s="980"/>
      <c r="C17" s="2583" t="s">
        <v>1244</v>
      </c>
      <c r="D17" s="2584"/>
      <c r="E17" s="2584"/>
      <c r="F17" s="2584"/>
      <c r="G17" s="2584"/>
      <c r="H17" s="2584"/>
      <c r="I17" s="2584"/>
      <c r="J17" s="2584"/>
      <c r="K17" s="2584"/>
      <c r="L17" s="2584"/>
      <c r="M17" s="2584"/>
      <c r="N17" s="2584"/>
      <c r="O17" s="2584"/>
      <c r="P17" s="2584"/>
      <c r="Q17" s="2584"/>
      <c r="R17" s="2585"/>
    </row>
    <row r="18" spans="1:24" s="310" customFormat="1" ht="32.25" customHeight="1">
      <c r="A18" s="2586" t="s">
        <v>1237</v>
      </c>
      <c r="B18" s="2587"/>
      <c r="C18" s="2587"/>
      <c r="D18" s="2587"/>
      <c r="E18" s="2587"/>
      <c r="F18" s="2587"/>
      <c r="G18" s="2587"/>
      <c r="H18" s="2587"/>
      <c r="I18" s="2587"/>
      <c r="J18" s="2587"/>
      <c r="K18" s="2587"/>
      <c r="L18" s="2587"/>
      <c r="M18" s="2587"/>
      <c r="N18" s="2587"/>
      <c r="O18" s="2587"/>
      <c r="P18" s="2587"/>
      <c r="Q18" s="2587"/>
      <c r="R18" s="2588"/>
      <c r="S18" s="791"/>
      <c r="T18" s="674"/>
      <c r="U18" s="322"/>
      <c r="V18" s="317"/>
      <c r="X18" s="317"/>
    </row>
    <row r="19" spans="1:24" s="336" customFormat="1" ht="30" customHeight="1">
      <c r="A19" s="790"/>
      <c r="B19" s="981"/>
      <c r="C19" s="2572" t="s">
        <v>1142</v>
      </c>
      <c r="D19" s="2573"/>
      <c r="E19" s="2573"/>
      <c r="F19" s="2573"/>
      <c r="G19" s="2573"/>
      <c r="H19" s="2573"/>
      <c r="I19" s="2573"/>
      <c r="J19" s="2573"/>
      <c r="K19" s="2573"/>
      <c r="L19" s="2573"/>
      <c r="M19" s="2573"/>
      <c r="N19" s="2573"/>
      <c r="O19" s="2573"/>
      <c r="P19" s="2573"/>
      <c r="Q19" s="2573"/>
      <c r="R19" s="2574"/>
      <c r="S19" s="791"/>
      <c r="T19" s="674"/>
      <c r="U19" s="322"/>
      <c r="V19" s="350"/>
    </row>
    <row r="20" spans="1:24" s="322" customFormat="1" ht="35.1" customHeight="1">
      <c r="A20" s="2602" t="s">
        <v>1238</v>
      </c>
      <c r="B20" s="2603"/>
      <c r="C20" s="2603"/>
      <c r="D20" s="2603"/>
      <c r="E20" s="2603"/>
      <c r="F20" s="2603"/>
      <c r="G20" s="2603"/>
      <c r="H20" s="2603"/>
      <c r="I20" s="2603"/>
      <c r="J20" s="2603"/>
      <c r="K20" s="2603"/>
      <c r="L20" s="2603"/>
      <c r="M20" s="2603"/>
      <c r="N20" s="2603"/>
      <c r="O20" s="2603"/>
      <c r="P20" s="2603"/>
      <c r="Q20" s="2603"/>
      <c r="R20" s="2604"/>
      <c r="S20" s="791"/>
      <c r="T20" s="674"/>
    </row>
    <row r="21" spans="1:24" s="322" customFormat="1" ht="28.5" customHeight="1">
      <c r="A21" s="792"/>
      <c r="B21" s="982"/>
      <c r="C21" s="2596" t="s">
        <v>1232</v>
      </c>
      <c r="D21" s="2597"/>
      <c r="E21" s="2597"/>
      <c r="F21" s="2597"/>
      <c r="G21" s="2597"/>
      <c r="H21" s="2597"/>
      <c r="I21" s="2597"/>
      <c r="J21" s="2597"/>
      <c r="K21" s="2597"/>
      <c r="L21" s="2597"/>
      <c r="M21" s="2597"/>
      <c r="N21" s="2597"/>
      <c r="O21" s="2597"/>
      <c r="P21" s="2597"/>
      <c r="Q21" s="2597"/>
      <c r="R21" s="2598"/>
      <c r="S21" s="791"/>
      <c r="T21" s="674"/>
    </row>
    <row r="22" spans="1:24" s="354" customFormat="1" ht="12.95" customHeight="1">
      <c r="A22" s="668" t="s">
        <v>826</v>
      </c>
      <c r="B22" s="669"/>
      <c r="C22" s="670"/>
      <c r="D22" s="670"/>
      <c r="E22" s="670"/>
      <c r="F22" s="670"/>
      <c r="G22" s="670"/>
      <c r="H22" s="670"/>
      <c r="I22" s="670"/>
      <c r="J22" s="670"/>
      <c r="K22" s="670"/>
      <c r="L22" s="671"/>
      <c r="M22" s="669"/>
      <c r="N22" s="670"/>
      <c r="O22" s="671"/>
      <c r="P22" s="672"/>
      <c r="Q22" s="673"/>
      <c r="R22" s="673"/>
      <c r="S22" s="353"/>
      <c r="T22" s="353"/>
      <c r="U22" s="353"/>
      <c r="V22" s="352"/>
    </row>
    <row r="23" spans="1:24" ht="18" customHeight="1">
      <c r="R23" s="398" t="s">
        <v>878</v>
      </c>
      <c r="S23" s="322"/>
      <c r="T23" s="322"/>
      <c r="U23" s="322"/>
    </row>
    <row r="24" spans="1:24" ht="24.95" customHeight="1">
      <c r="A24" s="2599" t="s">
        <v>1042</v>
      </c>
      <c r="B24" s="2599"/>
      <c r="C24" s="2599"/>
      <c r="D24" s="2599"/>
      <c r="E24" s="2599"/>
      <c r="F24" s="2599"/>
      <c r="G24" s="2599"/>
      <c r="H24" s="2599"/>
      <c r="I24" s="2599"/>
      <c r="J24" s="2599"/>
      <c r="K24" s="2599"/>
      <c r="L24" s="2599"/>
      <c r="M24" s="2599"/>
      <c r="N24" s="2599"/>
      <c r="O24" s="2599"/>
      <c r="P24" s="2599"/>
      <c r="Q24" s="2599"/>
      <c r="R24" s="2599"/>
    </row>
    <row r="25" spans="1:24" s="305" customFormat="1" ht="20.100000000000001" customHeight="1">
      <c r="A25" s="2600" t="s">
        <v>457</v>
      </c>
      <c r="B25" s="2600"/>
      <c r="C25" s="2600"/>
      <c r="D25" s="2600"/>
      <c r="E25" s="2601"/>
      <c r="F25" s="2601"/>
      <c r="G25" s="2601"/>
      <c r="H25" s="2601"/>
      <c r="I25" s="2601"/>
      <c r="K25" s="306" t="s">
        <v>333</v>
      </c>
      <c r="L25" s="306"/>
      <c r="M25" s="2601"/>
      <c r="N25" s="2601"/>
      <c r="O25" s="2601"/>
      <c r="P25" s="2601"/>
      <c r="Q25" s="2601"/>
      <c r="R25" s="2601"/>
    </row>
    <row r="26" spans="1:24" ht="8.1" customHeight="1">
      <c r="B26" s="719"/>
      <c r="C26" s="719"/>
      <c r="D26" s="719"/>
      <c r="E26" s="719"/>
      <c r="F26" s="719"/>
      <c r="G26" s="719"/>
      <c r="H26" s="719"/>
      <c r="I26" s="719"/>
      <c r="J26" s="719"/>
      <c r="K26" s="719"/>
      <c r="L26" s="719"/>
      <c r="M26" s="719"/>
      <c r="N26" s="719"/>
      <c r="O26" s="719"/>
      <c r="P26" s="719"/>
      <c r="Q26" s="719"/>
    </row>
    <row r="27" spans="1:24" s="307" customFormat="1" ht="23.1" customHeight="1">
      <c r="A27" s="307" t="s">
        <v>200</v>
      </c>
      <c r="B27" s="308"/>
      <c r="C27" s="308"/>
      <c r="D27" s="308"/>
      <c r="E27" s="308"/>
      <c r="F27" s="308"/>
      <c r="G27" s="308"/>
      <c r="H27" s="308"/>
      <c r="I27" s="308"/>
      <c r="J27" s="308"/>
      <c r="K27" s="308"/>
      <c r="L27" s="308"/>
      <c r="M27" s="308"/>
      <c r="N27" s="308"/>
      <c r="O27" s="308"/>
      <c r="P27" s="308"/>
      <c r="Q27" s="308"/>
    </row>
    <row r="28" spans="1:24" s="310" customFormat="1" ht="23.1" customHeight="1">
      <c r="A28" s="2589" t="s">
        <v>458</v>
      </c>
      <c r="B28" s="2589"/>
      <c r="C28" s="2589"/>
      <c r="D28" s="784"/>
      <c r="E28" s="785" t="s">
        <v>453</v>
      </c>
      <c r="F28" s="786" t="s">
        <v>25</v>
      </c>
      <c r="G28" s="2590"/>
      <c r="H28" s="2590"/>
      <c r="I28" s="2590"/>
      <c r="J28" s="476" t="s">
        <v>47</v>
      </c>
      <c r="K28" s="784"/>
      <c r="L28" s="348" t="s">
        <v>452</v>
      </c>
      <c r="M28" s="334"/>
      <c r="N28" s="786" t="s">
        <v>25</v>
      </c>
      <c r="O28" s="2590"/>
      <c r="P28" s="2590"/>
      <c r="Q28" s="2590"/>
      <c r="R28" s="477" t="s">
        <v>47</v>
      </c>
    </row>
    <row r="29" spans="1:24" s="310" customFormat="1" ht="23.1" customHeight="1">
      <c r="A29" s="2589" t="s">
        <v>242</v>
      </c>
      <c r="B29" s="2589"/>
      <c r="C29" s="2589"/>
      <c r="D29" s="2591"/>
      <c r="E29" s="2592"/>
      <c r="F29" s="2592"/>
      <c r="G29" s="2592"/>
      <c r="H29" s="781" t="s">
        <v>53</v>
      </c>
      <c r="I29" s="2592"/>
      <c r="J29" s="2592"/>
      <c r="K29" s="2592"/>
      <c r="L29" s="2592"/>
      <c r="M29" s="2593"/>
      <c r="N29" s="2594" t="s">
        <v>459</v>
      </c>
      <c r="O29" s="2595"/>
      <c r="P29" s="2591"/>
      <c r="Q29" s="2592"/>
      <c r="R29" s="311" t="s">
        <v>57</v>
      </c>
    </row>
    <row r="30" spans="1:24" s="310" customFormat="1" ht="8.1" customHeight="1">
      <c r="A30" s="312"/>
      <c r="B30" s="312"/>
      <c r="C30" s="313"/>
      <c r="D30" s="313"/>
      <c r="E30" s="313"/>
      <c r="F30" s="313"/>
      <c r="G30" s="313"/>
      <c r="H30" s="313"/>
      <c r="I30" s="313"/>
      <c r="J30" s="313"/>
      <c r="K30" s="313"/>
      <c r="L30" s="313"/>
      <c r="M30" s="313"/>
      <c r="N30" s="312"/>
      <c r="O30" s="312"/>
      <c r="P30" s="313"/>
      <c r="Q30" s="313"/>
      <c r="R30" s="313"/>
    </row>
    <row r="31" spans="1:24" s="310" customFormat="1" ht="20.100000000000001" customHeight="1">
      <c r="A31" s="314" t="s">
        <v>460</v>
      </c>
      <c r="B31" s="312"/>
      <c r="C31" s="313"/>
      <c r="D31" s="313"/>
      <c r="E31" s="313"/>
      <c r="F31" s="313"/>
      <c r="G31" s="313"/>
      <c r="H31" s="313"/>
      <c r="I31" s="313"/>
      <c r="J31" s="313"/>
      <c r="K31" s="313"/>
      <c r="L31" s="313"/>
      <c r="M31" s="313"/>
      <c r="N31" s="312"/>
      <c r="O31" s="312"/>
      <c r="P31" s="313"/>
      <c r="Q31" s="313"/>
      <c r="R31" s="313"/>
    </row>
    <row r="32" spans="1:24" s="310" customFormat="1" ht="20.100000000000001" customHeight="1">
      <c r="A32" s="315" t="s">
        <v>461</v>
      </c>
      <c r="B32" s="316"/>
      <c r="C32" s="781"/>
      <c r="D32" s="781"/>
      <c r="E32" s="781"/>
      <c r="F32" s="781"/>
      <c r="G32" s="781"/>
      <c r="H32" s="781"/>
      <c r="I32" s="781"/>
      <c r="J32" s="781"/>
      <c r="K32" s="781"/>
      <c r="L32" s="781"/>
      <c r="M32" s="781"/>
      <c r="N32" s="316"/>
      <c r="O32" s="316"/>
      <c r="P32" s="781"/>
      <c r="Q32" s="781"/>
      <c r="R32" s="782"/>
    </row>
    <row r="33" spans="1:24" s="310" customFormat="1" ht="35.1" customHeight="1">
      <c r="A33" s="2575"/>
      <c r="B33" s="2577" t="s">
        <v>558</v>
      </c>
      <c r="C33" s="2578"/>
      <c r="D33" s="2578"/>
      <c r="E33" s="2578"/>
      <c r="F33" s="2578"/>
      <c r="G33" s="2578"/>
      <c r="H33" s="2578"/>
      <c r="I33" s="2578"/>
      <c r="J33" s="2578"/>
      <c r="K33" s="2578"/>
      <c r="L33" s="2578"/>
      <c r="M33" s="2578"/>
      <c r="N33" s="2578"/>
      <c r="O33" s="2578"/>
      <c r="P33" s="2578"/>
      <c r="Q33" s="2578"/>
      <c r="R33" s="2579"/>
    </row>
    <row r="34" spans="1:24" s="310" customFormat="1" ht="300" customHeight="1">
      <c r="A34" s="2576"/>
      <c r="B34" s="2580"/>
      <c r="C34" s="2581"/>
      <c r="D34" s="2581"/>
      <c r="E34" s="2581"/>
      <c r="F34" s="2581"/>
      <c r="G34" s="2581"/>
      <c r="H34" s="2581"/>
      <c r="I34" s="2581"/>
      <c r="J34" s="2581"/>
      <c r="K34" s="2581"/>
      <c r="L34" s="2581"/>
      <c r="M34" s="2581"/>
      <c r="N34" s="2581"/>
      <c r="O34" s="2581"/>
      <c r="P34" s="2581"/>
      <c r="Q34" s="2581"/>
      <c r="R34" s="2582"/>
    </row>
    <row r="35" spans="1:24" s="310" customFormat="1" ht="8.1" customHeight="1">
      <c r="A35" s="319"/>
      <c r="B35" s="317"/>
      <c r="C35" s="314"/>
      <c r="D35" s="314"/>
      <c r="E35" s="314"/>
      <c r="F35" s="314"/>
      <c r="G35" s="313"/>
      <c r="H35" s="313"/>
      <c r="I35" s="313"/>
      <c r="J35" s="313"/>
      <c r="K35" s="313"/>
      <c r="L35" s="313"/>
      <c r="M35" s="313"/>
      <c r="N35" s="312"/>
      <c r="O35" s="312"/>
      <c r="P35" s="313"/>
      <c r="Q35" s="313"/>
      <c r="R35" s="313"/>
    </row>
    <row r="36" spans="1:24" s="322" customFormat="1" ht="23.1" customHeight="1">
      <c r="A36" s="320" t="s">
        <v>464</v>
      </c>
      <c r="B36" s="321"/>
      <c r="C36" s="321"/>
      <c r="D36" s="321"/>
      <c r="E36" s="321"/>
      <c r="F36" s="321"/>
      <c r="G36" s="321"/>
      <c r="H36" s="321"/>
      <c r="I36" s="321"/>
      <c r="J36" s="321"/>
      <c r="K36" s="321"/>
      <c r="L36" s="321"/>
      <c r="M36" s="321"/>
      <c r="N36" s="321"/>
      <c r="O36" s="321"/>
      <c r="P36" s="321"/>
      <c r="Q36" s="321"/>
      <c r="R36" s="321"/>
    </row>
    <row r="37" spans="1:24" s="322" customFormat="1" ht="23.1" customHeight="1">
      <c r="A37" s="323" t="s">
        <v>465</v>
      </c>
      <c r="B37" s="324"/>
      <c r="C37" s="324"/>
      <c r="D37" s="324"/>
      <c r="E37" s="324"/>
      <c r="F37" s="324"/>
      <c r="G37" s="324"/>
      <c r="H37" s="324"/>
      <c r="I37" s="325"/>
      <c r="J37" s="324"/>
      <c r="K37" s="324"/>
      <c r="L37" s="324"/>
      <c r="M37" s="324"/>
      <c r="N37" s="324"/>
      <c r="O37" s="324"/>
      <c r="P37" s="324"/>
      <c r="Q37" s="324"/>
      <c r="R37" s="326"/>
    </row>
    <row r="38" spans="1:24" s="322" customFormat="1" ht="23.1" customHeight="1">
      <c r="A38" s="327"/>
      <c r="B38" s="396"/>
      <c r="C38" s="2583" t="s">
        <v>571</v>
      </c>
      <c r="D38" s="2584"/>
      <c r="E38" s="2584"/>
      <c r="F38" s="2584"/>
      <c r="G38" s="2584"/>
      <c r="H38" s="2584"/>
      <c r="I38" s="2584"/>
      <c r="J38" s="2584"/>
      <c r="K38" s="2584"/>
      <c r="L38" s="2584"/>
      <c r="M38" s="2584"/>
      <c r="N38" s="2584"/>
      <c r="O38" s="2584"/>
      <c r="P38" s="2584"/>
      <c r="Q38" s="2584"/>
      <c r="R38" s="2585"/>
    </row>
    <row r="39" spans="1:24" s="322" customFormat="1" ht="23.1" customHeight="1">
      <c r="A39" s="327"/>
      <c r="B39" s="396"/>
      <c r="C39" s="2583" t="s">
        <v>1244</v>
      </c>
      <c r="D39" s="2584"/>
      <c r="E39" s="2584"/>
      <c r="F39" s="2584"/>
      <c r="G39" s="2584"/>
      <c r="H39" s="2584"/>
      <c r="I39" s="2584"/>
      <c r="J39" s="2584"/>
      <c r="K39" s="2584"/>
      <c r="L39" s="2584"/>
      <c r="M39" s="2584"/>
      <c r="N39" s="2584"/>
      <c r="O39" s="2584"/>
      <c r="P39" s="2584"/>
      <c r="Q39" s="2584"/>
      <c r="R39" s="2585"/>
    </row>
    <row r="40" spans="1:24" s="310" customFormat="1" ht="39.950000000000003" customHeight="1">
      <c r="A40" s="2586" t="s">
        <v>1237</v>
      </c>
      <c r="B40" s="2587"/>
      <c r="C40" s="2587"/>
      <c r="D40" s="2587"/>
      <c r="E40" s="2587"/>
      <c r="F40" s="2587"/>
      <c r="G40" s="2587"/>
      <c r="H40" s="2587"/>
      <c r="I40" s="2587"/>
      <c r="J40" s="2587"/>
      <c r="K40" s="2587"/>
      <c r="L40" s="2587"/>
      <c r="M40" s="2587"/>
      <c r="N40" s="2587"/>
      <c r="O40" s="2587"/>
      <c r="P40" s="2587"/>
      <c r="Q40" s="2587"/>
      <c r="R40" s="2588"/>
      <c r="S40" s="322"/>
      <c r="T40" s="322"/>
      <c r="U40" s="322"/>
      <c r="V40" s="317"/>
      <c r="X40" s="317"/>
    </row>
    <row r="41" spans="1:24" s="336" customFormat="1" ht="30" customHeight="1">
      <c r="A41" s="667"/>
      <c r="B41" s="666"/>
      <c r="C41" s="2572" t="s">
        <v>1142</v>
      </c>
      <c r="D41" s="2573"/>
      <c r="E41" s="2573"/>
      <c r="F41" s="2573"/>
      <c r="G41" s="2573"/>
      <c r="H41" s="2573"/>
      <c r="I41" s="2573"/>
      <c r="J41" s="2573"/>
      <c r="K41" s="2573"/>
      <c r="L41" s="2573"/>
      <c r="M41" s="2573"/>
      <c r="N41" s="2573"/>
      <c r="O41" s="2573"/>
      <c r="P41" s="2573"/>
      <c r="Q41" s="2573"/>
      <c r="R41" s="2574"/>
      <c r="S41" s="322"/>
      <c r="T41" s="322"/>
      <c r="U41" s="322"/>
      <c r="V41" s="350"/>
    </row>
    <row r="42" spans="1:24" s="322" customFormat="1" ht="35.1" customHeight="1">
      <c r="A42" s="2586" t="s">
        <v>1238</v>
      </c>
      <c r="B42" s="2587"/>
      <c r="C42" s="2587"/>
      <c r="D42" s="2587"/>
      <c r="E42" s="2587"/>
      <c r="F42" s="2587"/>
      <c r="G42" s="2587"/>
      <c r="H42" s="2587"/>
      <c r="I42" s="2587"/>
      <c r="J42" s="2587"/>
      <c r="K42" s="2587"/>
      <c r="L42" s="2587"/>
      <c r="M42" s="2587"/>
      <c r="N42" s="2587"/>
      <c r="O42" s="2587"/>
      <c r="P42" s="2587"/>
      <c r="Q42" s="2587"/>
      <c r="R42" s="2588"/>
    </row>
    <row r="43" spans="1:24" s="322" customFormat="1" ht="28.5" customHeight="1">
      <c r="A43" s="759"/>
      <c r="B43" s="760"/>
      <c r="C43" s="2572" t="s">
        <v>1233</v>
      </c>
      <c r="D43" s="2573"/>
      <c r="E43" s="2573"/>
      <c r="F43" s="2573"/>
      <c r="G43" s="2573"/>
      <c r="H43" s="2573"/>
      <c r="I43" s="2573"/>
      <c r="J43" s="2573"/>
      <c r="K43" s="2573"/>
      <c r="L43" s="2573"/>
      <c r="M43" s="2573"/>
      <c r="N43" s="2573"/>
      <c r="O43" s="2573"/>
      <c r="P43" s="2573"/>
      <c r="Q43" s="2573"/>
      <c r="R43" s="2574"/>
    </row>
    <row r="44" spans="1:24" s="354" customFormat="1" ht="12.95" customHeight="1">
      <c r="A44" s="668" t="s">
        <v>826</v>
      </c>
      <c r="B44" s="669"/>
      <c r="C44" s="670"/>
      <c r="D44" s="670"/>
      <c r="E44" s="670"/>
      <c r="F44" s="670"/>
      <c r="G44" s="670"/>
      <c r="H44" s="670"/>
      <c r="I44" s="670"/>
      <c r="J44" s="670"/>
      <c r="K44" s="670"/>
      <c r="L44" s="671"/>
      <c r="M44" s="669"/>
      <c r="N44" s="670"/>
      <c r="O44" s="671"/>
      <c r="P44" s="672"/>
      <c r="Q44" s="673"/>
      <c r="R44" s="673"/>
      <c r="S44" s="353"/>
      <c r="T44" s="353"/>
      <c r="U44" s="353"/>
      <c r="V44" s="352"/>
    </row>
    <row r="45" spans="1:24">
      <c r="C45" s="329"/>
      <c r="D45" s="329"/>
    </row>
    <row r="46" spans="1:24">
      <c r="C46" s="329"/>
      <c r="D46" s="329"/>
    </row>
    <row r="47" spans="1:24">
      <c r="C47" s="329"/>
      <c r="D47" s="329"/>
    </row>
    <row r="48" spans="1:24">
      <c r="C48" s="329"/>
      <c r="D48" s="329"/>
    </row>
  </sheetData>
  <mergeCells count="43">
    <mergeCell ref="A6:C6"/>
    <mergeCell ref="G6:I6"/>
    <mergeCell ref="O6:Q6"/>
    <mergeCell ref="A2:R2"/>
    <mergeCell ref="A3:D4"/>
    <mergeCell ref="E3:I4"/>
    <mergeCell ref="K3:L4"/>
    <mergeCell ref="M3:R4"/>
    <mergeCell ref="A7:C7"/>
    <mergeCell ref="D7:G7"/>
    <mergeCell ref="I7:M7"/>
    <mergeCell ref="N7:O7"/>
    <mergeCell ref="P7:Q7"/>
    <mergeCell ref="A18:R18"/>
    <mergeCell ref="C19:R19"/>
    <mergeCell ref="A20:R20"/>
    <mergeCell ref="A11:A12"/>
    <mergeCell ref="B11:R11"/>
    <mergeCell ref="B12:R12"/>
    <mergeCell ref="C16:R16"/>
    <mergeCell ref="C17:R17"/>
    <mergeCell ref="C21:R21"/>
    <mergeCell ref="A24:R24"/>
    <mergeCell ref="A25:D25"/>
    <mergeCell ref="E25:I25"/>
    <mergeCell ref="M25:R25"/>
    <mergeCell ref="A28:C28"/>
    <mergeCell ref="G28:I28"/>
    <mergeCell ref="O28:Q28"/>
    <mergeCell ref="A29:C29"/>
    <mergeCell ref="D29:G29"/>
    <mergeCell ref="I29:M29"/>
    <mergeCell ref="N29:O29"/>
    <mergeCell ref="P29:Q29"/>
    <mergeCell ref="C43:R43"/>
    <mergeCell ref="A33:A34"/>
    <mergeCell ref="B33:R33"/>
    <mergeCell ref="B34:R34"/>
    <mergeCell ref="C38:R38"/>
    <mergeCell ref="A40:R40"/>
    <mergeCell ref="C41:R41"/>
    <mergeCell ref="A42:R42"/>
    <mergeCell ref="C39:R39"/>
  </mergeCells>
  <phoneticPr fontId="10"/>
  <conditionalFormatting sqref="O6 B12:R12 G6 O28 B34:R34 G28">
    <cfRule type="cellIs" dxfId="159" priority="5" stopIfTrue="1" operator="equal">
      <formula>""</formula>
    </cfRule>
  </conditionalFormatting>
  <conditionalFormatting sqref="B38:B39 B16:B17 B19 B41">
    <cfRule type="cellIs" dxfId="158" priority="4" stopIfTrue="1" operator="equal">
      <formula>""</formula>
    </cfRule>
  </conditionalFormatting>
  <conditionalFormatting sqref="K6 D6 K28 D28">
    <cfRule type="cellIs" dxfId="157" priority="3" stopIfTrue="1" operator="equal">
      <formula>(COUNTIF($D$6:$K$6,"○")=1)</formula>
    </cfRule>
  </conditionalFormatting>
  <conditionalFormatting sqref="B21">
    <cfRule type="cellIs" dxfId="156" priority="1" stopIfTrue="1" operator="equal">
      <formula>""</formula>
    </cfRule>
  </conditionalFormatting>
  <conditionalFormatting sqref="B43">
    <cfRule type="cellIs" dxfId="155" priority="2" stopIfTrue="1" operator="equal">
      <formula>""</formula>
    </cfRule>
  </conditionalFormatting>
  <dataValidations disablePrompts="1" count="4">
    <dataValidation type="list" allowBlank="1" showInputMessage="1" showErrorMessage="1" sqref="JE28:JM28 G28:I28 WVE28:WVG28 WLI28:WLK28 WBM28:WBO28 VRQ28:VRS28 VHU28:VHW28 UXY28:UYA28 UOC28:UOE28 UEG28:UEI28 TUK28:TUM28 TKO28:TKQ28 TAS28:TAU28 SQW28:SQY28 SHA28:SHC28 RXE28:RXG28 RNI28:RNK28 RDM28:RDO28 QTQ28:QTS28 QJU28:QJW28 PZY28:QAA28 PQC28:PQE28 PGG28:PGI28 OWK28:OWM28 OMO28:OMQ28 OCS28:OCU28 NSW28:NSY28 NJA28:NJC28 MZE28:MZG28 MPI28:MPK28 MFM28:MFO28 LVQ28:LVS28 LLU28:LLW28 LBY28:LCA28 KSC28:KSE28 KIG28:KII28 JYK28:JYM28 JOO28:JOQ28 JES28:JEU28 IUW28:IUY28 ILA28:ILC28 IBE28:IBG28 HRI28:HRK28 HHM28:HHO28 GXQ28:GXS28 GNU28:GNW28 GDY28:GEA28 FUC28:FUE28 FKG28:FKI28 FAK28:FAM28 EQO28:EQQ28 EGS28:EGU28 DWW28:DWY28 DNA28:DNC28 DDE28:DDG28 CTI28:CTK28 CJM28:CJO28 BZQ28:BZS28 BPU28:BPW28 BFY28:BGA28 AWC28:AWE28 AMG28:AMI28 ACK28:ACM28 SO28:SQ28 IS28:IU28 WVQ28:WVY28 WLU28:WMC28 WBY28:WCG28 VSC28:VSK28 VIG28:VIO28 UYK28:UYS28 UOO28:UOW28 UES28:UFA28 TUW28:TVE28 TLA28:TLI28 TBE28:TBM28 SRI28:SRQ28 SHM28:SHU28 RXQ28:RXY28 RNU28:ROC28 RDY28:REG28 QUC28:QUK28 QKG28:QKO28 QAK28:QAS28 PQO28:PQW28 PGS28:PHA28 OWW28:OXE28 ONA28:ONI28 ODE28:ODM28 NTI28:NTQ28 NJM28:NJU28 MZQ28:MZY28 MPU28:MQC28 MFY28:MGG28 LWC28:LWK28 LMG28:LMO28 LCK28:LCS28 KSO28:KSW28 KIS28:KJA28 JYW28:JZE28 JPA28:JPI28 JFE28:JFM28 IVI28:IVQ28 ILM28:ILU28 IBQ28:IBY28 HRU28:HSC28 HHY28:HIG28 GYC28:GYK28 GOG28:GOO28 GEK28:GES28 FUO28:FUW28 FKS28:FLA28 FAW28:FBE28 ERA28:ERI28 EHE28:EHM28 DXI28:DXQ28 DNM28:DNU28 DDQ28:DDY28 CTU28:CUC28 CJY28:CKG28 CAC28:CAK28 BQG28:BQO28 BGK28:BGS28 AWO28:AWW28 AMS28:ANA28 ACW28:ADE28 TA28:TI28">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28 K6 D6 K28 D28 WVB28 WLF28 WBJ28 VRN28 VHR28 UXV28 UNZ28 UED28 TUH28 TKL28 TAP28 SQT28 SGX28 RXB28 RNF28 RDJ28 QTN28 QJR28 PZV28 PPZ28 PGD28 OWH28 OML28 OCP28 NST28 NIX28 MZB28 MPF28 MFJ28 LVN28 LLR28 LBV28 KRZ28 KID28 JYH28 JOL28 JEP28 IUT28 IKX28 IBB28 HRF28 HHJ28 GXN28 GNR28 GDV28 FTZ28 FKD28 FAH28 EQL28 EGP28 DWT28 DMX28 DDB28 CTF28 CJJ28 BZN28 BPR28 BFV28 AVZ28 AMD28 ACH28 SL28 IP28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formula1>"○"</formula1>
    </dataValidation>
    <dataValidation type="list" allowBlank="1" showInputMessage="1" showErrorMessage="1" sqref="B16:B17 B38:B39 WUZ38:WUZ39 WLD38:WLD39 WBH38:WBH39 VRL38:VRL39 VHP38:VHP39 UXT38:UXT39 UNX38:UNX39 UEB38:UEB39 TUF38:TUF39 TKJ38:TKJ39 TAN38:TAN39 SQR38:SQR39 SGV38:SGV39 RWZ38:RWZ39 RND38:RND39 RDH38:RDH39 QTL38:QTL39 QJP38:QJP39 PZT38:PZT39 PPX38:PPX39 PGB38:PGB39 OWF38:OWF39 OMJ38:OMJ39 OCN38:OCN39 NSR38:NSR39 NIV38:NIV39 MYZ38:MYZ39 MPD38:MPD39 MFH38:MFH39 LVL38:LVL39 LLP38:LLP39 LBT38:LBT39 KRX38:KRX39 KIB38:KIB39 JYF38:JYF39 JOJ38:JOJ39 JEN38:JEN39 IUR38:IUR39 IKV38:IKV39 IAZ38:IAZ39 HRD38:HRD39 HHH38:HHH39 GXL38:GXL39 GNP38:GNP39 GDT38:GDT39 FTX38:FTX39 FKB38:FKB39 FAF38:FAF39 EQJ38:EQJ39 EGN38:EGN39 DWR38:DWR39 DMV38:DMV39 DCZ38:DCZ39 CTD38:CTD39 CJH38:CJH39 BZL38:BZL39 BPP38:BPP39 BFT38:BFT39 AVX38:AVX39 AMB38:AMB39 ACF38:ACF39 SJ38:SJ39 IN38:IN39 B43 B21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1 B41 WLN41 WVJ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formula1>"✓"</formula1>
    </dataValidation>
    <dataValidation type="list" allowBlank="1" showInputMessage="1" showErrorMessage="1" sqref="JA28:JC28 O28:Q28 WVM28:WVO28 WLQ28:WLS28 WBU28:WBW28 VRY28:VSA28 VIC28:VIE28 UYG28:UYI28 UOK28:UOM28 UEO28:UEQ28 TUS28:TUU28 TKW28:TKY28 TBA28:TBC28 SRE28:SRG28 SHI28:SHK28 RXM28:RXO28 RNQ28:RNS28 RDU28:RDW28 QTY28:QUA28 QKC28:QKE28 QAG28:QAI28 PQK28:PQM28 PGO28:PGQ28 OWS28:OWU28 OMW28:OMY28 ODA28:ODC28 NTE28:NTG28 NJI28:NJK28 MZM28:MZO28 MPQ28:MPS28 MFU28:MFW28 LVY28:LWA28 LMC28:LME28 LCG28:LCI28 KSK28:KSM28 KIO28:KIQ28 JYS28:JYU28 JOW28:JOY28 JFA28:JFC28 IVE28:IVG28 ILI28:ILK28 IBM28:IBO28 HRQ28:HRS28 HHU28:HHW28 GXY28:GYA28 GOC28:GOE28 GEG28:GEI28 FUK28:FUM28 FKO28:FKQ28 FAS28:FAU28 EQW28:EQY28 EHA28:EHC28 DXE28:DXG28 DNI28:DNK28 DDM28:DDO28 CTQ28:CTS28 CJU28:CJW28 BZY28:CAA28 BQC28:BQE28 BGG28:BGI28 AWK28:AWM28 AMO28:AMQ28 ACS28:ACU28 SW28:SY28">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horizontalDpi="300" verticalDpi="300" r:id="rId1"/>
  <headerFooter scaleWithDoc="0">
    <oddFooter>&amp;R&amp;10（令和４年７月開講訓練科から適用）</oddFooter>
  </headerFooter>
  <rowBreaks count="1" manualBreakCount="1">
    <brk id="22" max="1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12"/>
  <sheetViews>
    <sheetView view="pageBreakPreview" zoomScale="85" zoomScaleNormal="100" zoomScaleSheetLayoutView="85" zoomScalePageLayoutView="124" workbookViewId="0">
      <selection activeCell="A2" sqref="A2:U2"/>
    </sheetView>
  </sheetViews>
  <sheetFormatPr defaultRowHeight="14.25"/>
  <cols>
    <col min="1" max="1" width="2.625" style="304" customWidth="1"/>
    <col min="2" max="2" width="3.125" style="304" customWidth="1"/>
    <col min="3" max="3" width="5.625" style="304" customWidth="1"/>
    <col min="4" max="4" width="3.125" style="304" customWidth="1"/>
    <col min="5" max="5" width="10.625" style="304" customWidth="1"/>
    <col min="6" max="7" width="3.125" style="304" customWidth="1"/>
    <col min="8" max="9" width="4.625" style="304" customWidth="1"/>
    <col min="10" max="11" width="3.125" style="304" customWidth="1"/>
    <col min="12" max="13" width="5.625" style="304" customWidth="1"/>
    <col min="14" max="15" width="3.125" style="304" customWidth="1"/>
    <col min="16" max="18" width="4.625" style="304" customWidth="1"/>
    <col min="19" max="19" width="3.125" style="304" customWidth="1"/>
    <col min="20" max="20" width="5.625" style="304" customWidth="1"/>
    <col min="21" max="21" width="10.125" style="304" customWidth="1"/>
    <col min="22" max="16384" width="9" style="304"/>
  </cols>
  <sheetData>
    <row r="1" spans="1:26" ht="18" customHeight="1">
      <c r="U1" s="398" t="s">
        <v>879</v>
      </c>
    </row>
    <row r="2" spans="1:26" ht="24.95" customHeight="1">
      <c r="A2" s="2599" t="s">
        <v>1041</v>
      </c>
      <c r="B2" s="2599"/>
      <c r="C2" s="2599"/>
      <c r="D2" s="2599"/>
      <c r="E2" s="2599"/>
      <c r="F2" s="2599"/>
      <c r="G2" s="2599"/>
      <c r="H2" s="2599"/>
      <c r="I2" s="2599"/>
      <c r="J2" s="2599"/>
      <c r="K2" s="2599"/>
      <c r="L2" s="2599"/>
      <c r="M2" s="2599"/>
      <c r="N2" s="2599"/>
      <c r="O2" s="2599"/>
      <c r="P2" s="2599"/>
      <c r="Q2" s="2599"/>
      <c r="R2" s="2599"/>
      <c r="S2" s="2599"/>
      <c r="T2" s="2599"/>
      <c r="U2" s="2599"/>
    </row>
    <row r="3" spans="1:26" s="305" customFormat="1" ht="16.5" customHeight="1">
      <c r="A3" s="2665" t="s">
        <v>457</v>
      </c>
      <c r="B3" s="2665"/>
      <c r="C3" s="2665"/>
      <c r="D3" s="2665"/>
      <c r="E3" s="2654" t="str">
        <f>IF(様式1!L11="","",様式1!L11)</f>
        <v/>
      </c>
      <c r="F3" s="2654"/>
      <c r="G3" s="2654"/>
      <c r="H3" s="2654"/>
      <c r="I3" s="2654"/>
      <c r="J3" s="2654"/>
      <c r="K3" s="776"/>
      <c r="L3" s="2666" t="s">
        <v>333</v>
      </c>
      <c r="M3" s="2666"/>
      <c r="N3" s="2614" t="str">
        <f>IF(様式1!G36="","",様式1!G36)</f>
        <v/>
      </c>
      <c r="O3" s="2614"/>
      <c r="P3" s="2614"/>
      <c r="Q3" s="2614"/>
      <c r="R3" s="2614"/>
      <c r="S3" s="2614"/>
      <c r="T3" s="2614"/>
      <c r="U3" s="2614"/>
    </row>
    <row r="4" spans="1:26" ht="16.5" customHeight="1">
      <c r="A4" s="2665"/>
      <c r="B4" s="2665"/>
      <c r="C4" s="2665"/>
      <c r="D4" s="2665"/>
      <c r="E4" s="2614"/>
      <c r="F4" s="2614"/>
      <c r="G4" s="2614"/>
      <c r="H4" s="2614"/>
      <c r="I4" s="2614"/>
      <c r="J4" s="2614"/>
      <c r="K4" s="776"/>
      <c r="L4" s="2666"/>
      <c r="M4" s="2666"/>
      <c r="N4" s="2614"/>
      <c r="O4" s="2614"/>
      <c r="P4" s="2614"/>
      <c r="Q4" s="2614"/>
      <c r="R4" s="2614"/>
      <c r="S4" s="2614"/>
      <c r="T4" s="2614"/>
      <c r="U4" s="2614"/>
    </row>
    <row r="5" spans="1:26" s="333" customFormat="1" ht="17.100000000000001" customHeight="1">
      <c r="A5" s="330" t="s">
        <v>200</v>
      </c>
      <c r="B5" s="331"/>
      <c r="C5" s="331"/>
      <c r="D5" s="331"/>
      <c r="E5" s="332"/>
      <c r="F5" s="332"/>
      <c r="G5" s="332"/>
      <c r="H5" s="332"/>
      <c r="I5" s="332"/>
      <c r="J5" s="332"/>
      <c r="K5" s="332"/>
      <c r="L5" s="332"/>
      <c r="M5" s="332"/>
      <c r="N5" s="332"/>
      <c r="O5" s="332"/>
      <c r="P5" s="332"/>
      <c r="Q5" s="332"/>
      <c r="R5" s="332"/>
      <c r="S5" s="332"/>
      <c r="T5" s="332"/>
    </row>
    <row r="6" spans="1:26" s="336" customFormat="1" ht="17.100000000000001" customHeight="1">
      <c r="A6" s="2615" t="s">
        <v>458</v>
      </c>
      <c r="B6" s="2615"/>
      <c r="C6" s="2615"/>
      <c r="D6" s="784" t="s">
        <v>675</v>
      </c>
      <c r="E6" s="785" t="s">
        <v>453</v>
      </c>
      <c r="F6" s="786" t="s">
        <v>25</v>
      </c>
      <c r="G6" s="2611" t="str">
        <f>IF(様式5!L5="","",様式5!L5)</f>
        <v/>
      </c>
      <c r="H6" s="2611"/>
      <c r="I6" s="2611"/>
      <c r="J6" s="476" t="s">
        <v>47</v>
      </c>
      <c r="K6" s="983"/>
      <c r="L6" s="348" t="s">
        <v>452</v>
      </c>
      <c r="M6" s="334"/>
      <c r="N6" s="786" t="s">
        <v>25</v>
      </c>
      <c r="O6" s="2611"/>
      <c r="P6" s="2611"/>
      <c r="Q6" s="2611"/>
      <c r="R6" s="476" t="s">
        <v>47</v>
      </c>
      <c r="S6" s="476"/>
      <c r="T6" s="476"/>
      <c r="U6" s="335"/>
    </row>
    <row r="7" spans="1:26" s="336" customFormat="1" ht="17.100000000000001" customHeight="1">
      <c r="A7" s="2615" t="s">
        <v>242</v>
      </c>
      <c r="B7" s="2615"/>
      <c r="C7" s="2615"/>
      <c r="D7" s="2663" t="str">
        <f>IF(様式1!F37="","",様式1!F37)</f>
        <v/>
      </c>
      <c r="E7" s="2664"/>
      <c r="F7" s="2664"/>
      <c r="G7" s="2664"/>
      <c r="H7" s="786" t="s">
        <v>53</v>
      </c>
      <c r="I7" s="2664" t="str">
        <f>IF(様式1!K37="","",様式1!K37)</f>
        <v/>
      </c>
      <c r="J7" s="2664"/>
      <c r="K7" s="2664"/>
      <c r="L7" s="2664"/>
      <c r="M7" s="2664"/>
      <c r="N7" s="2616" t="s">
        <v>459</v>
      </c>
      <c r="O7" s="2618"/>
      <c r="P7" s="2619"/>
      <c r="Q7" s="2637" t="str">
        <f>IF(様式1!F38="","",様式1!F38)</f>
        <v/>
      </c>
      <c r="R7" s="2638"/>
      <c r="S7" s="2638"/>
      <c r="T7" s="786"/>
      <c r="U7" s="311" t="s">
        <v>57</v>
      </c>
    </row>
    <row r="8" spans="1:26" s="310" customFormat="1" ht="8.1" customHeight="1">
      <c r="A8" s="312"/>
      <c r="B8" s="312"/>
      <c r="C8" s="313"/>
      <c r="D8" s="313"/>
      <c r="E8" s="313"/>
      <c r="F8" s="313"/>
      <c r="G8" s="313"/>
      <c r="H8" s="313"/>
      <c r="I8" s="313"/>
      <c r="J8" s="313"/>
      <c r="K8" s="313"/>
      <c r="L8" s="313"/>
      <c r="M8" s="313"/>
      <c r="N8" s="313"/>
      <c r="O8" s="312"/>
      <c r="P8" s="312"/>
      <c r="Q8" s="313"/>
      <c r="R8" s="313"/>
      <c r="S8" s="313"/>
      <c r="T8" s="313"/>
      <c r="U8" s="313"/>
    </row>
    <row r="9" spans="1:26" s="310" customFormat="1" ht="17.100000000000001" customHeight="1">
      <c r="A9" s="314" t="s">
        <v>460</v>
      </c>
      <c r="B9" s="312"/>
      <c r="C9" s="313"/>
      <c r="D9" s="313"/>
      <c r="E9" s="313"/>
      <c r="F9" s="313"/>
      <c r="G9" s="313"/>
      <c r="H9" s="313"/>
      <c r="I9" s="313"/>
      <c r="J9" s="313"/>
      <c r="K9" s="313"/>
      <c r="L9" s="313"/>
      <c r="M9" s="313"/>
      <c r="N9" s="313"/>
      <c r="O9" s="312"/>
      <c r="P9" s="312"/>
      <c r="Q9" s="313"/>
      <c r="R9" s="313"/>
      <c r="S9" s="313"/>
      <c r="T9" s="313"/>
      <c r="U9" s="313"/>
    </row>
    <row r="10" spans="1:26" s="310" customFormat="1" ht="17.100000000000001" customHeight="1">
      <c r="A10" s="787" t="s">
        <v>461</v>
      </c>
      <c r="B10" s="337"/>
      <c r="C10" s="338"/>
      <c r="D10" s="338"/>
      <c r="E10" s="338"/>
      <c r="F10" s="338"/>
      <c r="G10" s="338"/>
      <c r="H10" s="338"/>
      <c r="I10" s="338"/>
      <c r="J10" s="338"/>
      <c r="K10" s="338"/>
      <c r="L10" s="338"/>
      <c r="M10" s="338"/>
      <c r="N10" s="338"/>
      <c r="O10" s="337"/>
      <c r="P10" s="337"/>
      <c r="Q10" s="338"/>
      <c r="R10" s="338"/>
      <c r="S10" s="338"/>
      <c r="T10" s="338"/>
      <c r="U10" s="339"/>
    </row>
    <row r="11" spans="1:26" s="310" customFormat="1" ht="30" customHeight="1">
      <c r="A11" s="340"/>
      <c r="B11" s="2577" t="s">
        <v>557</v>
      </c>
      <c r="C11" s="2578"/>
      <c r="D11" s="2578"/>
      <c r="E11" s="2578"/>
      <c r="F11" s="2578"/>
      <c r="G11" s="2578"/>
      <c r="H11" s="2578"/>
      <c r="I11" s="2578"/>
      <c r="J11" s="2578"/>
      <c r="K11" s="2578"/>
      <c r="L11" s="2578"/>
      <c r="M11" s="2578"/>
      <c r="N11" s="2578"/>
      <c r="O11" s="2578"/>
      <c r="P11" s="2578"/>
      <c r="Q11" s="2578"/>
      <c r="R11" s="2578"/>
      <c r="S11" s="2578"/>
      <c r="T11" s="2578"/>
      <c r="U11" s="2579"/>
    </row>
    <row r="12" spans="1:26" s="310" customFormat="1" ht="200.1" customHeight="1">
      <c r="A12" s="340"/>
      <c r="B12" s="2605"/>
      <c r="C12" s="2606"/>
      <c r="D12" s="2606"/>
      <c r="E12" s="2606"/>
      <c r="F12" s="2606"/>
      <c r="G12" s="2606"/>
      <c r="H12" s="2606"/>
      <c r="I12" s="2606"/>
      <c r="J12" s="2606"/>
      <c r="K12" s="2606"/>
      <c r="L12" s="2606"/>
      <c r="M12" s="2606"/>
      <c r="N12" s="2606"/>
      <c r="O12" s="2606"/>
      <c r="P12" s="2606"/>
      <c r="Q12" s="2606"/>
      <c r="R12" s="2606"/>
      <c r="S12" s="2606"/>
      <c r="T12" s="2606"/>
      <c r="U12" s="2607"/>
      <c r="Z12" s="317"/>
    </row>
    <row r="13" spans="1:26" s="310" customFormat="1" ht="18.95" customHeight="1">
      <c r="A13" s="344"/>
      <c r="B13" s="341" t="s">
        <v>516</v>
      </c>
      <c r="C13" s="342"/>
      <c r="D13" s="342"/>
      <c r="E13" s="342"/>
      <c r="F13" s="342"/>
      <c r="G13" s="342"/>
      <c r="H13" s="342"/>
      <c r="I13" s="342"/>
      <c r="J13" s="342"/>
      <c r="K13" s="342"/>
      <c r="L13" s="342"/>
      <c r="M13" s="342"/>
      <c r="N13" s="342"/>
      <c r="O13" s="342"/>
      <c r="P13" s="342"/>
      <c r="Q13" s="342"/>
      <c r="R13" s="342"/>
      <c r="S13" s="342"/>
      <c r="T13" s="342"/>
      <c r="U13" s="343"/>
      <c r="W13" s="317"/>
    </row>
    <row r="14" spans="1:26" s="310" customFormat="1" ht="50.1" customHeight="1">
      <c r="A14" s="344"/>
      <c r="B14" s="2634" t="s">
        <v>527</v>
      </c>
      <c r="C14" s="2635"/>
      <c r="D14" s="2635"/>
      <c r="E14" s="2635"/>
      <c r="F14" s="2635"/>
      <c r="G14" s="2635"/>
      <c r="H14" s="2635"/>
      <c r="I14" s="2635"/>
      <c r="J14" s="2635"/>
      <c r="K14" s="2635"/>
      <c r="L14" s="2635"/>
      <c r="M14" s="2635"/>
      <c r="N14" s="2635"/>
      <c r="O14" s="2635"/>
      <c r="P14" s="2635"/>
      <c r="Q14" s="2635"/>
      <c r="R14" s="2635"/>
      <c r="S14" s="2635"/>
      <c r="T14" s="2635"/>
      <c r="U14" s="2636"/>
      <c r="V14" s="344"/>
    </row>
    <row r="15" spans="1:26" s="336" customFormat="1" ht="17.100000000000001" customHeight="1">
      <c r="A15" s="381"/>
      <c r="B15" s="345" t="s">
        <v>458</v>
      </c>
      <c r="C15" s="346"/>
      <c r="D15" s="346"/>
      <c r="E15" s="347"/>
      <c r="F15" s="984"/>
      <c r="G15" s="309" t="s">
        <v>453</v>
      </c>
      <c r="H15" s="786"/>
      <c r="I15" s="786"/>
      <c r="J15" s="786" t="s">
        <v>25</v>
      </c>
      <c r="K15" s="2611"/>
      <c r="L15" s="2611"/>
      <c r="M15" s="476" t="s">
        <v>47</v>
      </c>
      <c r="N15" s="984"/>
      <c r="O15" s="309" t="s">
        <v>452</v>
      </c>
      <c r="P15" s="786"/>
      <c r="Q15" s="786"/>
      <c r="R15" s="786" t="s">
        <v>25</v>
      </c>
      <c r="S15" s="2611"/>
      <c r="T15" s="2611"/>
      <c r="U15" s="477" t="s">
        <v>47</v>
      </c>
      <c r="V15" s="478"/>
      <c r="W15" s="310"/>
      <c r="X15" s="310"/>
      <c r="Y15" s="310"/>
    </row>
    <row r="16" spans="1:26" s="336" customFormat="1" ht="17.100000000000001" customHeight="1">
      <c r="A16" s="381"/>
      <c r="B16" s="605" t="s">
        <v>1132</v>
      </c>
      <c r="C16" s="346"/>
      <c r="D16" s="346"/>
      <c r="E16" s="347"/>
      <c r="F16" s="2658"/>
      <c r="G16" s="2659"/>
      <c r="H16" s="2659"/>
      <c r="I16" s="2659"/>
      <c r="J16" s="2659"/>
      <c r="K16" s="2659"/>
      <c r="L16" s="2659"/>
      <c r="M16" s="2659"/>
      <c r="N16" s="2659"/>
      <c r="O16" s="2659"/>
      <c r="P16" s="2659"/>
      <c r="Q16" s="2659"/>
      <c r="R16" s="2659"/>
      <c r="S16" s="2659"/>
      <c r="T16" s="2659"/>
      <c r="U16" s="2660"/>
      <c r="W16" s="310"/>
      <c r="X16" s="310"/>
      <c r="Y16" s="310"/>
    </row>
    <row r="17" spans="1:25" s="336" customFormat="1" ht="17.100000000000001" customHeight="1">
      <c r="A17" s="381"/>
      <c r="B17" s="345" t="s">
        <v>242</v>
      </c>
      <c r="C17" s="346"/>
      <c r="D17" s="346"/>
      <c r="E17" s="347"/>
      <c r="F17" s="2661"/>
      <c r="G17" s="2662"/>
      <c r="H17" s="2662"/>
      <c r="I17" s="2662"/>
      <c r="J17" s="2662"/>
      <c r="K17" s="2662"/>
      <c r="L17" s="786" t="s">
        <v>53</v>
      </c>
      <c r="M17" s="2662"/>
      <c r="N17" s="2662"/>
      <c r="O17" s="2662"/>
      <c r="P17" s="2662"/>
      <c r="Q17" s="786"/>
      <c r="R17" s="786"/>
      <c r="S17" s="786"/>
      <c r="T17" s="786"/>
      <c r="U17" s="335"/>
      <c r="W17" s="310"/>
      <c r="X17" s="310"/>
      <c r="Y17" s="310"/>
    </row>
    <row r="18" spans="1:25" s="336" customFormat="1" ht="17.100000000000001" customHeight="1">
      <c r="A18" s="382"/>
      <c r="B18" s="605" t="s">
        <v>629</v>
      </c>
      <c r="C18" s="346"/>
      <c r="D18" s="346"/>
      <c r="E18" s="604"/>
      <c r="F18" s="2656"/>
      <c r="G18" s="2657"/>
      <c r="H18" s="2657"/>
      <c r="I18" s="2657"/>
      <c r="J18" s="786" t="s">
        <v>463</v>
      </c>
      <c r="K18" s="786"/>
      <c r="L18" s="786"/>
      <c r="M18" s="786"/>
      <c r="N18" s="783"/>
      <c r="O18" s="783"/>
      <c r="P18" s="786"/>
      <c r="Q18" s="786"/>
      <c r="R18" s="786"/>
      <c r="S18" s="786"/>
      <c r="T18" s="786"/>
      <c r="U18" s="335"/>
      <c r="W18" s="310"/>
      <c r="X18" s="310"/>
      <c r="Y18" s="310"/>
    </row>
    <row r="19" spans="1:25" s="310" customFormat="1" ht="8.1" customHeight="1">
      <c r="A19" s="319"/>
      <c r="B19" s="317"/>
      <c r="C19" s="314"/>
      <c r="D19" s="314"/>
      <c r="E19" s="314"/>
      <c r="F19" s="314"/>
      <c r="G19" s="313"/>
      <c r="H19" s="313"/>
      <c r="I19" s="313"/>
      <c r="J19" s="313"/>
      <c r="K19" s="313"/>
      <c r="L19" s="313"/>
      <c r="M19" s="313"/>
      <c r="N19" s="313"/>
      <c r="O19" s="312"/>
      <c r="P19" s="312"/>
      <c r="Q19" s="313"/>
      <c r="R19" s="313"/>
      <c r="S19" s="313"/>
      <c r="T19" s="313"/>
      <c r="U19" s="313"/>
    </row>
    <row r="20" spans="1:25" s="310" customFormat="1" ht="17.100000000000001" customHeight="1">
      <c r="A20" s="317" t="s">
        <v>464</v>
      </c>
      <c r="B20" s="312"/>
      <c r="C20" s="313"/>
      <c r="D20" s="313"/>
      <c r="E20" s="313"/>
      <c r="F20" s="313"/>
      <c r="G20" s="313"/>
      <c r="H20" s="313"/>
      <c r="I20" s="313"/>
      <c r="J20" s="313"/>
      <c r="K20" s="313"/>
      <c r="L20" s="313"/>
      <c r="M20" s="313"/>
      <c r="N20" s="313"/>
      <c r="O20" s="312"/>
      <c r="P20" s="312"/>
      <c r="Q20" s="313"/>
      <c r="R20" s="313"/>
      <c r="S20" s="313"/>
      <c r="T20" s="313"/>
      <c r="U20" s="313"/>
    </row>
    <row r="21" spans="1:25" s="310" customFormat="1" ht="17.100000000000001" customHeight="1">
      <c r="A21" s="2628" t="s">
        <v>465</v>
      </c>
      <c r="B21" s="2629"/>
      <c r="C21" s="2629"/>
      <c r="D21" s="2629"/>
      <c r="E21" s="2629"/>
      <c r="F21" s="2629"/>
      <c r="G21" s="2629"/>
      <c r="H21" s="2629"/>
      <c r="I21" s="2629"/>
      <c r="J21" s="2629"/>
      <c r="K21" s="2629"/>
      <c r="L21" s="2629"/>
      <c r="M21" s="2629"/>
      <c r="N21" s="2629"/>
      <c r="O21" s="2629"/>
      <c r="P21" s="2629"/>
      <c r="Q21" s="2629"/>
      <c r="R21" s="2629"/>
      <c r="S21" s="2629"/>
      <c r="T21" s="2629"/>
      <c r="U21" s="2630"/>
      <c r="V21" s="317"/>
      <c r="X21" s="317"/>
    </row>
    <row r="22" spans="1:25" s="336" customFormat="1" ht="17.100000000000001" customHeight="1">
      <c r="A22" s="349"/>
      <c r="B22" s="983"/>
      <c r="C22" s="2631" t="s">
        <v>571</v>
      </c>
      <c r="D22" s="2632"/>
      <c r="E22" s="2632"/>
      <c r="F22" s="2632"/>
      <c r="G22" s="2632"/>
      <c r="H22" s="2632"/>
      <c r="I22" s="2632"/>
      <c r="J22" s="2632"/>
      <c r="K22" s="2632"/>
      <c r="L22" s="2632"/>
      <c r="M22" s="2632"/>
      <c r="N22" s="2632"/>
      <c r="O22" s="2632"/>
      <c r="P22" s="2632"/>
      <c r="Q22" s="2632"/>
      <c r="R22" s="2632"/>
      <c r="S22" s="2632"/>
      <c r="T22" s="2632"/>
      <c r="U22" s="2633"/>
      <c r="V22" s="350"/>
    </row>
    <row r="23" spans="1:25" s="336" customFormat="1" ht="17.100000000000001" customHeight="1">
      <c r="A23" s="349"/>
      <c r="B23" s="1027"/>
      <c r="C23" s="2631" t="s">
        <v>1244</v>
      </c>
      <c r="D23" s="2632"/>
      <c r="E23" s="2632"/>
      <c r="F23" s="2632"/>
      <c r="G23" s="2632"/>
      <c r="H23" s="2632"/>
      <c r="I23" s="2632"/>
      <c r="J23" s="2632"/>
      <c r="K23" s="2632"/>
      <c r="L23" s="2632"/>
      <c r="M23" s="2632"/>
      <c r="N23" s="2632"/>
      <c r="O23" s="2632"/>
      <c r="P23" s="2632"/>
      <c r="Q23" s="2632"/>
      <c r="R23" s="2632"/>
      <c r="S23" s="2632"/>
      <c r="T23" s="2632"/>
      <c r="U23" s="2633"/>
      <c r="V23" s="350"/>
    </row>
    <row r="24" spans="1:25" s="310" customFormat="1" ht="40.5" customHeight="1">
      <c r="A24" s="2577" t="s">
        <v>1221</v>
      </c>
      <c r="B24" s="2584"/>
      <c r="C24" s="2584"/>
      <c r="D24" s="2584"/>
      <c r="E24" s="2584"/>
      <c r="F24" s="2584"/>
      <c r="G24" s="2584"/>
      <c r="H24" s="2584"/>
      <c r="I24" s="2584"/>
      <c r="J24" s="2584"/>
      <c r="K24" s="2584"/>
      <c r="L24" s="2584"/>
      <c r="M24" s="2584"/>
      <c r="N24" s="2584"/>
      <c r="O24" s="2584"/>
      <c r="P24" s="2584"/>
      <c r="Q24" s="2584"/>
      <c r="R24" s="2584"/>
      <c r="S24" s="2584"/>
      <c r="T24" s="2584"/>
      <c r="U24" s="2585"/>
      <c r="V24" s="791"/>
      <c r="X24" s="317"/>
    </row>
    <row r="25" spans="1:25" s="336" customFormat="1" ht="30" customHeight="1">
      <c r="A25" s="790"/>
      <c r="B25" s="981"/>
      <c r="C25" s="2572" t="s">
        <v>1143</v>
      </c>
      <c r="D25" s="2648"/>
      <c r="E25" s="2648"/>
      <c r="F25" s="2648"/>
      <c r="G25" s="2648"/>
      <c r="H25" s="2648"/>
      <c r="I25" s="2648"/>
      <c r="J25" s="2648"/>
      <c r="K25" s="2648"/>
      <c r="L25" s="2648"/>
      <c r="M25" s="2648"/>
      <c r="N25" s="2648"/>
      <c r="O25" s="2648"/>
      <c r="P25" s="2648"/>
      <c r="Q25" s="2648"/>
      <c r="R25" s="2648"/>
      <c r="S25" s="2648"/>
      <c r="T25" s="2648"/>
      <c r="U25" s="2649"/>
      <c r="V25" s="791"/>
    </row>
    <row r="26" spans="1:25" s="310" customFormat="1" ht="21.75" customHeight="1">
      <c r="A26" s="2650" t="s">
        <v>1234</v>
      </c>
      <c r="B26" s="2651"/>
      <c r="C26" s="2651"/>
      <c r="D26" s="2651"/>
      <c r="E26" s="2651"/>
      <c r="F26" s="2651"/>
      <c r="G26" s="2651"/>
      <c r="H26" s="2651"/>
      <c r="I26" s="2651"/>
      <c r="J26" s="2651"/>
      <c r="K26" s="2651"/>
      <c r="L26" s="2651"/>
      <c r="M26" s="2651"/>
      <c r="N26" s="2651"/>
      <c r="O26" s="2651"/>
      <c r="P26" s="2651"/>
      <c r="Q26" s="2651"/>
      <c r="R26" s="2651"/>
      <c r="S26" s="2651"/>
      <c r="T26" s="2651"/>
      <c r="U26" s="2652"/>
    </row>
    <row r="27" spans="1:25" s="310" customFormat="1" ht="21.75" customHeight="1">
      <c r="A27" s="2653"/>
      <c r="B27" s="2654"/>
      <c r="C27" s="2654"/>
      <c r="D27" s="2654"/>
      <c r="E27" s="2654"/>
      <c r="F27" s="2654"/>
      <c r="G27" s="2654"/>
      <c r="H27" s="2654"/>
      <c r="I27" s="2654"/>
      <c r="J27" s="2654"/>
      <c r="K27" s="2654"/>
      <c r="L27" s="2654"/>
      <c r="M27" s="2654"/>
      <c r="N27" s="2654"/>
      <c r="O27" s="2654"/>
      <c r="P27" s="2654"/>
      <c r="Q27" s="2654"/>
      <c r="R27" s="2654"/>
      <c r="S27" s="2654"/>
      <c r="T27" s="2654"/>
      <c r="U27" s="2655"/>
    </row>
    <row r="28" spans="1:25" s="336" customFormat="1" ht="29.25" customHeight="1">
      <c r="A28" s="351"/>
      <c r="B28" s="983"/>
      <c r="C28" s="2596" t="s">
        <v>1232</v>
      </c>
      <c r="D28" s="2597"/>
      <c r="E28" s="2597"/>
      <c r="F28" s="2597"/>
      <c r="G28" s="2597"/>
      <c r="H28" s="2597"/>
      <c r="I28" s="2597"/>
      <c r="J28" s="2597"/>
      <c r="K28" s="2597"/>
      <c r="L28" s="2597"/>
      <c r="M28" s="2597"/>
      <c r="N28" s="2597"/>
      <c r="O28" s="2597"/>
      <c r="P28" s="2597"/>
      <c r="Q28" s="2597"/>
      <c r="R28" s="2597"/>
      <c r="S28" s="2597"/>
      <c r="T28" s="2597"/>
      <c r="U28" s="2598"/>
    </row>
    <row r="29" spans="1:25" s="354" customFormat="1" ht="12.95" customHeight="1">
      <c r="A29" s="671" t="s">
        <v>826</v>
      </c>
      <c r="B29" s="669"/>
      <c r="C29" s="668"/>
      <c r="D29" s="670"/>
      <c r="E29" s="670"/>
      <c r="F29" s="670"/>
      <c r="G29" s="670"/>
      <c r="H29" s="670"/>
      <c r="I29" s="670"/>
      <c r="J29" s="670"/>
      <c r="K29" s="670"/>
      <c r="L29" s="671"/>
      <c r="M29" s="669"/>
      <c r="N29" s="670"/>
      <c r="O29" s="671"/>
      <c r="P29" s="672"/>
      <c r="Q29" s="673"/>
      <c r="R29" s="673"/>
      <c r="S29" s="673"/>
      <c r="T29" s="673"/>
      <c r="U29" s="673"/>
      <c r="V29" s="352"/>
    </row>
    <row r="30" spans="1:25" s="354" customFormat="1" ht="12.95" customHeight="1">
      <c r="A30" s="671"/>
      <c r="B30" s="669"/>
      <c r="C30" s="668"/>
      <c r="D30" s="670"/>
      <c r="E30" s="670"/>
      <c r="F30" s="670"/>
      <c r="G30" s="670"/>
      <c r="H30" s="670"/>
      <c r="I30" s="670"/>
      <c r="J30" s="670"/>
      <c r="K30" s="670"/>
      <c r="L30" s="671"/>
      <c r="M30" s="669"/>
      <c r="N30" s="670"/>
      <c r="O30" s="671"/>
      <c r="P30" s="672"/>
      <c r="Q30" s="673"/>
      <c r="R30" s="673"/>
      <c r="S30" s="673"/>
      <c r="T30" s="673"/>
      <c r="U30" s="673"/>
      <c r="V30" s="352"/>
    </row>
    <row r="31" spans="1:25" s="427" customFormat="1" ht="18" customHeight="1">
      <c r="A31" s="434" t="s">
        <v>555</v>
      </c>
      <c r="B31" s="674"/>
      <c r="C31" s="434"/>
      <c r="D31" s="434"/>
      <c r="E31" s="434"/>
      <c r="F31" s="434"/>
      <c r="G31" s="434"/>
      <c r="H31" s="434"/>
      <c r="I31" s="434"/>
      <c r="J31" s="434"/>
      <c r="K31" s="321"/>
      <c r="L31" s="434"/>
      <c r="M31" s="434"/>
      <c r="N31" s="434"/>
      <c r="O31" s="434"/>
      <c r="P31" s="434"/>
      <c r="Q31" s="434"/>
      <c r="R31" s="434"/>
      <c r="S31" s="434"/>
      <c r="T31" s="434"/>
      <c r="U31" s="434"/>
      <c r="V31" s="426"/>
    </row>
    <row r="32" spans="1:25" s="310" customFormat="1" ht="12.95" customHeight="1">
      <c r="A32" s="2623" t="s">
        <v>526</v>
      </c>
      <c r="B32" s="2624"/>
      <c r="C32" s="2624"/>
      <c r="D32" s="2624"/>
      <c r="E32" s="2624"/>
      <c r="F32" s="2624"/>
      <c r="G32" s="2624"/>
      <c r="H32" s="2624"/>
      <c r="I32" s="2624"/>
      <c r="J32" s="2624"/>
      <c r="K32" s="2624"/>
      <c r="L32" s="2624"/>
      <c r="M32" s="2624"/>
      <c r="N32" s="2624"/>
      <c r="O32" s="2624"/>
      <c r="P32" s="2624"/>
      <c r="Q32" s="2624"/>
      <c r="R32" s="2624"/>
      <c r="S32" s="2624"/>
      <c r="T32" s="2624"/>
      <c r="U32" s="2624"/>
      <c r="V32" s="317"/>
    </row>
    <row r="33" spans="1:24" s="310" customFormat="1" ht="12.95" customHeight="1">
      <c r="A33" s="2625"/>
      <c r="B33" s="2625"/>
      <c r="C33" s="2625"/>
      <c r="D33" s="2625"/>
      <c r="E33" s="2625"/>
      <c r="F33" s="2625"/>
      <c r="G33" s="2625"/>
      <c r="H33" s="2625"/>
      <c r="I33" s="2625"/>
      <c r="J33" s="2625"/>
      <c r="K33" s="2625"/>
      <c r="L33" s="2625"/>
      <c r="M33" s="2625"/>
      <c r="N33" s="2625"/>
      <c r="O33" s="2625"/>
      <c r="P33" s="2625"/>
      <c r="Q33" s="2625"/>
      <c r="R33" s="2625"/>
      <c r="S33" s="2625"/>
      <c r="T33" s="2625"/>
      <c r="U33" s="2625"/>
      <c r="V33" s="317"/>
    </row>
    <row r="34" spans="1:24" s="357" customFormat="1" ht="18" customHeight="1">
      <c r="A34" s="355"/>
      <c r="B34" s="2615" t="s">
        <v>466</v>
      </c>
      <c r="C34" s="2615"/>
      <c r="D34" s="2615"/>
      <c r="E34" s="2616" t="s">
        <v>242</v>
      </c>
      <c r="F34" s="2618"/>
      <c r="G34" s="2618"/>
      <c r="H34" s="2618"/>
      <c r="I34" s="2618"/>
      <c r="J34" s="2618"/>
      <c r="K34" s="2618"/>
      <c r="L34" s="2618"/>
      <c r="M34" s="2618"/>
      <c r="N34" s="2619"/>
      <c r="O34" s="2616" t="s">
        <v>467</v>
      </c>
      <c r="P34" s="2618"/>
      <c r="Q34" s="2616" t="s">
        <v>468</v>
      </c>
      <c r="R34" s="2618"/>
      <c r="S34" s="2618"/>
      <c r="T34" s="2618"/>
      <c r="U34" s="2619"/>
      <c r="V34" s="356"/>
      <c r="X34" s="356"/>
    </row>
    <row r="35" spans="1:24" s="336" customFormat="1" ht="17.100000000000001" customHeight="1">
      <c r="A35" s="784" t="s">
        <v>469</v>
      </c>
      <c r="B35" s="2641"/>
      <c r="C35" s="2641"/>
      <c r="D35" s="2641"/>
      <c r="E35" s="2642"/>
      <c r="F35" s="2643"/>
      <c r="G35" s="2643"/>
      <c r="H35" s="2643"/>
      <c r="I35" s="786" t="s">
        <v>53</v>
      </c>
      <c r="J35" s="2644"/>
      <c r="K35" s="2644"/>
      <c r="L35" s="2644"/>
      <c r="M35" s="2644"/>
      <c r="N35" s="2645"/>
      <c r="O35" s="2646"/>
      <c r="P35" s="2647"/>
      <c r="Q35" s="2642"/>
      <c r="R35" s="2644"/>
      <c r="S35" s="2644"/>
      <c r="T35" s="2644"/>
      <c r="U35" s="2645"/>
      <c r="V35" s="350"/>
      <c r="W35" s="350"/>
    </row>
    <row r="36" spans="1:24" s="336" customFormat="1" ht="17.100000000000001" customHeight="1">
      <c r="A36" s="784" t="s">
        <v>470</v>
      </c>
      <c r="B36" s="2641"/>
      <c r="C36" s="2641"/>
      <c r="D36" s="2641"/>
      <c r="E36" s="2642"/>
      <c r="F36" s="2643"/>
      <c r="G36" s="2643"/>
      <c r="H36" s="2643"/>
      <c r="I36" s="786" t="s">
        <v>53</v>
      </c>
      <c r="J36" s="2644"/>
      <c r="K36" s="2644"/>
      <c r="L36" s="2644"/>
      <c r="M36" s="2644"/>
      <c r="N36" s="2645"/>
      <c r="O36" s="2646"/>
      <c r="P36" s="2647"/>
      <c r="Q36" s="2642"/>
      <c r="R36" s="2644"/>
      <c r="S36" s="2644"/>
      <c r="T36" s="2644"/>
      <c r="U36" s="2645"/>
      <c r="V36" s="350"/>
    </row>
    <row r="37" spans="1:24" s="336" customFormat="1" ht="17.100000000000001" customHeight="1">
      <c r="A37" s="784" t="s">
        <v>471</v>
      </c>
      <c r="B37" s="2641"/>
      <c r="C37" s="2641"/>
      <c r="D37" s="2641"/>
      <c r="E37" s="2642"/>
      <c r="F37" s="2643"/>
      <c r="G37" s="2643"/>
      <c r="H37" s="2643"/>
      <c r="I37" s="786" t="s">
        <v>53</v>
      </c>
      <c r="J37" s="2644"/>
      <c r="K37" s="2644"/>
      <c r="L37" s="2644"/>
      <c r="M37" s="2644"/>
      <c r="N37" s="2645"/>
      <c r="O37" s="2646"/>
      <c r="P37" s="2647"/>
      <c r="Q37" s="2642"/>
      <c r="R37" s="2644"/>
      <c r="S37" s="2644"/>
      <c r="T37" s="2644"/>
      <c r="U37" s="2645"/>
      <c r="V37" s="350"/>
    </row>
    <row r="38" spans="1:24" s="336" customFormat="1" ht="17.100000000000001" customHeight="1">
      <c r="A38" s="784" t="s">
        <v>472</v>
      </c>
      <c r="B38" s="2641"/>
      <c r="C38" s="2641"/>
      <c r="D38" s="2641"/>
      <c r="E38" s="2642"/>
      <c r="F38" s="2643"/>
      <c r="G38" s="2643"/>
      <c r="H38" s="2643"/>
      <c r="I38" s="786" t="s">
        <v>53</v>
      </c>
      <c r="J38" s="2644"/>
      <c r="K38" s="2644"/>
      <c r="L38" s="2644"/>
      <c r="M38" s="2644"/>
      <c r="N38" s="2645"/>
      <c r="O38" s="2646"/>
      <c r="P38" s="2647"/>
      <c r="Q38" s="2642"/>
      <c r="R38" s="2644"/>
      <c r="S38" s="2644"/>
      <c r="T38" s="2644"/>
      <c r="U38" s="2645"/>
      <c r="V38" s="350"/>
    </row>
    <row r="39" spans="1:24" s="336" customFormat="1" ht="17.100000000000001" customHeight="1">
      <c r="A39" s="784" t="s">
        <v>473</v>
      </c>
      <c r="B39" s="2641"/>
      <c r="C39" s="2641"/>
      <c r="D39" s="2641"/>
      <c r="E39" s="2642"/>
      <c r="F39" s="2643"/>
      <c r="G39" s="2643"/>
      <c r="H39" s="2643"/>
      <c r="I39" s="786" t="s">
        <v>53</v>
      </c>
      <c r="J39" s="2644"/>
      <c r="K39" s="2644"/>
      <c r="L39" s="2644"/>
      <c r="M39" s="2644"/>
      <c r="N39" s="2645"/>
      <c r="O39" s="2646"/>
      <c r="P39" s="2647"/>
      <c r="Q39" s="2642"/>
      <c r="R39" s="2644"/>
      <c r="S39" s="2644"/>
      <c r="T39" s="2644"/>
      <c r="U39" s="2645"/>
      <c r="V39" s="350"/>
    </row>
    <row r="40" spans="1:24" ht="11.1" customHeight="1">
      <c r="A40" s="664" t="s">
        <v>563</v>
      </c>
      <c r="B40" s="664"/>
      <c r="C40" s="664"/>
      <c r="D40" s="664"/>
      <c r="E40" s="664"/>
      <c r="F40" s="664"/>
      <c r="G40" s="664"/>
      <c r="H40" s="664"/>
      <c r="I40" s="664"/>
      <c r="J40" s="664"/>
      <c r="K40" s="664"/>
      <c r="L40" s="664"/>
      <c r="M40" s="664"/>
      <c r="N40" s="664"/>
      <c r="O40" s="664"/>
      <c r="P40" s="664"/>
      <c r="Q40" s="664"/>
      <c r="R40" s="664"/>
      <c r="S40" s="664"/>
      <c r="T40" s="664"/>
      <c r="U40" s="664"/>
    </row>
    <row r="41" spans="1:24" s="354" customFormat="1" ht="11.1" customHeight="1">
      <c r="A41" s="358" t="s">
        <v>474</v>
      </c>
      <c r="C41" s="352"/>
      <c r="D41" s="352"/>
      <c r="E41" s="352"/>
      <c r="F41" s="352"/>
      <c r="G41" s="352"/>
      <c r="H41" s="352"/>
      <c r="I41" s="352"/>
      <c r="J41" s="352"/>
      <c r="K41" s="352"/>
      <c r="L41" s="352"/>
      <c r="M41" s="352"/>
      <c r="N41" s="352"/>
      <c r="O41" s="352"/>
      <c r="P41" s="352"/>
      <c r="Q41" s="352"/>
      <c r="R41" s="352"/>
      <c r="S41" s="352"/>
      <c r="T41" s="352"/>
      <c r="U41" s="352"/>
    </row>
    <row r="42" spans="1:24" s="354" customFormat="1" ht="11.1" customHeight="1">
      <c r="A42" s="358" t="s">
        <v>475</v>
      </c>
      <c r="C42" s="352"/>
      <c r="D42" s="352"/>
      <c r="E42" s="352"/>
      <c r="F42" s="352"/>
      <c r="G42" s="352"/>
      <c r="H42" s="352"/>
      <c r="I42" s="352"/>
      <c r="J42" s="352"/>
      <c r="K42" s="352"/>
      <c r="L42" s="352"/>
      <c r="M42" s="352"/>
      <c r="N42" s="352"/>
      <c r="O42" s="352"/>
      <c r="P42" s="352"/>
      <c r="Q42" s="352"/>
      <c r="R42" s="352"/>
      <c r="S42" s="352"/>
      <c r="T42" s="352"/>
      <c r="U42" s="352"/>
    </row>
    <row r="43" spans="1:24" ht="18" customHeight="1">
      <c r="U43" s="398" t="s">
        <v>879</v>
      </c>
    </row>
    <row r="44" spans="1:24" ht="24.95" customHeight="1">
      <c r="A44" s="2599" t="s">
        <v>1041</v>
      </c>
      <c r="B44" s="2599"/>
      <c r="C44" s="2599"/>
      <c r="D44" s="2599"/>
      <c r="E44" s="2599"/>
      <c r="F44" s="2599"/>
      <c r="G44" s="2599"/>
      <c r="H44" s="2599"/>
      <c r="I44" s="2599"/>
      <c r="J44" s="2599"/>
      <c r="K44" s="2599"/>
      <c r="L44" s="2599"/>
      <c r="M44" s="2599"/>
      <c r="N44" s="2599"/>
      <c r="O44" s="2599"/>
      <c r="P44" s="2599"/>
      <c r="Q44" s="2599"/>
      <c r="R44" s="2599"/>
      <c r="S44" s="2599"/>
      <c r="T44" s="2599"/>
      <c r="U44" s="2599"/>
    </row>
    <row r="45" spans="1:24" s="305" customFormat="1" ht="18" customHeight="1">
      <c r="A45" s="2640" t="s">
        <v>457</v>
      </c>
      <c r="B45" s="2640"/>
      <c r="C45" s="2640"/>
      <c r="D45" s="2640"/>
      <c r="E45" s="2601"/>
      <c r="F45" s="2601"/>
      <c r="G45" s="2601"/>
      <c r="H45" s="2601"/>
      <c r="I45" s="2601"/>
      <c r="J45" s="2601"/>
      <c r="L45" s="2640" t="s">
        <v>333</v>
      </c>
      <c r="M45" s="2640"/>
      <c r="N45" s="2601"/>
      <c r="O45" s="2601"/>
      <c r="P45" s="2601"/>
      <c r="Q45" s="2601"/>
      <c r="R45" s="2601"/>
      <c r="S45" s="2601"/>
      <c r="T45" s="2601"/>
      <c r="U45" s="2601"/>
    </row>
    <row r="46" spans="1:24" ht="8.1" customHeight="1">
      <c r="B46" s="719"/>
      <c r="C46" s="719"/>
      <c r="D46" s="719"/>
      <c r="E46" s="719"/>
      <c r="F46" s="719"/>
      <c r="G46" s="719"/>
      <c r="H46" s="719"/>
      <c r="I46" s="719"/>
      <c r="J46" s="719"/>
      <c r="K46" s="719"/>
      <c r="L46" s="719"/>
      <c r="M46" s="719"/>
      <c r="N46" s="719"/>
      <c r="O46" s="719"/>
      <c r="P46" s="719"/>
      <c r="Q46" s="719"/>
      <c r="R46" s="719"/>
      <c r="S46" s="719"/>
      <c r="T46" s="719"/>
    </row>
    <row r="47" spans="1:24" s="333" customFormat="1" ht="17.100000000000001" customHeight="1">
      <c r="A47" s="330" t="s">
        <v>200</v>
      </c>
      <c r="B47" s="331"/>
      <c r="C47" s="331"/>
      <c r="D47" s="331"/>
      <c r="E47" s="332"/>
      <c r="F47" s="332"/>
      <c r="G47" s="332"/>
      <c r="H47" s="332"/>
      <c r="I47" s="332"/>
      <c r="J47" s="332"/>
      <c r="K47" s="332"/>
      <c r="L47" s="332"/>
      <c r="M47" s="332"/>
      <c r="N47" s="332"/>
      <c r="O47" s="332"/>
      <c r="P47" s="332"/>
      <c r="Q47" s="332"/>
      <c r="R47" s="332"/>
      <c r="S47" s="332"/>
      <c r="T47" s="332"/>
    </row>
    <row r="48" spans="1:24" s="336" customFormat="1" ht="17.100000000000001" customHeight="1">
      <c r="A48" s="2615" t="s">
        <v>458</v>
      </c>
      <c r="B48" s="2615"/>
      <c r="C48" s="2615"/>
      <c r="D48" s="784"/>
      <c r="E48" s="785" t="s">
        <v>453</v>
      </c>
      <c r="F48" s="786" t="s">
        <v>25</v>
      </c>
      <c r="G48" s="2590"/>
      <c r="H48" s="2590"/>
      <c r="I48" s="2590"/>
      <c r="J48" s="476" t="s">
        <v>47</v>
      </c>
      <c r="K48" s="784"/>
      <c r="L48" s="348" t="s">
        <v>452</v>
      </c>
      <c r="M48" s="334"/>
      <c r="N48" s="786" t="s">
        <v>25</v>
      </c>
      <c r="O48" s="2590"/>
      <c r="P48" s="2590"/>
      <c r="Q48" s="2590"/>
      <c r="R48" s="476" t="s">
        <v>47</v>
      </c>
      <c r="S48" s="476"/>
      <c r="T48" s="476"/>
      <c r="U48" s="335"/>
    </row>
    <row r="49" spans="1:26" s="336" customFormat="1" ht="17.100000000000001" customHeight="1">
      <c r="A49" s="2615" t="s">
        <v>242</v>
      </c>
      <c r="B49" s="2615"/>
      <c r="C49" s="2615"/>
      <c r="D49" s="2637"/>
      <c r="E49" s="2638"/>
      <c r="F49" s="2638"/>
      <c r="G49" s="2638"/>
      <c r="H49" s="786" t="s">
        <v>53</v>
      </c>
      <c r="I49" s="2638"/>
      <c r="J49" s="2638"/>
      <c r="K49" s="2638"/>
      <c r="L49" s="2638"/>
      <c r="M49" s="2638"/>
      <c r="N49" s="2616" t="s">
        <v>459</v>
      </c>
      <c r="O49" s="2618"/>
      <c r="P49" s="2619"/>
      <c r="Q49" s="2637"/>
      <c r="R49" s="2638"/>
      <c r="S49" s="2638"/>
      <c r="T49" s="786"/>
      <c r="U49" s="311" t="s">
        <v>57</v>
      </c>
    </row>
    <row r="50" spans="1:26" s="310" customFormat="1" ht="8.1" customHeight="1">
      <c r="A50" s="312"/>
      <c r="B50" s="312"/>
      <c r="C50" s="313"/>
      <c r="D50" s="313"/>
      <c r="E50" s="313"/>
      <c r="F50" s="313"/>
      <c r="G50" s="313"/>
      <c r="H50" s="313"/>
      <c r="I50" s="313"/>
      <c r="J50" s="313"/>
      <c r="K50" s="313"/>
      <c r="L50" s="313"/>
      <c r="M50" s="313"/>
      <c r="N50" s="313"/>
      <c r="O50" s="312"/>
      <c r="P50" s="312"/>
      <c r="Q50" s="313"/>
      <c r="R50" s="313"/>
      <c r="S50" s="313"/>
      <c r="T50" s="313"/>
      <c r="U50" s="313"/>
    </row>
    <row r="51" spans="1:26" s="310" customFormat="1" ht="17.100000000000001" customHeight="1">
      <c r="A51" s="314" t="s">
        <v>460</v>
      </c>
      <c r="B51" s="312"/>
      <c r="C51" s="313"/>
      <c r="D51" s="313"/>
      <c r="E51" s="313"/>
      <c r="F51" s="313"/>
      <c r="G51" s="313"/>
      <c r="H51" s="313"/>
      <c r="I51" s="313"/>
      <c r="J51" s="313"/>
      <c r="K51" s="313"/>
      <c r="L51" s="313"/>
      <c r="M51" s="313"/>
      <c r="N51" s="313"/>
      <c r="O51" s="312"/>
      <c r="P51" s="312"/>
      <c r="Q51" s="313"/>
      <c r="R51" s="313"/>
      <c r="S51" s="313"/>
      <c r="T51" s="313"/>
      <c r="U51" s="313"/>
    </row>
    <row r="52" spans="1:26" s="310" customFormat="1" ht="17.100000000000001" customHeight="1">
      <c r="A52" s="787" t="s">
        <v>461</v>
      </c>
      <c r="B52" s="337"/>
      <c r="C52" s="338"/>
      <c r="D52" s="338"/>
      <c r="E52" s="338"/>
      <c r="F52" s="338"/>
      <c r="G52" s="338"/>
      <c r="H52" s="338"/>
      <c r="I52" s="338"/>
      <c r="J52" s="338"/>
      <c r="K52" s="338"/>
      <c r="L52" s="338"/>
      <c r="M52" s="338"/>
      <c r="N52" s="338"/>
      <c r="O52" s="337"/>
      <c r="P52" s="337"/>
      <c r="Q52" s="338"/>
      <c r="R52" s="338"/>
      <c r="S52" s="338"/>
      <c r="T52" s="338"/>
      <c r="U52" s="339"/>
    </row>
    <row r="53" spans="1:26" s="310" customFormat="1" ht="30" customHeight="1">
      <c r="A53" s="340"/>
      <c r="B53" s="2577" t="s">
        <v>557</v>
      </c>
      <c r="C53" s="2578"/>
      <c r="D53" s="2578"/>
      <c r="E53" s="2578"/>
      <c r="F53" s="2578"/>
      <c r="G53" s="2578"/>
      <c r="H53" s="2578"/>
      <c r="I53" s="2578"/>
      <c r="J53" s="2578"/>
      <c r="K53" s="2578"/>
      <c r="L53" s="2578"/>
      <c r="M53" s="2578"/>
      <c r="N53" s="2578"/>
      <c r="O53" s="2578"/>
      <c r="P53" s="2578"/>
      <c r="Q53" s="2578"/>
      <c r="R53" s="2578"/>
      <c r="S53" s="2578"/>
      <c r="T53" s="2578"/>
      <c r="U53" s="2579"/>
    </row>
    <row r="54" spans="1:26" s="310" customFormat="1" ht="200.1" customHeight="1">
      <c r="A54" s="340"/>
      <c r="B54" s="2580"/>
      <c r="C54" s="2581"/>
      <c r="D54" s="2581"/>
      <c r="E54" s="2581"/>
      <c r="F54" s="2581"/>
      <c r="G54" s="2581"/>
      <c r="H54" s="2581"/>
      <c r="I54" s="2581"/>
      <c r="J54" s="2581"/>
      <c r="K54" s="2581"/>
      <c r="L54" s="2581"/>
      <c r="M54" s="2581"/>
      <c r="N54" s="2581"/>
      <c r="O54" s="2581"/>
      <c r="P54" s="2581"/>
      <c r="Q54" s="2581"/>
      <c r="R54" s="2581"/>
      <c r="S54" s="2581"/>
      <c r="T54" s="2581"/>
      <c r="U54" s="2582"/>
      <c r="Z54" s="317"/>
    </row>
    <row r="55" spans="1:26" s="310" customFormat="1" ht="18.95" customHeight="1">
      <c r="A55" s="344"/>
      <c r="B55" s="341" t="s">
        <v>516</v>
      </c>
      <c r="C55" s="342"/>
      <c r="D55" s="342"/>
      <c r="E55" s="342"/>
      <c r="F55" s="342"/>
      <c r="G55" s="342"/>
      <c r="H55" s="342"/>
      <c r="I55" s="342"/>
      <c r="J55" s="342"/>
      <c r="K55" s="342"/>
      <c r="L55" s="342"/>
      <c r="M55" s="342"/>
      <c r="N55" s="342"/>
      <c r="O55" s="342"/>
      <c r="P55" s="342"/>
      <c r="Q55" s="342"/>
      <c r="R55" s="342"/>
      <c r="S55" s="342"/>
      <c r="T55" s="342"/>
      <c r="U55" s="343"/>
      <c r="W55" s="317"/>
    </row>
    <row r="56" spans="1:26" s="310" customFormat="1" ht="50.1" customHeight="1">
      <c r="A56" s="344"/>
      <c r="B56" s="2634" t="s">
        <v>527</v>
      </c>
      <c r="C56" s="2635"/>
      <c r="D56" s="2635"/>
      <c r="E56" s="2635"/>
      <c r="F56" s="2635"/>
      <c r="G56" s="2635"/>
      <c r="H56" s="2635"/>
      <c r="I56" s="2635"/>
      <c r="J56" s="2635"/>
      <c r="K56" s="2635"/>
      <c r="L56" s="2635"/>
      <c r="M56" s="2635"/>
      <c r="N56" s="2635"/>
      <c r="O56" s="2635"/>
      <c r="P56" s="2635"/>
      <c r="Q56" s="2635"/>
      <c r="R56" s="2635"/>
      <c r="S56" s="2635"/>
      <c r="T56" s="2635"/>
      <c r="U56" s="2636"/>
      <c r="V56" s="344"/>
    </row>
    <row r="57" spans="1:26" s="336" customFormat="1" ht="17.100000000000001" customHeight="1">
      <c r="A57" s="381"/>
      <c r="B57" s="345" t="s">
        <v>458</v>
      </c>
      <c r="C57" s="346"/>
      <c r="D57" s="346"/>
      <c r="E57" s="347"/>
      <c r="F57" s="318"/>
      <c r="G57" s="309" t="s">
        <v>453</v>
      </c>
      <c r="H57" s="786"/>
      <c r="I57" s="786"/>
      <c r="J57" s="786" t="s">
        <v>25</v>
      </c>
      <c r="K57" s="2590"/>
      <c r="L57" s="2590"/>
      <c r="M57" s="476" t="s">
        <v>47</v>
      </c>
      <c r="N57" s="318"/>
      <c r="O57" s="309" t="s">
        <v>452</v>
      </c>
      <c r="P57" s="786"/>
      <c r="Q57" s="786"/>
      <c r="R57" s="786" t="s">
        <v>25</v>
      </c>
      <c r="S57" s="2590"/>
      <c r="T57" s="2590"/>
      <c r="U57" s="477" t="s">
        <v>47</v>
      </c>
      <c r="V57" s="478"/>
      <c r="W57" s="310"/>
      <c r="X57" s="310"/>
      <c r="Y57" s="310"/>
    </row>
    <row r="58" spans="1:26" s="336" customFormat="1" ht="17.100000000000001" customHeight="1">
      <c r="A58" s="381"/>
      <c r="B58" s="605" t="s">
        <v>1132</v>
      </c>
      <c r="C58" s="346"/>
      <c r="D58" s="346"/>
      <c r="E58" s="347"/>
      <c r="F58" s="2637"/>
      <c r="G58" s="2638"/>
      <c r="H58" s="2638"/>
      <c r="I58" s="2638"/>
      <c r="J58" s="2638"/>
      <c r="K58" s="2638"/>
      <c r="L58" s="2638"/>
      <c r="M58" s="2638"/>
      <c r="N58" s="2638"/>
      <c r="O58" s="2638"/>
      <c r="P58" s="2638"/>
      <c r="Q58" s="2638"/>
      <c r="R58" s="2638"/>
      <c r="S58" s="2638"/>
      <c r="T58" s="2638"/>
      <c r="U58" s="2639"/>
      <c r="W58" s="310"/>
      <c r="X58" s="310"/>
      <c r="Y58" s="310"/>
    </row>
    <row r="59" spans="1:26" s="336" customFormat="1" ht="17.100000000000001" customHeight="1">
      <c r="A59" s="381"/>
      <c r="B59" s="345" t="s">
        <v>242</v>
      </c>
      <c r="C59" s="346"/>
      <c r="D59" s="346"/>
      <c r="E59" s="347"/>
      <c r="F59" s="2637"/>
      <c r="G59" s="2638"/>
      <c r="H59" s="2638"/>
      <c r="I59" s="2638"/>
      <c r="J59" s="2638"/>
      <c r="K59" s="2638"/>
      <c r="L59" s="786" t="s">
        <v>53</v>
      </c>
      <c r="M59" s="2638"/>
      <c r="N59" s="2638"/>
      <c r="O59" s="2638"/>
      <c r="P59" s="2638"/>
      <c r="Q59" s="786"/>
      <c r="R59" s="786"/>
      <c r="S59" s="786"/>
      <c r="T59" s="786"/>
      <c r="U59" s="335"/>
      <c r="W59" s="310"/>
      <c r="X59" s="310"/>
      <c r="Y59" s="310"/>
    </row>
    <row r="60" spans="1:26" s="336" customFormat="1" ht="17.100000000000001" customHeight="1">
      <c r="A60" s="382"/>
      <c r="B60" s="605" t="s">
        <v>629</v>
      </c>
      <c r="C60" s="346"/>
      <c r="D60" s="346"/>
      <c r="E60" s="347"/>
      <c r="F60" s="2626"/>
      <c r="G60" s="2627"/>
      <c r="H60" s="2627"/>
      <c r="I60" s="2627"/>
      <c r="J60" s="786" t="s">
        <v>463</v>
      </c>
      <c r="K60" s="786"/>
      <c r="L60" s="786"/>
      <c r="M60" s="786"/>
      <c r="N60" s="783"/>
      <c r="O60" s="783"/>
      <c r="P60" s="786"/>
      <c r="Q60" s="786"/>
      <c r="R60" s="786"/>
      <c r="S60" s="786"/>
      <c r="T60" s="786"/>
      <c r="U60" s="335"/>
      <c r="W60" s="310"/>
      <c r="X60" s="310"/>
      <c r="Y60" s="310"/>
    </row>
    <row r="61" spans="1:26" s="310" customFormat="1" ht="8.1" customHeight="1">
      <c r="A61" s="319"/>
      <c r="B61" s="317"/>
      <c r="C61" s="314"/>
      <c r="D61" s="314"/>
      <c r="E61" s="314"/>
      <c r="F61" s="314"/>
      <c r="G61" s="313"/>
      <c r="H61" s="313"/>
      <c r="I61" s="313"/>
      <c r="J61" s="313"/>
      <c r="K61" s="313"/>
      <c r="L61" s="313"/>
      <c r="M61" s="313"/>
      <c r="N61" s="313"/>
      <c r="O61" s="312"/>
      <c r="P61" s="312"/>
      <c r="Q61" s="313"/>
      <c r="R61" s="313"/>
      <c r="S61" s="313"/>
      <c r="T61" s="313"/>
      <c r="U61" s="313"/>
    </row>
    <row r="62" spans="1:26" s="310" customFormat="1" ht="17.100000000000001" customHeight="1">
      <c r="A62" s="317" t="s">
        <v>464</v>
      </c>
      <c r="B62" s="312"/>
      <c r="C62" s="313"/>
      <c r="D62" s="313"/>
      <c r="E62" s="313"/>
      <c r="F62" s="313"/>
      <c r="G62" s="313"/>
      <c r="H62" s="313"/>
      <c r="I62" s="313"/>
      <c r="J62" s="313"/>
      <c r="K62" s="313"/>
      <c r="L62" s="313"/>
      <c r="M62" s="313"/>
      <c r="N62" s="313"/>
      <c r="O62" s="312"/>
      <c r="P62" s="312"/>
      <c r="Q62" s="313"/>
      <c r="R62" s="313"/>
      <c r="S62" s="313"/>
      <c r="T62" s="313"/>
      <c r="U62" s="313"/>
    </row>
    <row r="63" spans="1:26" s="310" customFormat="1" ht="17.100000000000001" customHeight="1">
      <c r="A63" s="2628" t="s">
        <v>465</v>
      </c>
      <c r="B63" s="2629"/>
      <c r="C63" s="2629"/>
      <c r="D63" s="2629"/>
      <c r="E63" s="2629"/>
      <c r="F63" s="2629"/>
      <c r="G63" s="2629"/>
      <c r="H63" s="2629"/>
      <c r="I63" s="2629"/>
      <c r="J63" s="2629"/>
      <c r="K63" s="2629"/>
      <c r="L63" s="2629"/>
      <c r="M63" s="2629"/>
      <c r="N63" s="2629"/>
      <c r="O63" s="2629"/>
      <c r="P63" s="2629"/>
      <c r="Q63" s="2629"/>
      <c r="R63" s="2629"/>
      <c r="S63" s="2629"/>
      <c r="T63" s="2629"/>
      <c r="U63" s="2630"/>
      <c r="V63" s="317"/>
      <c r="X63" s="317"/>
    </row>
    <row r="64" spans="1:26" s="336" customFormat="1" ht="17.100000000000001" customHeight="1">
      <c r="A64" s="349"/>
      <c r="B64" s="784"/>
      <c r="C64" s="2631" t="s">
        <v>571</v>
      </c>
      <c r="D64" s="2632"/>
      <c r="E64" s="2632"/>
      <c r="F64" s="2632"/>
      <c r="G64" s="2632"/>
      <c r="H64" s="2632"/>
      <c r="I64" s="2632"/>
      <c r="J64" s="2632"/>
      <c r="K64" s="2632"/>
      <c r="L64" s="2632"/>
      <c r="M64" s="2632"/>
      <c r="N64" s="2632"/>
      <c r="O64" s="2632"/>
      <c r="P64" s="2632"/>
      <c r="Q64" s="2632"/>
      <c r="R64" s="2632"/>
      <c r="S64" s="2632"/>
      <c r="T64" s="2632"/>
      <c r="U64" s="2633"/>
      <c r="V64" s="350"/>
    </row>
    <row r="65" spans="1:24" s="336" customFormat="1" ht="17.100000000000001" customHeight="1">
      <c r="A65" s="349"/>
      <c r="B65" s="1026"/>
      <c r="C65" s="2631" t="s">
        <v>1244</v>
      </c>
      <c r="D65" s="2632"/>
      <c r="E65" s="2632"/>
      <c r="F65" s="2632"/>
      <c r="G65" s="2632"/>
      <c r="H65" s="2632"/>
      <c r="I65" s="2632"/>
      <c r="J65" s="2632"/>
      <c r="K65" s="2632"/>
      <c r="L65" s="2632"/>
      <c r="M65" s="2632"/>
      <c r="N65" s="2632"/>
      <c r="O65" s="2632"/>
      <c r="P65" s="2632"/>
      <c r="Q65" s="2632"/>
      <c r="R65" s="2632"/>
      <c r="S65" s="2632"/>
      <c r="T65" s="2632"/>
      <c r="U65" s="2633"/>
      <c r="V65" s="350"/>
    </row>
    <row r="66" spans="1:24" s="310" customFormat="1" ht="39.950000000000003" customHeight="1">
      <c r="A66" s="2577" t="s">
        <v>1221</v>
      </c>
      <c r="B66" s="2584"/>
      <c r="C66" s="2584"/>
      <c r="D66" s="2584"/>
      <c r="E66" s="2584"/>
      <c r="F66" s="2584"/>
      <c r="G66" s="2584"/>
      <c r="H66" s="2584"/>
      <c r="I66" s="2584"/>
      <c r="J66" s="2584"/>
      <c r="K66" s="2584"/>
      <c r="L66" s="2584"/>
      <c r="M66" s="2584"/>
      <c r="N66" s="2584"/>
      <c r="O66" s="2584"/>
      <c r="P66" s="2584"/>
      <c r="Q66" s="2584"/>
      <c r="R66" s="2584"/>
      <c r="S66" s="2584"/>
      <c r="T66" s="2584"/>
      <c r="U66" s="2585"/>
      <c r="V66" s="317"/>
      <c r="X66" s="317"/>
    </row>
    <row r="67" spans="1:24" s="336" customFormat="1" ht="30" customHeight="1">
      <c r="A67" s="665"/>
      <c r="B67" s="666"/>
      <c r="C67" s="2572" t="s">
        <v>1144</v>
      </c>
      <c r="D67" s="2573"/>
      <c r="E67" s="2573"/>
      <c r="F67" s="2573"/>
      <c r="G67" s="2573"/>
      <c r="H67" s="2573"/>
      <c r="I67" s="2573"/>
      <c r="J67" s="2573"/>
      <c r="K67" s="2573"/>
      <c r="L67" s="2573"/>
      <c r="M67" s="2573"/>
      <c r="N67" s="2573"/>
      <c r="O67" s="2573"/>
      <c r="P67" s="2573"/>
      <c r="Q67" s="2573"/>
      <c r="R67" s="2573"/>
      <c r="S67" s="2573"/>
      <c r="T67" s="2573"/>
      <c r="U67" s="2574"/>
      <c r="V67" s="350"/>
    </row>
    <row r="68" spans="1:24" s="310" customFormat="1" ht="21.75" customHeight="1">
      <c r="A68" s="2577" t="s">
        <v>1234</v>
      </c>
      <c r="B68" s="2578"/>
      <c r="C68" s="2578"/>
      <c r="D68" s="2578"/>
      <c r="E68" s="2578"/>
      <c r="F68" s="2578"/>
      <c r="G68" s="2578"/>
      <c r="H68" s="2578"/>
      <c r="I68" s="2578"/>
      <c r="J68" s="2578"/>
      <c r="K68" s="2578"/>
      <c r="L68" s="2578"/>
      <c r="M68" s="2578"/>
      <c r="N68" s="2578"/>
      <c r="O68" s="2578"/>
      <c r="P68" s="2578"/>
      <c r="Q68" s="2578"/>
      <c r="R68" s="2578"/>
      <c r="S68" s="2578"/>
      <c r="T68" s="2578"/>
      <c r="U68" s="2579"/>
    </row>
    <row r="69" spans="1:24" s="310" customFormat="1" ht="21.75" customHeight="1">
      <c r="A69" s="2620"/>
      <c r="B69" s="2621"/>
      <c r="C69" s="2621"/>
      <c r="D69" s="2621"/>
      <c r="E69" s="2621"/>
      <c r="F69" s="2621"/>
      <c r="G69" s="2621"/>
      <c r="H69" s="2621"/>
      <c r="I69" s="2621"/>
      <c r="J69" s="2621"/>
      <c r="K69" s="2621"/>
      <c r="L69" s="2621"/>
      <c r="M69" s="2621"/>
      <c r="N69" s="2621"/>
      <c r="O69" s="2621"/>
      <c r="P69" s="2621"/>
      <c r="Q69" s="2621"/>
      <c r="R69" s="2621"/>
      <c r="S69" s="2621"/>
      <c r="T69" s="2621"/>
      <c r="U69" s="2622"/>
    </row>
    <row r="70" spans="1:24" s="336" customFormat="1" ht="28.5" customHeight="1">
      <c r="A70" s="351"/>
      <c r="B70" s="784"/>
      <c r="C70" s="2572" t="s">
        <v>1233</v>
      </c>
      <c r="D70" s="2573"/>
      <c r="E70" s="2573"/>
      <c r="F70" s="2573"/>
      <c r="G70" s="2573"/>
      <c r="H70" s="2573"/>
      <c r="I70" s="2573"/>
      <c r="J70" s="2573"/>
      <c r="K70" s="2573"/>
      <c r="L70" s="2573"/>
      <c r="M70" s="2573"/>
      <c r="N70" s="2573"/>
      <c r="O70" s="2573"/>
      <c r="P70" s="2573"/>
      <c r="Q70" s="2573"/>
      <c r="R70" s="2573"/>
      <c r="S70" s="2573"/>
      <c r="T70" s="2573"/>
      <c r="U70" s="2574"/>
    </row>
    <row r="71" spans="1:24" s="354" customFormat="1" ht="12.95" customHeight="1">
      <c r="A71" s="671" t="s">
        <v>826</v>
      </c>
      <c r="B71" s="669"/>
      <c r="C71" s="668"/>
      <c r="D71" s="670"/>
      <c r="E71" s="670"/>
      <c r="F71" s="670"/>
      <c r="G71" s="670"/>
      <c r="H71" s="670"/>
      <c r="I71" s="670"/>
      <c r="J71" s="670"/>
      <c r="K71" s="670"/>
      <c r="L71" s="671"/>
      <c r="M71" s="669"/>
      <c r="N71" s="670"/>
      <c r="O71" s="671"/>
      <c r="P71" s="672"/>
      <c r="Q71" s="673"/>
      <c r="R71" s="673"/>
      <c r="S71" s="673"/>
      <c r="T71" s="673"/>
      <c r="U71" s="673"/>
      <c r="V71" s="352"/>
    </row>
    <row r="72" spans="1:24" s="354" customFormat="1" ht="5.25" customHeight="1">
      <c r="A72" s="671"/>
      <c r="B72" s="669"/>
      <c r="C72" s="668"/>
      <c r="D72" s="670"/>
      <c r="E72" s="670"/>
      <c r="F72" s="670"/>
      <c r="G72" s="670"/>
      <c r="H72" s="670"/>
      <c r="I72" s="670"/>
      <c r="J72" s="670"/>
      <c r="K72" s="670"/>
      <c r="L72" s="671"/>
      <c r="M72" s="669"/>
      <c r="N72" s="670"/>
      <c r="O72" s="671"/>
      <c r="P72" s="672"/>
      <c r="Q72" s="673"/>
      <c r="R72" s="673"/>
      <c r="S72" s="673"/>
      <c r="T72" s="673"/>
      <c r="U72" s="673"/>
      <c r="V72" s="352"/>
    </row>
    <row r="73" spans="1:24" s="427" customFormat="1" ht="18" customHeight="1">
      <c r="A73" s="434" t="s">
        <v>555</v>
      </c>
      <c r="B73" s="674"/>
      <c r="C73" s="434"/>
      <c r="D73" s="434"/>
      <c r="E73" s="434"/>
      <c r="F73" s="434"/>
      <c r="G73" s="434"/>
      <c r="H73" s="434"/>
      <c r="I73" s="434"/>
      <c r="J73" s="434"/>
      <c r="K73" s="321"/>
      <c r="L73" s="434"/>
      <c r="M73" s="434"/>
      <c r="N73" s="434"/>
      <c r="O73" s="434"/>
      <c r="P73" s="434"/>
      <c r="Q73" s="434"/>
      <c r="R73" s="434"/>
      <c r="S73" s="434"/>
      <c r="T73" s="434"/>
      <c r="U73" s="434"/>
      <c r="V73" s="426"/>
    </row>
    <row r="74" spans="1:24" s="310" customFormat="1" ht="12.95" customHeight="1">
      <c r="A74" s="2623" t="s">
        <v>526</v>
      </c>
      <c r="B74" s="2624"/>
      <c r="C74" s="2624"/>
      <c r="D74" s="2624"/>
      <c r="E74" s="2624"/>
      <c r="F74" s="2624"/>
      <c r="G74" s="2624"/>
      <c r="H74" s="2624"/>
      <c r="I74" s="2624"/>
      <c r="J74" s="2624"/>
      <c r="K74" s="2624"/>
      <c r="L74" s="2624"/>
      <c r="M74" s="2624"/>
      <c r="N74" s="2624"/>
      <c r="O74" s="2624"/>
      <c r="P74" s="2624"/>
      <c r="Q74" s="2624"/>
      <c r="R74" s="2624"/>
      <c r="S74" s="2624"/>
      <c r="T74" s="2624"/>
      <c r="U74" s="2624"/>
      <c r="V74" s="317"/>
    </row>
    <row r="75" spans="1:24" s="310" customFormat="1" ht="12.95" customHeight="1">
      <c r="A75" s="2625"/>
      <c r="B75" s="2625"/>
      <c r="C75" s="2625"/>
      <c r="D75" s="2625"/>
      <c r="E75" s="2625"/>
      <c r="F75" s="2625"/>
      <c r="G75" s="2625"/>
      <c r="H75" s="2625"/>
      <c r="I75" s="2625"/>
      <c r="J75" s="2625"/>
      <c r="K75" s="2625"/>
      <c r="L75" s="2625"/>
      <c r="M75" s="2625"/>
      <c r="N75" s="2625"/>
      <c r="O75" s="2625"/>
      <c r="P75" s="2625"/>
      <c r="Q75" s="2625"/>
      <c r="R75" s="2625"/>
      <c r="S75" s="2625"/>
      <c r="T75" s="2625"/>
      <c r="U75" s="2625"/>
      <c r="V75" s="317"/>
    </row>
    <row r="76" spans="1:24" s="357" customFormat="1" ht="18" customHeight="1">
      <c r="A76" s="355"/>
      <c r="B76" s="2615" t="s">
        <v>466</v>
      </c>
      <c r="C76" s="2615"/>
      <c r="D76" s="2615"/>
      <c r="E76" s="2616" t="s">
        <v>242</v>
      </c>
      <c r="F76" s="2618"/>
      <c r="G76" s="2618"/>
      <c r="H76" s="2618"/>
      <c r="I76" s="2618"/>
      <c r="J76" s="2618"/>
      <c r="K76" s="2618"/>
      <c r="L76" s="2618"/>
      <c r="M76" s="2618"/>
      <c r="N76" s="2619"/>
      <c r="O76" s="2616" t="s">
        <v>467</v>
      </c>
      <c r="P76" s="2618"/>
      <c r="Q76" s="2616" t="s">
        <v>468</v>
      </c>
      <c r="R76" s="2618"/>
      <c r="S76" s="2618"/>
      <c r="T76" s="2618"/>
      <c r="U76" s="2619"/>
      <c r="V76" s="356"/>
      <c r="X76" s="356"/>
    </row>
    <row r="77" spans="1:24" s="336" customFormat="1" ht="17.100000000000001" customHeight="1">
      <c r="A77" s="784" t="s">
        <v>469</v>
      </c>
      <c r="B77" s="2615"/>
      <c r="C77" s="2615"/>
      <c r="D77" s="2615"/>
      <c r="E77" s="2616"/>
      <c r="F77" s="2617"/>
      <c r="G77" s="2617"/>
      <c r="H77" s="2617"/>
      <c r="I77" s="786" t="s">
        <v>53</v>
      </c>
      <c r="J77" s="2618"/>
      <c r="K77" s="2618"/>
      <c r="L77" s="2618"/>
      <c r="M77" s="2618"/>
      <c r="N77" s="2619"/>
      <c r="O77" s="2616"/>
      <c r="P77" s="2618"/>
      <c r="Q77" s="2616"/>
      <c r="R77" s="2618"/>
      <c r="S77" s="2618"/>
      <c r="T77" s="2618"/>
      <c r="U77" s="2619"/>
      <c r="V77" s="350"/>
      <c r="W77" s="350"/>
    </row>
    <row r="78" spans="1:24" s="336" customFormat="1" ht="17.100000000000001" customHeight="1">
      <c r="A78" s="784" t="s">
        <v>470</v>
      </c>
      <c r="B78" s="2615"/>
      <c r="C78" s="2615"/>
      <c r="D78" s="2615"/>
      <c r="E78" s="2616"/>
      <c r="F78" s="2617"/>
      <c r="G78" s="2617"/>
      <c r="H78" s="2617"/>
      <c r="I78" s="786" t="s">
        <v>53</v>
      </c>
      <c r="J78" s="2618"/>
      <c r="K78" s="2618"/>
      <c r="L78" s="2618"/>
      <c r="M78" s="2618"/>
      <c r="N78" s="2619"/>
      <c r="O78" s="2616"/>
      <c r="P78" s="2618"/>
      <c r="Q78" s="2616"/>
      <c r="R78" s="2618"/>
      <c r="S78" s="2618"/>
      <c r="T78" s="2618"/>
      <c r="U78" s="2619"/>
      <c r="V78" s="350"/>
    </row>
    <row r="79" spans="1:24" s="336" customFormat="1" ht="17.100000000000001" customHeight="1">
      <c r="A79" s="784" t="s">
        <v>471</v>
      </c>
      <c r="B79" s="2615"/>
      <c r="C79" s="2615"/>
      <c r="D79" s="2615"/>
      <c r="E79" s="2616"/>
      <c r="F79" s="2617"/>
      <c r="G79" s="2617"/>
      <c r="H79" s="2617"/>
      <c r="I79" s="786" t="s">
        <v>53</v>
      </c>
      <c r="J79" s="2618"/>
      <c r="K79" s="2618"/>
      <c r="L79" s="2618"/>
      <c r="M79" s="2618"/>
      <c r="N79" s="2619"/>
      <c r="O79" s="2616"/>
      <c r="P79" s="2618"/>
      <c r="Q79" s="2616"/>
      <c r="R79" s="2618"/>
      <c r="S79" s="2618"/>
      <c r="T79" s="2618"/>
      <c r="U79" s="2619"/>
      <c r="V79" s="350"/>
    </row>
    <row r="80" spans="1:24" s="336" customFormat="1" ht="17.100000000000001" customHeight="1">
      <c r="A80" s="784" t="s">
        <v>472</v>
      </c>
      <c r="B80" s="2615"/>
      <c r="C80" s="2615"/>
      <c r="D80" s="2615"/>
      <c r="E80" s="2616"/>
      <c r="F80" s="2617"/>
      <c r="G80" s="2617"/>
      <c r="H80" s="2617"/>
      <c r="I80" s="786" t="s">
        <v>53</v>
      </c>
      <c r="J80" s="2618"/>
      <c r="K80" s="2618"/>
      <c r="L80" s="2618"/>
      <c r="M80" s="2618"/>
      <c r="N80" s="2619"/>
      <c r="O80" s="2616"/>
      <c r="P80" s="2618"/>
      <c r="Q80" s="2616"/>
      <c r="R80" s="2618"/>
      <c r="S80" s="2618"/>
      <c r="T80" s="2618"/>
      <c r="U80" s="2619"/>
      <c r="V80" s="350"/>
    </row>
    <row r="81" spans="1:22" s="336" customFormat="1" ht="17.100000000000001" customHeight="1">
      <c r="A81" s="784" t="s">
        <v>473</v>
      </c>
      <c r="B81" s="2615"/>
      <c r="C81" s="2615"/>
      <c r="D81" s="2615"/>
      <c r="E81" s="2616"/>
      <c r="F81" s="2617"/>
      <c r="G81" s="2617"/>
      <c r="H81" s="2617"/>
      <c r="I81" s="786" t="s">
        <v>53</v>
      </c>
      <c r="J81" s="2618"/>
      <c r="K81" s="2618"/>
      <c r="L81" s="2618"/>
      <c r="M81" s="2618"/>
      <c r="N81" s="2619"/>
      <c r="O81" s="2616"/>
      <c r="P81" s="2618"/>
      <c r="Q81" s="2616"/>
      <c r="R81" s="2618"/>
      <c r="S81" s="2618"/>
      <c r="T81" s="2618"/>
      <c r="U81" s="2619"/>
      <c r="V81" s="350"/>
    </row>
    <row r="82" spans="1:22" ht="11.1" customHeight="1">
      <c r="A82" s="664" t="s">
        <v>563</v>
      </c>
      <c r="B82" s="664"/>
      <c r="C82" s="664"/>
      <c r="D82" s="664"/>
      <c r="E82" s="664"/>
      <c r="F82" s="664"/>
      <c r="G82" s="664"/>
      <c r="H82" s="664"/>
      <c r="I82" s="664"/>
      <c r="J82" s="664"/>
      <c r="K82" s="664"/>
      <c r="L82" s="664"/>
      <c r="M82" s="664"/>
      <c r="N82" s="664"/>
      <c r="O82" s="664"/>
      <c r="P82" s="664"/>
      <c r="Q82" s="664"/>
      <c r="R82" s="664"/>
      <c r="S82" s="664"/>
      <c r="T82" s="664"/>
      <c r="U82" s="664"/>
    </row>
    <row r="83" spans="1:22" s="354" customFormat="1" ht="12" customHeight="1">
      <c r="A83" s="358" t="s">
        <v>474</v>
      </c>
      <c r="C83" s="352"/>
      <c r="D83" s="352"/>
      <c r="E83" s="352"/>
      <c r="F83" s="352"/>
      <c r="G83" s="352"/>
      <c r="H83" s="352"/>
      <c r="I83" s="352"/>
      <c r="J83" s="352"/>
      <c r="K83" s="352"/>
      <c r="L83" s="352"/>
      <c r="M83" s="352"/>
      <c r="N83" s="352"/>
      <c r="O83" s="352"/>
      <c r="P83" s="352"/>
      <c r="Q83" s="352"/>
      <c r="R83" s="352"/>
      <c r="S83" s="352"/>
      <c r="T83" s="352"/>
      <c r="U83" s="352"/>
    </row>
    <row r="84" spans="1:22" s="354" customFormat="1" ht="11.1" customHeight="1">
      <c r="A84" s="358" t="s">
        <v>475</v>
      </c>
      <c r="C84" s="352"/>
      <c r="D84" s="352"/>
      <c r="E84" s="352"/>
      <c r="F84" s="352"/>
      <c r="G84" s="352"/>
      <c r="H84" s="352"/>
      <c r="I84" s="352"/>
      <c r="J84" s="352"/>
      <c r="K84" s="352"/>
      <c r="L84" s="352"/>
      <c r="M84" s="352"/>
      <c r="N84" s="352"/>
      <c r="O84" s="352"/>
      <c r="P84" s="352"/>
      <c r="Q84" s="352"/>
      <c r="R84" s="352"/>
      <c r="S84" s="352"/>
      <c r="T84" s="352"/>
      <c r="U84" s="352"/>
    </row>
    <row r="85" spans="1:22" ht="24.95" customHeight="1"/>
    <row r="86" spans="1:22" ht="24.95" customHeight="1"/>
    <row r="87" spans="1:22">
      <c r="E87" s="328"/>
      <c r="F87" s="328"/>
      <c r="G87" s="328"/>
    </row>
    <row r="91" spans="1:22">
      <c r="C91" s="328"/>
    </row>
    <row r="94" spans="1:22">
      <c r="C94" s="329"/>
    </row>
    <row r="95" spans="1:22">
      <c r="C95" s="329"/>
    </row>
    <row r="96" spans="1:22">
      <c r="C96" s="329"/>
    </row>
    <row r="97" spans="3:3">
      <c r="C97" s="329"/>
    </row>
    <row r="98" spans="3:3">
      <c r="C98" s="329"/>
    </row>
    <row r="99" spans="3:3">
      <c r="C99" s="329"/>
    </row>
    <row r="100" spans="3:3">
      <c r="C100" s="329"/>
    </row>
    <row r="101" spans="3:3">
      <c r="C101" s="329"/>
    </row>
    <row r="102" spans="3:3">
      <c r="C102" s="329"/>
    </row>
    <row r="103" spans="3:3">
      <c r="C103" s="329"/>
    </row>
    <row r="104" spans="3:3">
      <c r="C104" s="329"/>
    </row>
    <row r="105" spans="3:3">
      <c r="C105" s="329"/>
    </row>
    <row r="106" spans="3:3">
      <c r="C106" s="329"/>
    </row>
    <row r="107" spans="3:3">
      <c r="C107" s="329"/>
    </row>
    <row r="108" spans="3:3">
      <c r="C108" s="329"/>
    </row>
    <row r="109" spans="3:3">
      <c r="C109" s="329"/>
    </row>
    <row r="110" spans="3:3">
      <c r="C110" s="329"/>
    </row>
    <row r="111" spans="3:3">
      <c r="C111" s="329"/>
    </row>
    <row r="112" spans="3:3">
      <c r="C112" s="329"/>
    </row>
  </sheetData>
  <mergeCells count="118">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4:U24"/>
    <mergeCell ref="C25:U25"/>
    <mergeCell ref="A26:U27"/>
    <mergeCell ref="C28:U28"/>
    <mergeCell ref="A32:U33"/>
    <mergeCell ref="F18:I18"/>
    <mergeCell ref="A21:U21"/>
    <mergeCell ref="C22:U22"/>
    <mergeCell ref="C23:U23"/>
    <mergeCell ref="B34:D34"/>
    <mergeCell ref="E34:N34"/>
    <mergeCell ref="O34:P34"/>
    <mergeCell ref="Q34:U34"/>
    <mergeCell ref="B35:D35"/>
    <mergeCell ref="E35:H35"/>
    <mergeCell ref="J35:N35"/>
    <mergeCell ref="O35:P35"/>
    <mergeCell ref="Q35:U35"/>
    <mergeCell ref="B36:D36"/>
    <mergeCell ref="E36:H36"/>
    <mergeCell ref="J36:N36"/>
    <mergeCell ref="O36:P36"/>
    <mergeCell ref="Q36:U36"/>
    <mergeCell ref="B37:D37"/>
    <mergeCell ref="E37:H37"/>
    <mergeCell ref="J37:N37"/>
    <mergeCell ref="O37:P37"/>
    <mergeCell ref="Q37:U37"/>
    <mergeCell ref="A44:U44"/>
    <mergeCell ref="A45:D45"/>
    <mergeCell ref="E45:J45"/>
    <mergeCell ref="L45:M45"/>
    <mergeCell ref="N45:U45"/>
    <mergeCell ref="A48:C48"/>
    <mergeCell ref="G48:I48"/>
    <mergeCell ref="O48:Q48"/>
    <mergeCell ref="B38:D38"/>
    <mergeCell ref="E38:H38"/>
    <mergeCell ref="J38:N38"/>
    <mergeCell ref="O38:P38"/>
    <mergeCell ref="Q38:U38"/>
    <mergeCell ref="B39:D39"/>
    <mergeCell ref="E39:H39"/>
    <mergeCell ref="J39:N39"/>
    <mergeCell ref="O39:P39"/>
    <mergeCell ref="Q39:U39"/>
    <mergeCell ref="B54:U54"/>
    <mergeCell ref="B56:U56"/>
    <mergeCell ref="K57:L57"/>
    <mergeCell ref="S57:T57"/>
    <mergeCell ref="F58:U58"/>
    <mergeCell ref="F59:K59"/>
    <mergeCell ref="M59:P59"/>
    <mergeCell ref="A49:C49"/>
    <mergeCell ref="D49:G49"/>
    <mergeCell ref="I49:M49"/>
    <mergeCell ref="N49:P49"/>
    <mergeCell ref="Q49:S49"/>
    <mergeCell ref="B53:U53"/>
    <mergeCell ref="A66:U66"/>
    <mergeCell ref="C67:U67"/>
    <mergeCell ref="A68:U69"/>
    <mergeCell ref="C70:U70"/>
    <mergeCell ref="A74:U75"/>
    <mergeCell ref="F60:I60"/>
    <mergeCell ref="A63:U63"/>
    <mergeCell ref="C64:U64"/>
    <mergeCell ref="C65:U65"/>
    <mergeCell ref="B76:D76"/>
    <mergeCell ref="E76:N76"/>
    <mergeCell ref="O76:P76"/>
    <mergeCell ref="Q76:U76"/>
    <mergeCell ref="B77:D77"/>
    <mergeCell ref="E77:H77"/>
    <mergeCell ref="J77:N77"/>
    <mergeCell ref="O77:P77"/>
    <mergeCell ref="Q77:U77"/>
    <mergeCell ref="B78:D78"/>
    <mergeCell ref="E78:H78"/>
    <mergeCell ref="J78:N78"/>
    <mergeCell ref="O78:P78"/>
    <mergeCell ref="Q78:U78"/>
    <mergeCell ref="B79:D79"/>
    <mergeCell ref="E79:H79"/>
    <mergeCell ref="J79:N79"/>
    <mergeCell ref="O79:P79"/>
    <mergeCell ref="Q79:U79"/>
    <mergeCell ref="B80:D80"/>
    <mergeCell ref="E80:H80"/>
    <mergeCell ref="J80:N80"/>
    <mergeCell ref="O80:P80"/>
    <mergeCell ref="Q80:U80"/>
    <mergeCell ref="B81:D81"/>
    <mergeCell ref="E81:H81"/>
    <mergeCell ref="J81:N81"/>
    <mergeCell ref="O81:P81"/>
    <mergeCell ref="Q81:U81"/>
  </mergeCells>
  <phoneticPr fontId="10"/>
  <conditionalFormatting sqref="K5 N5:P5">
    <cfRule type="expression" dxfId="154" priority="31" stopIfTrue="1">
      <formula>($E$5="○")*($K$5="")</formula>
    </cfRule>
  </conditionalFormatting>
  <conditionalFormatting sqref="K6">
    <cfRule type="expression" dxfId="153" priority="30" stopIfTrue="1">
      <formula>($F$6&lt;&gt;"")*($K$6="")</formula>
    </cfRule>
  </conditionalFormatting>
  <conditionalFormatting sqref="B12 O6 G6">
    <cfRule type="cellIs" dxfId="152" priority="29" stopIfTrue="1" operator="equal">
      <formula>""</formula>
    </cfRule>
  </conditionalFormatting>
  <conditionalFormatting sqref="F15">
    <cfRule type="cellIs" dxfId="151" priority="28" stopIfTrue="1" operator="equal">
      <formula>(COUNTIF($F$15:$J$15,"○")=1)</formula>
    </cfRule>
  </conditionalFormatting>
  <conditionalFormatting sqref="B35:E39 J36:J39 J35:N35 O35:O39 Q35:R39 F16:F18 M17:P17 B22:B25">
    <cfRule type="cellIs" dxfId="150" priority="27" stopIfTrue="1" operator="equal">
      <formula>""</formula>
    </cfRule>
  </conditionalFormatting>
  <conditionalFormatting sqref="D6 F6">
    <cfRule type="cellIs" dxfId="149" priority="26" stopIfTrue="1" operator="equal">
      <formula>(COUNTIF($D$6:$F$6,"○")=1)</formula>
    </cfRule>
  </conditionalFormatting>
  <conditionalFormatting sqref="K6 D6">
    <cfRule type="cellIs" dxfId="148" priority="25" stopIfTrue="1" operator="equal">
      <formula>(COUNTIF($D$6:$K$6,"○")=1)</formula>
    </cfRule>
  </conditionalFormatting>
  <conditionalFormatting sqref="K15">
    <cfRule type="cellIs" dxfId="147" priority="24" stopIfTrue="1" operator="equal">
      <formula>""</formula>
    </cfRule>
  </conditionalFormatting>
  <conditionalFormatting sqref="J15">
    <cfRule type="cellIs" dxfId="146" priority="23" stopIfTrue="1" operator="equal">
      <formula>(COUNTIF($D$6:$F$6,"○")=1)</formula>
    </cfRule>
  </conditionalFormatting>
  <conditionalFormatting sqref="N15">
    <cfRule type="cellIs" dxfId="145" priority="22" stopIfTrue="1" operator="equal">
      <formula>(COUNTIF($F$15:$J$15,"○")=1)</formula>
    </cfRule>
  </conditionalFormatting>
  <conditionalFormatting sqref="S15:T15">
    <cfRule type="cellIs" dxfId="144" priority="21" stopIfTrue="1" operator="equal">
      <formula>""</formula>
    </cfRule>
  </conditionalFormatting>
  <conditionalFormatting sqref="R15:T15">
    <cfRule type="cellIs" dxfId="143" priority="20" stopIfTrue="1" operator="equal">
      <formula>(COUNTIF($D$6:$F$6,"○")=1)</formula>
    </cfRule>
  </conditionalFormatting>
  <conditionalFormatting sqref="K47 N47:P47">
    <cfRule type="expression" dxfId="142" priority="19" stopIfTrue="1">
      <formula>($E$5="○")*($K$5="")</formula>
    </cfRule>
  </conditionalFormatting>
  <conditionalFormatting sqref="K48">
    <cfRule type="expression" dxfId="141" priority="18" stopIfTrue="1">
      <formula>($F$6&lt;&gt;"")*($K$6="")</formula>
    </cfRule>
  </conditionalFormatting>
  <conditionalFormatting sqref="B54 O48 G48">
    <cfRule type="cellIs" dxfId="140" priority="17" stopIfTrue="1" operator="equal">
      <formula>""</formula>
    </cfRule>
  </conditionalFormatting>
  <conditionalFormatting sqref="F57">
    <cfRule type="cellIs" dxfId="139" priority="16" stopIfTrue="1" operator="equal">
      <formula>(COUNTIF($F$15:$J$15,"○")=1)</formula>
    </cfRule>
  </conditionalFormatting>
  <conditionalFormatting sqref="B77:E81 J78:J81 J77:N77 O77:O81 Q77:R81 F58:F60 M59:P59 B64:B65 B67">
    <cfRule type="cellIs" dxfId="138" priority="15" stopIfTrue="1" operator="equal">
      <formula>""</formula>
    </cfRule>
  </conditionalFormatting>
  <conditionalFormatting sqref="D48 F48">
    <cfRule type="cellIs" dxfId="137" priority="14" stopIfTrue="1" operator="equal">
      <formula>(COUNTIF($D$6:$F$6,"○")=1)</formula>
    </cfRule>
  </conditionalFormatting>
  <conditionalFormatting sqref="K48 D48">
    <cfRule type="cellIs" dxfId="136" priority="13" stopIfTrue="1" operator="equal">
      <formula>(COUNTIF($D$6:$K$6,"○")=1)</formula>
    </cfRule>
  </conditionalFormatting>
  <conditionalFormatting sqref="K57">
    <cfRule type="cellIs" dxfId="135" priority="12" stopIfTrue="1" operator="equal">
      <formula>""</formula>
    </cfRule>
  </conditionalFormatting>
  <conditionalFormatting sqref="J57">
    <cfRule type="cellIs" dxfId="134" priority="11" stopIfTrue="1" operator="equal">
      <formula>(COUNTIF($D$6:$F$6,"○")=1)</formula>
    </cfRule>
  </conditionalFormatting>
  <conditionalFormatting sqref="N57">
    <cfRule type="cellIs" dxfId="133" priority="10" stopIfTrue="1" operator="equal">
      <formula>(COUNTIF($F$15:$J$15,"○")=1)</formula>
    </cfRule>
  </conditionalFormatting>
  <conditionalFormatting sqref="S57:T57">
    <cfRule type="cellIs" dxfId="132" priority="9" stopIfTrue="1" operator="equal">
      <formula>""</formula>
    </cfRule>
  </conditionalFormatting>
  <conditionalFormatting sqref="R57:T57">
    <cfRule type="cellIs" dxfId="131" priority="8" stopIfTrue="1" operator="equal">
      <formula>(COUNTIF($D$6:$F$6,"○")=1)</formula>
    </cfRule>
  </conditionalFormatting>
  <conditionalFormatting sqref="B24">
    <cfRule type="cellIs" dxfId="130" priority="6" stopIfTrue="1" operator="equal">
      <formula>""</formula>
    </cfRule>
  </conditionalFormatting>
  <conditionalFormatting sqref="B28">
    <cfRule type="cellIs" dxfId="129" priority="5" stopIfTrue="1" operator="equal">
      <formula>""</formula>
    </cfRule>
  </conditionalFormatting>
  <conditionalFormatting sqref="B70">
    <cfRule type="cellIs" dxfId="128" priority="4" stopIfTrue="1" operator="equal">
      <formula>""</formula>
    </cfRule>
  </conditionalFormatting>
  <conditionalFormatting sqref="B66">
    <cfRule type="cellIs" dxfId="127" priority="3" stopIfTrue="1" operator="equal">
      <formula>""</formula>
    </cfRule>
  </conditionalFormatting>
  <conditionalFormatting sqref="B66">
    <cfRule type="cellIs" dxfId="126" priority="2" stopIfTrue="1" operator="equal">
      <formula>""</formula>
    </cfRule>
  </conditionalFormatting>
  <conditionalFormatting sqref="B66">
    <cfRule type="cellIs" dxfId="125" priority="1" stopIfTrue="1" operator="equal">
      <formula>""</formula>
    </cfRule>
  </conditionalFormatting>
  <dataValidations disablePrompts="1" count="4">
    <dataValidation type="list" allowBlank="1" showInputMessage="1" showErrorMessage="1" sqref="WVS57:WVT57 K15:L15 G48:I48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K57:L57 JG57:JH57 TC57:TD57 ACY57:ACZ57 AMU57:AMV57 AWQ57:AWR57 BGM57:BGN57 BQI57:BQJ57 CAE57:CAF57 CKA57:CKB57 CTW57:CTX57 DDS57:DDT57 DNO57:DNP57 DXK57:DXL57 EHG57:EHH57 ERC57:ERD57 FAY57:FAZ57 FKU57:FKV57 FUQ57:FUR57 GEM57:GEN57 GOI57:GOJ57 GYE57:GYF57 HIA57:HIB57 HRW57:HRX57 IBS57:IBT57 ILO57:ILP57 IVK57:IVL57 JFG57:JFH57 JPC57:JPD57 JYY57:JYZ57 KIU57:KIV57 KSQ57:KSR57 LCM57:LCN57 LMI57:LMJ57 LWE57:LWF57 MGA57:MGB57 MPW57:MPX57 MZS57:MZT57 NJO57:NJP57 NTK57:NTL57 ODG57:ODH57 ONC57:OND57 OWY57:OWZ57 PGU57:PGV57 PQQ57:PQR57 QAM57:QAN57 QKI57:QKJ57 QUE57:QUF57 REA57:REB57 RNW57:RNX57 RXS57:RXT57 SHO57:SHP57 SRK57:SRL57 TBG57:TBH57 TLC57:TLD57 TUY57:TUZ57 UEU57:UEV57 UOQ57:UOR57 UYM57:UYN57 VII57:VIJ57 VSE57:VSF57 WCA57:WCB57 WLW57:WLX5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57:WWB57 S15:T15 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67 B64:B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28 B67 B70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WLN25">
      <formula1>"✓"</formula1>
    </dataValidation>
    <dataValidation type="list" allowBlank="1" showInputMessage="1" showErrorMessage="1" sqref="K6 D6 F15 N1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horizontalDpi="300" verticalDpi="300" r:id="rId1"/>
  <headerFooter scaleWithDoc="0">
    <oddFooter>&amp;R&amp;10（令和４年７月開講訓練科から適用）</oddFooter>
  </headerFooter>
  <rowBreaks count="1" manualBreakCount="1">
    <brk id="42" max="20"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8" zoomScaleNormal="100" zoomScaleSheetLayoutView="98" workbookViewId="0">
      <selection activeCell="A3" sqref="A3:H3"/>
    </sheetView>
  </sheetViews>
  <sheetFormatPr defaultRowHeight="13.5"/>
  <cols>
    <col min="1" max="1" width="4" style="364" customWidth="1"/>
    <col min="2" max="2" width="4.625" style="364" customWidth="1"/>
    <col min="3" max="3" width="20.75" style="362" customWidth="1"/>
    <col min="4" max="4" width="22.125" style="362" customWidth="1"/>
    <col min="5" max="5" width="6.625" style="362" customWidth="1"/>
    <col min="6" max="6" width="22.125" style="362" customWidth="1"/>
    <col min="7" max="7" width="29.75" style="362" customWidth="1"/>
    <col min="8" max="8" width="6.5" style="362" customWidth="1"/>
    <col min="9" max="16384" width="9" style="362"/>
  </cols>
  <sheetData>
    <row r="1" spans="1:8" ht="21.75" customHeight="1">
      <c r="A1" s="359"/>
      <c r="B1" s="360"/>
      <c r="C1" s="360"/>
      <c r="D1" s="361"/>
      <c r="E1" s="361"/>
      <c r="F1" s="361"/>
      <c r="H1" s="695" t="s">
        <v>880</v>
      </c>
    </row>
    <row r="2" spans="1:8" ht="21.75" customHeight="1">
      <c r="A2" s="359"/>
      <c r="B2" s="360"/>
      <c r="C2" s="360"/>
      <c r="D2" s="361"/>
      <c r="E2" s="361"/>
      <c r="F2" s="361"/>
      <c r="H2" s="363"/>
    </row>
    <row r="3" spans="1:8" ht="33" customHeight="1">
      <c r="A3" s="2677" t="s">
        <v>476</v>
      </c>
      <c r="B3" s="2677"/>
      <c r="C3" s="2677"/>
      <c r="D3" s="2677"/>
      <c r="E3" s="2677"/>
      <c r="F3" s="2677"/>
      <c r="G3" s="2677"/>
      <c r="H3" s="2677"/>
    </row>
    <row r="4" spans="1:8" ht="33.75" customHeight="1">
      <c r="C4" s="365"/>
      <c r="D4" s="365"/>
      <c r="E4" s="365"/>
      <c r="F4" s="365"/>
    </row>
    <row r="5" spans="1:8" ht="24.95" customHeight="1">
      <c r="A5" s="366">
        <v>1</v>
      </c>
      <c r="B5" s="367" t="s">
        <v>0</v>
      </c>
      <c r="C5" s="367"/>
      <c r="D5" s="2678" t="str">
        <f>IF(様式1!L11="","",様式1!L11)</f>
        <v/>
      </c>
      <c r="E5" s="2678"/>
      <c r="F5" s="2678"/>
      <c r="G5" s="361"/>
      <c r="H5" s="363"/>
    </row>
    <row r="6" spans="1:8" ht="15" customHeight="1">
      <c r="A6" s="366"/>
      <c r="B6" s="367"/>
      <c r="C6" s="367"/>
      <c r="D6" s="368"/>
      <c r="E6" s="368"/>
      <c r="F6" s="368"/>
      <c r="G6" s="361"/>
      <c r="H6" s="363"/>
    </row>
    <row r="7" spans="1:8" ht="24.95" customHeight="1">
      <c r="A7" s="366">
        <v>2</v>
      </c>
      <c r="B7" s="367" t="s">
        <v>477</v>
      </c>
      <c r="C7" s="367"/>
      <c r="D7" s="2678" t="str">
        <f>IF(様式1!G36="","",様式1!G36)</f>
        <v/>
      </c>
      <c r="E7" s="2678"/>
      <c r="F7" s="2678"/>
      <c r="H7" s="363"/>
    </row>
    <row r="8" spans="1:8" ht="27" customHeight="1">
      <c r="A8" s="366"/>
      <c r="B8" s="367"/>
      <c r="C8" s="367" t="s">
        <v>242</v>
      </c>
      <c r="D8" s="598" t="str">
        <f>IF(様式1!F37="","", 様式1!F37)</f>
        <v/>
      </c>
      <c r="E8" s="369" t="s">
        <v>478</v>
      </c>
      <c r="F8" s="598" t="str">
        <f>IF(様式1!K37="","",様式1!K37)</f>
        <v/>
      </c>
      <c r="H8" s="363"/>
    </row>
    <row r="9" spans="1:8" ht="14.25" customHeight="1">
      <c r="A9" s="359"/>
      <c r="B9" s="360"/>
      <c r="C9" s="360"/>
      <c r="D9" s="368"/>
      <c r="E9" s="368"/>
      <c r="F9" s="368"/>
      <c r="H9" s="363"/>
    </row>
    <row r="10" spans="1:8" ht="24.95" customHeight="1">
      <c r="A10" s="366">
        <v>3</v>
      </c>
      <c r="B10" s="2679" t="s">
        <v>528</v>
      </c>
      <c r="C10" s="2679"/>
      <c r="D10" s="2679"/>
      <c r="E10" s="2679"/>
      <c r="F10" s="2679"/>
      <c r="G10" s="2679"/>
    </row>
    <row r="11" spans="1:8" ht="27" customHeight="1">
      <c r="B11" s="370">
        <v>1</v>
      </c>
      <c r="C11" s="774" t="s">
        <v>1133</v>
      </c>
      <c r="D11" s="2680"/>
      <c r="E11" s="2680"/>
      <c r="F11" s="2680"/>
    </row>
    <row r="12" spans="1:8" ht="27" customHeight="1">
      <c r="B12" s="370">
        <v>2</v>
      </c>
      <c r="C12" s="775" t="s">
        <v>1134</v>
      </c>
      <c r="D12" s="2680"/>
      <c r="E12" s="2680"/>
      <c r="F12" s="2680"/>
      <c r="H12" s="371"/>
    </row>
    <row r="13" spans="1:8" ht="27" customHeight="1">
      <c r="B13" s="370">
        <v>3</v>
      </c>
      <c r="C13" s="367" t="s">
        <v>479</v>
      </c>
      <c r="D13" s="2680"/>
      <c r="E13" s="2680"/>
      <c r="F13" s="2680"/>
      <c r="H13" s="371"/>
    </row>
    <row r="14" spans="1:8" ht="27" customHeight="1">
      <c r="B14" s="370">
        <v>4</v>
      </c>
      <c r="C14" s="367" t="s">
        <v>480</v>
      </c>
      <c r="D14" s="2680"/>
      <c r="E14" s="2680"/>
      <c r="F14" s="2680"/>
      <c r="H14" s="371"/>
    </row>
    <row r="15" spans="1:8" ht="27" customHeight="1">
      <c r="B15" s="370">
        <v>5</v>
      </c>
      <c r="C15" s="367" t="s">
        <v>481</v>
      </c>
      <c r="D15" s="985"/>
      <c r="E15" s="369" t="s">
        <v>478</v>
      </c>
      <c r="F15" s="985"/>
      <c r="H15" s="371"/>
    </row>
    <row r="16" spans="1:8" ht="27" customHeight="1">
      <c r="B16" s="370">
        <v>6</v>
      </c>
      <c r="C16" s="367" t="s">
        <v>482</v>
      </c>
      <c r="D16" s="2680"/>
      <c r="E16" s="2680"/>
      <c r="F16" s="2680"/>
      <c r="H16" s="371"/>
    </row>
    <row r="17" spans="1:8" ht="27" customHeight="1">
      <c r="B17" s="370">
        <v>7</v>
      </c>
      <c r="C17" s="367" t="s">
        <v>483</v>
      </c>
      <c r="D17" s="2680"/>
      <c r="E17" s="2680"/>
      <c r="F17" s="2680"/>
      <c r="G17" s="2680"/>
      <c r="H17" s="372"/>
    </row>
    <row r="18" spans="1:8" ht="15" customHeight="1">
      <c r="B18" s="373"/>
      <c r="D18" s="374"/>
      <c r="E18" s="374"/>
      <c r="F18" s="374"/>
      <c r="G18" s="374"/>
      <c r="H18" s="372"/>
    </row>
    <row r="19" spans="1:8" ht="24.95" customHeight="1">
      <c r="A19" s="366">
        <v>4</v>
      </c>
      <c r="B19" s="375" t="s">
        <v>484</v>
      </c>
      <c r="C19" s="376"/>
      <c r="D19" s="376"/>
      <c r="E19" s="376"/>
      <c r="F19" s="376"/>
      <c r="G19" s="377"/>
      <c r="H19" s="378"/>
    </row>
    <row r="20" spans="1:8" ht="27" customHeight="1">
      <c r="A20" s="366"/>
      <c r="B20" s="370">
        <v>1</v>
      </c>
      <c r="C20" s="379" t="s">
        <v>485</v>
      </c>
      <c r="D20" s="376"/>
      <c r="E20" s="376"/>
      <c r="F20" s="376"/>
      <c r="G20" s="377"/>
      <c r="H20" s="378"/>
    </row>
    <row r="21" spans="1:8" ht="20.100000000000001" customHeight="1">
      <c r="B21" s="2668"/>
      <c r="C21" s="2669"/>
      <c r="D21" s="2669"/>
      <c r="E21" s="2669"/>
      <c r="F21" s="2669"/>
      <c r="G21" s="2669"/>
      <c r="H21" s="2670"/>
    </row>
    <row r="22" spans="1:8" ht="20.100000000000001" customHeight="1">
      <c r="B22" s="2671"/>
      <c r="C22" s="2672"/>
      <c r="D22" s="2672"/>
      <c r="E22" s="2672"/>
      <c r="F22" s="2672"/>
      <c r="G22" s="2672"/>
      <c r="H22" s="2673"/>
    </row>
    <row r="23" spans="1:8" ht="20.100000000000001" customHeight="1">
      <c r="B23" s="2671"/>
      <c r="C23" s="2672"/>
      <c r="D23" s="2672"/>
      <c r="E23" s="2672"/>
      <c r="F23" s="2672"/>
      <c r="G23" s="2672"/>
      <c r="H23" s="2673"/>
    </row>
    <row r="24" spans="1:8" ht="20.100000000000001" customHeight="1">
      <c r="B24" s="2671"/>
      <c r="C24" s="2672"/>
      <c r="D24" s="2672"/>
      <c r="E24" s="2672"/>
      <c r="F24" s="2672"/>
      <c r="G24" s="2672"/>
      <c r="H24" s="2673"/>
    </row>
    <row r="25" spans="1:8" ht="20.100000000000001" customHeight="1">
      <c r="B25" s="2671"/>
      <c r="C25" s="2672"/>
      <c r="D25" s="2672"/>
      <c r="E25" s="2672"/>
      <c r="F25" s="2672"/>
      <c r="G25" s="2672"/>
      <c r="H25" s="2673"/>
    </row>
    <row r="26" spans="1:8" ht="20.100000000000001" customHeight="1">
      <c r="B26" s="2671"/>
      <c r="C26" s="2672"/>
      <c r="D26" s="2672"/>
      <c r="E26" s="2672"/>
      <c r="F26" s="2672"/>
      <c r="G26" s="2672"/>
      <c r="H26" s="2673"/>
    </row>
    <row r="27" spans="1:8" ht="20.100000000000001" customHeight="1">
      <c r="B27" s="2671"/>
      <c r="C27" s="2672"/>
      <c r="D27" s="2672"/>
      <c r="E27" s="2672"/>
      <c r="F27" s="2672"/>
      <c r="G27" s="2672"/>
      <c r="H27" s="2673"/>
    </row>
    <row r="28" spans="1:8" ht="20.100000000000001" customHeight="1">
      <c r="B28" s="2671"/>
      <c r="C28" s="2672"/>
      <c r="D28" s="2672"/>
      <c r="E28" s="2672"/>
      <c r="F28" s="2672"/>
      <c r="G28" s="2672"/>
      <c r="H28" s="2673"/>
    </row>
    <row r="29" spans="1:8" ht="20.100000000000001" customHeight="1">
      <c r="B29" s="2671"/>
      <c r="C29" s="2672"/>
      <c r="D29" s="2672"/>
      <c r="E29" s="2672"/>
      <c r="F29" s="2672"/>
      <c r="G29" s="2672"/>
      <c r="H29" s="2673"/>
    </row>
    <row r="30" spans="1:8" ht="20.100000000000001" customHeight="1">
      <c r="B30" s="2674"/>
      <c r="C30" s="2675"/>
      <c r="D30" s="2675"/>
      <c r="E30" s="2675"/>
      <c r="F30" s="2675"/>
      <c r="G30" s="2675"/>
      <c r="H30" s="2676"/>
    </row>
    <row r="31" spans="1:8" ht="14.25" customHeight="1">
      <c r="A31" s="359"/>
      <c r="B31" s="360"/>
      <c r="C31" s="360"/>
      <c r="D31" s="368"/>
      <c r="E31" s="368"/>
      <c r="F31" s="368"/>
      <c r="H31" s="363"/>
    </row>
    <row r="32" spans="1:8" ht="27" customHeight="1">
      <c r="B32" s="370">
        <v>2</v>
      </c>
      <c r="C32" s="379" t="s">
        <v>486</v>
      </c>
      <c r="D32" s="376"/>
      <c r="E32" s="376"/>
      <c r="F32" s="376"/>
      <c r="G32" s="377"/>
      <c r="H32" s="378"/>
    </row>
    <row r="33" spans="1:8" ht="20.100000000000001" customHeight="1">
      <c r="B33" s="2668"/>
      <c r="C33" s="2669"/>
      <c r="D33" s="2669"/>
      <c r="E33" s="2669"/>
      <c r="F33" s="2669"/>
      <c r="G33" s="2669"/>
      <c r="H33" s="2670"/>
    </row>
    <row r="34" spans="1:8" ht="20.100000000000001" customHeight="1">
      <c r="B34" s="2671"/>
      <c r="C34" s="2672"/>
      <c r="D34" s="2672"/>
      <c r="E34" s="2672"/>
      <c r="F34" s="2672"/>
      <c r="G34" s="2672"/>
      <c r="H34" s="2673"/>
    </row>
    <row r="35" spans="1:8" ht="20.100000000000001" customHeight="1">
      <c r="B35" s="2671"/>
      <c r="C35" s="2672"/>
      <c r="D35" s="2672"/>
      <c r="E35" s="2672"/>
      <c r="F35" s="2672"/>
      <c r="G35" s="2672"/>
      <c r="H35" s="2673"/>
    </row>
    <row r="36" spans="1:8" ht="20.100000000000001" customHeight="1">
      <c r="B36" s="2671"/>
      <c r="C36" s="2672"/>
      <c r="D36" s="2672"/>
      <c r="E36" s="2672"/>
      <c r="F36" s="2672"/>
      <c r="G36" s="2672"/>
      <c r="H36" s="2673"/>
    </row>
    <row r="37" spans="1:8" ht="20.100000000000001" customHeight="1">
      <c r="B37" s="2671"/>
      <c r="C37" s="2672"/>
      <c r="D37" s="2672"/>
      <c r="E37" s="2672"/>
      <c r="F37" s="2672"/>
      <c r="G37" s="2672"/>
      <c r="H37" s="2673"/>
    </row>
    <row r="38" spans="1:8" ht="20.100000000000001" customHeight="1">
      <c r="B38" s="2671"/>
      <c r="C38" s="2672"/>
      <c r="D38" s="2672"/>
      <c r="E38" s="2672"/>
      <c r="F38" s="2672"/>
      <c r="G38" s="2672"/>
      <c r="H38" s="2673"/>
    </row>
    <row r="39" spans="1:8" ht="20.100000000000001" customHeight="1">
      <c r="B39" s="2671"/>
      <c r="C39" s="2672"/>
      <c r="D39" s="2672"/>
      <c r="E39" s="2672"/>
      <c r="F39" s="2672"/>
      <c r="G39" s="2672"/>
      <c r="H39" s="2673"/>
    </row>
    <row r="40" spans="1:8" ht="20.100000000000001" customHeight="1">
      <c r="B40" s="2671"/>
      <c r="C40" s="2672"/>
      <c r="D40" s="2672"/>
      <c r="E40" s="2672"/>
      <c r="F40" s="2672"/>
      <c r="G40" s="2672"/>
      <c r="H40" s="2673"/>
    </row>
    <row r="41" spans="1:8" ht="20.100000000000001" customHeight="1">
      <c r="B41" s="2671"/>
      <c r="C41" s="2672"/>
      <c r="D41" s="2672"/>
      <c r="E41" s="2672"/>
      <c r="F41" s="2672"/>
      <c r="G41" s="2672"/>
      <c r="H41" s="2673"/>
    </row>
    <row r="42" spans="1:8" ht="20.100000000000001" customHeight="1">
      <c r="B42" s="2674"/>
      <c r="C42" s="2675"/>
      <c r="D42" s="2675"/>
      <c r="E42" s="2675"/>
      <c r="F42" s="2675"/>
      <c r="G42" s="2675"/>
      <c r="H42" s="2676"/>
    </row>
    <row r="43" spans="1:8" ht="20.100000000000001" customHeight="1">
      <c r="B43" s="362"/>
      <c r="H43" s="380"/>
    </row>
    <row r="44" spans="1:8" ht="13.5" customHeight="1">
      <c r="A44" s="2667" t="s">
        <v>827</v>
      </c>
      <c r="B44" s="2667"/>
      <c r="C44" s="2667"/>
      <c r="D44" s="2667"/>
      <c r="E44" s="2667"/>
      <c r="F44" s="2667"/>
      <c r="G44" s="2667"/>
      <c r="H44" s="2667"/>
    </row>
    <row r="45" spans="1:8">
      <c r="A45" s="2667"/>
      <c r="B45" s="2667"/>
      <c r="C45" s="2667"/>
      <c r="D45" s="2667"/>
      <c r="E45" s="2667"/>
      <c r="F45" s="2667"/>
      <c r="G45" s="2667"/>
      <c r="H45" s="2667"/>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4" priority="7" stopIfTrue="1" operator="equal">
      <formula>""</formula>
    </cfRule>
  </conditionalFormatting>
  <conditionalFormatting sqref="D15">
    <cfRule type="cellIs" dxfId="123" priority="6" stopIfTrue="1" operator="equal">
      <formula>""</formula>
    </cfRule>
  </conditionalFormatting>
  <conditionalFormatting sqref="F15">
    <cfRule type="cellIs" dxfId="122" priority="5" stopIfTrue="1" operator="equal">
      <formula>""</formula>
    </cfRule>
  </conditionalFormatting>
  <conditionalFormatting sqref="D16:F16">
    <cfRule type="cellIs" dxfId="121" priority="4" stopIfTrue="1" operator="equal">
      <formula>""</formula>
    </cfRule>
  </conditionalFormatting>
  <conditionalFormatting sqref="D17:G17">
    <cfRule type="cellIs" dxfId="120" priority="3" stopIfTrue="1" operator="equal">
      <formula>""</formula>
    </cfRule>
  </conditionalFormatting>
  <conditionalFormatting sqref="B21:H30">
    <cfRule type="cellIs" dxfId="119" priority="2" stopIfTrue="1" operator="equal">
      <formula>""</formula>
    </cfRule>
  </conditionalFormatting>
  <conditionalFormatting sqref="B33:H42">
    <cfRule type="cellIs" dxfId="118"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41"/>
  <sheetViews>
    <sheetView view="pageBreakPreview" zoomScale="98" zoomScaleNormal="70" zoomScaleSheetLayoutView="98" zoomScalePageLayoutView="50" workbookViewId="0">
      <selection activeCell="A2" sqref="A2:AD2"/>
    </sheetView>
  </sheetViews>
  <sheetFormatPr defaultRowHeight="13.5"/>
  <cols>
    <col min="1" max="1" width="4.375" style="1028" customWidth="1"/>
    <col min="2" max="2" width="6.5" style="1028" customWidth="1"/>
    <col min="3" max="3" width="5.625" style="1028" customWidth="1"/>
    <col min="4" max="5" width="7.625" style="1028" customWidth="1"/>
    <col min="6" max="7" width="5.625" style="1028" customWidth="1"/>
    <col min="8" max="9" width="6.625" style="1028" customWidth="1"/>
    <col min="10" max="14" width="6.875" style="1028" customWidth="1"/>
    <col min="15" max="15" width="5.625" style="1028" customWidth="1"/>
    <col min="16" max="30" width="6.5" style="1028" customWidth="1"/>
    <col min="31" max="16384" width="9" style="1028"/>
  </cols>
  <sheetData>
    <row r="1" spans="1:30" ht="33" customHeight="1">
      <c r="AD1" s="1029" t="s">
        <v>881</v>
      </c>
    </row>
    <row r="2" spans="1:30" ht="25.5" customHeight="1">
      <c r="A2" s="2904" t="s">
        <v>487</v>
      </c>
      <c r="B2" s="2904"/>
      <c r="C2" s="2904"/>
      <c r="D2" s="2904"/>
      <c r="E2" s="2904"/>
      <c r="F2" s="2904"/>
      <c r="G2" s="2904"/>
      <c r="H2" s="2904"/>
      <c r="I2" s="2904"/>
      <c r="J2" s="2904"/>
      <c r="K2" s="2904"/>
      <c r="L2" s="2904"/>
      <c r="M2" s="2904"/>
      <c r="N2" s="2904"/>
      <c r="O2" s="2904"/>
      <c r="P2" s="2904"/>
      <c r="Q2" s="2904"/>
      <c r="R2" s="2904"/>
      <c r="S2" s="2904"/>
      <c r="T2" s="2904"/>
      <c r="U2" s="2904"/>
      <c r="V2" s="2904"/>
      <c r="W2" s="2904"/>
      <c r="X2" s="2904"/>
      <c r="Y2" s="2904"/>
      <c r="Z2" s="2904"/>
      <c r="AA2" s="2904"/>
      <c r="AB2" s="2904"/>
      <c r="AC2" s="2904"/>
      <c r="AD2" s="2904"/>
    </row>
    <row r="3" spans="1:30" ht="12" customHeight="1">
      <c r="A3" s="1030"/>
      <c r="B3" s="1030"/>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row>
    <row r="4" spans="1:30" s="1031" customFormat="1" ht="41.25" customHeight="1" thickBot="1">
      <c r="A4" s="2905" t="s">
        <v>275</v>
      </c>
      <c r="B4" s="2905"/>
      <c r="C4" s="2905"/>
      <c r="D4" s="2905"/>
      <c r="E4" s="2906" t="str">
        <f>IF(様式1!L11="","",様式1!L11)</f>
        <v/>
      </c>
      <c r="F4" s="2906"/>
      <c r="G4" s="2906"/>
      <c r="H4" s="2906"/>
      <c r="I4" s="2906"/>
      <c r="J4" s="2906"/>
      <c r="K4" s="2906"/>
      <c r="L4" s="2905" t="s">
        <v>488</v>
      </c>
      <c r="M4" s="2905"/>
      <c r="N4" s="2905"/>
      <c r="O4" s="2905"/>
      <c r="P4" s="2907" t="str">
        <f>IF(様式1!F44="","",様式1!F44)</f>
        <v/>
      </c>
      <c r="Q4" s="2907"/>
      <c r="R4" s="2907"/>
      <c r="S4" s="2907"/>
      <c r="T4" s="2907"/>
      <c r="U4" s="2907"/>
      <c r="V4" s="2905" t="s">
        <v>489</v>
      </c>
      <c r="W4" s="2905"/>
      <c r="X4" s="2908" t="str">
        <f>IF(様式1!G36="","",様式1!G36)</f>
        <v/>
      </c>
      <c r="Y4" s="2908"/>
      <c r="Z4" s="2908"/>
      <c r="AA4" s="2908"/>
      <c r="AB4" s="2908"/>
      <c r="AC4" s="2908"/>
      <c r="AD4" s="2908"/>
    </row>
    <row r="5" spans="1:30" s="1031" customFormat="1" ht="12" customHeight="1" thickBot="1">
      <c r="A5" s="1032"/>
      <c r="L5" s="1033"/>
      <c r="O5" s="1033"/>
    </row>
    <row r="6" spans="1:30" ht="35.1" customHeight="1" thickBot="1">
      <c r="A6" s="1034" t="s">
        <v>1070</v>
      </c>
      <c r="B6" s="1035"/>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7"/>
    </row>
    <row r="7" spans="1:30" s="1031" customFormat="1" ht="35.1" customHeight="1">
      <c r="A7" s="1038"/>
      <c r="B7" s="2706" t="s">
        <v>492</v>
      </c>
      <c r="C7" s="2707"/>
      <c r="D7" s="2707"/>
      <c r="E7" s="2707"/>
      <c r="F7" s="2890" t="s">
        <v>237</v>
      </c>
      <c r="G7" s="2873"/>
      <c r="H7" s="2873"/>
      <c r="I7" s="2873"/>
      <c r="J7" s="2891"/>
      <c r="K7" s="2890" t="str">
        <f>IF(様式1!F40="","",様式1!F40)</f>
        <v/>
      </c>
      <c r="L7" s="2873"/>
      <c r="M7" s="2873"/>
      <c r="N7" s="2873"/>
      <c r="O7" s="2873"/>
      <c r="P7" s="2873"/>
      <c r="Q7" s="2873"/>
      <c r="R7" s="2873"/>
      <c r="S7" s="2873"/>
      <c r="T7" s="2873"/>
      <c r="U7" s="2873"/>
      <c r="V7" s="2873"/>
      <c r="W7" s="2873"/>
      <c r="X7" s="2873"/>
      <c r="Y7" s="2873"/>
      <c r="Z7" s="2873"/>
      <c r="AA7" s="2873"/>
      <c r="AB7" s="2873"/>
      <c r="AC7" s="2873"/>
      <c r="AD7" s="2892"/>
    </row>
    <row r="8" spans="1:30" s="1031" customFormat="1" ht="35.1" customHeight="1" thickBot="1">
      <c r="A8" s="1038"/>
      <c r="B8" s="2709"/>
      <c r="C8" s="2710"/>
      <c r="D8" s="2710"/>
      <c r="E8" s="2710"/>
      <c r="F8" s="2893" t="s">
        <v>493</v>
      </c>
      <c r="G8" s="2894"/>
      <c r="H8" s="2894"/>
      <c r="I8" s="2894"/>
      <c r="J8" s="2895"/>
      <c r="K8" s="2893" t="str">
        <f>様式1!H41&amp;様式1!H42</f>
        <v/>
      </c>
      <c r="L8" s="2894"/>
      <c r="M8" s="2894"/>
      <c r="N8" s="2894"/>
      <c r="O8" s="2894"/>
      <c r="P8" s="2894"/>
      <c r="Q8" s="2894"/>
      <c r="R8" s="2894"/>
      <c r="S8" s="2894"/>
      <c r="T8" s="2894"/>
      <c r="U8" s="2894"/>
      <c r="V8" s="2894"/>
      <c r="W8" s="2894"/>
      <c r="X8" s="2894"/>
      <c r="Y8" s="2894"/>
      <c r="Z8" s="2894"/>
      <c r="AA8" s="2894"/>
      <c r="AB8" s="2894"/>
      <c r="AC8" s="2894"/>
      <c r="AD8" s="2896"/>
    </row>
    <row r="9" spans="1:30" ht="35.1" customHeight="1">
      <c r="A9" s="1039"/>
      <c r="B9" s="1035" t="s">
        <v>494</v>
      </c>
      <c r="C9" s="1036"/>
      <c r="D9" s="1036"/>
      <c r="E9" s="1036"/>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1"/>
    </row>
    <row r="10" spans="1:30" ht="15.95" customHeight="1">
      <c r="A10" s="1039"/>
      <c r="B10" s="1042"/>
      <c r="C10" s="1043"/>
      <c r="D10" s="2811" t="s">
        <v>495</v>
      </c>
      <c r="E10" s="2897"/>
      <c r="F10" s="2897"/>
      <c r="G10" s="2897"/>
      <c r="H10" s="2897"/>
      <c r="I10" s="2897"/>
      <c r="J10" s="2897"/>
      <c r="K10" s="2897"/>
      <c r="L10" s="2897"/>
      <c r="M10" s="2897"/>
      <c r="N10" s="2898"/>
      <c r="O10" s="2820"/>
      <c r="P10" s="2821"/>
      <c r="Q10" s="2824"/>
      <c r="R10" s="2824" t="s">
        <v>214</v>
      </c>
      <c r="S10" s="2821"/>
      <c r="T10" s="2824" t="s">
        <v>215</v>
      </c>
      <c r="U10" s="2824" t="s">
        <v>490</v>
      </c>
      <c r="V10" s="2824"/>
      <c r="W10" s="2824"/>
      <c r="X10" s="2828" t="s">
        <v>491</v>
      </c>
      <c r="Y10" s="2829"/>
      <c r="Z10" s="2748"/>
      <c r="AA10" s="2748"/>
      <c r="AB10" s="2748"/>
      <c r="AC10" s="2748"/>
      <c r="AD10" s="2749"/>
    </row>
    <row r="11" spans="1:30" ht="15.95" customHeight="1">
      <c r="A11" s="1039"/>
      <c r="B11" s="1039"/>
      <c r="C11" s="2850"/>
      <c r="D11" s="2814"/>
      <c r="E11" s="2899"/>
      <c r="F11" s="2899"/>
      <c r="G11" s="2899"/>
      <c r="H11" s="2899"/>
      <c r="I11" s="2899"/>
      <c r="J11" s="2899"/>
      <c r="K11" s="2899"/>
      <c r="L11" s="2899"/>
      <c r="M11" s="2899"/>
      <c r="N11" s="2900"/>
      <c r="O11" s="2822"/>
      <c r="P11" s="2823"/>
      <c r="Q11" s="2825"/>
      <c r="R11" s="2825"/>
      <c r="S11" s="2823"/>
      <c r="T11" s="2825"/>
      <c r="U11" s="2825"/>
      <c r="V11" s="2825"/>
      <c r="W11" s="2825"/>
      <c r="X11" s="2830"/>
      <c r="Y11" s="2831"/>
      <c r="Z11" s="2750"/>
      <c r="AA11" s="2750"/>
      <c r="AB11" s="2750"/>
      <c r="AC11" s="2750"/>
      <c r="AD11" s="2751"/>
    </row>
    <row r="12" spans="1:30" ht="15.95" customHeight="1">
      <c r="A12" s="1039"/>
      <c r="B12" s="1039"/>
      <c r="C12" s="2851"/>
      <c r="D12" s="2814"/>
      <c r="E12" s="2899"/>
      <c r="F12" s="2899"/>
      <c r="G12" s="2899"/>
      <c r="H12" s="2899"/>
      <c r="I12" s="2899"/>
      <c r="J12" s="2899"/>
      <c r="K12" s="2899"/>
      <c r="L12" s="2899"/>
      <c r="M12" s="2899"/>
      <c r="N12" s="2900"/>
      <c r="O12" s="2757"/>
      <c r="P12" s="2688" t="s">
        <v>496</v>
      </c>
      <c r="Q12" s="2689"/>
      <c r="R12" s="2690"/>
      <c r="S12" s="2694" t="s">
        <v>531</v>
      </c>
      <c r="T12" s="2695"/>
      <c r="U12" s="2695"/>
      <c r="V12" s="2738"/>
      <c r="W12" s="2736"/>
      <c r="X12" s="2821"/>
      <c r="Y12" s="2695" t="s">
        <v>214</v>
      </c>
      <c r="Z12" s="2821"/>
      <c r="AA12" s="2695" t="s">
        <v>215</v>
      </c>
      <c r="AB12" s="2821"/>
      <c r="AC12" s="2695" t="s">
        <v>216</v>
      </c>
      <c r="AD12" s="2855"/>
    </row>
    <row r="13" spans="1:30" s="1031" customFormat="1" ht="15.95" customHeight="1">
      <c r="A13" s="1038"/>
      <c r="B13" s="1038"/>
      <c r="C13" s="1044"/>
      <c r="D13" s="2901"/>
      <c r="E13" s="2902"/>
      <c r="F13" s="2902"/>
      <c r="G13" s="2902"/>
      <c r="H13" s="2902"/>
      <c r="I13" s="2902"/>
      <c r="J13" s="2902"/>
      <c r="K13" s="2902"/>
      <c r="L13" s="2902"/>
      <c r="M13" s="2902"/>
      <c r="N13" s="2903"/>
      <c r="O13" s="2885"/>
      <c r="P13" s="2886"/>
      <c r="Q13" s="2887"/>
      <c r="R13" s="2888"/>
      <c r="S13" s="2735"/>
      <c r="T13" s="2729"/>
      <c r="U13" s="2729"/>
      <c r="V13" s="2726"/>
      <c r="W13" s="2727"/>
      <c r="X13" s="2823"/>
      <c r="Y13" s="2729"/>
      <c r="Z13" s="2823"/>
      <c r="AA13" s="2729"/>
      <c r="AB13" s="2823"/>
      <c r="AC13" s="2729"/>
      <c r="AD13" s="2889"/>
    </row>
    <row r="14" spans="1:30" s="1031" customFormat="1" ht="35.1" customHeight="1">
      <c r="A14" s="1038"/>
      <c r="B14" s="1038"/>
      <c r="C14" s="1045"/>
      <c r="D14" s="2759" t="s">
        <v>497</v>
      </c>
      <c r="E14" s="2847"/>
      <c r="F14" s="2847"/>
      <c r="G14" s="2847"/>
      <c r="H14" s="2847"/>
      <c r="I14" s="2847"/>
      <c r="J14" s="2847"/>
      <c r="K14" s="2847"/>
      <c r="L14" s="2847"/>
      <c r="M14" s="2847"/>
      <c r="N14" s="2848"/>
      <c r="O14" s="2809"/>
      <c r="P14" s="2784"/>
      <c r="Q14" s="1046"/>
      <c r="R14" s="1046" t="s">
        <v>214</v>
      </c>
      <c r="S14" s="1047"/>
      <c r="T14" s="1046" t="s">
        <v>215</v>
      </c>
      <c r="U14" s="2785" t="s">
        <v>490</v>
      </c>
      <c r="V14" s="2785"/>
      <c r="W14" s="2786"/>
      <c r="X14" s="2787" t="s">
        <v>491</v>
      </c>
      <c r="Y14" s="2787"/>
      <c r="Z14" s="2788"/>
      <c r="AA14" s="2788"/>
      <c r="AB14" s="2788"/>
      <c r="AC14" s="2788"/>
      <c r="AD14" s="2789"/>
    </row>
    <row r="15" spans="1:30" s="1031" customFormat="1" ht="35.1" customHeight="1">
      <c r="A15" s="1038"/>
      <c r="B15" s="1038"/>
      <c r="C15" s="1048"/>
      <c r="D15" s="2718"/>
      <c r="E15" s="2719"/>
      <c r="F15" s="2719"/>
      <c r="G15" s="2719"/>
      <c r="H15" s="2719"/>
      <c r="I15" s="2719"/>
      <c r="J15" s="2719"/>
      <c r="K15" s="2719"/>
      <c r="L15" s="2719"/>
      <c r="M15" s="2719"/>
      <c r="N15" s="2720"/>
      <c r="O15" s="1049"/>
      <c r="P15" s="2870" t="s">
        <v>496</v>
      </c>
      <c r="Q15" s="2785"/>
      <c r="R15" s="2786"/>
      <c r="S15" s="2787" t="s">
        <v>532</v>
      </c>
      <c r="T15" s="2787"/>
      <c r="U15" s="2787"/>
      <c r="V15" s="2738"/>
      <c r="W15" s="2736"/>
      <c r="X15" s="1050"/>
      <c r="Y15" s="1051" t="s">
        <v>214</v>
      </c>
      <c r="Z15" s="1050"/>
      <c r="AA15" s="1051" t="s">
        <v>215</v>
      </c>
      <c r="AB15" s="1050"/>
      <c r="AC15" s="1051" t="s">
        <v>216</v>
      </c>
      <c r="AD15" s="1052"/>
    </row>
    <row r="16" spans="1:30" s="1031" customFormat="1" ht="35.1" customHeight="1">
      <c r="A16" s="1038"/>
      <c r="B16" s="1038"/>
      <c r="C16" s="1053"/>
      <c r="D16" s="1054"/>
      <c r="E16" s="2869" t="s">
        <v>498</v>
      </c>
      <c r="F16" s="2864"/>
      <c r="G16" s="2864"/>
      <c r="H16" s="2864"/>
      <c r="I16" s="2864"/>
      <c r="J16" s="2864"/>
      <c r="K16" s="2864"/>
      <c r="L16" s="2864"/>
      <c r="M16" s="2864"/>
      <c r="N16" s="2865"/>
      <c r="O16" s="1055"/>
      <c r="P16" s="1050"/>
      <c r="Q16" s="1046" t="s">
        <v>214</v>
      </c>
      <c r="R16" s="1047"/>
      <c r="S16" s="1046" t="s">
        <v>215</v>
      </c>
      <c r="T16" s="1047"/>
      <c r="U16" s="1046" t="s">
        <v>216</v>
      </c>
      <c r="V16" s="1056" t="s">
        <v>1071</v>
      </c>
      <c r="W16" s="1055"/>
      <c r="X16" s="1047"/>
      <c r="Y16" s="1046" t="s">
        <v>214</v>
      </c>
      <c r="Z16" s="1047"/>
      <c r="AA16" s="1046" t="s">
        <v>215</v>
      </c>
      <c r="AB16" s="1047"/>
      <c r="AC16" s="1046" t="s">
        <v>216</v>
      </c>
      <c r="AD16" s="1057"/>
    </row>
    <row r="17" spans="1:30" ht="15.95" customHeight="1">
      <c r="A17" s="1039"/>
      <c r="B17" s="1058"/>
      <c r="C17" s="1045"/>
      <c r="D17" s="2718" t="s">
        <v>499</v>
      </c>
      <c r="E17" s="2719"/>
      <c r="F17" s="2719"/>
      <c r="G17" s="2719"/>
      <c r="H17" s="2719"/>
      <c r="I17" s="2719"/>
      <c r="J17" s="2719"/>
      <c r="K17" s="2719"/>
      <c r="L17" s="2719"/>
      <c r="M17" s="2719"/>
      <c r="N17" s="2720"/>
      <c r="O17" s="2738"/>
      <c r="P17" s="2736"/>
      <c r="Q17" s="2736"/>
      <c r="R17" s="2695" t="s">
        <v>214</v>
      </c>
      <c r="S17" s="2736"/>
      <c r="T17" s="2695" t="s">
        <v>215</v>
      </c>
      <c r="U17" s="2695" t="s">
        <v>490</v>
      </c>
      <c r="V17" s="2695"/>
      <c r="W17" s="2695"/>
      <c r="X17" s="2694" t="s">
        <v>491</v>
      </c>
      <c r="Y17" s="2696"/>
      <c r="Z17" s="2793"/>
      <c r="AA17" s="2793"/>
      <c r="AB17" s="2793"/>
      <c r="AC17" s="2793"/>
      <c r="AD17" s="2884"/>
    </row>
    <row r="18" spans="1:30" ht="15.95" customHeight="1">
      <c r="A18" s="1039"/>
      <c r="B18" s="1038"/>
      <c r="C18" s="2685"/>
      <c r="D18" s="2718"/>
      <c r="E18" s="2719"/>
      <c r="F18" s="2719"/>
      <c r="G18" s="2719"/>
      <c r="H18" s="2719"/>
      <c r="I18" s="2719"/>
      <c r="J18" s="2719"/>
      <c r="K18" s="2719"/>
      <c r="L18" s="2719"/>
      <c r="M18" s="2719"/>
      <c r="N18" s="2720"/>
      <c r="O18" s="2726"/>
      <c r="P18" s="2727"/>
      <c r="Q18" s="2727"/>
      <c r="R18" s="2729"/>
      <c r="S18" s="2727"/>
      <c r="T18" s="2729"/>
      <c r="U18" s="2729"/>
      <c r="V18" s="2729"/>
      <c r="W18" s="2729"/>
      <c r="X18" s="2735"/>
      <c r="Y18" s="2733"/>
      <c r="Z18" s="2755"/>
      <c r="AA18" s="2755"/>
      <c r="AB18" s="2755"/>
      <c r="AC18" s="2755"/>
      <c r="AD18" s="2756"/>
    </row>
    <row r="19" spans="1:30" ht="15.95" customHeight="1">
      <c r="A19" s="1039"/>
      <c r="B19" s="1038"/>
      <c r="C19" s="2686"/>
      <c r="D19" s="2718"/>
      <c r="E19" s="2719"/>
      <c r="F19" s="2719"/>
      <c r="G19" s="2719"/>
      <c r="H19" s="2719"/>
      <c r="I19" s="2719"/>
      <c r="J19" s="2719"/>
      <c r="K19" s="2719"/>
      <c r="L19" s="2719"/>
      <c r="M19" s="2719"/>
      <c r="N19" s="2720"/>
      <c r="O19" s="2757"/>
      <c r="P19" s="2688" t="s">
        <v>496</v>
      </c>
      <c r="Q19" s="2689"/>
      <c r="R19" s="2690"/>
      <c r="S19" s="2694" t="s">
        <v>532</v>
      </c>
      <c r="T19" s="2695"/>
      <c r="U19" s="2696"/>
      <c r="V19" s="2736"/>
      <c r="W19" s="2736"/>
      <c r="X19" s="2695"/>
      <c r="Y19" s="2695" t="s">
        <v>214</v>
      </c>
      <c r="Z19" s="2736"/>
      <c r="AA19" s="2695" t="s">
        <v>215</v>
      </c>
      <c r="AB19" s="2736"/>
      <c r="AC19" s="2695" t="s">
        <v>216</v>
      </c>
      <c r="AD19" s="2741"/>
    </row>
    <row r="20" spans="1:30" ht="15.95" customHeight="1" thickBot="1">
      <c r="A20" s="1039"/>
      <c r="B20" s="1059"/>
      <c r="C20" s="1060"/>
      <c r="D20" s="2721"/>
      <c r="E20" s="2722"/>
      <c r="F20" s="2722"/>
      <c r="G20" s="2722"/>
      <c r="H20" s="2722"/>
      <c r="I20" s="2722"/>
      <c r="J20" s="2722"/>
      <c r="K20" s="2722"/>
      <c r="L20" s="2722"/>
      <c r="M20" s="2722"/>
      <c r="N20" s="2723"/>
      <c r="O20" s="2758"/>
      <c r="P20" s="2691"/>
      <c r="Q20" s="2692"/>
      <c r="R20" s="2693"/>
      <c r="S20" s="2697"/>
      <c r="T20" s="2698"/>
      <c r="U20" s="2699"/>
      <c r="V20" s="2737"/>
      <c r="W20" s="2737"/>
      <c r="X20" s="2698"/>
      <c r="Y20" s="2698"/>
      <c r="Z20" s="2737"/>
      <c r="AA20" s="2698"/>
      <c r="AB20" s="2737"/>
      <c r="AC20" s="2698"/>
      <c r="AD20" s="2742"/>
    </row>
    <row r="21" spans="1:30" ht="35.1" customHeight="1">
      <c r="A21" s="1061"/>
      <c r="B21" s="2872" t="s">
        <v>500</v>
      </c>
      <c r="C21" s="2873"/>
      <c r="D21" s="2873"/>
      <c r="E21" s="2873"/>
      <c r="F21" s="1062"/>
      <c r="G21" s="2874" t="s">
        <v>501</v>
      </c>
      <c r="H21" s="2873"/>
      <c r="I21" s="2873"/>
      <c r="J21" s="2873"/>
      <c r="K21" s="2873"/>
      <c r="L21" s="2873"/>
      <c r="M21" s="2873"/>
      <c r="N21" s="1063"/>
      <c r="O21" s="2875" t="s">
        <v>502</v>
      </c>
      <c r="P21" s="2875"/>
      <c r="Q21" s="2875"/>
      <c r="R21" s="2875"/>
      <c r="S21" s="2875"/>
      <c r="T21" s="2875"/>
      <c r="U21" s="2875"/>
      <c r="V21" s="2876" t="s">
        <v>254</v>
      </c>
      <c r="W21" s="2877"/>
      <c r="X21" s="2878"/>
      <c r="Y21" s="2879"/>
      <c r="Z21" s="2879"/>
      <c r="AA21" s="2879"/>
      <c r="AB21" s="2879"/>
      <c r="AC21" s="2879"/>
      <c r="AD21" s="2880"/>
    </row>
    <row r="22" spans="1:30" ht="35.1" customHeight="1">
      <c r="A22" s="1039"/>
      <c r="B22" s="1064" t="s">
        <v>494</v>
      </c>
      <c r="C22" s="1065"/>
      <c r="D22" s="1065"/>
      <c r="E22" s="1065"/>
      <c r="F22" s="1066"/>
      <c r="G22" s="1066"/>
      <c r="H22" s="1066"/>
      <c r="I22" s="1066"/>
      <c r="J22" s="1066"/>
      <c r="K22" s="1066"/>
      <c r="L22" s="1066"/>
      <c r="M22" s="1066"/>
      <c r="N22" s="1066"/>
      <c r="O22" s="1066"/>
      <c r="P22" s="1066"/>
      <c r="Q22" s="1066"/>
      <c r="R22" s="1066"/>
      <c r="S22" s="1066"/>
      <c r="T22" s="1066"/>
      <c r="U22" s="1066"/>
      <c r="V22" s="1066"/>
      <c r="W22" s="1066"/>
      <c r="X22" s="1066"/>
      <c r="Y22" s="1066"/>
      <c r="Z22" s="1066"/>
      <c r="AA22" s="1066"/>
      <c r="AB22" s="1066"/>
      <c r="AC22" s="1066"/>
      <c r="AD22" s="1067"/>
    </row>
    <row r="23" spans="1:30" s="1031" customFormat="1" ht="15.95" customHeight="1">
      <c r="A23" s="1038"/>
      <c r="B23" s="1058"/>
      <c r="C23" s="1045"/>
      <c r="D23" s="2759" t="s">
        <v>503</v>
      </c>
      <c r="E23" s="2847"/>
      <c r="F23" s="2847"/>
      <c r="G23" s="2847"/>
      <c r="H23" s="2847"/>
      <c r="I23" s="2847"/>
      <c r="J23" s="2847"/>
      <c r="K23" s="2847"/>
      <c r="L23" s="2847"/>
      <c r="M23" s="2847"/>
      <c r="N23" s="2848"/>
      <c r="O23" s="2738"/>
      <c r="P23" s="2736"/>
      <c r="Q23" s="2736"/>
      <c r="R23" s="2695" t="s">
        <v>214</v>
      </c>
      <c r="S23" s="2736"/>
      <c r="T23" s="2695" t="s">
        <v>215</v>
      </c>
      <c r="U23" s="2695" t="s">
        <v>490</v>
      </c>
      <c r="V23" s="2695"/>
      <c r="W23" s="2695"/>
      <c r="X23" s="2694" t="s">
        <v>491</v>
      </c>
      <c r="Y23" s="2696"/>
      <c r="Z23" s="2793"/>
      <c r="AA23" s="2793"/>
      <c r="AB23" s="2793"/>
      <c r="AC23" s="2793"/>
      <c r="AD23" s="2884"/>
    </row>
    <row r="24" spans="1:30" s="1031" customFormat="1" ht="15.75" customHeight="1">
      <c r="A24" s="1038"/>
      <c r="B24" s="1038"/>
      <c r="C24" s="2685"/>
      <c r="D24" s="2718"/>
      <c r="E24" s="2719"/>
      <c r="F24" s="2719"/>
      <c r="G24" s="2719"/>
      <c r="H24" s="2719"/>
      <c r="I24" s="2719"/>
      <c r="J24" s="2719"/>
      <c r="K24" s="2719"/>
      <c r="L24" s="2719"/>
      <c r="M24" s="2719"/>
      <c r="N24" s="2720"/>
      <c r="O24" s="2726"/>
      <c r="P24" s="2727"/>
      <c r="Q24" s="2727"/>
      <c r="R24" s="2729"/>
      <c r="S24" s="2727"/>
      <c r="T24" s="2729"/>
      <c r="U24" s="2729"/>
      <c r="V24" s="2729"/>
      <c r="W24" s="2729"/>
      <c r="X24" s="2735"/>
      <c r="Y24" s="2733"/>
      <c r="Z24" s="2755"/>
      <c r="AA24" s="2755"/>
      <c r="AB24" s="2755"/>
      <c r="AC24" s="2755"/>
      <c r="AD24" s="2756"/>
    </row>
    <row r="25" spans="1:30" s="1031" customFormat="1" ht="15.95" customHeight="1">
      <c r="A25" s="1038"/>
      <c r="B25" s="1038"/>
      <c r="C25" s="2686"/>
      <c r="D25" s="2718"/>
      <c r="E25" s="2719"/>
      <c r="F25" s="2719"/>
      <c r="G25" s="2719"/>
      <c r="H25" s="2719"/>
      <c r="I25" s="2719"/>
      <c r="J25" s="2719"/>
      <c r="K25" s="2719"/>
      <c r="L25" s="2719"/>
      <c r="M25" s="2719"/>
      <c r="N25" s="2720"/>
      <c r="O25" s="2757"/>
      <c r="P25" s="2688" t="s">
        <v>496</v>
      </c>
      <c r="Q25" s="2689"/>
      <c r="R25" s="2690"/>
      <c r="S25" s="2694" t="s">
        <v>532</v>
      </c>
      <c r="T25" s="2695"/>
      <c r="U25" s="2696"/>
      <c r="V25" s="2736"/>
      <c r="W25" s="2736"/>
      <c r="X25" s="2736"/>
      <c r="Y25" s="2695" t="s">
        <v>214</v>
      </c>
      <c r="Z25" s="2736"/>
      <c r="AA25" s="2695" t="s">
        <v>215</v>
      </c>
      <c r="AB25" s="2736"/>
      <c r="AC25" s="2695" t="s">
        <v>216</v>
      </c>
      <c r="AD25" s="2741"/>
    </row>
    <row r="26" spans="1:30" s="1031" customFormat="1" ht="15.95" customHeight="1">
      <c r="A26" s="1038"/>
      <c r="B26" s="1038"/>
      <c r="C26" s="1053"/>
      <c r="D26" s="2881"/>
      <c r="E26" s="2882"/>
      <c r="F26" s="2882"/>
      <c r="G26" s="2882"/>
      <c r="H26" s="2882"/>
      <c r="I26" s="2882"/>
      <c r="J26" s="2882"/>
      <c r="K26" s="2882"/>
      <c r="L26" s="2882"/>
      <c r="M26" s="2882"/>
      <c r="N26" s="2883"/>
      <c r="O26" s="2885"/>
      <c r="P26" s="2886"/>
      <c r="Q26" s="2887"/>
      <c r="R26" s="2888"/>
      <c r="S26" s="2735"/>
      <c r="T26" s="2729"/>
      <c r="U26" s="2733"/>
      <c r="V26" s="2727"/>
      <c r="W26" s="2727"/>
      <c r="X26" s="2727"/>
      <c r="Y26" s="2729"/>
      <c r="Z26" s="2727"/>
      <c r="AA26" s="2729"/>
      <c r="AB26" s="2727"/>
      <c r="AC26" s="2729"/>
      <c r="AD26" s="2871"/>
    </row>
    <row r="27" spans="1:30" s="1031" customFormat="1" ht="35.1" customHeight="1">
      <c r="A27" s="1038"/>
      <c r="B27" s="1038"/>
      <c r="C27" s="1045"/>
      <c r="D27" s="2759" t="s">
        <v>504</v>
      </c>
      <c r="E27" s="2847"/>
      <c r="F27" s="2847"/>
      <c r="G27" s="2847"/>
      <c r="H27" s="2847"/>
      <c r="I27" s="2847"/>
      <c r="J27" s="2847"/>
      <c r="K27" s="2847"/>
      <c r="L27" s="2847"/>
      <c r="M27" s="2847"/>
      <c r="N27" s="2848"/>
      <c r="O27" s="2809"/>
      <c r="P27" s="2784"/>
      <c r="Q27" s="1047"/>
      <c r="R27" s="1046" t="s">
        <v>214</v>
      </c>
      <c r="S27" s="1047"/>
      <c r="T27" s="1046" t="s">
        <v>215</v>
      </c>
      <c r="U27" s="2785" t="s">
        <v>490</v>
      </c>
      <c r="V27" s="2785"/>
      <c r="W27" s="2786"/>
      <c r="X27" s="2787" t="s">
        <v>491</v>
      </c>
      <c r="Y27" s="2787"/>
      <c r="Z27" s="2788"/>
      <c r="AA27" s="2788"/>
      <c r="AB27" s="2788"/>
      <c r="AC27" s="2788"/>
      <c r="AD27" s="2789"/>
    </row>
    <row r="28" spans="1:30" s="1031" customFormat="1" ht="35.1" customHeight="1">
      <c r="A28" s="1038"/>
      <c r="B28" s="1038"/>
      <c r="C28" s="1048"/>
      <c r="D28" s="2718"/>
      <c r="E28" s="2719"/>
      <c r="F28" s="2719"/>
      <c r="G28" s="2719"/>
      <c r="H28" s="2719"/>
      <c r="I28" s="2719"/>
      <c r="J28" s="2719"/>
      <c r="K28" s="2719"/>
      <c r="L28" s="2719"/>
      <c r="M28" s="2719"/>
      <c r="N28" s="2720"/>
      <c r="O28" s="1049"/>
      <c r="P28" s="2870" t="s">
        <v>496</v>
      </c>
      <c r="Q28" s="2785"/>
      <c r="R28" s="2786"/>
      <c r="S28" s="2787" t="s">
        <v>532</v>
      </c>
      <c r="T28" s="2787"/>
      <c r="U28" s="2787"/>
      <c r="V28" s="2738"/>
      <c r="W28" s="2736"/>
      <c r="X28" s="1050"/>
      <c r="Y28" s="1051" t="s">
        <v>214</v>
      </c>
      <c r="Z28" s="1050"/>
      <c r="AA28" s="1051" t="s">
        <v>215</v>
      </c>
      <c r="AB28" s="1050"/>
      <c r="AC28" s="1051" t="s">
        <v>216</v>
      </c>
      <c r="AD28" s="1052"/>
    </row>
    <row r="29" spans="1:30" s="1031" customFormat="1" ht="35.1" customHeight="1">
      <c r="A29" s="1038"/>
      <c r="B29" s="1038"/>
      <c r="C29" s="1053"/>
      <c r="D29" s="1054"/>
      <c r="E29" s="2869" t="s">
        <v>498</v>
      </c>
      <c r="F29" s="2864"/>
      <c r="G29" s="2864"/>
      <c r="H29" s="2864"/>
      <c r="I29" s="2864"/>
      <c r="J29" s="2864"/>
      <c r="K29" s="2864"/>
      <c r="L29" s="2864"/>
      <c r="M29" s="2864"/>
      <c r="N29" s="2865"/>
      <c r="O29" s="1055"/>
      <c r="P29" s="1047"/>
      <c r="Q29" s="1046" t="s">
        <v>214</v>
      </c>
      <c r="R29" s="1047"/>
      <c r="S29" s="1046" t="s">
        <v>215</v>
      </c>
      <c r="T29" s="1047"/>
      <c r="U29" s="1046" t="s">
        <v>216</v>
      </c>
      <c r="V29" s="1056" t="s">
        <v>1071</v>
      </c>
      <c r="W29" s="1055"/>
      <c r="X29" s="1047"/>
      <c r="Y29" s="1046" t="s">
        <v>214</v>
      </c>
      <c r="Z29" s="1047"/>
      <c r="AA29" s="1046" t="s">
        <v>215</v>
      </c>
      <c r="AB29" s="1047"/>
      <c r="AC29" s="1046" t="s">
        <v>216</v>
      </c>
      <c r="AD29" s="1057"/>
    </row>
    <row r="30" spans="1:30" s="1031" customFormat="1" ht="15.95" customHeight="1">
      <c r="A30" s="1038"/>
      <c r="B30" s="1058"/>
      <c r="C30" s="1045"/>
      <c r="D30" s="2759" t="s">
        <v>505</v>
      </c>
      <c r="E30" s="2847"/>
      <c r="F30" s="2847"/>
      <c r="G30" s="2847"/>
      <c r="H30" s="2847"/>
      <c r="I30" s="2847"/>
      <c r="J30" s="2847"/>
      <c r="K30" s="2847"/>
      <c r="L30" s="2847"/>
      <c r="M30" s="2847"/>
      <c r="N30" s="2848"/>
      <c r="O30" s="2738"/>
      <c r="P30" s="2736"/>
      <c r="Q30" s="2736"/>
      <c r="R30" s="2695" t="s">
        <v>214</v>
      </c>
      <c r="S30" s="2736"/>
      <c r="T30" s="2695" t="s">
        <v>215</v>
      </c>
      <c r="U30" s="2695" t="s">
        <v>490</v>
      </c>
      <c r="V30" s="2695"/>
      <c r="W30" s="2695"/>
      <c r="X30" s="2694" t="s">
        <v>491</v>
      </c>
      <c r="Y30" s="2696"/>
      <c r="Z30" s="2738"/>
      <c r="AA30" s="2736"/>
      <c r="AB30" s="2736"/>
      <c r="AC30" s="2736"/>
      <c r="AD30" s="2739"/>
    </row>
    <row r="31" spans="1:30" s="1031" customFormat="1" ht="15.95" customHeight="1">
      <c r="A31" s="1038"/>
      <c r="B31" s="1038"/>
      <c r="C31" s="2685"/>
      <c r="D31" s="2718"/>
      <c r="E31" s="2719"/>
      <c r="F31" s="2719"/>
      <c r="G31" s="2719"/>
      <c r="H31" s="2719"/>
      <c r="I31" s="2719"/>
      <c r="J31" s="2719"/>
      <c r="K31" s="2719"/>
      <c r="L31" s="2719"/>
      <c r="M31" s="2719"/>
      <c r="N31" s="2720"/>
      <c r="O31" s="2726"/>
      <c r="P31" s="2727"/>
      <c r="Q31" s="2727"/>
      <c r="R31" s="2729"/>
      <c r="S31" s="2727"/>
      <c r="T31" s="2729"/>
      <c r="U31" s="2729"/>
      <c r="V31" s="2729"/>
      <c r="W31" s="2729"/>
      <c r="X31" s="2735"/>
      <c r="Y31" s="2733"/>
      <c r="Z31" s="2726"/>
      <c r="AA31" s="2727"/>
      <c r="AB31" s="2727"/>
      <c r="AC31" s="2727"/>
      <c r="AD31" s="2740"/>
    </row>
    <row r="32" spans="1:30" s="1031" customFormat="1" ht="15.95" customHeight="1">
      <c r="A32" s="1038"/>
      <c r="B32" s="1038"/>
      <c r="C32" s="2686"/>
      <c r="D32" s="2718"/>
      <c r="E32" s="2719"/>
      <c r="F32" s="2719"/>
      <c r="G32" s="2719"/>
      <c r="H32" s="2719"/>
      <c r="I32" s="2719"/>
      <c r="J32" s="2719"/>
      <c r="K32" s="2719"/>
      <c r="L32" s="2719"/>
      <c r="M32" s="2719"/>
      <c r="N32" s="2720"/>
      <c r="O32" s="2849"/>
      <c r="P32" s="2688" t="s">
        <v>496</v>
      </c>
      <c r="Q32" s="2689"/>
      <c r="R32" s="2690"/>
      <c r="S32" s="2694" t="s">
        <v>532</v>
      </c>
      <c r="T32" s="2695"/>
      <c r="U32" s="2696"/>
      <c r="V32" s="2736"/>
      <c r="W32" s="2736"/>
      <c r="X32" s="2736"/>
      <c r="Y32" s="2695" t="s">
        <v>214</v>
      </c>
      <c r="Z32" s="2736"/>
      <c r="AA32" s="2695" t="s">
        <v>215</v>
      </c>
      <c r="AB32" s="2736"/>
      <c r="AC32" s="2695" t="s">
        <v>216</v>
      </c>
      <c r="AD32" s="2741"/>
    </row>
    <row r="33" spans="1:30" s="1031" customFormat="1" ht="15.95" customHeight="1" thickBot="1">
      <c r="A33" s="1038"/>
      <c r="B33" s="1059"/>
      <c r="C33" s="1060"/>
      <c r="D33" s="2721"/>
      <c r="E33" s="2722"/>
      <c r="F33" s="2722"/>
      <c r="G33" s="2722"/>
      <c r="H33" s="2722"/>
      <c r="I33" s="2722"/>
      <c r="J33" s="2722"/>
      <c r="K33" s="2722"/>
      <c r="L33" s="2722"/>
      <c r="M33" s="2722"/>
      <c r="N33" s="2723"/>
      <c r="O33" s="2758"/>
      <c r="P33" s="2691"/>
      <c r="Q33" s="2692"/>
      <c r="R33" s="2693"/>
      <c r="S33" s="2697"/>
      <c r="T33" s="2698"/>
      <c r="U33" s="2699"/>
      <c r="V33" s="2737"/>
      <c r="W33" s="2737"/>
      <c r="X33" s="2737"/>
      <c r="Y33" s="2698"/>
      <c r="Z33" s="2737"/>
      <c r="AA33" s="2698"/>
      <c r="AB33" s="2737"/>
      <c r="AC33" s="2698"/>
      <c r="AD33" s="2742"/>
    </row>
    <row r="34" spans="1:30" s="1031" customFormat="1" ht="34.5" customHeight="1" thickBot="1">
      <c r="A34" s="2909" t="s">
        <v>1072</v>
      </c>
      <c r="B34" s="2910"/>
      <c r="C34" s="2910"/>
      <c r="D34" s="2910"/>
      <c r="E34" s="2910"/>
      <c r="F34" s="2910"/>
      <c r="G34" s="2910"/>
      <c r="H34" s="2910"/>
      <c r="I34" s="2910"/>
      <c r="J34" s="2910"/>
      <c r="K34" s="2910"/>
      <c r="L34" s="2910"/>
      <c r="M34" s="2910"/>
      <c r="N34" s="2910"/>
      <c r="O34" s="2910"/>
      <c r="P34" s="2910"/>
      <c r="Q34" s="2910"/>
      <c r="R34" s="1068"/>
      <c r="S34" s="1068"/>
      <c r="T34" s="1068"/>
      <c r="U34" s="1068"/>
      <c r="V34" s="1068"/>
      <c r="W34" s="1068"/>
      <c r="X34" s="1068"/>
      <c r="Y34" s="1068"/>
      <c r="Z34" s="1068"/>
      <c r="AA34" s="1068"/>
      <c r="AB34" s="1068"/>
      <c r="AC34" s="1068"/>
      <c r="AD34" s="1069"/>
    </row>
    <row r="35" spans="1:30" s="1031" customFormat="1" ht="15.75" customHeight="1">
      <c r="A35" s="1038"/>
      <c r="B35" s="2706" t="s">
        <v>494</v>
      </c>
      <c r="C35" s="2707"/>
      <c r="D35" s="2707"/>
      <c r="E35" s="2708"/>
      <c r="F35" s="1070"/>
      <c r="G35" s="2715" t="s">
        <v>835</v>
      </c>
      <c r="H35" s="2707"/>
      <c r="I35" s="2707"/>
      <c r="J35" s="2707"/>
      <c r="K35" s="2707"/>
      <c r="L35" s="2707"/>
      <c r="M35" s="2707"/>
      <c r="N35" s="2708"/>
      <c r="O35" s="2724"/>
      <c r="P35" s="2725"/>
      <c r="Q35" s="2725"/>
      <c r="R35" s="2728" t="s">
        <v>214</v>
      </c>
      <c r="S35" s="2725"/>
      <c r="T35" s="2728" t="s">
        <v>215</v>
      </c>
      <c r="U35" s="2728" t="s">
        <v>490</v>
      </c>
      <c r="V35" s="2728"/>
      <c r="W35" s="2728"/>
      <c r="X35" s="2734" t="s">
        <v>491</v>
      </c>
      <c r="Y35" s="2732"/>
      <c r="Z35" s="2753"/>
      <c r="AA35" s="2753"/>
      <c r="AB35" s="2753"/>
      <c r="AC35" s="2753"/>
      <c r="AD35" s="2754"/>
    </row>
    <row r="36" spans="1:30" s="1031" customFormat="1" ht="15.75" customHeight="1">
      <c r="A36" s="1038"/>
      <c r="B36" s="2709"/>
      <c r="C36" s="2710"/>
      <c r="D36" s="2710"/>
      <c r="E36" s="2711"/>
      <c r="F36" s="2685"/>
      <c r="G36" s="2718"/>
      <c r="H36" s="2710"/>
      <c r="I36" s="2710"/>
      <c r="J36" s="2710"/>
      <c r="K36" s="2710"/>
      <c r="L36" s="2710"/>
      <c r="M36" s="2710"/>
      <c r="N36" s="2711"/>
      <c r="O36" s="2726"/>
      <c r="P36" s="2727"/>
      <c r="Q36" s="2727"/>
      <c r="R36" s="2729"/>
      <c r="S36" s="2727"/>
      <c r="T36" s="2729"/>
      <c r="U36" s="2729"/>
      <c r="V36" s="2729"/>
      <c r="W36" s="2729"/>
      <c r="X36" s="2735"/>
      <c r="Y36" s="2733"/>
      <c r="Z36" s="2755"/>
      <c r="AA36" s="2755"/>
      <c r="AB36" s="2755"/>
      <c r="AC36" s="2755"/>
      <c r="AD36" s="2756"/>
    </row>
    <row r="37" spans="1:30" s="1031" customFormat="1" ht="15.75" customHeight="1">
      <c r="A37" s="1038"/>
      <c r="B37" s="2709"/>
      <c r="C37" s="2710"/>
      <c r="D37" s="2710"/>
      <c r="E37" s="2711"/>
      <c r="F37" s="2686"/>
      <c r="G37" s="2718"/>
      <c r="H37" s="2710"/>
      <c r="I37" s="2710"/>
      <c r="J37" s="2710"/>
      <c r="K37" s="2710"/>
      <c r="L37" s="2710"/>
      <c r="M37" s="2710"/>
      <c r="N37" s="2711"/>
      <c r="O37" s="2757"/>
      <c r="P37" s="2688" t="s">
        <v>496</v>
      </c>
      <c r="Q37" s="2689"/>
      <c r="R37" s="2690"/>
      <c r="S37" s="2694" t="s">
        <v>532</v>
      </c>
      <c r="T37" s="2695"/>
      <c r="U37" s="2696"/>
      <c r="V37" s="2736"/>
      <c r="W37" s="2736"/>
      <c r="X37" s="2736"/>
      <c r="Y37" s="2695" t="s">
        <v>214</v>
      </c>
      <c r="Z37" s="2736"/>
      <c r="AA37" s="2695" t="s">
        <v>215</v>
      </c>
      <c r="AB37" s="2736"/>
      <c r="AC37" s="2695" t="s">
        <v>216</v>
      </c>
      <c r="AD37" s="2741"/>
    </row>
    <row r="38" spans="1:30" s="1031" customFormat="1" ht="15.75" customHeight="1">
      <c r="A38" s="1071"/>
      <c r="B38" s="2709"/>
      <c r="C38" s="2710"/>
      <c r="D38" s="2710"/>
      <c r="E38" s="2711"/>
      <c r="F38" s="1072"/>
      <c r="G38" s="2911"/>
      <c r="H38" s="2710"/>
      <c r="I38" s="2710"/>
      <c r="J38" s="2710"/>
      <c r="K38" s="2710"/>
      <c r="L38" s="2710"/>
      <c r="M38" s="2710"/>
      <c r="N38" s="2711"/>
      <c r="O38" s="2849"/>
      <c r="P38" s="2764"/>
      <c r="Q38" s="2765"/>
      <c r="R38" s="2766"/>
      <c r="S38" s="2743"/>
      <c r="T38" s="2744"/>
      <c r="U38" s="2745"/>
      <c r="V38" s="2746"/>
      <c r="W38" s="2746"/>
      <c r="X38" s="2746"/>
      <c r="Y38" s="2744"/>
      <c r="Z38" s="2746"/>
      <c r="AA38" s="2744"/>
      <c r="AB38" s="2746"/>
      <c r="AC38" s="2744"/>
      <c r="AD38" s="2752"/>
    </row>
    <row r="39" spans="1:30" s="1031" customFormat="1" ht="15.75" customHeight="1">
      <c r="A39" s="1071"/>
      <c r="B39" s="2709"/>
      <c r="C39" s="2710"/>
      <c r="D39" s="2710"/>
      <c r="E39" s="2711"/>
      <c r="F39" s="1045"/>
      <c r="G39" s="2759" t="s">
        <v>836</v>
      </c>
      <c r="H39" s="2760"/>
      <c r="I39" s="2760"/>
      <c r="J39" s="2760"/>
      <c r="K39" s="2760"/>
      <c r="L39" s="2760"/>
      <c r="M39" s="2760"/>
      <c r="N39" s="2761"/>
      <c r="O39" s="2738"/>
      <c r="P39" s="2736"/>
      <c r="Q39" s="2736"/>
      <c r="R39" s="2695" t="s">
        <v>214</v>
      </c>
      <c r="S39" s="2736"/>
      <c r="T39" s="2695" t="s">
        <v>215</v>
      </c>
      <c r="U39" s="2695" t="s">
        <v>490</v>
      </c>
      <c r="V39" s="2695"/>
      <c r="W39" s="2695"/>
      <c r="X39" s="2694" t="s">
        <v>491</v>
      </c>
      <c r="Y39" s="2696"/>
      <c r="Z39" s="2738"/>
      <c r="AA39" s="2736"/>
      <c r="AB39" s="2736"/>
      <c r="AC39" s="2736"/>
      <c r="AD39" s="2739"/>
    </row>
    <row r="40" spans="1:30" s="1031" customFormat="1" ht="15.75" customHeight="1">
      <c r="A40" s="1071"/>
      <c r="B40" s="2709"/>
      <c r="C40" s="2710"/>
      <c r="D40" s="2710"/>
      <c r="E40" s="2711"/>
      <c r="F40" s="2685"/>
      <c r="G40" s="2718"/>
      <c r="H40" s="2710"/>
      <c r="I40" s="2710"/>
      <c r="J40" s="2710"/>
      <c r="K40" s="2710"/>
      <c r="L40" s="2710"/>
      <c r="M40" s="2710"/>
      <c r="N40" s="2711"/>
      <c r="O40" s="2726"/>
      <c r="P40" s="2727"/>
      <c r="Q40" s="2727"/>
      <c r="R40" s="2729"/>
      <c r="S40" s="2727"/>
      <c r="T40" s="2729"/>
      <c r="U40" s="2729"/>
      <c r="V40" s="2729"/>
      <c r="W40" s="2729"/>
      <c r="X40" s="2735"/>
      <c r="Y40" s="2733"/>
      <c r="Z40" s="2726"/>
      <c r="AA40" s="2727"/>
      <c r="AB40" s="2727"/>
      <c r="AC40" s="2727"/>
      <c r="AD40" s="2740"/>
    </row>
    <row r="41" spans="1:30" s="1031" customFormat="1" ht="15.75" customHeight="1">
      <c r="A41" s="1038"/>
      <c r="B41" s="2709"/>
      <c r="C41" s="2710"/>
      <c r="D41" s="2710"/>
      <c r="E41" s="2711"/>
      <c r="F41" s="2686"/>
      <c r="G41" s="2718"/>
      <c r="H41" s="2710"/>
      <c r="I41" s="2710"/>
      <c r="J41" s="2710"/>
      <c r="K41" s="2710"/>
      <c r="L41" s="2710"/>
      <c r="M41" s="2710"/>
      <c r="N41" s="2711"/>
      <c r="O41" s="2757"/>
      <c r="P41" s="2688" t="s">
        <v>496</v>
      </c>
      <c r="Q41" s="2689"/>
      <c r="R41" s="2690"/>
      <c r="S41" s="2694" t="s">
        <v>532</v>
      </c>
      <c r="T41" s="2695"/>
      <c r="U41" s="2696"/>
      <c r="V41" s="2736"/>
      <c r="W41" s="2736"/>
      <c r="X41" s="2736"/>
      <c r="Y41" s="2695" t="s">
        <v>214</v>
      </c>
      <c r="Z41" s="2736"/>
      <c r="AA41" s="2695" t="s">
        <v>215</v>
      </c>
      <c r="AB41" s="2736"/>
      <c r="AC41" s="2695" t="s">
        <v>216</v>
      </c>
      <c r="AD41" s="2741"/>
    </row>
    <row r="42" spans="1:30" s="1031" customFormat="1" ht="15.75" customHeight="1" thickBot="1">
      <c r="A42" s="1059"/>
      <c r="B42" s="2712"/>
      <c r="C42" s="2713"/>
      <c r="D42" s="2713"/>
      <c r="E42" s="2714"/>
      <c r="F42" s="1060"/>
      <c r="G42" s="2762"/>
      <c r="H42" s="2713"/>
      <c r="I42" s="2713"/>
      <c r="J42" s="2713"/>
      <c r="K42" s="2713"/>
      <c r="L42" s="2713"/>
      <c r="M42" s="2713"/>
      <c r="N42" s="2714"/>
      <c r="O42" s="2758"/>
      <c r="P42" s="2691"/>
      <c r="Q42" s="2692"/>
      <c r="R42" s="2693"/>
      <c r="S42" s="2697"/>
      <c r="T42" s="2698"/>
      <c r="U42" s="2699"/>
      <c r="V42" s="2737"/>
      <c r="W42" s="2737"/>
      <c r="X42" s="2737"/>
      <c r="Y42" s="2698"/>
      <c r="Z42" s="2737"/>
      <c r="AA42" s="2698"/>
      <c r="AB42" s="2737"/>
      <c r="AC42" s="2698"/>
      <c r="AD42" s="2742"/>
    </row>
    <row r="43" spans="1:30" ht="35.1" customHeight="1" thickBot="1">
      <c r="A43" s="1034" t="s">
        <v>1073</v>
      </c>
      <c r="B43" s="1073"/>
      <c r="C43" s="1074"/>
      <c r="D43" s="1074"/>
      <c r="E43" s="1074"/>
      <c r="F43" s="1074"/>
      <c r="G43" s="1074"/>
      <c r="H43" s="1074"/>
      <c r="I43" s="1074"/>
      <c r="J43" s="1074"/>
      <c r="K43" s="1074"/>
      <c r="L43" s="1074"/>
      <c r="M43" s="1074"/>
      <c r="N43" s="1074"/>
      <c r="O43" s="1074"/>
      <c r="P43" s="1074"/>
      <c r="Q43" s="1074"/>
      <c r="R43" s="1074"/>
      <c r="S43" s="1074"/>
      <c r="T43" s="1074"/>
      <c r="U43" s="1074"/>
      <c r="V43" s="1074"/>
      <c r="W43" s="1074"/>
      <c r="X43" s="1074"/>
      <c r="Y43" s="1074"/>
      <c r="Z43" s="1074"/>
      <c r="AA43" s="1074"/>
      <c r="AB43" s="1074"/>
      <c r="AC43" s="1074"/>
      <c r="AD43" s="1075"/>
    </row>
    <row r="44" spans="1:30" ht="15.95" customHeight="1">
      <c r="A44" s="1038"/>
      <c r="B44" s="2832" t="s">
        <v>1074</v>
      </c>
      <c r="C44" s="2833"/>
      <c r="D44" s="2833"/>
      <c r="E44" s="2834"/>
      <c r="F44" s="2912"/>
      <c r="G44" s="2715" t="s">
        <v>536</v>
      </c>
      <c r="H44" s="2716"/>
      <c r="I44" s="2716"/>
      <c r="J44" s="2716"/>
      <c r="K44" s="2716"/>
      <c r="L44" s="2716"/>
      <c r="M44" s="2716"/>
      <c r="N44" s="2716"/>
      <c r="O44" s="2724"/>
      <c r="P44" s="2725"/>
      <c r="Q44" s="2725"/>
      <c r="R44" s="2728" t="s">
        <v>214</v>
      </c>
      <c r="S44" s="2725"/>
      <c r="T44" s="2728" t="s">
        <v>215</v>
      </c>
      <c r="U44" s="2728" t="s">
        <v>490</v>
      </c>
      <c r="V44" s="2728"/>
      <c r="W44" s="2728"/>
      <c r="X44" s="2734" t="s">
        <v>491</v>
      </c>
      <c r="Y44" s="2732"/>
      <c r="Z44" s="2913"/>
      <c r="AA44" s="2753"/>
      <c r="AB44" s="2753"/>
      <c r="AC44" s="2753"/>
      <c r="AD44" s="2754"/>
    </row>
    <row r="45" spans="1:30" ht="15.95" customHeight="1">
      <c r="A45" s="1038"/>
      <c r="B45" s="2835"/>
      <c r="C45" s="2836"/>
      <c r="D45" s="2836"/>
      <c r="E45" s="2837"/>
      <c r="F45" s="2686"/>
      <c r="G45" s="2881"/>
      <c r="H45" s="2882"/>
      <c r="I45" s="2882"/>
      <c r="J45" s="2882"/>
      <c r="K45" s="2882"/>
      <c r="L45" s="2882"/>
      <c r="M45" s="2882"/>
      <c r="N45" s="2882"/>
      <c r="O45" s="2726"/>
      <c r="P45" s="2727"/>
      <c r="Q45" s="2727"/>
      <c r="R45" s="2729"/>
      <c r="S45" s="2727"/>
      <c r="T45" s="2729"/>
      <c r="U45" s="2729"/>
      <c r="V45" s="2729"/>
      <c r="W45" s="2729"/>
      <c r="X45" s="2735"/>
      <c r="Y45" s="2733"/>
      <c r="Z45" s="2914"/>
      <c r="AA45" s="2755"/>
      <c r="AB45" s="2755"/>
      <c r="AC45" s="2755"/>
      <c r="AD45" s="2756"/>
    </row>
    <row r="46" spans="1:30" ht="15.95" customHeight="1">
      <c r="A46" s="1038"/>
      <c r="B46" s="2835"/>
      <c r="C46" s="2836"/>
      <c r="D46" s="2836"/>
      <c r="E46" s="2837"/>
      <c r="F46" s="1072"/>
      <c r="G46" s="2694" t="s">
        <v>506</v>
      </c>
      <c r="H46" s="2695"/>
      <c r="I46" s="2696"/>
      <c r="J46" s="2738"/>
      <c r="K46" s="2736"/>
      <c r="L46" s="2736"/>
      <c r="M46" s="2736"/>
      <c r="N46" s="2736"/>
      <c r="O46" s="2736"/>
      <c r="P46" s="2736"/>
      <c r="Q46" s="2841"/>
      <c r="R46" s="2694" t="s">
        <v>507</v>
      </c>
      <c r="S46" s="2695"/>
      <c r="T46" s="2696"/>
      <c r="U46" s="2736"/>
      <c r="V46" s="2736"/>
      <c r="W46" s="2736"/>
      <c r="X46" s="2736"/>
      <c r="Y46" s="2736"/>
      <c r="Z46" s="2736"/>
      <c r="AA46" s="2736"/>
      <c r="AB46" s="2736"/>
      <c r="AC46" s="2736"/>
      <c r="AD46" s="2739"/>
    </row>
    <row r="47" spans="1:30" ht="15.95" customHeight="1">
      <c r="A47" s="1038"/>
      <c r="B47" s="2835"/>
      <c r="C47" s="2836"/>
      <c r="D47" s="2836"/>
      <c r="E47" s="2837"/>
      <c r="G47" s="2743"/>
      <c r="H47" s="2744"/>
      <c r="I47" s="2745"/>
      <c r="J47" s="2842"/>
      <c r="K47" s="2746"/>
      <c r="L47" s="2746"/>
      <c r="M47" s="2746"/>
      <c r="N47" s="2746"/>
      <c r="O47" s="2746"/>
      <c r="P47" s="2746"/>
      <c r="Q47" s="2843"/>
      <c r="R47" s="2743"/>
      <c r="S47" s="2744"/>
      <c r="T47" s="2745"/>
      <c r="U47" s="2746"/>
      <c r="V47" s="2746"/>
      <c r="W47" s="2746"/>
      <c r="X47" s="2746"/>
      <c r="Y47" s="2746"/>
      <c r="Z47" s="2746"/>
      <c r="AA47" s="2746"/>
      <c r="AB47" s="2746"/>
      <c r="AC47" s="2746"/>
      <c r="AD47" s="2747"/>
    </row>
    <row r="48" spans="1:30" ht="15.95" customHeight="1">
      <c r="A48" s="1038"/>
      <c r="B48" s="2835"/>
      <c r="C48" s="2836"/>
      <c r="D48" s="2836"/>
      <c r="E48" s="2837"/>
      <c r="F48" s="2685"/>
      <c r="G48" s="2759" t="s">
        <v>562</v>
      </c>
      <c r="H48" s="2847"/>
      <c r="I48" s="2847"/>
      <c r="J48" s="2847"/>
      <c r="K48" s="2847"/>
      <c r="L48" s="2847"/>
      <c r="M48" s="2847"/>
      <c r="N48" s="2847"/>
      <c r="O48" s="2738"/>
      <c r="P48" s="2736"/>
      <c r="Q48" s="2736"/>
      <c r="R48" s="2695" t="s">
        <v>214</v>
      </c>
      <c r="S48" s="2736"/>
      <c r="T48" s="2695" t="s">
        <v>215</v>
      </c>
      <c r="U48" s="2695" t="s">
        <v>490</v>
      </c>
      <c r="V48" s="2695"/>
      <c r="W48" s="2695"/>
      <c r="X48" s="2694" t="s">
        <v>491</v>
      </c>
      <c r="Y48" s="2696"/>
      <c r="Z48" s="2748"/>
      <c r="AA48" s="2748"/>
      <c r="AB48" s="2748"/>
      <c r="AC48" s="2748"/>
      <c r="AD48" s="2749"/>
    </row>
    <row r="49" spans="1:30" ht="15.95" customHeight="1">
      <c r="A49" s="1038"/>
      <c r="B49" s="2835"/>
      <c r="C49" s="2836"/>
      <c r="D49" s="2836"/>
      <c r="E49" s="2837"/>
      <c r="F49" s="2686"/>
      <c r="G49" s="2881"/>
      <c r="H49" s="2882"/>
      <c r="I49" s="2882"/>
      <c r="J49" s="2882"/>
      <c r="K49" s="2882"/>
      <c r="L49" s="2882"/>
      <c r="M49" s="2882"/>
      <c r="N49" s="2882"/>
      <c r="O49" s="2726"/>
      <c r="P49" s="2727"/>
      <c r="Q49" s="2727"/>
      <c r="R49" s="2729"/>
      <c r="S49" s="2727"/>
      <c r="T49" s="2729"/>
      <c r="U49" s="2729"/>
      <c r="V49" s="2729"/>
      <c r="W49" s="2729"/>
      <c r="X49" s="2735"/>
      <c r="Y49" s="2733"/>
      <c r="Z49" s="2750"/>
      <c r="AA49" s="2750"/>
      <c r="AB49" s="2750"/>
      <c r="AC49" s="2750"/>
      <c r="AD49" s="2751"/>
    </row>
    <row r="50" spans="1:30" ht="35.1" customHeight="1" thickBot="1">
      <c r="A50" s="1059"/>
      <c r="B50" s="2838"/>
      <c r="C50" s="2839"/>
      <c r="D50" s="2839"/>
      <c r="E50" s="2840"/>
      <c r="F50" s="1060"/>
      <c r="G50" s="1076"/>
      <c r="H50" s="1077"/>
      <c r="I50" s="2804" t="s">
        <v>508</v>
      </c>
      <c r="J50" s="2806"/>
      <c r="K50" s="2807"/>
      <c r="L50" s="2808"/>
      <c r="M50" s="2808"/>
      <c r="N50" s="1078"/>
      <c r="O50" s="1079" t="s">
        <v>214</v>
      </c>
      <c r="P50" s="1078"/>
      <c r="Q50" s="1079" t="s">
        <v>215</v>
      </c>
      <c r="R50" s="1078"/>
      <c r="S50" s="1079" t="s">
        <v>216</v>
      </c>
      <c r="T50" s="1079" t="s">
        <v>1071</v>
      </c>
      <c r="U50" s="2808"/>
      <c r="V50" s="2808"/>
      <c r="W50" s="1078"/>
      <c r="X50" s="1079" t="s">
        <v>214</v>
      </c>
      <c r="Y50" s="1078"/>
      <c r="Z50" s="1079" t="s">
        <v>215</v>
      </c>
      <c r="AA50" s="1078"/>
      <c r="AB50" s="1079" t="s">
        <v>216</v>
      </c>
      <c r="AC50" s="1080"/>
      <c r="AD50" s="1081"/>
    </row>
    <row r="51" spans="1:30" s="1031" customFormat="1" ht="35.1" customHeight="1" thickBot="1">
      <c r="A51" s="1082" t="s">
        <v>1075</v>
      </c>
      <c r="B51" s="1083"/>
      <c r="C51" s="1084"/>
      <c r="D51" s="1084"/>
      <c r="E51" s="1084"/>
      <c r="F51" s="1085"/>
      <c r="G51" s="1086"/>
      <c r="H51" s="1086"/>
      <c r="I51" s="1086"/>
      <c r="J51" s="1086"/>
      <c r="K51" s="1086"/>
      <c r="L51" s="1087"/>
      <c r="M51" s="1087"/>
      <c r="N51" s="1087"/>
      <c r="O51" s="1085"/>
      <c r="P51" s="1087"/>
      <c r="Q51" s="1087"/>
      <c r="R51" s="1087"/>
      <c r="S51" s="1087"/>
      <c r="T51" s="1087"/>
      <c r="U51" s="1087"/>
      <c r="V51" s="1087"/>
      <c r="W51" s="1087"/>
      <c r="X51" s="1087"/>
      <c r="Y51" s="1087"/>
      <c r="Z51" s="1087"/>
      <c r="AA51" s="1087"/>
      <c r="AB51" s="1088"/>
      <c r="AC51" s="1087"/>
      <c r="AD51" s="1089"/>
    </row>
    <row r="52" spans="1:30" s="1031" customFormat="1" ht="15.95" customHeight="1">
      <c r="A52" s="1038"/>
      <c r="B52" s="2706" t="s">
        <v>494</v>
      </c>
      <c r="C52" s="2707"/>
      <c r="D52" s="2707"/>
      <c r="E52" s="2708"/>
      <c r="F52" s="1070"/>
      <c r="G52" s="2715" t="s">
        <v>509</v>
      </c>
      <c r="H52" s="2707"/>
      <c r="I52" s="2707"/>
      <c r="J52" s="2707"/>
      <c r="K52" s="2707"/>
      <c r="L52" s="2707"/>
      <c r="M52" s="2707"/>
      <c r="N52" s="2708"/>
      <c r="O52" s="2724"/>
      <c r="P52" s="2725"/>
      <c r="Q52" s="2725"/>
      <c r="R52" s="2728" t="s">
        <v>214</v>
      </c>
      <c r="S52" s="2725"/>
      <c r="T52" s="2728" t="s">
        <v>215</v>
      </c>
      <c r="U52" s="2728" t="s">
        <v>490</v>
      </c>
      <c r="V52" s="2728"/>
      <c r="W52" s="2728"/>
      <c r="X52" s="2734" t="s">
        <v>491</v>
      </c>
      <c r="Y52" s="2732"/>
      <c r="Z52" s="2753"/>
      <c r="AA52" s="2753"/>
      <c r="AB52" s="2753"/>
      <c r="AC52" s="2753"/>
      <c r="AD52" s="2754"/>
    </row>
    <row r="53" spans="1:30" s="1031" customFormat="1" ht="15.95" customHeight="1">
      <c r="A53" s="1038"/>
      <c r="B53" s="2709"/>
      <c r="C53" s="2710"/>
      <c r="D53" s="2710"/>
      <c r="E53" s="2711"/>
      <c r="F53" s="2685"/>
      <c r="G53" s="2718"/>
      <c r="H53" s="2710"/>
      <c r="I53" s="2710"/>
      <c r="J53" s="2710"/>
      <c r="K53" s="2710"/>
      <c r="L53" s="2710"/>
      <c r="M53" s="2710"/>
      <c r="N53" s="2711"/>
      <c r="O53" s="2726"/>
      <c r="P53" s="2727"/>
      <c r="Q53" s="2727"/>
      <c r="R53" s="2729"/>
      <c r="S53" s="2727"/>
      <c r="T53" s="2729"/>
      <c r="U53" s="2729"/>
      <c r="V53" s="2729"/>
      <c r="W53" s="2729"/>
      <c r="X53" s="2735"/>
      <c r="Y53" s="2733"/>
      <c r="Z53" s="2755"/>
      <c r="AA53" s="2755"/>
      <c r="AB53" s="2755"/>
      <c r="AC53" s="2755"/>
      <c r="AD53" s="2756"/>
    </row>
    <row r="54" spans="1:30" s="1031" customFormat="1" ht="15.95" customHeight="1">
      <c r="A54" s="1038"/>
      <c r="B54" s="2709"/>
      <c r="C54" s="2710"/>
      <c r="D54" s="2710"/>
      <c r="E54" s="2711"/>
      <c r="F54" s="2686"/>
      <c r="G54" s="2718"/>
      <c r="H54" s="2710"/>
      <c r="I54" s="2710"/>
      <c r="J54" s="2710"/>
      <c r="K54" s="2710"/>
      <c r="L54" s="2710"/>
      <c r="M54" s="2710"/>
      <c r="N54" s="2711"/>
      <c r="O54" s="2757"/>
      <c r="P54" s="2688" t="s">
        <v>496</v>
      </c>
      <c r="Q54" s="2689"/>
      <c r="R54" s="2690"/>
      <c r="S54" s="2694" t="s">
        <v>532</v>
      </c>
      <c r="T54" s="2695"/>
      <c r="U54" s="2696"/>
      <c r="V54" s="2736"/>
      <c r="W54" s="2736"/>
      <c r="X54" s="2736"/>
      <c r="Y54" s="2695" t="s">
        <v>214</v>
      </c>
      <c r="Z54" s="2736"/>
      <c r="AA54" s="2695" t="s">
        <v>215</v>
      </c>
      <c r="AB54" s="2736"/>
      <c r="AC54" s="2695" t="s">
        <v>216</v>
      </c>
      <c r="AD54" s="2741"/>
    </row>
    <row r="55" spans="1:30" s="1031" customFormat="1" ht="15.95" customHeight="1" thickBot="1">
      <c r="A55" s="1059"/>
      <c r="B55" s="2712"/>
      <c r="C55" s="2713"/>
      <c r="D55" s="2713"/>
      <c r="E55" s="2714"/>
      <c r="F55" s="1060"/>
      <c r="G55" s="2762"/>
      <c r="H55" s="2713"/>
      <c r="I55" s="2713"/>
      <c r="J55" s="2713"/>
      <c r="K55" s="2713"/>
      <c r="L55" s="2713"/>
      <c r="M55" s="2713"/>
      <c r="N55" s="2714"/>
      <c r="O55" s="2758"/>
      <c r="P55" s="2691"/>
      <c r="Q55" s="2692"/>
      <c r="R55" s="2693"/>
      <c r="S55" s="2697"/>
      <c r="T55" s="2698"/>
      <c r="U55" s="2699"/>
      <c r="V55" s="2737"/>
      <c r="W55" s="2737"/>
      <c r="X55" s="2737"/>
      <c r="Y55" s="2698"/>
      <c r="Z55" s="2737"/>
      <c r="AA55" s="2698"/>
      <c r="AB55" s="2737"/>
      <c r="AC55" s="2698"/>
      <c r="AD55" s="2742"/>
    </row>
    <row r="56" spans="1:30" s="1031" customFormat="1" ht="35.1" customHeight="1" thickBot="1">
      <c r="A56" s="1034" t="s">
        <v>1076</v>
      </c>
      <c r="B56" s="1090"/>
      <c r="C56" s="1091"/>
      <c r="D56" s="1091"/>
      <c r="E56" s="1091"/>
      <c r="F56" s="1092"/>
      <c r="G56" s="1093"/>
      <c r="H56" s="1093"/>
      <c r="I56" s="1093"/>
      <c r="J56" s="1093"/>
      <c r="K56" s="1093"/>
      <c r="L56" s="1094"/>
      <c r="M56" s="1094"/>
      <c r="N56" s="1094"/>
      <c r="O56" s="1092"/>
      <c r="P56" s="1094"/>
      <c r="Q56" s="1094"/>
      <c r="R56" s="1094"/>
      <c r="S56" s="1087"/>
      <c r="T56" s="1087"/>
      <c r="U56" s="1087"/>
      <c r="V56" s="1094"/>
      <c r="W56" s="1094"/>
      <c r="X56" s="1094"/>
      <c r="Y56" s="1094"/>
      <c r="Z56" s="1094"/>
      <c r="AA56" s="1094"/>
      <c r="AB56" s="1095"/>
      <c r="AC56" s="1094"/>
      <c r="AD56" s="1096"/>
    </row>
    <row r="57" spans="1:30" s="1031" customFormat="1" ht="15.95" customHeight="1">
      <c r="A57" s="1038"/>
      <c r="B57" s="2706" t="s">
        <v>494</v>
      </c>
      <c r="C57" s="2707"/>
      <c r="D57" s="2707"/>
      <c r="E57" s="2708"/>
      <c r="F57" s="1070"/>
      <c r="G57" s="2715" t="s">
        <v>510</v>
      </c>
      <c r="H57" s="2707"/>
      <c r="I57" s="2707"/>
      <c r="J57" s="2707"/>
      <c r="K57" s="2707"/>
      <c r="L57" s="2707"/>
      <c r="M57" s="2707"/>
      <c r="N57" s="2708"/>
      <c r="O57" s="2724"/>
      <c r="P57" s="2725"/>
      <c r="Q57" s="2725"/>
      <c r="R57" s="2728" t="s">
        <v>214</v>
      </c>
      <c r="S57" s="2725"/>
      <c r="T57" s="2728" t="s">
        <v>215</v>
      </c>
      <c r="U57" s="2728" t="s">
        <v>490</v>
      </c>
      <c r="V57" s="2728"/>
      <c r="W57" s="2728"/>
      <c r="X57" s="2734" t="s">
        <v>491</v>
      </c>
      <c r="Y57" s="2732"/>
      <c r="Z57" s="2753"/>
      <c r="AA57" s="2753"/>
      <c r="AB57" s="2753"/>
      <c r="AC57" s="2753"/>
      <c r="AD57" s="2754"/>
    </row>
    <row r="58" spans="1:30" s="1031" customFormat="1" ht="15.95" customHeight="1">
      <c r="A58" s="1038"/>
      <c r="B58" s="2709"/>
      <c r="C58" s="2710"/>
      <c r="D58" s="2710"/>
      <c r="E58" s="2711"/>
      <c r="F58" s="2685"/>
      <c r="G58" s="2718"/>
      <c r="H58" s="2710"/>
      <c r="I58" s="2710"/>
      <c r="J58" s="2710"/>
      <c r="K58" s="2710"/>
      <c r="L58" s="2710"/>
      <c r="M58" s="2710"/>
      <c r="N58" s="2711"/>
      <c r="O58" s="2726"/>
      <c r="P58" s="2727"/>
      <c r="Q58" s="2727"/>
      <c r="R58" s="2729"/>
      <c r="S58" s="2727"/>
      <c r="T58" s="2729"/>
      <c r="U58" s="2729"/>
      <c r="V58" s="2729"/>
      <c r="W58" s="2729"/>
      <c r="X58" s="2735"/>
      <c r="Y58" s="2733"/>
      <c r="Z58" s="2755"/>
      <c r="AA58" s="2755"/>
      <c r="AB58" s="2755"/>
      <c r="AC58" s="2755"/>
      <c r="AD58" s="2756"/>
    </row>
    <row r="59" spans="1:30" s="1031" customFormat="1" ht="15.95" customHeight="1">
      <c r="A59" s="1038"/>
      <c r="B59" s="2709"/>
      <c r="C59" s="2710"/>
      <c r="D59" s="2710"/>
      <c r="E59" s="2711"/>
      <c r="F59" s="2686"/>
      <c r="G59" s="2718"/>
      <c r="H59" s="2710"/>
      <c r="I59" s="2710"/>
      <c r="J59" s="2710"/>
      <c r="K59" s="2710"/>
      <c r="L59" s="2710"/>
      <c r="M59" s="2710"/>
      <c r="N59" s="2711"/>
      <c r="O59" s="2757"/>
      <c r="P59" s="2688" t="s">
        <v>496</v>
      </c>
      <c r="Q59" s="2689"/>
      <c r="R59" s="2690"/>
      <c r="S59" s="2694" t="s">
        <v>532</v>
      </c>
      <c r="T59" s="2695"/>
      <c r="U59" s="2696"/>
      <c r="V59" s="2736"/>
      <c r="W59" s="2736"/>
      <c r="X59" s="2736"/>
      <c r="Y59" s="2695" t="s">
        <v>214</v>
      </c>
      <c r="Z59" s="2736"/>
      <c r="AA59" s="2695" t="s">
        <v>215</v>
      </c>
      <c r="AB59" s="2736"/>
      <c r="AC59" s="2695" t="s">
        <v>216</v>
      </c>
      <c r="AD59" s="2741"/>
    </row>
    <row r="60" spans="1:30" s="1031" customFormat="1" ht="15.95" customHeight="1" thickBot="1">
      <c r="A60" s="1059"/>
      <c r="B60" s="2712"/>
      <c r="C60" s="2713"/>
      <c r="D60" s="2713"/>
      <c r="E60" s="2714"/>
      <c r="F60" s="1060"/>
      <c r="G60" s="2762"/>
      <c r="H60" s="2713"/>
      <c r="I60" s="2713"/>
      <c r="J60" s="2713"/>
      <c r="K60" s="2713"/>
      <c r="L60" s="2713"/>
      <c r="M60" s="2713"/>
      <c r="N60" s="2714"/>
      <c r="O60" s="2758"/>
      <c r="P60" s="2691"/>
      <c r="Q60" s="2692"/>
      <c r="R60" s="2693"/>
      <c r="S60" s="2697"/>
      <c r="T60" s="2698"/>
      <c r="U60" s="2699"/>
      <c r="V60" s="2737"/>
      <c r="W60" s="2737"/>
      <c r="X60" s="2737"/>
      <c r="Y60" s="2698"/>
      <c r="Z60" s="2737"/>
      <c r="AA60" s="2698"/>
      <c r="AB60" s="2737"/>
      <c r="AC60" s="2698"/>
      <c r="AD60" s="2742"/>
    </row>
    <row r="61" spans="1:30" ht="35.1" customHeight="1" thickBot="1">
      <c r="A61" s="1034" t="s">
        <v>1077</v>
      </c>
      <c r="B61" s="1035"/>
      <c r="C61" s="1036"/>
      <c r="D61" s="1036"/>
      <c r="E61" s="1036"/>
      <c r="F61" s="1036"/>
      <c r="G61" s="1036"/>
      <c r="H61" s="1036"/>
      <c r="I61" s="1036"/>
      <c r="J61" s="1036"/>
      <c r="K61" s="1036"/>
      <c r="L61" s="1036"/>
      <c r="M61" s="1036"/>
      <c r="N61" s="1036"/>
      <c r="O61" s="1036"/>
      <c r="P61" s="1036"/>
      <c r="Q61" s="1036"/>
      <c r="R61" s="1036"/>
      <c r="S61" s="1097"/>
      <c r="T61" s="1097"/>
      <c r="U61" s="1097"/>
      <c r="V61" s="1036"/>
      <c r="W61" s="1036"/>
      <c r="X61" s="1036"/>
      <c r="Y61" s="1036"/>
      <c r="Z61" s="1036"/>
      <c r="AA61" s="1036"/>
      <c r="AB61" s="1036"/>
      <c r="AC61" s="1036"/>
      <c r="AD61" s="1037"/>
    </row>
    <row r="62" spans="1:30" ht="35.1" customHeight="1">
      <c r="A62" s="1038"/>
      <c r="B62" s="2858" t="s">
        <v>511</v>
      </c>
      <c r="C62" s="2859"/>
      <c r="D62" s="2859"/>
      <c r="E62" s="2859"/>
      <c r="F62" s="2860"/>
      <c r="G62" s="2861"/>
      <c r="H62" s="2861"/>
      <c r="I62" s="2861"/>
      <c r="J62" s="2861"/>
      <c r="K62" s="2861"/>
      <c r="L62" s="2861"/>
      <c r="M62" s="2861"/>
      <c r="N62" s="2861"/>
      <c r="O62" s="2861"/>
      <c r="P62" s="2861"/>
      <c r="Q62" s="2861"/>
      <c r="R62" s="2861"/>
      <c r="S62" s="2861"/>
      <c r="T62" s="2861"/>
      <c r="U62" s="2861"/>
      <c r="V62" s="2861"/>
      <c r="W62" s="2861"/>
      <c r="X62" s="2861"/>
      <c r="Y62" s="2861"/>
      <c r="Z62" s="2861"/>
      <c r="AA62" s="2861"/>
      <c r="AB62" s="2861"/>
      <c r="AC62" s="2861"/>
      <c r="AD62" s="2862"/>
    </row>
    <row r="63" spans="1:30" ht="35.1" customHeight="1">
      <c r="A63" s="1038"/>
      <c r="B63" s="2863" t="s">
        <v>512</v>
      </c>
      <c r="C63" s="2864"/>
      <c r="D63" s="2864"/>
      <c r="E63" s="2865"/>
      <c r="F63" s="2866"/>
      <c r="G63" s="2867"/>
      <c r="H63" s="2867"/>
      <c r="I63" s="2867"/>
      <c r="J63" s="2867"/>
      <c r="K63" s="2867"/>
      <c r="L63" s="2867"/>
      <c r="M63" s="2867"/>
      <c r="N63" s="2867"/>
      <c r="O63" s="2867"/>
      <c r="P63" s="2867"/>
      <c r="Q63" s="2867"/>
      <c r="R63" s="2867"/>
      <c r="S63" s="2867"/>
      <c r="T63" s="2867"/>
      <c r="U63" s="2867"/>
      <c r="V63" s="2867"/>
      <c r="W63" s="2867"/>
      <c r="X63" s="2867"/>
      <c r="Y63" s="2867"/>
      <c r="Z63" s="2867"/>
      <c r="AA63" s="2867"/>
      <c r="AB63" s="2867"/>
      <c r="AC63" s="2867"/>
      <c r="AD63" s="2868"/>
    </row>
    <row r="64" spans="1:30" ht="15.95" customHeight="1">
      <c r="A64" s="1039"/>
      <c r="B64" s="2844" t="s">
        <v>494</v>
      </c>
      <c r="C64" s="2812"/>
      <c r="D64" s="2812"/>
      <c r="E64" s="2813"/>
      <c r="F64" s="1043"/>
      <c r="G64" s="2811" t="s">
        <v>513</v>
      </c>
      <c r="H64" s="2812"/>
      <c r="I64" s="2812"/>
      <c r="J64" s="2812"/>
      <c r="K64" s="2812"/>
      <c r="L64" s="2812"/>
      <c r="M64" s="2812"/>
      <c r="N64" s="2813"/>
      <c r="O64" s="2820"/>
      <c r="P64" s="2821"/>
      <c r="Q64" s="2821"/>
      <c r="R64" s="2824" t="s">
        <v>214</v>
      </c>
      <c r="S64" s="2824"/>
      <c r="T64" s="2824" t="s">
        <v>215</v>
      </c>
      <c r="U64" s="2824" t="s">
        <v>490</v>
      </c>
      <c r="V64" s="2824"/>
      <c r="W64" s="2824"/>
      <c r="X64" s="2828" t="s">
        <v>491</v>
      </c>
      <c r="Y64" s="2829"/>
      <c r="Z64" s="2748"/>
      <c r="AA64" s="2748"/>
      <c r="AB64" s="2748"/>
      <c r="AC64" s="2748"/>
      <c r="AD64" s="2749"/>
    </row>
    <row r="65" spans="1:30" ht="15.95" customHeight="1">
      <c r="A65" s="1039"/>
      <c r="B65" s="2845"/>
      <c r="C65" s="2815"/>
      <c r="D65" s="2815"/>
      <c r="E65" s="2816"/>
      <c r="F65" s="2850"/>
      <c r="G65" s="2814"/>
      <c r="H65" s="2815"/>
      <c r="I65" s="2815"/>
      <c r="J65" s="2815"/>
      <c r="K65" s="2815"/>
      <c r="L65" s="2815"/>
      <c r="M65" s="2815"/>
      <c r="N65" s="2816"/>
      <c r="O65" s="2822"/>
      <c r="P65" s="2823"/>
      <c r="Q65" s="2823"/>
      <c r="R65" s="2825"/>
      <c r="S65" s="2825"/>
      <c r="T65" s="2825"/>
      <c r="U65" s="2825"/>
      <c r="V65" s="2825"/>
      <c r="W65" s="2825"/>
      <c r="X65" s="2830"/>
      <c r="Y65" s="2831"/>
      <c r="Z65" s="2750"/>
      <c r="AA65" s="2750"/>
      <c r="AB65" s="2750"/>
      <c r="AC65" s="2750"/>
      <c r="AD65" s="2751"/>
    </row>
    <row r="66" spans="1:30" ht="15.95" customHeight="1">
      <c r="A66" s="1039"/>
      <c r="B66" s="2845"/>
      <c r="C66" s="2815"/>
      <c r="D66" s="2815"/>
      <c r="E66" s="2816"/>
      <c r="F66" s="2851"/>
      <c r="G66" s="2814"/>
      <c r="H66" s="2815"/>
      <c r="I66" s="2815"/>
      <c r="J66" s="2815"/>
      <c r="K66" s="2815"/>
      <c r="L66" s="2815"/>
      <c r="M66" s="2815"/>
      <c r="N66" s="2816"/>
      <c r="O66" s="2852"/>
      <c r="P66" s="2688" t="s">
        <v>496</v>
      </c>
      <c r="Q66" s="2689"/>
      <c r="R66" s="2690"/>
      <c r="S66" s="2694" t="s">
        <v>532</v>
      </c>
      <c r="T66" s="2695"/>
      <c r="U66" s="2696"/>
      <c r="V66" s="2821"/>
      <c r="W66" s="2821"/>
      <c r="X66" s="2821"/>
      <c r="Y66" s="2824" t="s">
        <v>214</v>
      </c>
      <c r="Z66" s="2821"/>
      <c r="AA66" s="2824" t="s">
        <v>215</v>
      </c>
      <c r="AB66" s="2821"/>
      <c r="AC66" s="2824" t="s">
        <v>216</v>
      </c>
      <c r="AD66" s="2855"/>
    </row>
    <row r="67" spans="1:30" ht="15.95" customHeight="1" thickBot="1">
      <c r="A67" s="1098"/>
      <c r="B67" s="2846"/>
      <c r="C67" s="2818"/>
      <c r="D67" s="2818"/>
      <c r="E67" s="2819"/>
      <c r="F67" s="1099"/>
      <c r="G67" s="2817"/>
      <c r="H67" s="2818"/>
      <c r="I67" s="2818"/>
      <c r="J67" s="2818"/>
      <c r="K67" s="2818"/>
      <c r="L67" s="2818"/>
      <c r="M67" s="2818"/>
      <c r="N67" s="2819"/>
      <c r="O67" s="2853"/>
      <c r="P67" s="2691"/>
      <c r="Q67" s="2692"/>
      <c r="R67" s="2693"/>
      <c r="S67" s="2697"/>
      <c r="T67" s="2698"/>
      <c r="U67" s="2699"/>
      <c r="V67" s="2854"/>
      <c r="W67" s="2854"/>
      <c r="X67" s="2854"/>
      <c r="Y67" s="2857"/>
      <c r="Z67" s="2854"/>
      <c r="AA67" s="2857"/>
      <c r="AB67" s="2854"/>
      <c r="AC67" s="2857"/>
      <c r="AD67" s="2856"/>
    </row>
    <row r="68" spans="1:30" s="1031" customFormat="1" ht="35.1" customHeight="1" thickBot="1">
      <c r="A68" s="1082" t="s">
        <v>1098</v>
      </c>
      <c r="B68" s="1083"/>
      <c r="C68" s="1084"/>
      <c r="D68" s="1084"/>
      <c r="E68" s="1084"/>
      <c r="F68" s="1085"/>
      <c r="G68" s="1086"/>
      <c r="H68" s="1086"/>
      <c r="I68" s="1086"/>
      <c r="J68" s="1086"/>
      <c r="K68" s="1086"/>
      <c r="L68" s="1087"/>
      <c r="M68" s="1087"/>
      <c r="N68" s="1087"/>
      <c r="O68" s="1085"/>
      <c r="P68" s="1087"/>
      <c r="Q68" s="1087"/>
      <c r="R68" s="1087"/>
      <c r="S68" s="1087"/>
      <c r="T68" s="1087"/>
      <c r="U68" s="1087"/>
      <c r="V68" s="1087"/>
      <c r="W68" s="1087"/>
      <c r="X68" s="1087"/>
      <c r="Y68" s="1087"/>
      <c r="Z68" s="1087"/>
      <c r="AA68" s="1087"/>
      <c r="AB68" s="1088"/>
      <c r="AC68" s="1087"/>
      <c r="AD68" s="1089"/>
    </row>
    <row r="69" spans="1:30" s="1031" customFormat="1" ht="15.95" customHeight="1">
      <c r="A69" s="1038"/>
      <c r="B69" s="2706" t="s">
        <v>494</v>
      </c>
      <c r="C69" s="2707"/>
      <c r="D69" s="2707"/>
      <c r="E69" s="2708"/>
      <c r="F69" s="1070"/>
      <c r="G69" s="2715" t="s">
        <v>1099</v>
      </c>
      <c r="H69" s="2707"/>
      <c r="I69" s="2707"/>
      <c r="J69" s="2707"/>
      <c r="K69" s="2707"/>
      <c r="L69" s="2707"/>
      <c r="M69" s="2707"/>
      <c r="N69" s="2708"/>
      <c r="O69" s="2724"/>
      <c r="P69" s="2725"/>
      <c r="Q69" s="2725"/>
      <c r="R69" s="2728" t="s">
        <v>214</v>
      </c>
      <c r="S69" s="2725"/>
      <c r="T69" s="2728" t="s">
        <v>215</v>
      </c>
      <c r="U69" s="2728" t="s">
        <v>490</v>
      </c>
      <c r="V69" s="2728"/>
      <c r="W69" s="2728"/>
      <c r="X69" s="2734" t="s">
        <v>491</v>
      </c>
      <c r="Y69" s="2732"/>
      <c r="Z69" s="2753"/>
      <c r="AA69" s="2753"/>
      <c r="AB69" s="2753"/>
      <c r="AC69" s="2753"/>
      <c r="AD69" s="2754"/>
    </row>
    <row r="70" spans="1:30" s="1031" customFormat="1" ht="15.95" customHeight="1">
      <c r="A70" s="1038"/>
      <c r="B70" s="2709"/>
      <c r="C70" s="2710"/>
      <c r="D70" s="2710"/>
      <c r="E70" s="2711"/>
      <c r="F70" s="2685"/>
      <c r="G70" s="2718"/>
      <c r="H70" s="2710"/>
      <c r="I70" s="2710"/>
      <c r="J70" s="2710"/>
      <c r="K70" s="2710"/>
      <c r="L70" s="2710"/>
      <c r="M70" s="2710"/>
      <c r="N70" s="2711"/>
      <c r="O70" s="2726"/>
      <c r="P70" s="2727"/>
      <c r="Q70" s="2727"/>
      <c r="R70" s="2729"/>
      <c r="S70" s="2727"/>
      <c r="T70" s="2729"/>
      <c r="U70" s="2729"/>
      <c r="V70" s="2729"/>
      <c r="W70" s="2729"/>
      <c r="X70" s="2735"/>
      <c r="Y70" s="2733"/>
      <c r="Z70" s="2755"/>
      <c r="AA70" s="2755"/>
      <c r="AB70" s="2755"/>
      <c r="AC70" s="2755"/>
      <c r="AD70" s="2756"/>
    </row>
    <row r="71" spans="1:30" s="1031" customFormat="1" ht="15.95" customHeight="1">
      <c r="A71" s="1038"/>
      <c r="B71" s="2709"/>
      <c r="C71" s="2710"/>
      <c r="D71" s="2710"/>
      <c r="E71" s="2711"/>
      <c r="F71" s="2686"/>
      <c r="G71" s="2718"/>
      <c r="H71" s="2710"/>
      <c r="I71" s="2710"/>
      <c r="J71" s="2710"/>
      <c r="K71" s="2710"/>
      <c r="L71" s="2710"/>
      <c r="M71" s="2710"/>
      <c r="N71" s="2711"/>
      <c r="O71" s="2757"/>
      <c r="P71" s="2688" t="s">
        <v>496</v>
      </c>
      <c r="Q71" s="2689"/>
      <c r="R71" s="2690"/>
      <c r="S71" s="2694" t="s">
        <v>532</v>
      </c>
      <c r="T71" s="2695"/>
      <c r="U71" s="2696"/>
      <c r="V71" s="2736"/>
      <c r="W71" s="2736"/>
      <c r="X71" s="2736"/>
      <c r="Y71" s="2695" t="s">
        <v>214</v>
      </c>
      <c r="Z71" s="2736"/>
      <c r="AA71" s="2695" t="s">
        <v>215</v>
      </c>
      <c r="AB71" s="2736"/>
      <c r="AC71" s="2695" t="s">
        <v>216</v>
      </c>
      <c r="AD71" s="2741"/>
    </row>
    <row r="72" spans="1:30" s="1031" customFormat="1" ht="15.95" customHeight="1" thickBot="1">
      <c r="A72" s="1059"/>
      <c r="B72" s="2712"/>
      <c r="C72" s="2713"/>
      <c r="D72" s="2713"/>
      <c r="E72" s="2714"/>
      <c r="F72" s="1060"/>
      <c r="G72" s="2762"/>
      <c r="H72" s="2713"/>
      <c r="I72" s="2713"/>
      <c r="J72" s="2713"/>
      <c r="K72" s="2713"/>
      <c r="L72" s="2713"/>
      <c r="M72" s="2713"/>
      <c r="N72" s="2714"/>
      <c r="O72" s="2758"/>
      <c r="P72" s="2691"/>
      <c r="Q72" s="2692"/>
      <c r="R72" s="2693"/>
      <c r="S72" s="2697"/>
      <c r="T72" s="2698"/>
      <c r="U72" s="2699"/>
      <c r="V72" s="2737"/>
      <c r="W72" s="2737"/>
      <c r="X72" s="2737"/>
      <c r="Y72" s="2698"/>
      <c r="Z72" s="2737"/>
      <c r="AA72" s="2698"/>
      <c r="AB72" s="2737"/>
      <c r="AC72" s="2698"/>
      <c r="AD72" s="2742"/>
    </row>
    <row r="73" spans="1:30" ht="34.5" customHeight="1" thickBot="1">
      <c r="A73" s="2826" t="s">
        <v>1111</v>
      </c>
      <c r="B73" s="2827"/>
      <c r="C73" s="2827"/>
      <c r="D73" s="2827"/>
      <c r="E73" s="2827"/>
      <c r="F73" s="2827"/>
      <c r="G73" s="2827"/>
      <c r="H73" s="2827"/>
      <c r="I73" s="2827"/>
      <c r="J73" s="2827"/>
      <c r="K73" s="2827"/>
      <c r="L73" s="2827"/>
      <c r="M73" s="2827"/>
      <c r="N73" s="2827"/>
      <c r="O73" s="2827"/>
      <c r="P73" s="1086"/>
      <c r="Q73" s="1086"/>
      <c r="R73" s="1086"/>
      <c r="S73" s="1087"/>
      <c r="T73" s="1087"/>
      <c r="U73" s="1087"/>
      <c r="V73" s="1087"/>
      <c r="W73" s="1087"/>
      <c r="X73" s="1087"/>
      <c r="Y73" s="1087"/>
      <c r="Z73" s="1087"/>
      <c r="AA73" s="1087"/>
      <c r="AB73" s="1087"/>
      <c r="AC73" s="1087"/>
      <c r="AD73" s="1100"/>
    </row>
    <row r="74" spans="1:30" ht="18" customHeight="1">
      <c r="A74" s="1038"/>
      <c r="B74" s="2706" t="s">
        <v>494</v>
      </c>
      <c r="C74" s="2707"/>
      <c r="D74" s="2707"/>
      <c r="E74" s="2708"/>
      <c r="F74" s="1070"/>
      <c r="G74" s="2715" t="s">
        <v>840</v>
      </c>
      <c r="H74" s="2716"/>
      <c r="I74" s="2716"/>
      <c r="J74" s="2716"/>
      <c r="K74" s="2716"/>
      <c r="L74" s="2716"/>
      <c r="M74" s="2716"/>
      <c r="N74" s="2717"/>
      <c r="O74" s="2724"/>
      <c r="P74" s="2725"/>
      <c r="Q74" s="2725"/>
      <c r="R74" s="2728" t="s">
        <v>214</v>
      </c>
      <c r="S74" s="2725"/>
      <c r="T74" s="2728" t="s">
        <v>215</v>
      </c>
      <c r="U74" s="2728" t="s">
        <v>490</v>
      </c>
      <c r="V74" s="2728"/>
      <c r="W74" s="2728"/>
      <c r="X74" s="2734" t="s">
        <v>491</v>
      </c>
      <c r="Y74" s="2732"/>
      <c r="Z74" s="2753"/>
      <c r="AA74" s="2753"/>
      <c r="AB74" s="2753"/>
      <c r="AC74" s="2753"/>
      <c r="AD74" s="2754"/>
    </row>
    <row r="75" spans="1:30" ht="18" customHeight="1">
      <c r="A75" s="1038"/>
      <c r="B75" s="2709"/>
      <c r="C75" s="2710"/>
      <c r="D75" s="2710"/>
      <c r="E75" s="2711"/>
      <c r="F75" s="2685"/>
      <c r="G75" s="2718"/>
      <c r="H75" s="2719"/>
      <c r="I75" s="2719"/>
      <c r="J75" s="2719"/>
      <c r="K75" s="2719"/>
      <c r="L75" s="2719"/>
      <c r="M75" s="2719"/>
      <c r="N75" s="2720"/>
      <c r="O75" s="2726"/>
      <c r="P75" s="2727"/>
      <c r="Q75" s="2727"/>
      <c r="R75" s="2729"/>
      <c r="S75" s="2727"/>
      <c r="T75" s="2729"/>
      <c r="U75" s="2729"/>
      <c r="V75" s="2729"/>
      <c r="W75" s="2729"/>
      <c r="X75" s="2735"/>
      <c r="Y75" s="2733"/>
      <c r="Z75" s="2755"/>
      <c r="AA75" s="2755"/>
      <c r="AB75" s="2755"/>
      <c r="AC75" s="2755"/>
      <c r="AD75" s="2756"/>
    </row>
    <row r="76" spans="1:30" ht="18" customHeight="1">
      <c r="A76" s="1038"/>
      <c r="B76" s="2709"/>
      <c r="C76" s="2710"/>
      <c r="D76" s="2710"/>
      <c r="E76" s="2711"/>
      <c r="F76" s="2686"/>
      <c r="G76" s="2718"/>
      <c r="H76" s="2719"/>
      <c r="I76" s="2719"/>
      <c r="J76" s="2719"/>
      <c r="K76" s="2719"/>
      <c r="L76" s="2719"/>
      <c r="M76" s="2719"/>
      <c r="N76" s="2720"/>
      <c r="O76" s="2757"/>
      <c r="P76" s="2688" t="s">
        <v>496</v>
      </c>
      <c r="Q76" s="2689"/>
      <c r="R76" s="2690"/>
      <c r="S76" s="2694" t="s">
        <v>532</v>
      </c>
      <c r="T76" s="2695"/>
      <c r="U76" s="2696"/>
      <c r="V76" s="2736"/>
      <c r="W76" s="2736"/>
      <c r="X76" s="2736"/>
      <c r="Y76" s="2695" t="s">
        <v>214</v>
      </c>
      <c r="Z76" s="2736"/>
      <c r="AA76" s="2695" t="s">
        <v>215</v>
      </c>
      <c r="AB76" s="2736"/>
      <c r="AC76" s="2695" t="s">
        <v>216</v>
      </c>
      <c r="AD76" s="2741"/>
    </row>
    <row r="77" spans="1:30" ht="18" customHeight="1">
      <c r="A77" s="1038"/>
      <c r="B77" s="2709"/>
      <c r="C77" s="2710"/>
      <c r="D77" s="2710"/>
      <c r="E77" s="2711"/>
      <c r="F77" s="1072"/>
      <c r="G77" s="2718"/>
      <c r="H77" s="2719"/>
      <c r="I77" s="2719"/>
      <c r="J77" s="2719"/>
      <c r="K77" s="2719"/>
      <c r="L77" s="2719"/>
      <c r="M77" s="2719"/>
      <c r="N77" s="2720"/>
      <c r="O77" s="2849"/>
      <c r="P77" s="2764"/>
      <c r="Q77" s="2765"/>
      <c r="R77" s="2766"/>
      <c r="S77" s="2743"/>
      <c r="T77" s="2744"/>
      <c r="U77" s="2745"/>
      <c r="V77" s="2746"/>
      <c r="W77" s="2746"/>
      <c r="X77" s="2746"/>
      <c r="Y77" s="2744"/>
      <c r="Z77" s="2746"/>
      <c r="AA77" s="2744"/>
      <c r="AB77" s="2746"/>
      <c r="AC77" s="2744"/>
      <c r="AD77" s="2752"/>
    </row>
    <row r="78" spans="1:30" ht="18" customHeight="1">
      <c r="A78" s="1038"/>
      <c r="B78" s="2709"/>
      <c r="C78" s="2710"/>
      <c r="D78" s="2710"/>
      <c r="E78" s="2711"/>
      <c r="F78" s="1045"/>
      <c r="G78" s="2759" t="s">
        <v>841</v>
      </c>
      <c r="H78" s="2847"/>
      <c r="I78" s="2847"/>
      <c r="J78" s="2847"/>
      <c r="K78" s="2847"/>
      <c r="L78" s="2847"/>
      <c r="M78" s="2847"/>
      <c r="N78" s="2848"/>
      <c r="O78" s="2738"/>
      <c r="P78" s="2736"/>
      <c r="Q78" s="2736"/>
      <c r="R78" s="2695" t="s">
        <v>214</v>
      </c>
      <c r="S78" s="2736"/>
      <c r="T78" s="2695" t="s">
        <v>215</v>
      </c>
      <c r="U78" s="2695" t="s">
        <v>490</v>
      </c>
      <c r="V78" s="2695"/>
      <c r="W78" s="2695"/>
      <c r="X78" s="2694" t="s">
        <v>491</v>
      </c>
      <c r="Y78" s="2696"/>
      <c r="Z78" s="2748"/>
      <c r="AA78" s="2748"/>
      <c r="AB78" s="2748"/>
      <c r="AC78" s="2748"/>
      <c r="AD78" s="2749"/>
    </row>
    <row r="79" spans="1:30" ht="18" customHeight="1">
      <c r="A79" s="1038"/>
      <c r="B79" s="2709"/>
      <c r="C79" s="2710"/>
      <c r="D79" s="2710"/>
      <c r="E79" s="2711"/>
      <c r="F79" s="2685"/>
      <c r="G79" s="2718"/>
      <c r="H79" s="2719"/>
      <c r="I79" s="2719"/>
      <c r="J79" s="2719"/>
      <c r="K79" s="2719"/>
      <c r="L79" s="2719"/>
      <c r="M79" s="2719"/>
      <c r="N79" s="2720"/>
      <c r="O79" s="2726"/>
      <c r="P79" s="2727"/>
      <c r="Q79" s="2727"/>
      <c r="R79" s="2729"/>
      <c r="S79" s="2727"/>
      <c r="T79" s="2729"/>
      <c r="U79" s="2729"/>
      <c r="V79" s="2729"/>
      <c r="W79" s="2729"/>
      <c r="X79" s="2735"/>
      <c r="Y79" s="2733"/>
      <c r="Z79" s="2750"/>
      <c r="AA79" s="2750"/>
      <c r="AB79" s="2750"/>
      <c r="AC79" s="2750"/>
      <c r="AD79" s="2751"/>
    </row>
    <row r="80" spans="1:30" ht="18" customHeight="1">
      <c r="A80" s="1038"/>
      <c r="B80" s="2709"/>
      <c r="C80" s="2710"/>
      <c r="D80" s="2710"/>
      <c r="E80" s="2711"/>
      <c r="F80" s="2686"/>
      <c r="G80" s="2718"/>
      <c r="H80" s="2719"/>
      <c r="I80" s="2719"/>
      <c r="J80" s="2719"/>
      <c r="K80" s="2719"/>
      <c r="L80" s="2719"/>
      <c r="M80" s="2719"/>
      <c r="N80" s="2720"/>
      <c r="O80" s="2757"/>
      <c r="P80" s="2688" t="s">
        <v>496</v>
      </c>
      <c r="Q80" s="2689"/>
      <c r="R80" s="2690"/>
      <c r="S80" s="2694" t="s">
        <v>532</v>
      </c>
      <c r="T80" s="2695"/>
      <c r="U80" s="2696"/>
      <c r="V80" s="2736"/>
      <c r="W80" s="2736"/>
      <c r="X80" s="2736"/>
      <c r="Y80" s="2695" t="s">
        <v>214</v>
      </c>
      <c r="Z80" s="2736"/>
      <c r="AA80" s="2695" t="s">
        <v>215</v>
      </c>
      <c r="AB80" s="2736"/>
      <c r="AC80" s="2695" t="s">
        <v>216</v>
      </c>
      <c r="AD80" s="2741"/>
    </row>
    <row r="81" spans="1:30" ht="24" customHeight="1" thickBot="1">
      <c r="A81" s="1101"/>
      <c r="B81" s="2712"/>
      <c r="C81" s="2713"/>
      <c r="D81" s="2713"/>
      <c r="E81" s="2714"/>
      <c r="F81" s="1060"/>
      <c r="G81" s="2721"/>
      <c r="H81" s="2722"/>
      <c r="I81" s="2722"/>
      <c r="J81" s="2722"/>
      <c r="K81" s="2722"/>
      <c r="L81" s="2722"/>
      <c r="M81" s="2722"/>
      <c r="N81" s="2723"/>
      <c r="O81" s="2758"/>
      <c r="P81" s="2691"/>
      <c r="Q81" s="2692"/>
      <c r="R81" s="2693"/>
      <c r="S81" s="2697"/>
      <c r="T81" s="2698"/>
      <c r="U81" s="2699"/>
      <c r="V81" s="2737"/>
      <c r="W81" s="2737"/>
      <c r="X81" s="2737"/>
      <c r="Y81" s="2698"/>
      <c r="Z81" s="2737"/>
      <c r="AA81" s="2698"/>
      <c r="AB81" s="2737"/>
      <c r="AC81" s="2698"/>
      <c r="AD81" s="2742"/>
    </row>
    <row r="82" spans="1:30" s="1031" customFormat="1" ht="35.1" customHeight="1" thickBot="1">
      <c r="A82" s="1102" t="s">
        <v>1112</v>
      </c>
      <c r="B82" s="1103"/>
      <c r="C82" s="1104"/>
      <c r="D82" s="1104"/>
      <c r="E82" s="1104"/>
      <c r="F82" s="1105"/>
      <c r="G82" s="1106"/>
      <c r="H82" s="1106"/>
      <c r="I82" s="1106"/>
      <c r="J82" s="1106"/>
      <c r="K82" s="1106"/>
      <c r="L82" s="1107"/>
      <c r="M82" s="1107"/>
      <c r="N82" s="1107"/>
      <c r="O82" s="1107"/>
      <c r="P82" s="1107"/>
      <c r="Q82" s="1107"/>
      <c r="R82" s="1107"/>
      <c r="S82" s="1107"/>
      <c r="T82" s="1107"/>
      <c r="U82" s="1107"/>
      <c r="V82" s="1107"/>
      <c r="W82" s="1107"/>
      <c r="X82" s="1107"/>
      <c r="Y82" s="1107"/>
      <c r="Z82" s="1107"/>
      <c r="AA82" s="1107"/>
      <c r="AB82" s="1107"/>
      <c r="AC82" s="1107"/>
      <c r="AD82" s="1108"/>
    </row>
    <row r="83" spans="1:30" s="1031" customFormat="1" ht="29.25" customHeight="1">
      <c r="A83" s="1071"/>
      <c r="B83" s="2709" t="s">
        <v>494</v>
      </c>
      <c r="C83" s="2710"/>
      <c r="D83" s="2710"/>
      <c r="E83" s="2711"/>
      <c r="F83" s="1072"/>
      <c r="G83" s="2718" t="s">
        <v>865</v>
      </c>
      <c r="H83" s="2719"/>
      <c r="I83" s="2720"/>
      <c r="J83" s="2790" t="s">
        <v>823</v>
      </c>
      <c r="K83" s="2798"/>
      <c r="L83" s="2799"/>
      <c r="M83" s="2799"/>
      <c r="N83" s="2800"/>
      <c r="O83" s="2727"/>
      <c r="P83" s="2727"/>
      <c r="Q83" s="1109"/>
      <c r="R83" s="1110" t="s">
        <v>214</v>
      </c>
      <c r="S83" s="1109"/>
      <c r="T83" s="1110" t="s">
        <v>215</v>
      </c>
      <c r="U83" s="2729" t="s">
        <v>490</v>
      </c>
      <c r="V83" s="2729"/>
      <c r="W83" s="2733"/>
      <c r="X83" s="2810" t="s">
        <v>491</v>
      </c>
      <c r="Y83" s="2810"/>
      <c r="Z83" s="2782"/>
      <c r="AA83" s="2782"/>
      <c r="AB83" s="2782"/>
      <c r="AC83" s="2782"/>
      <c r="AD83" s="2783"/>
    </row>
    <row r="84" spans="1:30" s="1031" customFormat="1" ht="29.25" customHeight="1">
      <c r="A84" s="1071"/>
      <c r="B84" s="2709"/>
      <c r="C84" s="2710"/>
      <c r="D84" s="2710"/>
      <c r="E84" s="2711"/>
      <c r="F84" s="1053"/>
      <c r="G84" s="2718"/>
      <c r="H84" s="2719"/>
      <c r="I84" s="2720"/>
      <c r="J84" s="2790"/>
      <c r="K84" s="2779"/>
      <c r="L84" s="2780"/>
      <c r="M84" s="2780"/>
      <c r="N84" s="2781"/>
      <c r="O84" s="1111"/>
      <c r="P84" s="2688" t="s">
        <v>832</v>
      </c>
      <c r="Q84" s="2695"/>
      <c r="R84" s="2696"/>
      <c r="S84" s="2694" t="s">
        <v>532</v>
      </c>
      <c r="T84" s="2695"/>
      <c r="U84" s="2696"/>
      <c r="V84" s="2738"/>
      <c r="W84" s="2736"/>
      <c r="X84" s="1050"/>
      <c r="Y84" s="1051" t="s">
        <v>214</v>
      </c>
      <c r="Z84" s="1050"/>
      <c r="AA84" s="1051" t="s">
        <v>215</v>
      </c>
      <c r="AB84" s="1050"/>
      <c r="AC84" s="1051" t="s">
        <v>833</v>
      </c>
      <c r="AD84" s="1112"/>
    </row>
    <row r="85" spans="1:30" s="1031" customFormat="1" ht="29.25" customHeight="1">
      <c r="A85" s="1071"/>
      <c r="B85" s="2709"/>
      <c r="C85" s="2710"/>
      <c r="D85" s="2710"/>
      <c r="E85" s="2711"/>
      <c r="F85" s="2685"/>
      <c r="G85" s="2718"/>
      <c r="H85" s="2719"/>
      <c r="I85" s="2720"/>
      <c r="J85" s="2790"/>
      <c r="K85" s="2776"/>
      <c r="L85" s="2777"/>
      <c r="M85" s="2777"/>
      <c r="N85" s="2778"/>
      <c r="O85" s="2784"/>
      <c r="P85" s="2784"/>
      <c r="Q85" s="1047"/>
      <c r="R85" s="1046" t="s">
        <v>214</v>
      </c>
      <c r="S85" s="1047"/>
      <c r="T85" s="1046" t="s">
        <v>215</v>
      </c>
      <c r="U85" s="2785" t="s">
        <v>490</v>
      </c>
      <c r="V85" s="2785"/>
      <c r="W85" s="2786"/>
      <c r="X85" s="2787" t="s">
        <v>491</v>
      </c>
      <c r="Y85" s="2787"/>
      <c r="Z85" s="2788"/>
      <c r="AA85" s="2788"/>
      <c r="AB85" s="2788"/>
      <c r="AC85" s="2788"/>
      <c r="AD85" s="2789"/>
    </row>
    <row r="86" spans="1:30" s="1031" customFormat="1" ht="29.25" customHeight="1">
      <c r="A86" s="1071"/>
      <c r="B86" s="2709"/>
      <c r="C86" s="2710"/>
      <c r="D86" s="2710"/>
      <c r="E86" s="2711"/>
      <c r="F86" s="2686"/>
      <c r="G86" s="2718"/>
      <c r="H86" s="2719"/>
      <c r="I86" s="2720"/>
      <c r="J86" s="2790"/>
      <c r="K86" s="2779"/>
      <c r="L86" s="2780"/>
      <c r="M86" s="2780"/>
      <c r="N86" s="2781"/>
      <c r="O86" s="1111"/>
      <c r="P86" s="2688" t="s">
        <v>832</v>
      </c>
      <c r="Q86" s="2695"/>
      <c r="R86" s="2696"/>
      <c r="S86" s="2694" t="s">
        <v>532</v>
      </c>
      <c r="T86" s="2695"/>
      <c r="U86" s="2696"/>
      <c r="V86" s="2738"/>
      <c r="W86" s="2736"/>
      <c r="X86" s="1050"/>
      <c r="Y86" s="1051" t="s">
        <v>214</v>
      </c>
      <c r="Z86" s="1050"/>
      <c r="AA86" s="1051" t="s">
        <v>215</v>
      </c>
      <c r="AB86" s="1050"/>
      <c r="AC86" s="1051" t="s">
        <v>833</v>
      </c>
      <c r="AD86" s="1112"/>
    </row>
    <row r="87" spans="1:30" s="1031" customFormat="1" ht="29.25" customHeight="1">
      <c r="A87" s="1071"/>
      <c r="B87" s="2709"/>
      <c r="C87" s="2710"/>
      <c r="D87" s="2710"/>
      <c r="E87" s="2711"/>
      <c r="F87" s="1045"/>
      <c r="G87" s="2718"/>
      <c r="H87" s="2719"/>
      <c r="I87" s="2720"/>
      <c r="J87" s="2790"/>
      <c r="K87" s="2792"/>
      <c r="L87" s="2793"/>
      <c r="M87" s="2793"/>
      <c r="N87" s="2794"/>
      <c r="O87" s="2809"/>
      <c r="P87" s="2784"/>
      <c r="Q87" s="1047"/>
      <c r="R87" s="1046" t="s">
        <v>214</v>
      </c>
      <c r="S87" s="1047"/>
      <c r="T87" s="1046" t="s">
        <v>215</v>
      </c>
      <c r="U87" s="2785" t="s">
        <v>490</v>
      </c>
      <c r="V87" s="2785"/>
      <c r="W87" s="2786"/>
      <c r="X87" s="2787" t="s">
        <v>491</v>
      </c>
      <c r="Y87" s="2787"/>
      <c r="Z87" s="2788"/>
      <c r="AA87" s="2788"/>
      <c r="AB87" s="2788"/>
      <c r="AC87" s="2788"/>
      <c r="AD87" s="2789"/>
    </row>
    <row r="88" spans="1:30" s="1031" customFormat="1" ht="35.1" customHeight="1" thickBot="1">
      <c r="A88" s="1101"/>
      <c r="B88" s="2712"/>
      <c r="C88" s="2713"/>
      <c r="D88" s="2713"/>
      <c r="E88" s="2714"/>
      <c r="F88" s="1060"/>
      <c r="G88" s="2721"/>
      <c r="H88" s="2722"/>
      <c r="I88" s="2723"/>
      <c r="J88" s="2791"/>
      <c r="K88" s="2795"/>
      <c r="L88" s="2796"/>
      <c r="M88" s="2796"/>
      <c r="N88" s="2797"/>
      <c r="O88" s="1111"/>
      <c r="P88" s="2801" t="s">
        <v>832</v>
      </c>
      <c r="Q88" s="2802"/>
      <c r="R88" s="2803"/>
      <c r="S88" s="2804" t="s">
        <v>532</v>
      </c>
      <c r="T88" s="2805"/>
      <c r="U88" s="2806"/>
      <c r="V88" s="2807"/>
      <c r="W88" s="2808"/>
      <c r="X88" s="1050"/>
      <c r="Y88" s="1051" t="s">
        <v>214</v>
      </c>
      <c r="Z88" s="1050"/>
      <c r="AA88" s="1051" t="s">
        <v>215</v>
      </c>
      <c r="AB88" s="1050"/>
      <c r="AC88" s="1051" t="s">
        <v>833</v>
      </c>
      <c r="AD88" s="1112"/>
    </row>
    <row r="89" spans="1:30" s="1031" customFormat="1" ht="35.1" customHeight="1" thickBot="1">
      <c r="A89" s="1113" t="s">
        <v>1241</v>
      </c>
      <c r="B89" s="1091"/>
      <c r="C89" s="1091"/>
      <c r="D89" s="1091"/>
      <c r="E89" s="1091"/>
      <c r="F89" s="1095"/>
      <c r="G89" s="1114"/>
      <c r="H89" s="1114"/>
      <c r="I89" s="1114"/>
      <c r="J89" s="1115"/>
      <c r="K89" s="1114"/>
      <c r="L89" s="1114"/>
      <c r="M89" s="1114"/>
      <c r="N89" s="1114"/>
      <c r="O89" s="1114"/>
      <c r="P89" s="1094"/>
      <c r="Q89" s="1094"/>
      <c r="R89" s="1094"/>
      <c r="S89" s="1094"/>
      <c r="T89" s="1094"/>
      <c r="U89" s="1094"/>
      <c r="V89" s="1094"/>
      <c r="W89" s="1094"/>
      <c r="X89" s="1094"/>
      <c r="Y89" s="1094"/>
      <c r="Z89" s="1094"/>
      <c r="AA89" s="1094"/>
      <c r="AB89" s="1094"/>
      <c r="AC89" s="1091"/>
      <c r="AD89" s="1116"/>
    </row>
    <row r="90" spans="1:30" s="1031" customFormat="1" ht="18" customHeight="1">
      <c r="A90" s="1082"/>
      <c r="B90" s="2706" t="s">
        <v>494</v>
      </c>
      <c r="C90" s="2707"/>
      <c r="D90" s="2707"/>
      <c r="E90" s="2708"/>
      <c r="F90" s="1070"/>
      <c r="G90" s="2915" t="s">
        <v>1249</v>
      </c>
      <c r="H90" s="2915"/>
      <c r="I90" s="2915"/>
      <c r="J90" s="2918" t="s">
        <v>335</v>
      </c>
      <c r="K90" s="2921"/>
      <c r="L90" s="2922"/>
      <c r="M90" s="2922"/>
      <c r="N90" s="2923"/>
      <c r="O90" s="2724"/>
      <c r="P90" s="2725"/>
      <c r="Q90" s="2725"/>
      <c r="R90" s="2728" t="s">
        <v>214</v>
      </c>
      <c r="S90" s="2725"/>
      <c r="T90" s="2728" t="s">
        <v>215</v>
      </c>
      <c r="U90" s="2728" t="s">
        <v>490</v>
      </c>
      <c r="V90" s="2728"/>
      <c r="W90" s="2732"/>
      <c r="X90" s="2734" t="s">
        <v>491</v>
      </c>
      <c r="Y90" s="2732"/>
      <c r="Z90" s="2753"/>
      <c r="AA90" s="2753"/>
      <c r="AB90" s="2753"/>
      <c r="AC90" s="2753"/>
      <c r="AD90" s="2754"/>
    </row>
    <row r="91" spans="1:30" s="1031" customFormat="1" ht="18" customHeight="1">
      <c r="A91" s="1082"/>
      <c r="B91" s="2709"/>
      <c r="C91" s="2710"/>
      <c r="D91" s="2710"/>
      <c r="E91" s="2711"/>
      <c r="G91" s="2916"/>
      <c r="H91" s="2916"/>
      <c r="I91" s="2916"/>
      <c r="J91" s="2919"/>
      <c r="K91" s="2924"/>
      <c r="L91" s="2925"/>
      <c r="M91" s="2925"/>
      <c r="N91" s="2926"/>
      <c r="O91" s="2726"/>
      <c r="P91" s="2727"/>
      <c r="Q91" s="2727"/>
      <c r="R91" s="2729"/>
      <c r="S91" s="2727"/>
      <c r="T91" s="2729"/>
      <c r="U91" s="2729"/>
      <c r="V91" s="2729"/>
      <c r="W91" s="2733"/>
      <c r="X91" s="2735"/>
      <c r="Y91" s="2733"/>
      <c r="Z91" s="2755"/>
      <c r="AA91" s="2755"/>
      <c r="AB91" s="2755"/>
      <c r="AC91" s="2755"/>
      <c r="AD91" s="2756"/>
    </row>
    <row r="92" spans="1:30" s="1031" customFormat="1" ht="18" customHeight="1">
      <c r="A92" s="1082"/>
      <c r="B92" s="2709"/>
      <c r="C92" s="2710"/>
      <c r="D92" s="2710"/>
      <c r="E92" s="2711"/>
      <c r="F92" s="1131"/>
      <c r="G92" s="2916"/>
      <c r="H92" s="2916"/>
      <c r="I92" s="2916"/>
      <c r="J92" s="2919"/>
      <c r="K92" s="2924"/>
      <c r="L92" s="2925"/>
      <c r="M92" s="2925"/>
      <c r="N92" s="2926"/>
      <c r="O92" s="2685"/>
      <c r="P92" s="2688" t="s">
        <v>496</v>
      </c>
      <c r="Q92" s="2689"/>
      <c r="R92" s="2690"/>
      <c r="S92" s="2694" t="s">
        <v>532</v>
      </c>
      <c r="T92" s="2695"/>
      <c r="U92" s="2696"/>
      <c r="V92" s="2767"/>
      <c r="W92" s="2768"/>
      <c r="X92" s="2736"/>
      <c r="Y92" s="2695" t="s">
        <v>214</v>
      </c>
      <c r="Z92" s="2736"/>
      <c r="AA92" s="2695" t="s">
        <v>215</v>
      </c>
      <c r="AB92" s="2736"/>
      <c r="AC92" s="2695" t="s">
        <v>216</v>
      </c>
      <c r="AD92" s="2773"/>
    </row>
    <row r="93" spans="1:30" s="1031" customFormat="1" ht="18" customHeight="1">
      <c r="A93" s="1082"/>
      <c r="B93" s="2709"/>
      <c r="C93" s="2710"/>
      <c r="D93" s="2710"/>
      <c r="E93" s="2711"/>
      <c r="F93" s="2685"/>
      <c r="G93" s="2916"/>
      <c r="H93" s="2916"/>
      <c r="I93" s="2916"/>
      <c r="J93" s="2919"/>
      <c r="K93" s="2924"/>
      <c r="L93" s="2925"/>
      <c r="M93" s="2925"/>
      <c r="N93" s="2926"/>
      <c r="O93" s="2763"/>
      <c r="P93" s="2764"/>
      <c r="Q93" s="2765"/>
      <c r="R93" s="2766"/>
      <c r="S93" s="2743"/>
      <c r="T93" s="2744"/>
      <c r="U93" s="2745"/>
      <c r="V93" s="2769"/>
      <c r="W93" s="2770"/>
      <c r="X93" s="2746"/>
      <c r="Y93" s="2744"/>
      <c r="Z93" s="2746"/>
      <c r="AA93" s="2744"/>
      <c r="AB93" s="2746"/>
      <c r="AC93" s="2744"/>
      <c r="AD93" s="2774"/>
    </row>
    <row r="94" spans="1:30" s="1031" customFormat="1" ht="18" customHeight="1">
      <c r="A94" s="1082"/>
      <c r="B94" s="2709"/>
      <c r="C94" s="2710"/>
      <c r="D94" s="2710"/>
      <c r="E94" s="2711"/>
      <c r="F94" s="2763"/>
      <c r="G94" s="2916"/>
      <c r="H94" s="2916"/>
      <c r="I94" s="2916"/>
      <c r="J94" s="2919"/>
      <c r="K94" s="2924"/>
      <c r="L94" s="2925"/>
      <c r="M94" s="2925"/>
      <c r="N94" s="2926"/>
      <c r="O94" s="2763"/>
      <c r="P94" s="2764"/>
      <c r="Q94" s="2765"/>
      <c r="R94" s="2766"/>
      <c r="S94" s="2743"/>
      <c r="T94" s="2744"/>
      <c r="U94" s="2745"/>
      <c r="V94" s="2769"/>
      <c r="W94" s="2770"/>
      <c r="X94" s="2746"/>
      <c r="Y94" s="2744"/>
      <c r="Z94" s="2746"/>
      <c r="AA94" s="2744"/>
      <c r="AB94" s="2746"/>
      <c r="AC94" s="2744"/>
      <c r="AD94" s="2774"/>
    </row>
    <row r="95" spans="1:30" s="1031" customFormat="1" ht="18" customHeight="1">
      <c r="A95" s="1082"/>
      <c r="B95" s="2709"/>
      <c r="C95" s="2710"/>
      <c r="D95" s="2710"/>
      <c r="E95" s="2711"/>
      <c r="F95" s="2686"/>
      <c r="G95" s="2916"/>
      <c r="H95" s="2916"/>
      <c r="I95" s="2916"/>
      <c r="J95" s="2919"/>
      <c r="K95" s="2924"/>
      <c r="L95" s="2925"/>
      <c r="M95" s="2925"/>
      <c r="N95" s="2926"/>
      <c r="O95" s="2763"/>
      <c r="P95" s="2764"/>
      <c r="Q95" s="2765"/>
      <c r="R95" s="2766"/>
      <c r="S95" s="2743"/>
      <c r="T95" s="2744"/>
      <c r="U95" s="2745"/>
      <c r="V95" s="2769"/>
      <c r="W95" s="2770"/>
      <c r="X95" s="2746"/>
      <c r="Y95" s="2744"/>
      <c r="Z95" s="2746"/>
      <c r="AA95" s="2744"/>
      <c r="AB95" s="2746"/>
      <c r="AC95" s="2744"/>
      <c r="AD95" s="2774"/>
    </row>
    <row r="96" spans="1:30" s="1031" customFormat="1" ht="18" customHeight="1">
      <c r="A96" s="1082"/>
      <c r="B96" s="2709"/>
      <c r="C96" s="2710"/>
      <c r="D96" s="2710"/>
      <c r="E96" s="2710"/>
      <c r="F96" s="1128"/>
      <c r="G96" s="2720"/>
      <c r="H96" s="2916"/>
      <c r="I96" s="2916"/>
      <c r="J96" s="2919"/>
      <c r="K96" s="2924"/>
      <c r="L96" s="2925"/>
      <c r="M96" s="2925"/>
      <c r="N96" s="2926"/>
      <c r="O96" s="2763"/>
      <c r="P96" s="2764"/>
      <c r="Q96" s="2765"/>
      <c r="R96" s="2766"/>
      <c r="S96" s="2743"/>
      <c r="T96" s="2744"/>
      <c r="U96" s="2745"/>
      <c r="V96" s="2769"/>
      <c r="W96" s="2770"/>
      <c r="X96" s="2746"/>
      <c r="Y96" s="2744"/>
      <c r="Z96" s="2746"/>
      <c r="AA96" s="2744"/>
      <c r="AB96" s="2746"/>
      <c r="AC96" s="2744"/>
      <c r="AD96" s="2774"/>
    </row>
    <row r="97" spans="1:30" s="1031" customFormat="1" ht="18" customHeight="1">
      <c r="A97" s="1082"/>
      <c r="B97" s="2709"/>
      <c r="C97" s="2710"/>
      <c r="D97" s="2710"/>
      <c r="E97" s="2710"/>
      <c r="F97" s="1129"/>
      <c r="G97" s="2720"/>
      <c r="H97" s="2916"/>
      <c r="I97" s="2916"/>
      <c r="J97" s="2919"/>
      <c r="K97" s="2924"/>
      <c r="L97" s="2925"/>
      <c r="M97" s="2925"/>
      <c r="N97" s="2926"/>
      <c r="O97" s="2763"/>
      <c r="P97" s="2764"/>
      <c r="Q97" s="2765"/>
      <c r="R97" s="2766"/>
      <c r="S97" s="2743"/>
      <c r="T97" s="2744"/>
      <c r="U97" s="2745"/>
      <c r="V97" s="2769"/>
      <c r="W97" s="2770"/>
      <c r="X97" s="2746"/>
      <c r="Y97" s="2744"/>
      <c r="Z97" s="2746"/>
      <c r="AA97" s="2744"/>
      <c r="AB97" s="2746"/>
      <c r="AC97" s="2744"/>
      <c r="AD97" s="2774"/>
    </row>
    <row r="98" spans="1:30" s="1031" customFormat="1" ht="17.25" customHeight="1" thickBot="1">
      <c r="A98" s="1117"/>
      <c r="B98" s="2712"/>
      <c r="C98" s="2713"/>
      <c r="D98" s="2713"/>
      <c r="E98" s="2713"/>
      <c r="F98" s="1130"/>
      <c r="G98" s="2723"/>
      <c r="H98" s="2917"/>
      <c r="I98" s="2917"/>
      <c r="J98" s="2920"/>
      <c r="K98" s="2927"/>
      <c r="L98" s="2928"/>
      <c r="M98" s="2928"/>
      <c r="N98" s="2929"/>
      <c r="O98" s="2687"/>
      <c r="P98" s="2691"/>
      <c r="Q98" s="2692"/>
      <c r="R98" s="2693"/>
      <c r="S98" s="2697"/>
      <c r="T98" s="2698"/>
      <c r="U98" s="2699"/>
      <c r="V98" s="2771"/>
      <c r="W98" s="2772"/>
      <c r="X98" s="2737"/>
      <c r="Y98" s="2698"/>
      <c r="Z98" s="2737"/>
      <c r="AA98" s="2698"/>
      <c r="AB98" s="2737"/>
      <c r="AC98" s="2698"/>
      <c r="AD98" s="2775"/>
    </row>
    <row r="99" spans="1:30" s="1031" customFormat="1" ht="35.1" customHeight="1" thickBot="1">
      <c r="A99" s="1102" t="s">
        <v>1113</v>
      </c>
      <c r="B99" s="1091"/>
      <c r="C99" s="1091"/>
      <c r="D99" s="1091"/>
      <c r="E99" s="1091"/>
      <c r="F99" s="1095"/>
      <c r="G99" s="1114"/>
      <c r="H99" s="1114"/>
      <c r="I99" s="1114"/>
      <c r="J99" s="1115"/>
      <c r="K99" s="1114"/>
      <c r="L99" s="1114"/>
      <c r="M99" s="1114"/>
      <c r="N99" s="1114"/>
      <c r="O99" s="1114"/>
      <c r="P99" s="1094"/>
      <c r="Q99" s="1094"/>
      <c r="R99" s="1094"/>
      <c r="S99" s="1094"/>
      <c r="T99" s="1094"/>
      <c r="U99" s="1094"/>
      <c r="V99" s="1094"/>
      <c r="W99" s="1094"/>
      <c r="X99" s="1094"/>
      <c r="Y99" s="1094"/>
      <c r="Z99" s="1094"/>
      <c r="AA99" s="1094"/>
      <c r="AB99" s="1094"/>
      <c r="AC99" s="1091"/>
      <c r="AD99" s="1116"/>
    </row>
    <row r="100" spans="1:30" s="1031" customFormat="1" ht="15.75" customHeight="1">
      <c r="A100" s="1082"/>
      <c r="B100" s="2706" t="s">
        <v>494</v>
      </c>
      <c r="C100" s="2707"/>
      <c r="D100" s="2707"/>
      <c r="E100" s="2708"/>
      <c r="F100" s="1070"/>
      <c r="G100" s="2715" t="s">
        <v>1276</v>
      </c>
      <c r="H100" s="2716"/>
      <c r="I100" s="2716"/>
      <c r="J100" s="2716"/>
      <c r="K100" s="2716"/>
      <c r="L100" s="2716"/>
      <c r="M100" s="2716"/>
      <c r="N100" s="2717"/>
      <c r="O100" s="2724"/>
      <c r="P100" s="2725"/>
      <c r="Q100" s="2725"/>
      <c r="R100" s="2728" t="s">
        <v>214</v>
      </c>
      <c r="S100" s="2725"/>
      <c r="T100" s="2728" t="s">
        <v>215</v>
      </c>
      <c r="U100" s="2728" t="s">
        <v>490</v>
      </c>
      <c r="V100" s="2728"/>
      <c r="W100" s="2728"/>
      <c r="X100" s="2734" t="s">
        <v>491</v>
      </c>
      <c r="Y100" s="2732"/>
      <c r="Z100" s="2753"/>
      <c r="AA100" s="2753"/>
      <c r="AB100" s="2753"/>
      <c r="AC100" s="2753"/>
      <c r="AD100" s="2754"/>
    </row>
    <row r="101" spans="1:30" s="1031" customFormat="1" ht="18" customHeight="1">
      <c r="A101" s="1082"/>
      <c r="B101" s="2709"/>
      <c r="C101" s="2710"/>
      <c r="D101" s="2710"/>
      <c r="E101" s="2711"/>
      <c r="F101" s="2685"/>
      <c r="G101" s="2718"/>
      <c r="H101" s="2719"/>
      <c r="I101" s="2719"/>
      <c r="J101" s="2719"/>
      <c r="K101" s="2719"/>
      <c r="L101" s="2719"/>
      <c r="M101" s="2719"/>
      <c r="N101" s="2720"/>
      <c r="O101" s="2726"/>
      <c r="P101" s="2727"/>
      <c r="Q101" s="2727"/>
      <c r="R101" s="2729"/>
      <c r="S101" s="2727"/>
      <c r="T101" s="2729"/>
      <c r="U101" s="2729"/>
      <c r="V101" s="2729"/>
      <c r="W101" s="2729"/>
      <c r="X101" s="2735"/>
      <c r="Y101" s="2733"/>
      <c r="Z101" s="2755"/>
      <c r="AA101" s="2755"/>
      <c r="AB101" s="2755"/>
      <c r="AC101" s="2755"/>
      <c r="AD101" s="2756"/>
    </row>
    <row r="102" spans="1:30" s="1031" customFormat="1" ht="15.75" customHeight="1">
      <c r="A102" s="1082"/>
      <c r="B102" s="2709"/>
      <c r="C102" s="2710"/>
      <c r="D102" s="2710"/>
      <c r="E102" s="2711"/>
      <c r="F102" s="2686"/>
      <c r="G102" s="2718"/>
      <c r="H102" s="2719"/>
      <c r="I102" s="2719"/>
      <c r="J102" s="2719"/>
      <c r="K102" s="2719"/>
      <c r="L102" s="2719"/>
      <c r="M102" s="2719"/>
      <c r="N102" s="2720"/>
      <c r="O102" s="2757"/>
      <c r="P102" s="2688" t="s">
        <v>496</v>
      </c>
      <c r="Q102" s="2689"/>
      <c r="R102" s="2690"/>
      <c r="S102" s="2694" t="s">
        <v>532</v>
      </c>
      <c r="T102" s="2695"/>
      <c r="U102" s="2696"/>
      <c r="V102" s="2736"/>
      <c r="W102" s="2736"/>
      <c r="X102" s="2736"/>
      <c r="Y102" s="2695" t="s">
        <v>214</v>
      </c>
      <c r="Z102" s="2736"/>
      <c r="AA102" s="2695" t="s">
        <v>215</v>
      </c>
      <c r="AB102" s="2736"/>
      <c r="AC102" s="2695" t="s">
        <v>216</v>
      </c>
      <c r="AD102" s="2741"/>
    </row>
    <row r="103" spans="1:30" ht="18" customHeight="1" thickBot="1">
      <c r="A103" s="1117"/>
      <c r="B103" s="2712"/>
      <c r="C103" s="2713"/>
      <c r="D103" s="2713"/>
      <c r="E103" s="2714"/>
      <c r="F103" s="1060"/>
      <c r="G103" s="2721"/>
      <c r="H103" s="2722"/>
      <c r="I103" s="2722"/>
      <c r="J103" s="2722"/>
      <c r="K103" s="2722"/>
      <c r="L103" s="2722"/>
      <c r="M103" s="2722"/>
      <c r="N103" s="2723"/>
      <c r="O103" s="2758"/>
      <c r="P103" s="2691"/>
      <c r="Q103" s="2692"/>
      <c r="R103" s="2693"/>
      <c r="S103" s="2697"/>
      <c r="T103" s="2698"/>
      <c r="U103" s="2699"/>
      <c r="V103" s="2737"/>
      <c r="W103" s="2737"/>
      <c r="X103" s="2737"/>
      <c r="Y103" s="2698"/>
      <c r="Z103" s="2737"/>
      <c r="AA103" s="2698"/>
      <c r="AB103" s="2737"/>
      <c r="AC103" s="2698"/>
      <c r="AD103" s="2742"/>
    </row>
    <row r="104" spans="1:30" s="1031" customFormat="1" ht="35.1" customHeight="1" thickBot="1">
      <c r="A104" s="1102" t="s">
        <v>1114</v>
      </c>
      <c r="B104" s="1091"/>
      <c r="C104" s="1091"/>
      <c r="D104" s="1091"/>
      <c r="E104" s="1091"/>
      <c r="F104" s="1095"/>
      <c r="G104" s="1114"/>
      <c r="H104" s="1114"/>
      <c r="I104" s="1114"/>
      <c r="J104" s="1115"/>
      <c r="K104" s="1114"/>
      <c r="L104" s="1114"/>
      <c r="M104" s="1114"/>
      <c r="N104" s="1114"/>
      <c r="O104" s="1114"/>
      <c r="P104" s="1094"/>
      <c r="Q104" s="1094"/>
      <c r="R104" s="1094"/>
      <c r="S104" s="1094"/>
      <c r="T104" s="1094"/>
      <c r="U104" s="1094"/>
      <c r="V104" s="1094"/>
      <c r="W104" s="1094"/>
      <c r="X104" s="1094"/>
      <c r="Y104" s="1094"/>
      <c r="Z104" s="1094"/>
      <c r="AA104" s="1094"/>
      <c r="AB104" s="1094"/>
      <c r="AC104" s="1091"/>
      <c r="AD104" s="1116"/>
    </row>
    <row r="105" spans="1:30" s="1031" customFormat="1" ht="18" customHeight="1">
      <c r="A105" s="1038"/>
      <c r="B105" s="2706" t="s">
        <v>494</v>
      </c>
      <c r="C105" s="2707"/>
      <c r="D105" s="2707"/>
      <c r="E105" s="2708"/>
      <c r="F105" s="1070"/>
      <c r="G105" s="2715" t="s">
        <v>834</v>
      </c>
      <c r="H105" s="2716"/>
      <c r="I105" s="2716"/>
      <c r="J105" s="2716"/>
      <c r="K105" s="2716"/>
      <c r="L105" s="2716"/>
      <c r="M105" s="2716"/>
      <c r="N105" s="2717"/>
      <c r="O105" s="2724"/>
      <c r="P105" s="2725"/>
      <c r="Q105" s="2725"/>
      <c r="R105" s="2728" t="s">
        <v>214</v>
      </c>
      <c r="S105" s="2725"/>
      <c r="T105" s="2728" t="s">
        <v>215</v>
      </c>
      <c r="U105" s="2728" t="s">
        <v>490</v>
      </c>
      <c r="V105" s="2728"/>
      <c r="W105" s="2732"/>
      <c r="X105" s="2734" t="s">
        <v>491</v>
      </c>
      <c r="Y105" s="2732"/>
      <c r="Z105" s="2913"/>
      <c r="AA105" s="2753"/>
      <c r="AB105" s="2753"/>
      <c r="AC105" s="2753"/>
      <c r="AD105" s="2754"/>
    </row>
    <row r="106" spans="1:30" s="1031" customFormat="1" ht="18" customHeight="1">
      <c r="A106" s="1038"/>
      <c r="B106" s="2709"/>
      <c r="C106" s="2710"/>
      <c r="D106" s="2710"/>
      <c r="E106" s="2711"/>
      <c r="F106" s="2685"/>
      <c r="G106" s="2718"/>
      <c r="H106" s="2719"/>
      <c r="I106" s="2719"/>
      <c r="J106" s="2719"/>
      <c r="K106" s="2719"/>
      <c r="L106" s="2719"/>
      <c r="M106" s="2719"/>
      <c r="N106" s="2720"/>
      <c r="O106" s="2726"/>
      <c r="P106" s="2727"/>
      <c r="Q106" s="2727"/>
      <c r="R106" s="2729"/>
      <c r="S106" s="2727"/>
      <c r="T106" s="2729"/>
      <c r="U106" s="2729"/>
      <c r="V106" s="2729"/>
      <c r="W106" s="2733"/>
      <c r="X106" s="2735"/>
      <c r="Y106" s="2733"/>
      <c r="Z106" s="2914"/>
      <c r="AA106" s="2755"/>
      <c r="AB106" s="2755"/>
      <c r="AC106" s="2755"/>
      <c r="AD106" s="2756"/>
    </row>
    <row r="107" spans="1:30" s="1031" customFormat="1" ht="18" customHeight="1">
      <c r="A107" s="1038"/>
      <c r="B107" s="2709"/>
      <c r="C107" s="2710"/>
      <c r="D107" s="2710"/>
      <c r="E107" s="2711"/>
      <c r="F107" s="2686"/>
      <c r="G107" s="2718"/>
      <c r="H107" s="2719"/>
      <c r="I107" s="2719"/>
      <c r="J107" s="2719"/>
      <c r="K107" s="2719"/>
      <c r="L107" s="2719"/>
      <c r="M107" s="2719"/>
      <c r="N107" s="2720"/>
      <c r="O107" s="2685"/>
      <c r="P107" s="2688" t="s">
        <v>496</v>
      </c>
      <c r="Q107" s="2689"/>
      <c r="R107" s="2690"/>
      <c r="S107" s="2694" t="s">
        <v>532</v>
      </c>
      <c r="T107" s="2695"/>
      <c r="U107" s="2696"/>
      <c r="V107" s="2738"/>
      <c r="W107" s="2736"/>
      <c r="X107" s="2736"/>
      <c r="Y107" s="2695" t="s">
        <v>214</v>
      </c>
      <c r="Z107" s="2736"/>
      <c r="AA107" s="2695" t="s">
        <v>215</v>
      </c>
      <c r="AB107" s="2736"/>
      <c r="AC107" s="2695" t="s">
        <v>216</v>
      </c>
      <c r="AD107" s="2741"/>
    </row>
    <row r="108" spans="1:30" s="1031" customFormat="1" ht="18" customHeight="1" thickBot="1">
      <c r="A108" s="1118"/>
      <c r="B108" s="2712"/>
      <c r="C108" s="2713"/>
      <c r="D108" s="2713"/>
      <c r="E108" s="2714"/>
      <c r="F108" s="1060"/>
      <c r="G108" s="2721"/>
      <c r="H108" s="2722"/>
      <c r="I108" s="2722"/>
      <c r="J108" s="2722"/>
      <c r="K108" s="2722"/>
      <c r="L108" s="2722"/>
      <c r="M108" s="2722"/>
      <c r="N108" s="2723"/>
      <c r="O108" s="2687"/>
      <c r="P108" s="2691"/>
      <c r="Q108" s="2692"/>
      <c r="R108" s="2693"/>
      <c r="S108" s="2697"/>
      <c r="T108" s="2698"/>
      <c r="U108" s="2699"/>
      <c r="V108" s="2930"/>
      <c r="W108" s="2737"/>
      <c r="X108" s="2737"/>
      <c r="Y108" s="2698"/>
      <c r="Z108" s="2737"/>
      <c r="AA108" s="2698"/>
      <c r="AB108" s="2737"/>
      <c r="AC108" s="2698"/>
      <c r="AD108" s="2742"/>
    </row>
    <row r="109" spans="1:30" ht="35.1" customHeight="1" thickBot="1">
      <c r="A109" s="1034" t="s">
        <v>1115</v>
      </c>
      <c r="B109" s="1091"/>
      <c r="C109" s="1091"/>
      <c r="D109" s="1091"/>
      <c r="E109" s="1091"/>
      <c r="F109" s="1095"/>
      <c r="G109" s="1114"/>
      <c r="H109" s="1114"/>
      <c r="I109" s="1114"/>
      <c r="J109" s="1115"/>
      <c r="K109" s="1114"/>
      <c r="L109" s="1114"/>
      <c r="M109" s="1114"/>
      <c r="N109" s="1114"/>
      <c r="O109" s="1114"/>
      <c r="P109" s="1094"/>
      <c r="Q109" s="1094"/>
      <c r="R109" s="1094"/>
      <c r="S109" s="1119"/>
      <c r="T109" s="1119"/>
      <c r="U109" s="1119"/>
      <c r="V109" s="1119"/>
      <c r="W109" s="1119"/>
      <c r="X109" s="1119"/>
      <c r="Y109" s="1119"/>
      <c r="Z109" s="1119"/>
      <c r="AA109" s="1119"/>
      <c r="AB109" s="1119"/>
      <c r="AC109" s="1120"/>
      <c r="AD109" s="1121"/>
    </row>
    <row r="110" spans="1:30" ht="18" customHeight="1">
      <c r="A110" s="1082"/>
      <c r="B110" s="2706" t="s">
        <v>494</v>
      </c>
      <c r="C110" s="2707"/>
      <c r="D110" s="2707"/>
      <c r="E110" s="2708"/>
      <c r="F110" s="1070"/>
      <c r="G110" s="2715" t="s">
        <v>1250</v>
      </c>
      <c r="H110" s="2716"/>
      <c r="I110" s="2716"/>
      <c r="J110" s="2716"/>
      <c r="K110" s="2716"/>
      <c r="L110" s="2716"/>
      <c r="M110" s="2716"/>
      <c r="N110" s="2717"/>
      <c r="O110" s="2724"/>
      <c r="P110" s="2725"/>
      <c r="Q110" s="2725"/>
      <c r="R110" s="2728" t="s">
        <v>214</v>
      </c>
      <c r="S110" s="2725"/>
      <c r="T110" s="2728" t="s">
        <v>215</v>
      </c>
      <c r="U110" s="2728" t="s">
        <v>490</v>
      </c>
      <c r="V110" s="2728"/>
      <c r="W110" s="2732"/>
      <c r="X110" s="2734" t="s">
        <v>491</v>
      </c>
      <c r="Y110" s="2732"/>
      <c r="Z110" s="2753"/>
      <c r="AA110" s="2753"/>
      <c r="AB110" s="2753"/>
      <c r="AC110" s="2753"/>
      <c r="AD110" s="2754"/>
    </row>
    <row r="111" spans="1:30" ht="17.25">
      <c r="A111" s="1082"/>
      <c r="B111" s="2709"/>
      <c r="C111" s="2710"/>
      <c r="D111" s="2710"/>
      <c r="E111" s="2711"/>
      <c r="F111" s="2685"/>
      <c r="G111" s="2718"/>
      <c r="H111" s="2719"/>
      <c r="I111" s="2719"/>
      <c r="J111" s="2719"/>
      <c r="K111" s="2719"/>
      <c r="L111" s="2719"/>
      <c r="M111" s="2719"/>
      <c r="N111" s="2720"/>
      <c r="O111" s="2726"/>
      <c r="P111" s="2727"/>
      <c r="Q111" s="2727"/>
      <c r="R111" s="2729"/>
      <c r="S111" s="2727"/>
      <c r="T111" s="2729"/>
      <c r="U111" s="2729"/>
      <c r="V111" s="2729"/>
      <c r="W111" s="2733"/>
      <c r="X111" s="2735"/>
      <c r="Y111" s="2733"/>
      <c r="Z111" s="2755"/>
      <c r="AA111" s="2755"/>
      <c r="AB111" s="2755"/>
      <c r="AC111" s="2755"/>
      <c r="AD111" s="2756"/>
    </row>
    <row r="112" spans="1:30" ht="17.25">
      <c r="A112" s="1082"/>
      <c r="B112" s="2709"/>
      <c r="C112" s="2710"/>
      <c r="D112" s="2710"/>
      <c r="E112" s="2711"/>
      <c r="F112" s="2686"/>
      <c r="G112" s="2718"/>
      <c r="H112" s="2719"/>
      <c r="I112" s="2719"/>
      <c r="J112" s="2719"/>
      <c r="K112" s="2719"/>
      <c r="L112" s="2719"/>
      <c r="M112" s="2719"/>
      <c r="N112" s="2720"/>
      <c r="O112" s="2685"/>
      <c r="P112" s="2688" t="s">
        <v>496</v>
      </c>
      <c r="Q112" s="2689"/>
      <c r="R112" s="2690"/>
      <c r="S112" s="2694" t="s">
        <v>532</v>
      </c>
      <c r="T112" s="2695"/>
      <c r="U112" s="2696"/>
      <c r="V112" s="2767"/>
      <c r="W112" s="2768"/>
      <c r="X112" s="2736"/>
      <c r="Y112" s="2695" t="s">
        <v>214</v>
      </c>
      <c r="Z112" s="2736"/>
      <c r="AA112" s="2695" t="s">
        <v>215</v>
      </c>
      <c r="AB112" s="2736"/>
      <c r="AC112" s="2695" t="s">
        <v>216</v>
      </c>
      <c r="AD112" s="2773"/>
    </row>
    <row r="113" spans="1:30" ht="18" thickBot="1">
      <c r="A113" s="1117"/>
      <c r="B113" s="2712"/>
      <c r="C113" s="2713"/>
      <c r="D113" s="2713"/>
      <c r="E113" s="2714"/>
      <c r="F113" s="1060"/>
      <c r="G113" s="2721"/>
      <c r="H113" s="2722"/>
      <c r="I113" s="2722"/>
      <c r="J113" s="2722"/>
      <c r="K113" s="2722"/>
      <c r="L113" s="2722"/>
      <c r="M113" s="2722"/>
      <c r="N113" s="2723"/>
      <c r="O113" s="2687"/>
      <c r="P113" s="2691"/>
      <c r="Q113" s="2692"/>
      <c r="R113" s="2693"/>
      <c r="S113" s="2697"/>
      <c r="T113" s="2698"/>
      <c r="U113" s="2699"/>
      <c r="V113" s="2771"/>
      <c r="W113" s="2772"/>
      <c r="X113" s="2737"/>
      <c r="Y113" s="2698"/>
      <c r="Z113" s="2737"/>
      <c r="AA113" s="2698"/>
      <c r="AB113" s="2737"/>
      <c r="AC113" s="2698"/>
      <c r="AD113" s="2775"/>
    </row>
    <row r="114" spans="1:30" ht="35.1" customHeight="1" thickBot="1">
      <c r="A114" s="1122" t="s">
        <v>1242</v>
      </c>
      <c r="B114" s="1091"/>
      <c r="C114" s="1091"/>
      <c r="D114" s="1091"/>
      <c r="E114" s="1091"/>
      <c r="F114" s="1095"/>
      <c r="G114" s="1114"/>
      <c r="H114" s="1114"/>
      <c r="I114" s="1114"/>
      <c r="J114" s="1115"/>
      <c r="K114" s="1114"/>
      <c r="L114" s="1114"/>
      <c r="M114" s="1114"/>
      <c r="N114" s="1114"/>
      <c r="O114" s="1114"/>
      <c r="P114" s="1094"/>
      <c r="Q114" s="1094"/>
      <c r="R114" s="1094"/>
      <c r="S114" s="1119"/>
      <c r="T114" s="1119"/>
      <c r="U114" s="1119"/>
      <c r="V114" s="1119"/>
      <c r="W114" s="1119"/>
      <c r="X114" s="1119"/>
      <c r="Y114" s="1119"/>
      <c r="Z114" s="1119"/>
      <c r="AA114" s="1119"/>
      <c r="AB114" s="1119"/>
      <c r="AC114" s="1120"/>
      <c r="AD114" s="1121"/>
    </row>
    <row r="115" spans="1:30" ht="18" customHeight="1">
      <c r="A115" s="1082"/>
      <c r="B115" s="2706" t="s">
        <v>494</v>
      </c>
      <c r="C115" s="2707"/>
      <c r="D115" s="2707"/>
      <c r="E115" s="2708"/>
      <c r="F115" s="1070"/>
      <c r="G115" s="2931" t="s">
        <v>1243</v>
      </c>
      <c r="H115" s="2932"/>
      <c r="I115" s="2932"/>
      <c r="J115" s="2932"/>
      <c r="K115" s="2932"/>
      <c r="L115" s="2932"/>
      <c r="M115" s="2932"/>
      <c r="N115" s="2933"/>
      <c r="O115" s="2724"/>
      <c r="P115" s="2725"/>
      <c r="Q115" s="2725"/>
      <c r="R115" s="2728" t="s">
        <v>214</v>
      </c>
      <c r="S115" s="2725"/>
      <c r="T115" s="2728" t="s">
        <v>215</v>
      </c>
      <c r="U115" s="2728" t="s">
        <v>490</v>
      </c>
      <c r="V115" s="2728"/>
      <c r="W115" s="2732"/>
      <c r="X115" s="2734" t="s">
        <v>491</v>
      </c>
      <c r="Y115" s="2732"/>
      <c r="Z115" s="2753"/>
      <c r="AA115" s="2753"/>
      <c r="AB115" s="2753"/>
      <c r="AC115" s="2753"/>
      <c r="AD115" s="2754"/>
    </row>
    <row r="116" spans="1:30" ht="17.25">
      <c r="A116" s="1082"/>
      <c r="B116" s="2709"/>
      <c r="C116" s="2710"/>
      <c r="D116" s="2710"/>
      <c r="E116" s="2711"/>
      <c r="F116" s="2685"/>
      <c r="G116" s="2814"/>
      <c r="H116" s="2899"/>
      <c r="I116" s="2899"/>
      <c r="J116" s="2899"/>
      <c r="K116" s="2899"/>
      <c r="L116" s="2899"/>
      <c r="M116" s="2899"/>
      <c r="N116" s="2900"/>
      <c r="O116" s="2726"/>
      <c r="P116" s="2727"/>
      <c r="Q116" s="2727"/>
      <c r="R116" s="2729"/>
      <c r="S116" s="2727"/>
      <c r="T116" s="2729"/>
      <c r="U116" s="2729"/>
      <c r="V116" s="2729"/>
      <c r="W116" s="2733"/>
      <c r="X116" s="2735"/>
      <c r="Y116" s="2733"/>
      <c r="Z116" s="2755"/>
      <c r="AA116" s="2755"/>
      <c r="AB116" s="2755"/>
      <c r="AC116" s="2755"/>
      <c r="AD116" s="2756"/>
    </row>
    <row r="117" spans="1:30" ht="17.25">
      <c r="A117" s="1082"/>
      <c r="B117" s="2709"/>
      <c r="C117" s="2710"/>
      <c r="D117" s="2710"/>
      <c r="E117" s="2711"/>
      <c r="F117" s="2686"/>
      <c r="G117" s="2814"/>
      <c r="H117" s="2899"/>
      <c r="I117" s="2899"/>
      <c r="J117" s="2899"/>
      <c r="K117" s="2899"/>
      <c r="L117" s="2899"/>
      <c r="M117" s="2899"/>
      <c r="N117" s="2900"/>
      <c r="O117" s="2685"/>
      <c r="P117" s="2688" t="s">
        <v>496</v>
      </c>
      <c r="Q117" s="2689"/>
      <c r="R117" s="2690"/>
      <c r="S117" s="2694" t="s">
        <v>532</v>
      </c>
      <c r="T117" s="2695"/>
      <c r="U117" s="2696"/>
      <c r="V117" s="2767"/>
      <c r="W117" s="2768"/>
      <c r="X117" s="2736"/>
      <c r="Y117" s="2695" t="s">
        <v>214</v>
      </c>
      <c r="Z117" s="2736"/>
      <c r="AA117" s="2695" t="s">
        <v>215</v>
      </c>
      <c r="AB117" s="2736"/>
      <c r="AC117" s="2695" t="s">
        <v>216</v>
      </c>
      <c r="AD117" s="2773"/>
    </row>
    <row r="118" spans="1:30" ht="18" thickBot="1">
      <c r="A118" s="1117"/>
      <c r="B118" s="2712"/>
      <c r="C118" s="2713"/>
      <c r="D118" s="2713"/>
      <c r="E118" s="2714"/>
      <c r="F118" s="1060"/>
      <c r="G118" s="2934"/>
      <c r="H118" s="2935"/>
      <c r="I118" s="2935"/>
      <c r="J118" s="2935"/>
      <c r="K118" s="2935"/>
      <c r="L118" s="2935"/>
      <c r="M118" s="2935"/>
      <c r="N118" s="2936"/>
      <c r="O118" s="2687"/>
      <c r="P118" s="2691"/>
      <c r="Q118" s="2692"/>
      <c r="R118" s="2693"/>
      <c r="S118" s="2697"/>
      <c r="T118" s="2698"/>
      <c r="U118" s="2699"/>
      <c r="V118" s="2771"/>
      <c r="W118" s="2772"/>
      <c r="X118" s="2737"/>
      <c r="Y118" s="2698"/>
      <c r="Z118" s="2737"/>
      <c r="AA118" s="2698"/>
      <c r="AB118" s="2737"/>
      <c r="AC118" s="2698"/>
      <c r="AD118" s="2775"/>
    </row>
    <row r="119" spans="1:30" s="1031" customFormat="1" ht="35.1" customHeight="1" thickBot="1">
      <c r="A119" s="1102" t="s">
        <v>1116</v>
      </c>
      <c r="B119" s="1091"/>
      <c r="C119" s="1091"/>
      <c r="D119" s="1091"/>
      <c r="E119" s="1091"/>
      <c r="F119" s="1095"/>
      <c r="G119" s="1114"/>
      <c r="H119" s="1114"/>
      <c r="I119" s="1114"/>
      <c r="J119" s="1115"/>
      <c r="K119" s="1114"/>
      <c r="L119" s="1114"/>
      <c r="M119" s="1114"/>
      <c r="N119" s="1114"/>
      <c r="O119" s="1114"/>
      <c r="P119" s="1094"/>
      <c r="Q119" s="1094"/>
      <c r="R119" s="1094"/>
      <c r="S119" s="1119"/>
      <c r="T119" s="1119"/>
      <c r="U119" s="1119"/>
      <c r="V119" s="1119"/>
      <c r="W119" s="1119"/>
      <c r="X119" s="1119"/>
      <c r="Y119" s="1119"/>
      <c r="Z119" s="1119"/>
      <c r="AA119" s="1119"/>
      <c r="AB119" s="1119"/>
      <c r="AC119" s="1120"/>
      <c r="AD119" s="1121"/>
    </row>
    <row r="120" spans="1:30" s="1031" customFormat="1" ht="18" customHeight="1">
      <c r="A120" s="1082"/>
      <c r="B120" s="2706" t="s">
        <v>494</v>
      </c>
      <c r="C120" s="2707"/>
      <c r="D120" s="2707"/>
      <c r="E120" s="2708"/>
      <c r="F120" s="1070"/>
      <c r="G120" s="2715" t="s">
        <v>1078</v>
      </c>
      <c r="H120" s="2716"/>
      <c r="I120" s="2717"/>
      <c r="J120" s="2918" t="s">
        <v>335</v>
      </c>
      <c r="K120" s="2937"/>
      <c r="L120" s="2938"/>
      <c r="M120" s="2938"/>
      <c r="N120" s="2939"/>
      <c r="O120" s="2724"/>
      <c r="P120" s="2725"/>
      <c r="Q120" s="2725"/>
      <c r="R120" s="2728" t="s">
        <v>214</v>
      </c>
      <c r="S120" s="2725"/>
      <c r="T120" s="2728" t="s">
        <v>215</v>
      </c>
      <c r="U120" s="2728" t="s">
        <v>490</v>
      </c>
      <c r="V120" s="2728"/>
      <c r="W120" s="2732"/>
      <c r="X120" s="2734" t="s">
        <v>491</v>
      </c>
      <c r="Y120" s="2732"/>
      <c r="Z120" s="2913"/>
      <c r="AA120" s="2753"/>
      <c r="AB120" s="2753"/>
      <c r="AC120" s="2753"/>
      <c r="AD120" s="2754"/>
    </row>
    <row r="121" spans="1:30" s="1031" customFormat="1" ht="18" customHeight="1">
      <c r="A121" s="1082"/>
      <c r="B121" s="2709"/>
      <c r="C121" s="2710"/>
      <c r="D121" s="2710"/>
      <c r="E121" s="2711"/>
      <c r="F121" s="2685"/>
      <c r="G121" s="2718"/>
      <c r="H121" s="2719"/>
      <c r="I121" s="2720"/>
      <c r="J121" s="2919"/>
      <c r="K121" s="2798"/>
      <c r="L121" s="2799"/>
      <c r="M121" s="2799"/>
      <c r="N121" s="2800"/>
      <c r="O121" s="2726"/>
      <c r="P121" s="2727"/>
      <c r="Q121" s="2727"/>
      <c r="R121" s="2729"/>
      <c r="S121" s="2727"/>
      <c r="T121" s="2729"/>
      <c r="U121" s="2729"/>
      <c r="V121" s="2729"/>
      <c r="W121" s="2733"/>
      <c r="X121" s="2735"/>
      <c r="Y121" s="2733"/>
      <c r="Z121" s="2914"/>
      <c r="AA121" s="2755"/>
      <c r="AB121" s="2755"/>
      <c r="AC121" s="2755"/>
      <c r="AD121" s="2756"/>
    </row>
    <row r="122" spans="1:30" s="1031" customFormat="1" ht="18" customHeight="1">
      <c r="A122" s="1082"/>
      <c r="B122" s="2709"/>
      <c r="C122" s="2710"/>
      <c r="D122" s="2710"/>
      <c r="E122" s="2711"/>
      <c r="F122" s="2686"/>
      <c r="G122" s="2718"/>
      <c r="H122" s="2719"/>
      <c r="I122" s="2720"/>
      <c r="J122" s="2919"/>
      <c r="K122" s="2798"/>
      <c r="L122" s="2799"/>
      <c r="M122" s="2799"/>
      <c r="N122" s="2800"/>
      <c r="O122" s="2685"/>
      <c r="P122" s="2688" t="s">
        <v>496</v>
      </c>
      <c r="Q122" s="2689"/>
      <c r="R122" s="2690"/>
      <c r="S122" s="2694" t="s">
        <v>532</v>
      </c>
      <c r="T122" s="2695"/>
      <c r="U122" s="2696"/>
      <c r="V122" s="2767"/>
      <c r="W122" s="2768"/>
      <c r="X122" s="2736"/>
      <c r="Y122" s="2695" t="s">
        <v>214</v>
      </c>
      <c r="Z122" s="2736"/>
      <c r="AA122" s="2695" t="s">
        <v>215</v>
      </c>
      <c r="AB122" s="2736"/>
      <c r="AC122" s="2695" t="s">
        <v>216</v>
      </c>
      <c r="AD122" s="2773"/>
    </row>
    <row r="123" spans="1:30" s="1031" customFormat="1" ht="18" customHeight="1" thickBot="1">
      <c r="A123" s="1117"/>
      <c r="B123" s="2712"/>
      <c r="C123" s="2713"/>
      <c r="D123" s="2713"/>
      <c r="E123" s="2714"/>
      <c r="F123" s="1060"/>
      <c r="G123" s="2721"/>
      <c r="H123" s="2722"/>
      <c r="I123" s="2723"/>
      <c r="J123" s="2920"/>
      <c r="K123" s="2940"/>
      <c r="L123" s="2941"/>
      <c r="M123" s="2941"/>
      <c r="N123" s="2942"/>
      <c r="O123" s="2687"/>
      <c r="P123" s="2691"/>
      <c r="Q123" s="2692"/>
      <c r="R123" s="2693"/>
      <c r="S123" s="2697"/>
      <c r="T123" s="2698"/>
      <c r="U123" s="2699"/>
      <c r="V123" s="2771"/>
      <c r="W123" s="2772"/>
      <c r="X123" s="2737"/>
      <c r="Y123" s="2698"/>
      <c r="Z123" s="2737"/>
      <c r="AA123" s="2698"/>
      <c r="AB123" s="2737"/>
      <c r="AC123" s="2698"/>
      <c r="AD123" s="2775"/>
    </row>
    <row r="124" spans="1:30" ht="35.1" customHeight="1" thickBot="1">
      <c r="A124" s="1102" t="s">
        <v>1117</v>
      </c>
      <c r="B124" s="1091"/>
      <c r="C124" s="1091"/>
      <c r="D124" s="1091"/>
      <c r="E124" s="1091"/>
      <c r="F124" s="1095"/>
      <c r="G124" s="1114"/>
      <c r="H124" s="1114"/>
      <c r="I124" s="1114"/>
      <c r="J124" s="1115"/>
      <c r="K124" s="1114"/>
      <c r="L124" s="1114"/>
      <c r="M124" s="1114"/>
      <c r="N124" s="1114"/>
      <c r="O124" s="1114"/>
      <c r="P124" s="1094"/>
      <c r="Q124" s="1094"/>
      <c r="R124" s="1094"/>
      <c r="S124" s="1119"/>
      <c r="T124" s="1119"/>
      <c r="U124" s="1119"/>
      <c r="V124" s="1119"/>
      <c r="W124" s="1119"/>
      <c r="X124" s="1119"/>
      <c r="Y124" s="1119"/>
      <c r="Z124" s="1119"/>
      <c r="AA124" s="1119"/>
      <c r="AB124" s="1119"/>
      <c r="AC124" s="1120"/>
      <c r="AD124" s="1121"/>
    </row>
    <row r="125" spans="1:30" ht="18" customHeight="1">
      <c r="A125" s="1082"/>
      <c r="B125" s="2706" t="s">
        <v>494</v>
      </c>
      <c r="C125" s="2707"/>
      <c r="D125" s="2707"/>
      <c r="E125" s="2708"/>
      <c r="F125" s="1070"/>
      <c r="G125" s="2715" t="s">
        <v>1276</v>
      </c>
      <c r="H125" s="2716"/>
      <c r="I125" s="2716"/>
      <c r="J125" s="2716"/>
      <c r="K125" s="2716"/>
      <c r="L125" s="2716"/>
      <c r="M125" s="2716"/>
      <c r="N125" s="2717"/>
      <c r="O125" s="2724"/>
      <c r="P125" s="2725"/>
      <c r="Q125" s="2725"/>
      <c r="R125" s="2728" t="s">
        <v>214</v>
      </c>
      <c r="S125" s="2725"/>
      <c r="T125" s="2728" t="s">
        <v>215</v>
      </c>
      <c r="U125" s="2728" t="s">
        <v>490</v>
      </c>
      <c r="V125" s="2728"/>
      <c r="W125" s="2732"/>
      <c r="X125" s="2734" t="s">
        <v>491</v>
      </c>
      <c r="Y125" s="2732"/>
      <c r="Z125" s="2753"/>
      <c r="AA125" s="2753"/>
      <c r="AB125" s="2753"/>
      <c r="AC125" s="2753"/>
      <c r="AD125" s="2754"/>
    </row>
    <row r="126" spans="1:30" ht="17.25">
      <c r="A126" s="1082"/>
      <c r="B126" s="2709"/>
      <c r="C126" s="2710"/>
      <c r="D126" s="2710"/>
      <c r="E126" s="2711"/>
      <c r="F126" s="2685"/>
      <c r="G126" s="2718"/>
      <c r="H126" s="2719"/>
      <c r="I126" s="2719"/>
      <c r="J126" s="2719"/>
      <c r="K126" s="2719"/>
      <c r="L126" s="2719"/>
      <c r="M126" s="2719"/>
      <c r="N126" s="2720"/>
      <c r="O126" s="2726"/>
      <c r="P126" s="2727"/>
      <c r="Q126" s="2727"/>
      <c r="R126" s="2729"/>
      <c r="S126" s="2727"/>
      <c r="T126" s="2729"/>
      <c r="U126" s="2729"/>
      <c r="V126" s="2729"/>
      <c r="W126" s="2733"/>
      <c r="X126" s="2735"/>
      <c r="Y126" s="2733"/>
      <c r="Z126" s="2755"/>
      <c r="AA126" s="2755"/>
      <c r="AB126" s="2755"/>
      <c r="AC126" s="2755"/>
      <c r="AD126" s="2756"/>
    </row>
    <row r="127" spans="1:30" ht="17.25">
      <c r="A127" s="1082"/>
      <c r="B127" s="2709"/>
      <c r="C127" s="2710"/>
      <c r="D127" s="2710"/>
      <c r="E127" s="2711"/>
      <c r="F127" s="2686"/>
      <c r="G127" s="2718"/>
      <c r="H127" s="2719"/>
      <c r="I127" s="2719"/>
      <c r="J127" s="2719"/>
      <c r="K127" s="2719"/>
      <c r="L127" s="2719"/>
      <c r="M127" s="2719"/>
      <c r="N127" s="2720"/>
      <c r="O127" s="2685"/>
      <c r="P127" s="2688" t="s">
        <v>496</v>
      </c>
      <c r="Q127" s="2689"/>
      <c r="R127" s="2690"/>
      <c r="S127" s="2694" t="s">
        <v>532</v>
      </c>
      <c r="T127" s="2695"/>
      <c r="U127" s="2696"/>
      <c r="V127" s="2767"/>
      <c r="W127" s="2768"/>
      <c r="X127" s="2736"/>
      <c r="Y127" s="2695" t="s">
        <v>214</v>
      </c>
      <c r="Z127" s="2736"/>
      <c r="AA127" s="2695" t="s">
        <v>215</v>
      </c>
      <c r="AB127" s="2736"/>
      <c r="AC127" s="2695" t="s">
        <v>216</v>
      </c>
      <c r="AD127" s="2773"/>
    </row>
    <row r="128" spans="1:30" ht="18" thickBot="1">
      <c r="A128" s="1117"/>
      <c r="B128" s="2712"/>
      <c r="C128" s="2713"/>
      <c r="D128" s="2713"/>
      <c r="E128" s="2714"/>
      <c r="F128" s="1060"/>
      <c r="G128" s="2721"/>
      <c r="H128" s="2722"/>
      <c r="I128" s="2722"/>
      <c r="J128" s="2722"/>
      <c r="K128" s="2722"/>
      <c r="L128" s="2722"/>
      <c r="M128" s="2722"/>
      <c r="N128" s="2723"/>
      <c r="O128" s="2687"/>
      <c r="P128" s="2691"/>
      <c r="Q128" s="2692"/>
      <c r="R128" s="2693"/>
      <c r="S128" s="2697"/>
      <c r="T128" s="2698"/>
      <c r="U128" s="2699"/>
      <c r="V128" s="2771"/>
      <c r="W128" s="2772"/>
      <c r="X128" s="2737"/>
      <c r="Y128" s="2698"/>
      <c r="Z128" s="2737"/>
      <c r="AA128" s="2698"/>
      <c r="AB128" s="2737"/>
      <c r="AC128" s="2698"/>
      <c r="AD128" s="2775"/>
    </row>
    <row r="129" spans="1:30" ht="35.1" customHeight="1" thickBot="1">
      <c r="A129" s="1102" t="s">
        <v>1118</v>
      </c>
      <c r="B129" s="1091"/>
      <c r="C129" s="1091"/>
      <c r="D129" s="1091"/>
      <c r="E129" s="1091"/>
      <c r="F129" s="1095"/>
      <c r="G129" s="1114"/>
      <c r="H129" s="1114"/>
      <c r="I129" s="1114"/>
      <c r="J129" s="1115"/>
      <c r="K129" s="1114"/>
      <c r="L129" s="1114"/>
      <c r="M129" s="1114"/>
      <c r="N129" s="1114"/>
      <c r="O129" s="1114"/>
      <c r="P129" s="1094"/>
      <c r="Q129" s="1094"/>
      <c r="R129" s="1094"/>
      <c r="S129" s="1119"/>
      <c r="T129" s="1119"/>
      <c r="U129" s="1119"/>
      <c r="V129" s="1119"/>
      <c r="W129" s="1119"/>
      <c r="X129" s="1119"/>
      <c r="Y129" s="1119"/>
      <c r="Z129" s="1119"/>
      <c r="AA129" s="1119"/>
      <c r="AB129" s="1119"/>
      <c r="AC129" s="1120"/>
      <c r="AD129" s="1121"/>
    </row>
    <row r="130" spans="1:30" ht="18" customHeight="1">
      <c r="A130" s="1082"/>
      <c r="B130" s="2706" t="s">
        <v>494</v>
      </c>
      <c r="C130" s="2707"/>
      <c r="D130" s="2707"/>
      <c r="E130" s="2708"/>
      <c r="F130" s="1070"/>
      <c r="G130" s="2715" t="s">
        <v>1079</v>
      </c>
      <c r="H130" s="2716"/>
      <c r="I130" s="2716"/>
      <c r="J130" s="2716"/>
      <c r="K130" s="2716"/>
      <c r="L130" s="2716"/>
      <c r="M130" s="2716"/>
      <c r="N130" s="2717"/>
      <c r="O130" s="2724"/>
      <c r="P130" s="2725"/>
      <c r="Q130" s="2725"/>
      <c r="R130" s="2728" t="s">
        <v>214</v>
      </c>
      <c r="S130" s="2725"/>
      <c r="T130" s="2728" t="s">
        <v>215</v>
      </c>
      <c r="U130" s="2728" t="s">
        <v>490</v>
      </c>
      <c r="V130" s="2728"/>
      <c r="W130" s="2732"/>
      <c r="X130" s="2734" t="s">
        <v>491</v>
      </c>
      <c r="Y130" s="2732"/>
      <c r="Z130" s="2753"/>
      <c r="AA130" s="2753"/>
      <c r="AB130" s="2753"/>
      <c r="AC130" s="2753"/>
      <c r="AD130" s="2754"/>
    </row>
    <row r="131" spans="1:30" ht="17.25">
      <c r="A131" s="1082"/>
      <c r="B131" s="2709"/>
      <c r="C131" s="2710"/>
      <c r="D131" s="2710"/>
      <c r="E131" s="2711"/>
      <c r="F131" s="2685"/>
      <c r="G131" s="2718"/>
      <c r="H131" s="2719"/>
      <c r="I131" s="2719"/>
      <c r="J131" s="2719"/>
      <c r="K131" s="2719"/>
      <c r="L131" s="2719"/>
      <c r="M131" s="2719"/>
      <c r="N131" s="2720"/>
      <c r="O131" s="2726"/>
      <c r="P131" s="2727"/>
      <c r="Q131" s="2727"/>
      <c r="R131" s="2729"/>
      <c r="S131" s="2727"/>
      <c r="T131" s="2729"/>
      <c r="U131" s="2729"/>
      <c r="V131" s="2729"/>
      <c r="W131" s="2733"/>
      <c r="X131" s="2735"/>
      <c r="Y131" s="2733"/>
      <c r="Z131" s="2755"/>
      <c r="AA131" s="2755"/>
      <c r="AB131" s="2755"/>
      <c r="AC131" s="2755"/>
      <c r="AD131" s="2756"/>
    </row>
    <row r="132" spans="1:30" ht="17.25">
      <c r="A132" s="1082"/>
      <c r="B132" s="2709"/>
      <c r="C132" s="2710"/>
      <c r="D132" s="2710"/>
      <c r="E132" s="2711"/>
      <c r="F132" s="2686"/>
      <c r="G132" s="2718"/>
      <c r="H132" s="2719"/>
      <c r="I132" s="2719"/>
      <c r="J132" s="2719"/>
      <c r="K132" s="2719"/>
      <c r="L132" s="2719"/>
      <c r="M132" s="2719"/>
      <c r="N132" s="2720"/>
      <c r="O132" s="2685"/>
      <c r="P132" s="2688" t="s">
        <v>496</v>
      </c>
      <c r="Q132" s="2689"/>
      <c r="R132" s="2690"/>
      <c r="S132" s="2694" t="s">
        <v>532</v>
      </c>
      <c r="T132" s="2695"/>
      <c r="U132" s="2696"/>
      <c r="V132" s="2767"/>
      <c r="W132" s="2768"/>
      <c r="X132" s="2736"/>
      <c r="Y132" s="2695" t="s">
        <v>214</v>
      </c>
      <c r="Z132" s="2736"/>
      <c r="AA132" s="2695" t="s">
        <v>215</v>
      </c>
      <c r="AB132" s="2736"/>
      <c r="AC132" s="2695" t="s">
        <v>216</v>
      </c>
      <c r="AD132" s="2773"/>
    </row>
    <row r="133" spans="1:30" ht="18" thickBot="1">
      <c r="A133" s="1117"/>
      <c r="B133" s="2712"/>
      <c r="C133" s="2713"/>
      <c r="D133" s="2713"/>
      <c r="E133" s="2714"/>
      <c r="F133" s="1060"/>
      <c r="G133" s="2721"/>
      <c r="H133" s="2722"/>
      <c r="I133" s="2722"/>
      <c r="J133" s="2722"/>
      <c r="K133" s="2722"/>
      <c r="L133" s="2722"/>
      <c r="M133" s="2722"/>
      <c r="N133" s="2723"/>
      <c r="O133" s="2687"/>
      <c r="P133" s="2691"/>
      <c r="Q133" s="2692"/>
      <c r="R133" s="2693"/>
      <c r="S133" s="2697"/>
      <c r="T133" s="2698"/>
      <c r="U133" s="2699"/>
      <c r="V133" s="2771"/>
      <c r="W133" s="2772"/>
      <c r="X133" s="2737"/>
      <c r="Y133" s="2698"/>
      <c r="Z133" s="2737"/>
      <c r="AA133" s="2698"/>
      <c r="AB133" s="2737"/>
      <c r="AC133" s="2698"/>
      <c r="AD133" s="2775"/>
    </row>
    <row r="134" spans="1:30" ht="35.1" customHeight="1" thickBot="1">
      <c r="A134" s="1102" t="s">
        <v>1119</v>
      </c>
      <c r="B134" s="1091"/>
      <c r="C134" s="1091"/>
      <c r="D134" s="1091"/>
      <c r="E134" s="1091"/>
      <c r="F134" s="1095"/>
      <c r="G134" s="1114"/>
      <c r="H134" s="1114"/>
      <c r="I134" s="1114"/>
      <c r="J134" s="1115"/>
      <c r="K134" s="1114"/>
      <c r="L134" s="1114"/>
      <c r="M134" s="1114"/>
      <c r="N134" s="1114"/>
      <c r="O134" s="1114"/>
      <c r="P134" s="1094"/>
      <c r="Q134" s="1094"/>
      <c r="R134" s="1094"/>
      <c r="S134" s="1123"/>
      <c r="T134" s="1123"/>
      <c r="U134" s="1123"/>
      <c r="V134" s="1123"/>
      <c r="W134" s="1123"/>
      <c r="X134" s="1123"/>
      <c r="Y134" s="1123"/>
      <c r="Z134" s="1123"/>
      <c r="AA134" s="1123"/>
      <c r="AB134" s="1123"/>
      <c r="AC134" s="1124"/>
      <c r="AD134" s="1125"/>
    </row>
    <row r="135" spans="1:30" ht="18" customHeight="1">
      <c r="A135" s="1082"/>
      <c r="B135" s="2706" t="s">
        <v>494</v>
      </c>
      <c r="C135" s="2707"/>
      <c r="D135" s="2707"/>
      <c r="E135" s="2708"/>
      <c r="F135" s="1070"/>
      <c r="G135" s="2715" t="s">
        <v>1080</v>
      </c>
      <c r="H135" s="2716"/>
      <c r="I135" s="2716"/>
      <c r="J135" s="2716"/>
      <c r="K135" s="2716"/>
      <c r="L135" s="2716"/>
      <c r="M135" s="2716"/>
      <c r="N135" s="2717"/>
      <c r="O135" s="2724"/>
      <c r="P135" s="2725"/>
      <c r="Q135" s="2725"/>
      <c r="R135" s="2728" t="s">
        <v>214</v>
      </c>
      <c r="S135" s="2730"/>
      <c r="T135" s="2728" t="s">
        <v>215</v>
      </c>
      <c r="U135" s="2728" t="s">
        <v>490</v>
      </c>
      <c r="V135" s="2728"/>
      <c r="W135" s="2732"/>
      <c r="X135" s="2734" t="s">
        <v>491</v>
      </c>
      <c r="Y135" s="2732"/>
      <c r="Z135" s="2681"/>
      <c r="AA135" s="2681"/>
      <c r="AB135" s="2681"/>
      <c r="AC135" s="2681"/>
      <c r="AD135" s="2682"/>
    </row>
    <row r="136" spans="1:30" ht="17.25">
      <c r="A136" s="1082"/>
      <c r="B136" s="2709"/>
      <c r="C136" s="2710"/>
      <c r="D136" s="2710"/>
      <c r="E136" s="2711"/>
      <c r="F136" s="2685"/>
      <c r="G136" s="2718"/>
      <c r="H136" s="2719"/>
      <c r="I136" s="2719"/>
      <c r="J136" s="2719"/>
      <c r="K136" s="2719"/>
      <c r="L136" s="2719"/>
      <c r="M136" s="2719"/>
      <c r="N136" s="2720"/>
      <c r="O136" s="2726"/>
      <c r="P136" s="2727"/>
      <c r="Q136" s="2727"/>
      <c r="R136" s="2729"/>
      <c r="S136" s="2731"/>
      <c r="T136" s="2729"/>
      <c r="U136" s="2729"/>
      <c r="V136" s="2729"/>
      <c r="W136" s="2733"/>
      <c r="X136" s="2735"/>
      <c r="Y136" s="2733"/>
      <c r="Z136" s="2683"/>
      <c r="AA136" s="2683"/>
      <c r="AB136" s="2683"/>
      <c r="AC136" s="2683"/>
      <c r="AD136" s="2684"/>
    </row>
    <row r="137" spans="1:30" ht="17.25">
      <c r="A137" s="1082"/>
      <c r="B137" s="2709"/>
      <c r="C137" s="2710"/>
      <c r="D137" s="2710"/>
      <c r="E137" s="2711"/>
      <c r="F137" s="2686"/>
      <c r="G137" s="2718"/>
      <c r="H137" s="2719"/>
      <c r="I137" s="2719"/>
      <c r="J137" s="2719"/>
      <c r="K137" s="2719"/>
      <c r="L137" s="2719"/>
      <c r="M137" s="2719"/>
      <c r="N137" s="2720"/>
      <c r="O137" s="2685"/>
      <c r="P137" s="2688" t="s">
        <v>496</v>
      </c>
      <c r="Q137" s="2689"/>
      <c r="R137" s="2690"/>
      <c r="S137" s="2694" t="s">
        <v>532</v>
      </c>
      <c r="T137" s="2695"/>
      <c r="U137" s="2696"/>
      <c r="V137" s="2700"/>
      <c r="W137" s="2701"/>
      <c r="X137" s="2701"/>
      <c r="Y137" s="2695" t="s">
        <v>214</v>
      </c>
      <c r="Z137" s="2701"/>
      <c r="AA137" s="2695" t="s">
        <v>215</v>
      </c>
      <c r="AB137" s="2701"/>
      <c r="AC137" s="2695" t="s">
        <v>216</v>
      </c>
      <c r="AD137" s="2704"/>
    </row>
    <row r="138" spans="1:30" ht="18" thickBot="1">
      <c r="A138" s="1117"/>
      <c r="B138" s="2712"/>
      <c r="C138" s="2713"/>
      <c r="D138" s="2713"/>
      <c r="E138" s="2714"/>
      <c r="F138" s="1060"/>
      <c r="G138" s="2721"/>
      <c r="H138" s="2722"/>
      <c r="I138" s="2722"/>
      <c r="J138" s="2722"/>
      <c r="K138" s="2722"/>
      <c r="L138" s="2722"/>
      <c r="M138" s="2722"/>
      <c r="N138" s="2723"/>
      <c r="O138" s="2687"/>
      <c r="P138" s="2691"/>
      <c r="Q138" s="2692"/>
      <c r="R138" s="2693"/>
      <c r="S138" s="2697"/>
      <c r="T138" s="2698"/>
      <c r="U138" s="2699"/>
      <c r="V138" s="2702"/>
      <c r="W138" s="2703"/>
      <c r="X138" s="2703"/>
      <c r="Y138" s="2698"/>
      <c r="Z138" s="2703"/>
      <c r="AA138" s="2698"/>
      <c r="AB138" s="2703"/>
      <c r="AC138" s="2698"/>
      <c r="AD138" s="2705"/>
    </row>
    <row r="139" spans="1:30" ht="17.25">
      <c r="A139" s="1126"/>
    </row>
    <row r="140" spans="1:30" ht="17.25">
      <c r="A140" s="1127" t="s">
        <v>514</v>
      </c>
    </row>
    <row r="141" spans="1:30" ht="17.25">
      <c r="A141" s="1126" t="s">
        <v>515</v>
      </c>
    </row>
  </sheetData>
  <mergeCells count="557">
    <mergeCell ref="B69:E72"/>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130:E133"/>
    <mergeCell ref="G130:N133"/>
    <mergeCell ref="O130:P131"/>
    <mergeCell ref="Q130:Q131"/>
    <mergeCell ref="R130:R131"/>
    <mergeCell ref="S130:S131"/>
    <mergeCell ref="T130:T131"/>
    <mergeCell ref="U130:W131"/>
    <mergeCell ref="X130:Y131"/>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25:E128"/>
    <mergeCell ref="G125:N128"/>
    <mergeCell ref="O125:P126"/>
    <mergeCell ref="Q125:Q126"/>
    <mergeCell ref="R125:R126"/>
    <mergeCell ref="S125:S126"/>
    <mergeCell ref="T125:T126"/>
    <mergeCell ref="U125:W126"/>
    <mergeCell ref="X125:Y126"/>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0:E123"/>
    <mergeCell ref="G120:I123"/>
    <mergeCell ref="J120:J123"/>
    <mergeCell ref="K120:N123"/>
    <mergeCell ref="O120:P121"/>
    <mergeCell ref="Q120:Q121"/>
    <mergeCell ref="R120:R121"/>
    <mergeCell ref="S120:S121"/>
    <mergeCell ref="T120:T121"/>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15:E118"/>
    <mergeCell ref="G115:N118"/>
    <mergeCell ref="O115:P116"/>
    <mergeCell ref="Q115:Q116"/>
    <mergeCell ref="R115:R116"/>
    <mergeCell ref="S115:S116"/>
    <mergeCell ref="T115:T116"/>
    <mergeCell ref="U115:W116"/>
    <mergeCell ref="X115:Y116"/>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0:E113"/>
    <mergeCell ref="G110:N113"/>
    <mergeCell ref="O110:P111"/>
    <mergeCell ref="Q110:Q111"/>
    <mergeCell ref="R110:R111"/>
    <mergeCell ref="S110:S111"/>
    <mergeCell ref="T110:T111"/>
    <mergeCell ref="U110:W111"/>
    <mergeCell ref="X110:Y111"/>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G90:I98"/>
    <mergeCell ref="J90:J98"/>
    <mergeCell ref="K90:N98"/>
    <mergeCell ref="B105:E108"/>
    <mergeCell ref="G105:N108"/>
    <mergeCell ref="O105:P106"/>
    <mergeCell ref="Q105:Q106"/>
    <mergeCell ref="R105:R106"/>
    <mergeCell ref="S105:S106"/>
    <mergeCell ref="F93:F95"/>
    <mergeCell ref="F36:F37"/>
    <mergeCell ref="F53:F54"/>
    <mergeCell ref="O54:O55"/>
    <mergeCell ref="P54:R55"/>
    <mergeCell ref="B52:E55"/>
    <mergeCell ref="Z35:AD36"/>
    <mergeCell ref="AC37:AC38"/>
    <mergeCell ref="AD37:AD38"/>
    <mergeCell ref="O35:P36"/>
    <mergeCell ref="Q35:Q36"/>
    <mergeCell ref="F44:F45"/>
    <mergeCell ref="F48:F49"/>
    <mergeCell ref="Z48:AD49"/>
    <mergeCell ref="G44:N45"/>
    <mergeCell ref="O44:P45"/>
    <mergeCell ref="Q44:Q45"/>
    <mergeCell ref="R44:R45"/>
    <mergeCell ref="S44:S45"/>
    <mergeCell ref="T44:T45"/>
    <mergeCell ref="U44:W45"/>
    <mergeCell ref="X44:Y45"/>
    <mergeCell ref="Z44:AD45"/>
    <mergeCell ref="G48:N49"/>
    <mergeCell ref="O48:P49"/>
    <mergeCell ref="A2:AD2"/>
    <mergeCell ref="A4:D4"/>
    <mergeCell ref="E4:K4"/>
    <mergeCell ref="L4:O4"/>
    <mergeCell ref="P4:U4"/>
    <mergeCell ref="V4:W4"/>
    <mergeCell ref="X4:AD4"/>
    <mergeCell ref="I50:J50"/>
    <mergeCell ref="Z37:Z38"/>
    <mergeCell ref="AA37:AA38"/>
    <mergeCell ref="AB37:AB38"/>
    <mergeCell ref="R35:R36"/>
    <mergeCell ref="S35:S36"/>
    <mergeCell ref="T35:T36"/>
    <mergeCell ref="U35:W36"/>
    <mergeCell ref="X35:Y36"/>
    <mergeCell ref="O37:O38"/>
    <mergeCell ref="P37:R38"/>
    <mergeCell ref="S37:U38"/>
    <mergeCell ref="V37:W38"/>
    <mergeCell ref="X37:X38"/>
    <mergeCell ref="Y37:Y38"/>
    <mergeCell ref="A34:Q34"/>
    <mergeCell ref="G35:N38"/>
    <mergeCell ref="B7:E8"/>
    <mergeCell ref="F7:J7"/>
    <mergeCell ref="K7:AD7"/>
    <mergeCell ref="F8:J8"/>
    <mergeCell ref="K8:AD8"/>
    <mergeCell ref="D10:N13"/>
    <mergeCell ref="O10:P11"/>
    <mergeCell ref="Q10:Q11"/>
    <mergeCell ref="R10:R11"/>
    <mergeCell ref="S10:S11"/>
    <mergeCell ref="T10:T11"/>
    <mergeCell ref="U10:W11"/>
    <mergeCell ref="X10:Y11"/>
    <mergeCell ref="Z10:AD11"/>
    <mergeCell ref="C11:C12"/>
    <mergeCell ref="O12:O13"/>
    <mergeCell ref="P12:R13"/>
    <mergeCell ref="S12:U13"/>
    <mergeCell ref="V12:W13"/>
    <mergeCell ref="X12:X13"/>
    <mergeCell ref="D14:N15"/>
    <mergeCell ref="O14:P14"/>
    <mergeCell ref="U14:W14"/>
    <mergeCell ref="X14:Y14"/>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X27:Y27"/>
    <mergeCell ref="Z27:AD27"/>
    <mergeCell ref="P28:R28"/>
    <mergeCell ref="S28:U28"/>
    <mergeCell ref="V28:W28"/>
    <mergeCell ref="Y25:Y26"/>
    <mergeCell ref="Z25:Z26"/>
    <mergeCell ref="AA25:AA26"/>
    <mergeCell ref="AB25:AB26"/>
    <mergeCell ref="AC25:AC26"/>
    <mergeCell ref="AD25:AD26"/>
    <mergeCell ref="E29:N29"/>
    <mergeCell ref="D30:N33"/>
    <mergeCell ref="O30:P31"/>
    <mergeCell ref="Q30:Q31"/>
    <mergeCell ref="R30:R31"/>
    <mergeCell ref="S30:S31"/>
    <mergeCell ref="D27:N28"/>
    <mergeCell ref="O27:P27"/>
    <mergeCell ref="U27:W27"/>
    <mergeCell ref="T30:T31"/>
    <mergeCell ref="U30:W31"/>
    <mergeCell ref="Y32:Y33"/>
    <mergeCell ref="Z32:Z33"/>
    <mergeCell ref="AA32:AA33"/>
    <mergeCell ref="AB32:AB33"/>
    <mergeCell ref="AC32:AC33"/>
    <mergeCell ref="AD32:AD33"/>
    <mergeCell ref="X30:Y31"/>
    <mergeCell ref="Z30:AD31"/>
    <mergeCell ref="C31:C32"/>
    <mergeCell ref="O32:O33"/>
    <mergeCell ref="P32:R33"/>
    <mergeCell ref="S32:U33"/>
    <mergeCell ref="V32:W33"/>
    <mergeCell ref="X32:X33"/>
    <mergeCell ref="B62:E62"/>
    <mergeCell ref="F62:AD62"/>
    <mergeCell ref="B63:E63"/>
    <mergeCell ref="F63:AD63"/>
    <mergeCell ref="Z57:AD58"/>
    <mergeCell ref="F58:F59"/>
    <mergeCell ref="O59:O60"/>
    <mergeCell ref="P59:R60"/>
    <mergeCell ref="S59:U60"/>
    <mergeCell ref="V59:W60"/>
    <mergeCell ref="X59:X60"/>
    <mergeCell ref="Y59:Y60"/>
    <mergeCell ref="Z59:Z60"/>
    <mergeCell ref="AA59:AA60"/>
    <mergeCell ref="G57:N60"/>
    <mergeCell ref="O57:P58"/>
    <mergeCell ref="Q57:Q58"/>
    <mergeCell ref="R57:R58"/>
    <mergeCell ref="S57:S58"/>
    <mergeCell ref="T57:T58"/>
    <mergeCell ref="U57:W58"/>
    <mergeCell ref="X57:Y58"/>
    <mergeCell ref="AC59:AC60"/>
    <mergeCell ref="AB59:AB60"/>
    <mergeCell ref="X80:X81"/>
    <mergeCell ref="Y80:Y81"/>
    <mergeCell ref="O78:P79"/>
    <mergeCell ref="T78:T79"/>
    <mergeCell ref="U78:W79"/>
    <mergeCell ref="X78:Y79"/>
    <mergeCell ref="P80:R81"/>
    <mergeCell ref="S80:U81"/>
    <mergeCell ref="V80:W81"/>
    <mergeCell ref="Z74:AD75"/>
    <mergeCell ref="F75:F76"/>
    <mergeCell ref="O76:O77"/>
    <mergeCell ref="P76:R77"/>
    <mergeCell ref="F65:F66"/>
    <mergeCell ref="O66:O67"/>
    <mergeCell ref="P66:R67"/>
    <mergeCell ref="S66:U67"/>
    <mergeCell ref="V66:W67"/>
    <mergeCell ref="X66:X67"/>
    <mergeCell ref="AD66:AD67"/>
    <mergeCell ref="T64:T65"/>
    <mergeCell ref="U74:W75"/>
    <mergeCell ref="X74:Y75"/>
    <mergeCell ref="Z66:Z67"/>
    <mergeCell ref="AA66:AA67"/>
    <mergeCell ref="AB66:AB67"/>
    <mergeCell ref="AC66:AC67"/>
    <mergeCell ref="Y66:Y67"/>
    <mergeCell ref="G69:N72"/>
    <mergeCell ref="O69:P70"/>
    <mergeCell ref="Q69:Q70"/>
    <mergeCell ref="Q48:Q49"/>
    <mergeCell ref="R48:R49"/>
    <mergeCell ref="S48:S49"/>
    <mergeCell ref="T48:T49"/>
    <mergeCell ref="U48:W49"/>
    <mergeCell ref="B100:E103"/>
    <mergeCell ref="G100:N103"/>
    <mergeCell ref="O100:P101"/>
    <mergeCell ref="Q100:Q101"/>
    <mergeCell ref="S100:S101"/>
    <mergeCell ref="T100:T101"/>
    <mergeCell ref="U100:W101"/>
    <mergeCell ref="B83:E88"/>
    <mergeCell ref="O83:P83"/>
    <mergeCell ref="U83:W83"/>
    <mergeCell ref="F85:F86"/>
    <mergeCell ref="Q90:Q91"/>
    <mergeCell ref="R90:R91"/>
    <mergeCell ref="S90:S91"/>
    <mergeCell ref="G78:N81"/>
    <mergeCell ref="F79:F80"/>
    <mergeCell ref="Q78:Q79"/>
    <mergeCell ref="R78:R79"/>
    <mergeCell ref="S78:S79"/>
    <mergeCell ref="X48:Y49"/>
    <mergeCell ref="G64:N67"/>
    <mergeCell ref="O64:P65"/>
    <mergeCell ref="Q64:Q65"/>
    <mergeCell ref="R64:R65"/>
    <mergeCell ref="S64:S65"/>
    <mergeCell ref="A73:O73"/>
    <mergeCell ref="B74:E81"/>
    <mergeCell ref="U64:W65"/>
    <mergeCell ref="X64:Y65"/>
    <mergeCell ref="B57:E60"/>
    <mergeCell ref="B44:E50"/>
    <mergeCell ref="G46:I47"/>
    <mergeCell ref="J46:Q47"/>
    <mergeCell ref="G74:N77"/>
    <mergeCell ref="O74:P75"/>
    <mergeCell ref="Q74:Q75"/>
    <mergeCell ref="R74:R75"/>
    <mergeCell ref="S74:S75"/>
    <mergeCell ref="B64:E67"/>
    <mergeCell ref="G52:N55"/>
    <mergeCell ref="K50:M50"/>
    <mergeCell ref="U50:V50"/>
    <mergeCell ref="O80:O81"/>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R100:R101"/>
    <mergeCell ref="X100:Y101"/>
    <mergeCell ref="O85:P85"/>
    <mergeCell ref="U85:W85"/>
    <mergeCell ref="X85:Y85"/>
    <mergeCell ref="Z85:AD85"/>
    <mergeCell ref="G83:I88"/>
    <mergeCell ref="J83:J88"/>
    <mergeCell ref="Z87:AD87"/>
    <mergeCell ref="K87:N88"/>
    <mergeCell ref="P84:R84"/>
    <mergeCell ref="S84:U84"/>
    <mergeCell ref="V84:W84"/>
    <mergeCell ref="K83:N84"/>
    <mergeCell ref="P88:R88"/>
    <mergeCell ref="S88:U88"/>
    <mergeCell ref="V88:W88"/>
    <mergeCell ref="O87:P87"/>
    <mergeCell ref="U87:W87"/>
    <mergeCell ref="X87:Y87"/>
    <mergeCell ref="X83:Y83"/>
    <mergeCell ref="B35:E42"/>
    <mergeCell ref="B90:E98"/>
    <mergeCell ref="O90:P91"/>
    <mergeCell ref="T90:T91"/>
    <mergeCell ref="U90:W91"/>
    <mergeCell ref="X90:Y91"/>
    <mergeCell ref="Z90:AD91"/>
    <mergeCell ref="O92:O98"/>
    <mergeCell ref="P92:R98"/>
    <mergeCell ref="S92:U98"/>
    <mergeCell ref="V92:W98"/>
    <mergeCell ref="X92:X98"/>
    <mergeCell ref="Y92:Y98"/>
    <mergeCell ref="AD92:AD98"/>
    <mergeCell ref="AA92:AA98"/>
    <mergeCell ref="AB92:AB98"/>
    <mergeCell ref="AC92:AC98"/>
    <mergeCell ref="Z92:Z98"/>
    <mergeCell ref="P86:R86"/>
    <mergeCell ref="S86:U86"/>
    <mergeCell ref="V86:W86"/>
    <mergeCell ref="K85:N86"/>
    <mergeCell ref="F40:F41"/>
    <mergeCell ref="Z83:AD83"/>
    <mergeCell ref="O41:O42"/>
    <mergeCell ref="P41:R42"/>
    <mergeCell ref="S41:U42"/>
    <mergeCell ref="V41:W42"/>
    <mergeCell ref="X41:X42"/>
    <mergeCell ref="Y41:Y42"/>
    <mergeCell ref="Z41:Z42"/>
    <mergeCell ref="AA41:AA42"/>
    <mergeCell ref="G39:N42"/>
    <mergeCell ref="O39:P40"/>
    <mergeCell ref="Q39:Q40"/>
    <mergeCell ref="R39:R40"/>
    <mergeCell ref="S39:S40"/>
    <mergeCell ref="T39:T40"/>
    <mergeCell ref="U39:W40"/>
    <mergeCell ref="X39:Y40"/>
    <mergeCell ref="AD54:AD55"/>
    <mergeCell ref="Z54:Z55"/>
    <mergeCell ref="AA54:AA55"/>
    <mergeCell ref="AB54:AB55"/>
    <mergeCell ref="AC54:AC55"/>
    <mergeCell ref="O52:P53"/>
    <mergeCell ref="Q52:Q53"/>
    <mergeCell ref="R52:R53"/>
    <mergeCell ref="S52:S53"/>
    <mergeCell ref="T52:T53"/>
    <mergeCell ref="U52:W53"/>
    <mergeCell ref="X52:Y53"/>
    <mergeCell ref="Z52:AD53"/>
    <mergeCell ref="S54:U55"/>
    <mergeCell ref="V54:W55"/>
    <mergeCell ref="X54:X55"/>
    <mergeCell ref="Y54:Y55"/>
    <mergeCell ref="Z80:Z81"/>
    <mergeCell ref="AA80:AA81"/>
    <mergeCell ref="AB80:AB81"/>
    <mergeCell ref="AC80:AC81"/>
    <mergeCell ref="Z39:AD40"/>
    <mergeCell ref="AB41:AB42"/>
    <mergeCell ref="AC41:AC42"/>
    <mergeCell ref="AD41:AD42"/>
    <mergeCell ref="R46:T47"/>
    <mergeCell ref="U46:AD47"/>
    <mergeCell ref="AD80:AD81"/>
    <mergeCell ref="AD59:AD60"/>
    <mergeCell ref="Z64:AD65"/>
    <mergeCell ref="Z78:AD79"/>
    <mergeCell ref="S76:U77"/>
    <mergeCell ref="V76:W77"/>
    <mergeCell ref="X76:X77"/>
    <mergeCell ref="Y76:Y77"/>
    <mergeCell ref="Z76:Z77"/>
    <mergeCell ref="AA76:AA77"/>
    <mergeCell ref="AB76:AB77"/>
    <mergeCell ref="AC76:AC77"/>
    <mergeCell ref="AD76:AD77"/>
    <mergeCell ref="T74:T75"/>
    <mergeCell ref="B135:E138"/>
    <mergeCell ref="G135:N138"/>
    <mergeCell ref="O135:P136"/>
    <mergeCell ref="Q135:Q136"/>
    <mergeCell ref="R135:R136"/>
    <mergeCell ref="S135:S136"/>
    <mergeCell ref="T135:T136"/>
    <mergeCell ref="U135:W136"/>
    <mergeCell ref="X135:Y136"/>
    <mergeCell ref="Z135:AD136"/>
    <mergeCell ref="F136:F137"/>
    <mergeCell ref="O137:O138"/>
    <mergeCell ref="P137:R138"/>
    <mergeCell ref="S137:U138"/>
    <mergeCell ref="V137:W138"/>
    <mergeCell ref="X137:X138"/>
    <mergeCell ref="Y137:Y138"/>
    <mergeCell ref="Z137:Z138"/>
    <mergeCell ref="AA137:AA138"/>
    <mergeCell ref="AB137:AB138"/>
    <mergeCell ref="AC137:AC138"/>
    <mergeCell ref="AD137:AD138"/>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7" priority="110" stopIfTrue="1" operator="equal">
      <formula>""</formula>
    </cfRule>
  </conditionalFormatting>
  <conditionalFormatting sqref="F21 N21">
    <cfRule type="cellIs" dxfId="116" priority="109" stopIfTrue="1" operator="equal">
      <formula>IF($F$21:$N$21,"✓")</formula>
    </cfRule>
  </conditionalFormatting>
  <conditionalFormatting sqref="U46:AD47 N50 AA50 Y50 W50 P50 J46:R47">
    <cfRule type="cellIs" dxfId="115" priority="108" stopIfTrue="1" operator="equal">
      <formula>""</formula>
    </cfRule>
  </conditionalFormatting>
  <conditionalFormatting sqref="Q44:S44">
    <cfRule type="cellIs" dxfId="114" priority="106" stopIfTrue="1" operator="equal">
      <formula>""</formula>
    </cfRule>
  </conditionalFormatting>
  <conditionalFormatting sqref="U48 O48 Q48:S48 X48 Z48">
    <cfRule type="cellIs" dxfId="113" priority="104" stopIfTrue="1" operator="equal">
      <formula>""</formula>
    </cfRule>
  </conditionalFormatting>
  <conditionalFormatting sqref="F44">
    <cfRule type="cellIs" dxfId="112" priority="107" stopIfTrue="1" operator="equal">
      <formula>""</formula>
    </cfRule>
  </conditionalFormatting>
  <conditionalFormatting sqref="F48">
    <cfRule type="cellIs" dxfId="111" priority="105" stopIfTrue="1" operator="equal">
      <formula>""</formula>
    </cfRule>
  </conditionalFormatting>
  <conditionalFormatting sqref="F106:F107 Q105:Q106 S105:S106 O107:O108 X107:X108 Z107:Z108 AB107:AB108">
    <cfRule type="cellIs" dxfId="110" priority="101" stopIfTrue="1" operator="equal">
      <formula>""</formula>
    </cfRule>
  </conditionalFormatting>
  <conditionalFormatting sqref="F79:F80 Q78:Q79 S78:S79 O80:O81 X80:X81 Z80:Z81 AB80:AB81">
    <cfRule type="cellIs" dxfId="109" priority="102" stopIfTrue="1" operator="equal">
      <formula>""</formula>
    </cfRule>
  </conditionalFormatting>
  <conditionalFormatting sqref="F36:F37 Q35:Q36 S35:S36 O37:O38 X37:X38 Z37:Z38 AB37:AB38">
    <cfRule type="cellIs" dxfId="108" priority="103" stopIfTrue="1" operator="equal">
      <formula>""</formula>
    </cfRule>
  </conditionalFormatting>
  <conditionalFormatting sqref="Q83 S83 K83 AB83 X83 Z83 O83">
    <cfRule type="cellIs" dxfId="107" priority="100" stopIfTrue="1" operator="equal">
      <formula>""</formula>
    </cfRule>
  </conditionalFormatting>
  <conditionalFormatting sqref="F101:F102 Q100:Q101 S100:S101 O102:O103 X102:X103 Z102:Z103 AB102:AB103">
    <cfRule type="cellIs" dxfId="106" priority="98" stopIfTrue="1" operator="equal">
      <formula>""</formula>
    </cfRule>
  </conditionalFormatting>
  <conditionalFormatting sqref="Q85 S85 K85 AB85 X85 Z85 O85">
    <cfRule type="cellIs" dxfId="105" priority="99" stopIfTrue="1" operator="equal">
      <formula>""</formula>
    </cfRule>
  </conditionalFormatting>
  <conditionalFormatting sqref="F40:F41 Q39:Q40 S39:S40 O41:O42 X41:X42 Z41:Z42 AB41:AB42">
    <cfRule type="cellIs" dxfId="104" priority="97" stopIfTrue="1" operator="equal">
      <formula>""</formula>
    </cfRule>
  </conditionalFormatting>
  <conditionalFormatting sqref="S88 AB88 X88 Z88">
    <cfRule type="cellIs" dxfId="103" priority="96" stopIfTrue="1" operator="equal">
      <formula>""</formula>
    </cfRule>
  </conditionalFormatting>
  <conditionalFormatting sqref="O88">
    <cfRule type="cellIs" dxfId="102" priority="95" stopIfTrue="1" operator="equal">
      <formula>""</formula>
    </cfRule>
  </conditionalFormatting>
  <conditionalFormatting sqref="O84">
    <cfRule type="cellIs" dxfId="101" priority="93" stopIfTrue="1" operator="equal">
      <formula>""</formula>
    </cfRule>
  </conditionalFormatting>
  <conditionalFormatting sqref="O86">
    <cfRule type="cellIs" dxfId="100" priority="91" stopIfTrue="1" operator="equal">
      <formula>""</formula>
    </cfRule>
  </conditionalFormatting>
  <conditionalFormatting sqref="S84 AB84 X84 Z84">
    <cfRule type="cellIs" dxfId="99" priority="94" stopIfTrue="1" operator="equal">
      <formula>""</formula>
    </cfRule>
  </conditionalFormatting>
  <conditionalFormatting sqref="S86 AB86 X86 Z86">
    <cfRule type="cellIs" dxfId="98" priority="92" stopIfTrue="1" operator="equal">
      <formula>""</formula>
    </cfRule>
  </conditionalFormatting>
  <conditionalFormatting sqref="F85">
    <cfRule type="cellIs" dxfId="97" priority="90" stopIfTrue="1" operator="equal">
      <formula>""</formula>
    </cfRule>
  </conditionalFormatting>
  <conditionalFormatting sqref="F75:F76 Q74:Q75 S74:S75 O76:O77 X76:X77 Z76:Z77 AB76:AB77">
    <cfRule type="cellIs" dxfId="96" priority="89" stopIfTrue="1" operator="equal">
      <formula>""</formula>
    </cfRule>
  </conditionalFormatting>
  <conditionalFormatting sqref="Z74:AD75">
    <cfRule type="cellIs" dxfId="95" priority="88" operator="equal">
      <formula>""</formula>
    </cfRule>
  </conditionalFormatting>
  <conditionalFormatting sqref="Z57:AD58">
    <cfRule type="cellIs" dxfId="94" priority="87" operator="equal">
      <formula>""</formula>
    </cfRule>
  </conditionalFormatting>
  <conditionalFormatting sqref="Z52:AD53">
    <cfRule type="cellIs" dxfId="93" priority="86" operator="equal">
      <formula>""</formula>
    </cfRule>
  </conditionalFormatting>
  <conditionalFormatting sqref="Z44:AD45">
    <cfRule type="cellIs" dxfId="92" priority="85" operator="equal">
      <formula>""</formula>
    </cfRule>
  </conditionalFormatting>
  <conditionalFormatting sqref="Z35:AD36">
    <cfRule type="cellIs" dxfId="91" priority="84" operator="equal">
      <formula>""</formula>
    </cfRule>
  </conditionalFormatting>
  <conditionalFormatting sqref="Z27:AD27">
    <cfRule type="cellIs" dxfId="90" priority="83" operator="equal">
      <formula>""</formula>
    </cfRule>
  </conditionalFormatting>
  <conditionalFormatting sqref="Z23:AD24">
    <cfRule type="cellIs" dxfId="89" priority="82" operator="equal">
      <formula>""</formula>
    </cfRule>
  </conditionalFormatting>
  <conditionalFormatting sqref="Z14:AD14">
    <cfRule type="cellIs" dxfId="88" priority="81" operator="equal">
      <formula>""</formula>
    </cfRule>
  </conditionalFormatting>
  <conditionalFormatting sqref="Z10:AD11">
    <cfRule type="cellIs" dxfId="87" priority="80" operator="equal">
      <formula>""</formula>
    </cfRule>
  </conditionalFormatting>
  <conditionalFormatting sqref="F121:F122 Q120:Q121 S120:S121 O122:O123 X122:X123 Z122:Z123 AB122:AB123">
    <cfRule type="cellIs" dxfId="86" priority="79" stopIfTrue="1" operator="equal">
      <formula>""</formula>
    </cfRule>
  </conditionalFormatting>
  <conditionalFormatting sqref="F126:F127 Q125:Q126 S125:S126 O127:O128 X127:X128 Z127:Z128 AB127:AB128">
    <cfRule type="cellIs" dxfId="85" priority="78" stopIfTrue="1" operator="equal">
      <formula>""</formula>
    </cfRule>
  </conditionalFormatting>
  <conditionalFormatting sqref="K120">
    <cfRule type="cellIs" dxfId="84" priority="77" stopIfTrue="1" operator="equal">
      <formula>""</formula>
    </cfRule>
  </conditionalFormatting>
  <conditionalFormatting sqref="Z100:AD101">
    <cfRule type="cellIs" dxfId="83" priority="76" operator="equal">
      <formula>""</formula>
    </cfRule>
  </conditionalFormatting>
  <conditionalFormatting sqref="Z105:AD106">
    <cfRule type="cellIs" dxfId="82" priority="75" operator="equal">
      <formula>""</formula>
    </cfRule>
  </conditionalFormatting>
  <conditionalFormatting sqref="Z120:AD121">
    <cfRule type="cellIs" dxfId="81" priority="74" operator="equal">
      <formula>""</formula>
    </cfRule>
  </conditionalFormatting>
  <conditionalFormatting sqref="Z125:AD126">
    <cfRule type="cellIs" dxfId="80" priority="73" operator="equal">
      <formula>""</formula>
    </cfRule>
  </conditionalFormatting>
  <conditionalFormatting sqref="F93 Q90:Q91 S90:S91 O92:O98 X92:X98 Z92:Z98 AB92:AB98">
    <cfRule type="cellIs" dxfId="79" priority="72" stopIfTrue="1" operator="equal">
      <formula>""</formula>
    </cfRule>
  </conditionalFormatting>
  <conditionalFormatting sqref="Z90:AD91">
    <cfRule type="cellIs" dxfId="78" priority="71" operator="equal">
      <formula>""</formula>
    </cfRule>
  </conditionalFormatting>
  <conditionalFormatting sqref="F111:F112 Q110:Q111 S110:S111 O112:O113 X112:X113 Z112:Z113 AB112:AB113">
    <cfRule type="cellIs" dxfId="77" priority="70" stopIfTrue="1" operator="equal">
      <formula>""</formula>
    </cfRule>
  </conditionalFormatting>
  <conditionalFormatting sqref="Z110:AD111">
    <cfRule type="cellIs" dxfId="76" priority="69" operator="equal">
      <formula>""</formula>
    </cfRule>
  </conditionalFormatting>
  <conditionalFormatting sqref="F116:F117 Q115:Q116 S115:S116 O117:O118 X117:X118 Z117:Z118 AB117:AB118">
    <cfRule type="cellIs" dxfId="75" priority="68" stopIfTrue="1" operator="equal">
      <formula>""</formula>
    </cfRule>
  </conditionalFormatting>
  <conditionalFormatting sqref="Z115:AD116">
    <cfRule type="cellIs" dxfId="74" priority="67" operator="equal">
      <formula>""</formula>
    </cfRule>
  </conditionalFormatting>
  <conditionalFormatting sqref="Z130:AD131">
    <cfRule type="cellIs" dxfId="73" priority="65" operator="equal">
      <formula>""</formula>
    </cfRule>
  </conditionalFormatting>
  <conditionalFormatting sqref="F131:F132 Q130:Q131 S130:S131 O132:O133 X132:X133 Z132:Z133 AB132:AB133">
    <cfRule type="cellIs" dxfId="72" priority="66" stopIfTrue="1" operator="equal">
      <formula>""</formula>
    </cfRule>
  </conditionalFormatting>
  <conditionalFormatting sqref="K90">
    <cfRule type="cellIs" dxfId="71" priority="64" stopIfTrue="1" operator="equal">
      <formula>""</formula>
    </cfRule>
  </conditionalFormatting>
  <conditionalFormatting sqref="O10:P11">
    <cfRule type="cellIs" dxfId="70" priority="63" operator="equal">
      <formula>""</formula>
    </cfRule>
  </conditionalFormatting>
  <conditionalFormatting sqref="V12:W13">
    <cfRule type="cellIs" dxfId="69" priority="62" operator="equal">
      <formula>""</formula>
    </cfRule>
  </conditionalFormatting>
  <conditionalFormatting sqref="O14:P14">
    <cfRule type="cellIs" dxfId="68" priority="61" operator="equal">
      <formula>""</formula>
    </cfRule>
  </conditionalFormatting>
  <conditionalFormatting sqref="V15:W15">
    <cfRule type="cellIs" dxfId="67" priority="60" operator="equal">
      <formula>""</formula>
    </cfRule>
  </conditionalFormatting>
  <conditionalFormatting sqref="O17:P18">
    <cfRule type="cellIs" dxfId="66" priority="59" operator="equal">
      <formula>""</formula>
    </cfRule>
  </conditionalFormatting>
  <conditionalFormatting sqref="V19:W20">
    <cfRule type="cellIs" dxfId="65" priority="58" operator="equal">
      <formula>""</formula>
    </cfRule>
  </conditionalFormatting>
  <conditionalFormatting sqref="O23:P24">
    <cfRule type="cellIs" dxfId="64" priority="57" operator="equal">
      <formula>""</formula>
    </cfRule>
  </conditionalFormatting>
  <conditionalFormatting sqref="V25:W26">
    <cfRule type="cellIs" dxfId="63" priority="56" operator="equal">
      <formula>""</formula>
    </cfRule>
  </conditionalFormatting>
  <conditionalFormatting sqref="O27:P27">
    <cfRule type="cellIs" dxfId="62" priority="55" operator="equal">
      <formula>""</formula>
    </cfRule>
  </conditionalFormatting>
  <conditionalFormatting sqref="V28:W28">
    <cfRule type="cellIs" dxfId="61" priority="54" operator="equal">
      <formula>""</formula>
    </cfRule>
  </conditionalFormatting>
  <conditionalFormatting sqref="O30:P31">
    <cfRule type="cellIs" dxfId="60" priority="53" operator="equal">
      <formula>""</formula>
    </cfRule>
  </conditionalFormatting>
  <conditionalFormatting sqref="V32:W33">
    <cfRule type="cellIs" dxfId="59" priority="52" operator="equal">
      <formula>""</formula>
    </cfRule>
  </conditionalFormatting>
  <conditionalFormatting sqref="O35:P36">
    <cfRule type="cellIs" dxfId="58" priority="51" operator="equal">
      <formula>""</formula>
    </cfRule>
  </conditionalFormatting>
  <conditionalFormatting sqref="V37:W38">
    <cfRule type="cellIs" dxfId="57" priority="50" operator="equal">
      <formula>""</formula>
    </cfRule>
  </conditionalFormatting>
  <conditionalFormatting sqref="O39:P40">
    <cfRule type="cellIs" dxfId="56" priority="49" operator="equal">
      <formula>""</formula>
    </cfRule>
  </conditionalFormatting>
  <conditionalFormatting sqref="V41:W42">
    <cfRule type="cellIs" dxfId="55" priority="48" operator="equal">
      <formula>""</formula>
    </cfRule>
  </conditionalFormatting>
  <conditionalFormatting sqref="O44:P45">
    <cfRule type="cellIs" dxfId="54" priority="47" operator="equal">
      <formula>""</formula>
    </cfRule>
  </conditionalFormatting>
  <conditionalFormatting sqref="O48:P49">
    <cfRule type="cellIs" dxfId="53" priority="46" operator="equal">
      <formula>""</formula>
    </cfRule>
  </conditionalFormatting>
  <conditionalFormatting sqref="K50:M50">
    <cfRule type="cellIs" dxfId="52" priority="45" operator="equal">
      <formula>""</formula>
    </cfRule>
  </conditionalFormatting>
  <conditionalFormatting sqref="U50:V50">
    <cfRule type="cellIs" dxfId="51" priority="44" operator="equal">
      <formula>""</formula>
    </cfRule>
  </conditionalFormatting>
  <conditionalFormatting sqref="O52:P53">
    <cfRule type="cellIs" dxfId="50" priority="43" operator="equal">
      <formula>""</formula>
    </cfRule>
  </conditionalFormatting>
  <conditionalFormatting sqref="V54:W55">
    <cfRule type="cellIs" dxfId="49" priority="42" operator="equal">
      <formula>""</formula>
    </cfRule>
  </conditionalFormatting>
  <conditionalFormatting sqref="O57:P58">
    <cfRule type="cellIs" dxfId="48" priority="41" operator="equal">
      <formula>""</formula>
    </cfRule>
  </conditionalFormatting>
  <conditionalFormatting sqref="V59:W60">
    <cfRule type="cellIs" dxfId="47" priority="40" operator="equal">
      <formula>""</formula>
    </cfRule>
  </conditionalFormatting>
  <conditionalFormatting sqref="O64:P65">
    <cfRule type="cellIs" dxfId="46" priority="39" operator="equal">
      <formula>""</formula>
    </cfRule>
  </conditionalFormatting>
  <conditionalFormatting sqref="V66:W67">
    <cfRule type="cellIs" dxfId="45" priority="38" operator="equal">
      <formula>""</formula>
    </cfRule>
  </conditionalFormatting>
  <conditionalFormatting sqref="V76:W77">
    <cfRule type="cellIs" dxfId="44" priority="37" operator="equal">
      <formula>""</formula>
    </cfRule>
  </conditionalFormatting>
  <conditionalFormatting sqref="O74:P75">
    <cfRule type="cellIs" dxfId="43" priority="36" operator="equal">
      <formula>""</formula>
    </cfRule>
  </conditionalFormatting>
  <conditionalFormatting sqref="O78:P79">
    <cfRule type="cellIs" dxfId="42" priority="35" operator="equal">
      <formula>""</formula>
    </cfRule>
  </conditionalFormatting>
  <conditionalFormatting sqref="V80:W81">
    <cfRule type="cellIs" dxfId="41" priority="34" operator="equal">
      <formula>""</formula>
    </cfRule>
  </conditionalFormatting>
  <conditionalFormatting sqref="V84:W84">
    <cfRule type="cellIs" dxfId="40" priority="33" operator="equal">
      <formula>""</formula>
    </cfRule>
  </conditionalFormatting>
  <conditionalFormatting sqref="V86:W86">
    <cfRule type="cellIs" dxfId="39" priority="32" operator="equal">
      <formula>""</formula>
    </cfRule>
  </conditionalFormatting>
  <conditionalFormatting sqref="V88:W88">
    <cfRule type="cellIs" dxfId="38" priority="31" operator="equal">
      <formula>""</formula>
    </cfRule>
  </conditionalFormatting>
  <conditionalFormatting sqref="O90:P91">
    <cfRule type="cellIs" dxfId="37" priority="30" operator="equal">
      <formula>""</formula>
    </cfRule>
  </conditionalFormatting>
  <conditionalFormatting sqref="V92:W98">
    <cfRule type="cellIs" dxfId="36" priority="29" operator="equal">
      <formula>""</formula>
    </cfRule>
  </conditionalFormatting>
  <conditionalFormatting sqref="O100:P101">
    <cfRule type="cellIs" dxfId="35" priority="28" operator="equal">
      <formula>""</formula>
    </cfRule>
  </conditionalFormatting>
  <conditionalFormatting sqref="V102:W103">
    <cfRule type="cellIs" dxfId="34" priority="27" operator="equal">
      <formula>""</formula>
    </cfRule>
  </conditionalFormatting>
  <conditionalFormatting sqref="O105:P106">
    <cfRule type="cellIs" dxfId="33" priority="26" operator="equal">
      <formula>""</formula>
    </cfRule>
  </conditionalFormatting>
  <conditionalFormatting sqref="V107:W108">
    <cfRule type="cellIs" dxfId="32" priority="25" operator="equal">
      <formula>""</formula>
    </cfRule>
  </conditionalFormatting>
  <conditionalFormatting sqref="O110:P111">
    <cfRule type="cellIs" dxfId="31" priority="24" operator="equal">
      <formula>""</formula>
    </cfRule>
  </conditionalFormatting>
  <conditionalFormatting sqref="V112:W113">
    <cfRule type="cellIs" dxfId="30" priority="23" operator="equal">
      <formula>""</formula>
    </cfRule>
  </conditionalFormatting>
  <conditionalFormatting sqref="O115:P116">
    <cfRule type="cellIs" dxfId="29" priority="22" operator="equal">
      <formula>""</formula>
    </cfRule>
  </conditionalFormatting>
  <conditionalFormatting sqref="V117:W118">
    <cfRule type="cellIs" dxfId="28" priority="21" operator="equal">
      <formula>""</formula>
    </cfRule>
  </conditionalFormatting>
  <conditionalFormatting sqref="O120:P121">
    <cfRule type="cellIs" dxfId="27" priority="20" operator="equal">
      <formula>""</formula>
    </cfRule>
  </conditionalFormatting>
  <conditionalFormatting sqref="V122:W123">
    <cfRule type="cellIs" dxfId="26" priority="19" operator="equal">
      <formula>""</formula>
    </cfRule>
  </conditionalFormatting>
  <conditionalFormatting sqref="O125:P126">
    <cfRule type="cellIs" dxfId="25" priority="18" operator="equal">
      <formula>""</formula>
    </cfRule>
  </conditionalFormatting>
  <conditionalFormatting sqref="V127:W128">
    <cfRule type="cellIs" dxfId="24" priority="17" operator="equal">
      <formula>""</formula>
    </cfRule>
  </conditionalFormatting>
  <conditionalFormatting sqref="O130:P131">
    <cfRule type="cellIs" dxfId="23" priority="16" operator="equal">
      <formula>""</formula>
    </cfRule>
  </conditionalFormatting>
  <conditionalFormatting sqref="V132:W133">
    <cfRule type="cellIs" dxfId="22" priority="15" operator="equal">
      <formula>""</formula>
    </cfRule>
  </conditionalFormatting>
  <conditionalFormatting sqref="Z135:AD136">
    <cfRule type="cellIs" dxfId="21" priority="13" operator="equal">
      <formula>""</formula>
    </cfRule>
  </conditionalFormatting>
  <conditionalFormatting sqref="F136:F137 Q135:Q136 S135:S136 O137:O138 X137:X138 Z137:Z138 AB137:AB138">
    <cfRule type="cellIs" dxfId="20" priority="14" stopIfTrue="1" operator="equal">
      <formula>""</formula>
    </cfRule>
  </conditionalFormatting>
  <conditionalFormatting sqref="O135:P136">
    <cfRule type="cellIs" dxfId="19" priority="12" operator="equal">
      <formula>""</formula>
    </cfRule>
  </conditionalFormatting>
  <conditionalFormatting sqref="V137:W138">
    <cfRule type="cellIs" dxfId="18" priority="11" operator="equal">
      <formula>""</formula>
    </cfRule>
  </conditionalFormatting>
  <conditionalFormatting sqref="F70:F71 Q69:Q70 S69:S70 O71:O72 X71:X72 Z71:Z72 AB71:AB72">
    <cfRule type="cellIs" dxfId="17" priority="10" stopIfTrue="1" operator="equal">
      <formula>""</formula>
    </cfRule>
  </conditionalFormatting>
  <conditionalFormatting sqref="O69:P70">
    <cfRule type="cellIs" dxfId="16" priority="8" operator="equal">
      <formula>""</formula>
    </cfRule>
  </conditionalFormatting>
  <conditionalFormatting sqref="V71:W72">
    <cfRule type="cellIs" dxfId="15" priority="7" operator="equal">
      <formula>""</formula>
    </cfRule>
  </conditionalFormatting>
  <conditionalFormatting sqref="Z30">
    <cfRule type="cellIs" dxfId="14" priority="6" operator="equal">
      <formula>""</formula>
    </cfRule>
  </conditionalFormatting>
  <conditionalFormatting sqref="Z39">
    <cfRule type="cellIs" dxfId="13" priority="5" operator="equal">
      <formula>""</formula>
    </cfRule>
  </conditionalFormatting>
  <conditionalFormatting sqref="Z69:AD70">
    <cfRule type="cellIs" dxfId="12" priority="4" operator="equal">
      <formula>""</formula>
    </cfRule>
  </conditionalFormatting>
  <conditionalFormatting sqref="Z64">
    <cfRule type="cellIs" dxfId="11" priority="3" stopIfTrue="1" operator="equal">
      <formula>""</formula>
    </cfRule>
  </conditionalFormatting>
  <conditionalFormatting sqref="Z78">
    <cfRule type="cellIs" dxfId="10" priority="2" stopIfTrue="1" operator="equal">
      <formula>""</formula>
    </cfRule>
  </conditionalFormatting>
  <conditionalFormatting sqref="Z17:AD18">
    <cfRule type="cellIs" dxfId="9"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7:O138 O41:O42 F106 F93 F85 F79 O102:O103 F101 O37:O38 F40 O84 O86 O76:O77 F75 O122:O123 F121 O117:O118 F126 O88 O92:O98 O107:O108 F111 O112:O113 F116 O127:O128 F131 O132:O133 F136 O66:O67 F70 O71:O72">
      <formula1>"✓"</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7:W138 V76:W77 O74:P75 O78:P79 V80:W81 O83:P83 V84:W84 O85:P85 V86:W86 O87:P87 V88:W88 O90:P91 V92:W98 O100:P101 V102:W103 O105:P106 V107:W108 O110:P111 V112:W113 O115:P116 V117:W118 O120:P121 V122:W123 O125:P126 V127:W128 O130:P131 V132:W133 O135:P136 V66:W67 O69:P70 V71:W72">
      <formula1>"令和,平成"</formula1>
    </dataValidation>
  </dataValidations>
  <printOptions horizontalCentered="1"/>
  <pageMargins left="0.39370078740157483" right="0.39370078740157483" top="0.39370078740157483" bottom="0" header="0.31496062992125984" footer="0"/>
  <pageSetup paperSize="9" scale="47" orientation="portrait" horizontalDpi="300" verticalDpi="300" r:id="rId1"/>
  <headerFooter scaleWithDoc="0">
    <oddFooter>&amp;R（令和４年10月開講訓練科から適用）</oddFooter>
  </headerFooter>
  <rowBreaks count="1" manualBreakCount="1">
    <brk id="81" max="29" man="1"/>
  </rowBreaks>
  <colBreaks count="1" manualBreakCount="1">
    <brk id="31" max="87"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Q78"/>
  <sheetViews>
    <sheetView view="pageBreakPreview" zoomScale="118" zoomScaleNormal="100" zoomScaleSheetLayoutView="118" workbookViewId="0">
      <selection activeCell="A3" sqref="A3:P3"/>
    </sheetView>
  </sheetViews>
  <sheetFormatPr defaultRowHeight="13.5"/>
  <cols>
    <col min="1" max="15" width="5.625" style="59" customWidth="1"/>
    <col min="16" max="16" width="8.625" style="59" customWidth="1"/>
    <col min="17" max="17" width="9" style="189"/>
    <col min="18" max="16384" width="9" style="59"/>
  </cols>
  <sheetData>
    <row r="1" spans="1:17" s="77" customFormat="1" ht="22.5" customHeight="1">
      <c r="C1" s="516"/>
      <c r="D1" s="287"/>
      <c r="P1" s="466"/>
      <c r="Q1" s="528"/>
    </row>
    <row r="2" spans="1:17" ht="23.1" customHeight="1">
      <c r="C2" s="395"/>
      <c r="D2" s="178"/>
      <c r="O2" s="2992" t="s">
        <v>882</v>
      </c>
      <c r="P2" s="2992"/>
    </row>
    <row r="3" spans="1:17" ht="24.95" customHeight="1">
      <c r="A3" s="2398" t="s">
        <v>631</v>
      </c>
      <c r="B3" s="2398"/>
      <c r="C3" s="2398"/>
      <c r="D3" s="2398"/>
      <c r="E3" s="2398"/>
      <c r="F3" s="2398"/>
      <c r="G3" s="2398"/>
      <c r="H3" s="2398"/>
      <c r="I3" s="2398"/>
      <c r="J3" s="2398"/>
      <c r="K3" s="2398"/>
      <c r="L3" s="2398"/>
      <c r="M3" s="2398"/>
      <c r="N3" s="2398"/>
      <c r="O3" s="2398"/>
      <c r="P3" s="2398"/>
      <c r="Q3" s="528"/>
    </row>
    <row r="4" spans="1:17" s="125" customFormat="1" ht="20.100000000000001" customHeight="1">
      <c r="A4" s="2993" t="s">
        <v>275</v>
      </c>
      <c r="B4" s="2993"/>
      <c r="C4" s="2993"/>
      <c r="D4" s="2994" t="str">
        <f>IF(様式1!L11="","",様式1!L11)</f>
        <v/>
      </c>
      <c r="E4" s="2994"/>
      <c r="F4" s="2994"/>
      <c r="G4" s="2994"/>
      <c r="H4" s="2995" t="s">
        <v>81</v>
      </c>
      <c r="I4" s="2995"/>
      <c r="J4" s="2998" t="str">
        <f>IF(様式1!G36="","",様式1!G36)</f>
        <v/>
      </c>
      <c r="K4" s="2998"/>
      <c r="L4" s="2998"/>
      <c r="M4" s="2998"/>
      <c r="N4" s="2998"/>
      <c r="O4" s="2998"/>
      <c r="P4" s="2998"/>
      <c r="Q4" s="544"/>
    </row>
    <row r="5" spans="1:17" ht="24.95" customHeight="1">
      <c r="A5" s="519" t="s">
        <v>632</v>
      </c>
      <c r="Q5" s="528"/>
    </row>
    <row r="6" spans="1:17" ht="20.100000000000001" customHeight="1">
      <c r="A6" s="2991" t="s">
        <v>637</v>
      </c>
      <c r="B6" s="2991"/>
      <c r="C6" s="2991"/>
      <c r="D6" s="2999"/>
      <c r="E6" s="1530"/>
      <c r="F6" s="1530"/>
      <c r="G6" s="1530"/>
      <c r="H6" s="1530"/>
      <c r="I6" s="1530"/>
      <c r="J6" s="1530"/>
      <c r="K6" s="1530"/>
      <c r="L6" s="1530"/>
      <c r="M6" s="1530"/>
      <c r="N6" s="1530"/>
      <c r="O6" s="1530"/>
      <c r="P6" s="1531"/>
      <c r="Q6" s="528"/>
    </row>
    <row r="7" spans="1:17" ht="20.100000000000001" customHeight="1">
      <c r="A7" s="1984" t="s">
        <v>207</v>
      </c>
      <c r="B7" s="1984"/>
      <c r="C7" s="1984"/>
      <c r="D7" s="1510"/>
      <c r="E7" s="1511"/>
      <c r="F7" s="1511"/>
      <c r="G7" s="1511"/>
      <c r="H7" s="1511"/>
      <c r="I7" s="1511"/>
      <c r="J7" s="1511"/>
      <c r="K7" s="1511"/>
      <c r="L7" s="1511"/>
      <c r="M7" s="1511"/>
      <c r="N7" s="1511"/>
      <c r="O7" s="1511"/>
      <c r="P7" s="1512"/>
    </row>
    <row r="8" spans="1:17" ht="20.100000000000001" customHeight="1">
      <c r="A8" s="1984"/>
      <c r="B8" s="1984"/>
      <c r="C8" s="1984"/>
      <c r="D8" s="293"/>
      <c r="E8" s="517"/>
      <c r="F8" s="288"/>
      <c r="G8" s="288"/>
      <c r="H8" s="520"/>
      <c r="I8" s="520"/>
      <c r="J8" s="397" t="s">
        <v>211</v>
      </c>
      <c r="K8" s="1565"/>
      <c r="L8" s="1565"/>
      <c r="M8" s="1565"/>
      <c r="N8" s="1565"/>
      <c r="O8" s="1565"/>
      <c r="P8" s="2990"/>
    </row>
    <row r="9" spans="1:17" ht="20.100000000000001" customHeight="1">
      <c r="A9" s="1984" t="s">
        <v>413</v>
      </c>
      <c r="B9" s="1984"/>
      <c r="C9" s="1984"/>
      <c r="D9" s="1529"/>
      <c r="E9" s="1530"/>
      <c r="F9" s="1530"/>
      <c r="G9" s="1530"/>
      <c r="H9" s="1530"/>
      <c r="I9" s="1530"/>
      <c r="J9" s="1530"/>
      <c r="K9" s="1530"/>
      <c r="L9" s="1530"/>
      <c r="M9" s="1530"/>
      <c r="N9" s="1530"/>
      <c r="O9" s="1530"/>
      <c r="P9" s="1531"/>
    </row>
    <row r="10" spans="1:17" ht="24.95" customHeight="1">
      <c r="A10" s="519" t="s">
        <v>633</v>
      </c>
    </row>
    <row r="11" spans="1:17" ht="20.100000000000001" customHeight="1">
      <c r="A11" s="2991" t="s">
        <v>634</v>
      </c>
      <c r="B11" s="2991"/>
      <c r="C11" s="2991"/>
      <c r="D11" s="1510"/>
      <c r="E11" s="1511"/>
      <c r="F11" s="1511"/>
      <c r="G11" s="1511"/>
      <c r="H11" s="1511"/>
      <c r="I11" s="1511"/>
      <c r="J11" s="1511"/>
      <c r="K11" s="1511"/>
      <c r="L11" s="1511"/>
      <c r="M11" s="1511"/>
      <c r="N11" s="1511"/>
      <c r="O11" s="1511"/>
      <c r="P11" s="1512"/>
    </row>
    <row r="12" spans="1:17" ht="20.100000000000001" customHeight="1">
      <c r="A12" s="2991" t="s">
        <v>207</v>
      </c>
      <c r="B12" s="2991"/>
      <c r="C12" s="2991"/>
      <c r="D12" s="518" t="s">
        <v>19</v>
      </c>
      <c r="E12" s="986"/>
      <c r="F12" s="987"/>
      <c r="G12" s="1511"/>
      <c r="H12" s="1511"/>
      <c r="I12" s="1511"/>
      <c r="J12" s="1511"/>
      <c r="K12" s="1511"/>
      <c r="L12" s="1511"/>
      <c r="M12" s="1511"/>
      <c r="N12" s="1511"/>
      <c r="O12" s="1511"/>
      <c r="P12" s="1512"/>
    </row>
    <row r="13" spans="1:17" ht="20.100000000000001" customHeight="1">
      <c r="A13" s="2991"/>
      <c r="B13" s="2991"/>
      <c r="C13" s="2991"/>
      <c r="D13" s="2996" t="s">
        <v>697</v>
      </c>
      <c r="E13" s="2997"/>
      <c r="F13" s="1565"/>
      <c r="G13" s="1565"/>
      <c r="H13" s="520" t="s">
        <v>698</v>
      </c>
      <c r="I13" s="520"/>
      <c r="J13" s="397" t="s">
        <v>211</v>
      </c>
      <c r="K13" s="1565"/>
      <c r="L13" s="1565"/>
      <c r="M13" s="1565"/>
      <c r="N13" s="1565"/>
      <c r="O13" s="1565"/>
      <c r="P13" s="2990"/>
    </row>
    <row r="14" spans="1:17" ht="20.100000000000001" customHeight="1">
      <c r="A14" s="1543" t="s">
        <v>302</v>
      </c>
      <c r="B14" s="1544"/>
      <c r="C14" s="1545"/>
      <c r="D14" s="3003" t="s">
        <v>416</v>
      </c>
      <c r="E14" s="1505"/>
      <c r="F14" s="3004"/>
      <c r="G14" s="3004"/>
      <c r="H14" s="291" t="s">
        <v>417</v>
      </c>
      <c r="K14" s="291"/>
      <c r="L14" s="291"/>
      <c r="M14" s="291"/>
      <c r="N14" s="291"/>
      <c r="O14" s="291"/>
      <c r="P14" s="292"/>
    </row>
    <row r="15" spans="1:17" ht="30" customHeight="1">
      <c r="A15" s="3000"/>
      <c r="B15" s="3001"/>
      <c r="C15" s="3002"/>
      <c r="D15" s="988"/>
      <c r="E15" s="3005" t="s">
        <v>723</v>
      </c>
      <c r="F15" s="3006"/>
      <c r="G15" s="3006"/>
      <c r="H15" s="3006"/>
      <c r="I15" s="3006"/>
      <c r="J15" s="3006"/>
      <c r="K15" s="3006"/>
      <c r="L15" s="3006"/>
      <c r="M15" s="3006"/>
      <c r="N15" s="3006"/>
      <c r="O15" s="3006"/>
      <c r="P15" s="3007"/>
    </row>
    <row r="16" spans="1:17" s="189" customFormat="1" ht="20.100000000000001" customHeight="1">
      <c r="A16" s="519" t="s">
        <v>673</v>
      </c>
      <c r="B16" s="59"/>
      <c r="C16" s="59"/>
      <c r="D16" s="59"/>
      <c r="E16" s="59"/>
      <c r="F16" s="59"/>
      <c r="G16" s="59"/>
      <c r="H16" s="59"/>
      <c r="I16" s="59"/>
      <c r="J16" s="59"/>
      <c r="K16" s="59"/>
      <c r="L16" s="59"/>
      <c r="M16" s="59"/>
      <c r="N16" s="59"/>
      <c r="O16" s="59"/>
      <c r="P16" s="59"/>
    </row>
    <row r="17" spans="1:16" s="189" customFormat="1" ht="22.5" customHeight="1">
      <c r="A17" s="2963" t="s">
        <v>646</v>
      </c>
      <c r="B17" s="1580"/>
      <c r="C17" s="1580"/>
      <c r="D17" s="1580"/>
      <c r="E17" s="1580"/>
      <c r="F17" s="1580"/>
      <c r="G17" s="1580"/>
      <c r="H17" s="1580"/>
      <c r="I17" s="2964"/>
      <c r="J17" s="2963" t="s">
        <v>672</v>
      </c>
      <c r="K17" s="1580"/>
      <c r="L17" s="1580"/>
      <c r="M17" s="1580"/>
      <c r="N17" s="1580"/>
      <c r="O17" s="2963" t="s">
        <v>282</v>
      </c>
      <c r="P17" s="2964"/>
    </row>
    <row r="18" spans="1:16" s="189" customFormat="1" ht="22.5" customHeight="1">
      <c r="A18" s="2974" t="s">
        <v>647</v>
      </c>
      <c r="B18" s="2974"/>
      <c r="C18" s="2943" t="s">
        <v>781</v>
      </c>
      <c r="D18" s="2944"/>
      <c r="E18" s="2944"/>
      <c r="F18" s="2944"/>
      <c r="G18" s="2944"/>
      <c r="H18" s="2944"/>
      <c r="I18" s="2945"/>
      <c r="J18" s="2969" t="s">
        <v>674</v>
      </c>
      <c r="K18" s="2970"/>
      <c r="L18" s="2970"/>
      <c r="M18" s="2970"/>
      <c r="N18" s="2970"/>
      <c r="O18" s="2965">
        <v>12</v>
      </c>
      <c r="P18" s="2966"/>
    </row>
    <row r="19" spans="1:16" s="189" customFormat="1" ht="22.5" customHeight="1">
      <c r="A19" s="2973" t="s">
        <v>588</v>
      </c>
      <c r="B19" s="2973" t="s">
        <v>605</v>
      </c>
      <c r="C19" s="2946"/>
      <c r="D19" s="2947"/>
      <c r="E19" s="2947"/>
      <c r="F19" s="2947"/>
      <c r="G19" s="2947"/>
      <c r="H19" s="2947"/>
      <c r="I19" s="2948"/>
      <c r="J19" s="2971"/>
      <c r="K19" s="2972"/>
      <c r="L19" s="2972"/>
      <c r="M19" s="2972"/>
      <c r="N19" s="2972"/>
      <c r="O19" s="2967"/>
      <c r="P19" s="2968"/>
    </row>
    <row r="20" spans="1:16" s="189" customFormat="1" ht="22.5" customHeight="1">
      <c r="A20" s="2973"/>
      <c r="B20" s="2973"/>
      <c r="C20" s="2949"/>
      <c r="D20" s="2950"/>
      <c r="E20" s="2950"/>
      <c r="F20" s="2950"/>
      <c r="G20" s="2950"/>
      <c r="H20" s="2950"/>
      <c r="I20" s="2951"/>
      <c r="J20" s="2959"/>
      <c r="K20" s="2960"/>
      <c r="L20" s="2960"/>
      <c r="M20" s="2960"/>
      <c r="N20" s="2960"/>
      <c r="O20" s="2955"/>
      <c r="P20" s="2956"/>
    </row>
    <row r="21" spans="1:16" s="189" customFormat="1" ht="22.5" customHeight="1">
      <c r="A21" s="2973"/>
      <c r="B21" s="2973"/>
      <c r="C21" s="2949"/>
      <c r="D21" s="2950"/>
      <c r="E21" s="2950"/>
      <c r="F21" s="2950"/>
      <c r="G21" s="2950"/>
      <c r="H21" s="2950"/>
      <c r="I21" s="2951"/>
      <c r="J21" s="2959"/>
      <c r="K21" s="2960"/>
      <c r="L21" s="2960"/>
      <c r="M21" s="2960"/>
      <c r="N21" s="2960"/>
      <c r="O21" s="2955"/>
      <c r="P21" s="2956"/>
    </row>
    <row r="22" spans="1:16" s="189" customFormat="1" ht="22.5" customHeight="1">
      <c r="A22" s="2973"/>
      <c r="B22" s="2973"/>
      <c r="C22" s="2952"/>
      <c r="D22" s="2953"/>
      <c r="E22" s="2953"/>
      <c r="F22" s="2953"/>
      <c r="G22" s="2953"/>
      <c r="H22" s="2953"/>
      <c r="I22" s="2954"/>
      <c r="J22" s="2961"/>
      <c r="K22" s="2962"/>
      <c r="L22" s="2962"/>
      <c r="M22" s="2962"/>
      <c r="N22" s="2962"/>
      <c r="O22" s="2957"/>
      <c r="P22" s="2958"/>
    </row>
    <row r="23" spans="1:16" s="189" customFormat="1" ht="22.5" customHeight="1">
      <c r="A23" s="2973"/>
      <c r="B23" s="2973" t="s">
        <v>606</v>
      </c>
      <c r="C23" s="2946"/>
      <c r="D23" s="2947"/>
      <c r="E23" s="2947"/>
      <c r="F23" s="2947"/>
      <c r="G23" s="2947"/>
      <c r="H23" s="2947"/>
      <c r="I23" s="2948"/>
      <c r="J23" s="2971"/>
      <c r="K23" s="2972"/>
      <c r="L23" s="2972"/>
      <c r="M23" s="2972"/>
      <c r="N23" s="2972"/>
      <c r="O23" s="2967"/>
      <c r="P23" s="2968"/>
    </row>
    <row r="24" spans="1:16" s="189" customFormat="1" ht="22.5" customHeight="1">
      <c r="A24" s="2973"/>
      <c r="B24" s="2973"/>
      <c r="C24" s="2949"/>
      <c r="D24" s="2950"/>
      <c r="E24" s="2950"/>
      <c r="F24" s="2950"/>
      <c r="G24" s="2950"/>
      <c r="H24" s="2950"/>
      <c r="I24" s="2951"/>
      <c r="J24" s="2959"/>
      <c r="K24" s="2960"/>
      <c r="L24" s="2960"/>
      <c r="M24" s="2960"/>
      <c r="N24" s="2960"/>
      <c r="O24" s="2955"/>
      <c r="P24" s="2956"/>
    </row>
    <row r="25" spans="1:16" s="189" customFormat="1" ht="22.5" customHeight="1">
      <c r="A25" s="2973"/>
      <c r="B25" s="2973"/>
      <c r="C25" s="2949"/>
      <c r="D25" s="2950"/>
      <c r="E25" s="2950"/>
      <c r="F25" s="2950"/>
      <c r="G25" s="2950"/>
      <c r="H25" s="2950"/>
      <c r="I25" s="2951"/>
      <c r="J25" s="2959"/>
      <c r="K25" s="2960"/>
      <c r="L25" s="2960"/>
      <c r="M25" s="2960"/>
      <c r="N25" s="2960"/>
      <c r="O25" s="2955"/>
      <c r="P25" s="2956"/>
    </row>
    <row r="26" spans="1:16" s="189" customFormat="1" ht="22.5" customHeight="1">
      <c r="A26" s="2973"/>
      <c r="B26" s="2973"/>
      <c r="C26" s="2975"/>
      <c r="D26" s="2976"/>
      <c r="E26" s="2976"/>
      <c r="F26" s="2976"/>
      <c r="G26" s="2976"/>
      <c r="H26" s="2976"/>
      <c r="I26" s="2977"/>
      <c r="J26" s="2961"/>
      <c r="K26" s="2962"/>
      <c r="L26" s="2962"/>
      <c r="M26" s="2962"/>
      <c r="N26" s="2962"/>
      <c r="O26" s="2957"/>
      <c r="P26" s="2958"/>
    </row>
    <row r="27" spans="1:16" s="189" customFormat="1" ht="22.5" customHeight="1">
      <c r="A27" s="2973"/>
      <c r="B27" s="2973" t="s">
        <v>589</v>
      </c>
      <c r="C27" s="2978"/>
      <c r="D27" s="2979"/>
      <c r="E27" s="2979"/>
      <c r="F27" s="2979"/>
      <c r="G27" s="2979"/>
      <c r="H27" s="2979"/>
      <c r="I27" s="2980"/>
      <c r="J27" s="2971"/>
      <c r="K27" s="2972"/>
      <c r="L27" s="2972"/>
      <c r="M27" s="2972"/>
      <c r="N27" s="2972"/>
      <c r="O27" s="2967"/>
      <c r="P27" s="2968"/>
    </row>
    <row r="28" spans="1:16" s="189" customFormat="1" ht="22.5" customHeight="1">
      <c r="A28" s="2973"/>
      <c r="B28" s="2973"/>
      <c r="C28" s="2949"/>
      <c r="D28" s="2950"/>
      <c r="E28" s="2950"/>
      <c r="F28" s="2950"/>
      <c r="G28" s="2950"/>
      <c r="H28" s="2950"/>
      <c r="I28" s="2951"/>
      <c r="J28" s="2959"/>
      <c r="K28" s="2960"/>
      <c r="L28" s="2960"/>
      <c r="M28" s="2960"/>
      <c r="N28" s="2960"/>
      <c r="O28" s="2955"/>
      <c r="P28" s="2956"/>
    </row>
    <row r="29" spans="1:16" s="189" customFormat="1" ht="22.5" customHeight="1">
      <c r="A29" s="2973"/>
      <c r="B29" s="2973"/>
      <c r="C29" s="2949"/>
      <c r="D29" s="2950"/>
      <c r="E29" s="2950"/>
      <c r="F29" s="2950"/>
      <c r="G29" s="2950"/>
      <c r="H29" s="2950"/>
      <c r="I29" s="2951"/>
      <c r="J29" s="2959"/>
      <c r="K29" s="2960"/>
      <c r="L29" s="2960"/>
      <c r="M29" s="2960"/>
      <c r="N29" s="2960"/>
      <c r="O29" s="2955"/>
      <c r="P29" s="2956"/>
    </row>
    <row r="30" spans="1:16" s="189" customFormat="1" ht="22.5" customHeight="1">
      <c r="A30" s="2973"/>
      <c r="B30" s="2973"/>
      <c r="C30" s="2952"/>
      <c r="D30" s="2953"/>
      <c r="E30" s="2953"/>
      <c r="F30" s="2953"/>
      <c r="G30" s="2953"/>
      <c r="H30" s="2953"/>
      <c r="I30" s="2954"/>
      <c r="J30" s="2961"/>
      <c r="K30" s="2962"/>
      <c r="L30" s="2962"/>
      <c r="M30" s="2962"/>
      <c r="N30" s="2962"/>
      <c r="O30" s="2957"/>
      <c r="P30" s="2958"/>
    </row>
    <row r="31" spans="1:16" s="189" customFormat="1" ht="22.5" customHeight="1">
      <c r="A31" s="2973"/>
      <c r="B31" s="2973" t="s">
        <v>590</v>
      </c>
      <c r="C31" s="2946"/>
      <c r="D31" s="2947"/>
      <c r="E31" s="2947"/>
      <c r="F31" s="2947"/>
      <c r="G31" s="2947"/>
      <c r="H31" s="2947"/>
      <c r="I31" s="2948"/>
      <c r="J31" s="2971"/>
      <c r="K31" s="2972"/>
      <c r="L31" s="2972"/>
      <c r="M31" s="2972"/>
      <c r="N31" s="2972"/>
      <c r="O31" s="2967"/>
      <c r="P31" s="2968"/>
    </row>
    <row r="32" spans="1:16" s="189" customFormat="1" ht="22.5" customHeight="1">
      <c r="A32" s="2973"/>
      <c r="B32" s="2973"/>
      <c r="C32" s="2949"/>
      <c r="D32" s="2950"/>
      <c r="E32" s="2950"/>
      <c r="F32" s="2950"/>
      <c r="G32" s="2950"/>
      <c r="H32" s="2950"/>
      <c r="I32" s="2951"/>
      <c r="J32" s="2959"/>
      <c r="K32" s="2960"/>
      <c r="L32" s="2960"/>
      <c r="M32" s="2960"/>
      <c r="N32" s="2960"/>
      <c r="O32" s="2955"/>
      <c r="P32" s="2956"/>
    </row>
    <row r="33" spans="1:17" s="189" customFormat="1" ht="22.5" customHeight="1">
      <c r="A33" s="2973"/>
      <c r="B33" s="2973"/>
      <c r="C33" s="2949"/>
      <c r="D33" s="2950"/>
      <c r="E33" s="2950"/>
      <c r="F33" s="2950"/>
      <c r="G33" s="2950"/>
      <c r="H33" s="2950"/>
      <c r="I33" s="2951"/>
      <c r="J33" s="2959"/>
      <c r="K33" s="2960"/>
      <c r="L33" s="2960"/>
      <c r="M33" s="2960"/>
      <c r="N33" s="2960"/>
      <c r="O33" s="2955"/>
      <c r="P33" s="2956"/>
    </row>
    <row r="34" spans="1:17" s="189" customFormat="1" ht="22.5" customHeight="1">
      <c r="A34" s="2973"/>
      <c r="B34" s="2973"/>
      <c r="C34" s="2975"/>
      <c r="D34" s="2976"/>
      <c r="E34" s="2976"/>
      <c r="F34" s="2976"/>
      <c r="G34" s="2976"/>
      <c r="H34" s="2976"/>
      <c r="I34" s="2977"/>
      <c r="J34" s="2961"/>
      <c r="K34" s="2962"/>
      <c r="L34" s="2962"/>
      <c r="M34" s="2962"/>
      <c r="N34" s="2962"/>
      <c r="O34" s="2957"/>
      <c r="P34" s="2958"/>
    </row>
    <row r="35" spans="1:17" s="189" customFormat="1" ht="22.5" customHeight="1">
      <c r="A35" s="290" t="s">
        <v>671</v>
      </c>
      <c r="B35" s="289"/>
      <c r="C35" s="545"/>
      <c r="D35" s="545"/>
      <c r="E35" s="545"/>
      <c r="F35" s="545"/>
      <c r="G35" s="545"/>
      <c r="H35" s="545"/>
      <c r="I35" s="545"/>
      <c r="J35" s="545"/>
      <c r="K35" s="545"/>
      <c r="L35" s="545"/>
      <c r="M35" s="546"/>
      <c r="N35" s="546"/>
      <c r="O35" s="2984">
        <f>SUM(P19:P34)</f>
        <v>0</v>
      </c>
      <c r="P35" s="2985"/>
    </row>
    <row r="36" spans="1:17" s="189" customFormat="1" ht="24.95" customHeight="1">
      <c r="A36" s="189" t="s">
        <v>253</v>
      </c>
      <c r="B36" s="59"/>
      <c r="C36" s="59"/>
      <c r="D36" s="59"/>
      <c r="E36" s="59"/>
      <c r="F36" s="59"/>
      <c r="G36" s="59"/>
      <c r="H36" s="59"/>
      <c r="I36" s="59"/>
      <c r="J36" s="59"/>
      <c r="K36" s="59"/>
      <c r="L36" s="59"/>
      <c r="M36" s="59"/>
      <c r="N36" s="59"/>
      <c r="O36" s="59"/>
      <c r="P36" s="59"/>
    </row>
    <row r="37" spans="1:17" s="189" customFormat="1" ht="20.100000000000001" customHeight="1">
      <c r="A37" s="1984" t="s">
        <v>418</v>
      </c>
      <c r="B37" s="1984"/>
      <c r="C37" s="1984"/>
      <c r="D37" s="1504" t="s">
        <v>258</v>
      </c>
      <c r="E37" s="1345"/>
      <c r="F37" s="2987"/>
      <c r="G37" s="2987"/>
      <c r="H37" s="2987"/>
      <c r="I37" s="2987"/>
      <c r="J37" s="2987"/>
      <c r="K37" s="1504" t="s">
        <v>211</v>
      </c>
      <c r="L37" s="1345"/>
      <c r="M37" s="1529"/>
      <c r="N37" s="1530"/>
      <c r="O37" s="1530"/>
      <c r="P37" s="1531"/>
    </row>
    <row r="38" spans="1:17" s="189" customFormat="1" ht="20.100000000000001" customHeight="1">
      <c r="A38" s="1984"/>
      <c r="B38" s="1984"/>
      <c r="C38" s="1984"/>
      <c r="D38" s="1504" t="s">
        <v>260</v>
      </c>
      <c r="E38" s="1345"/>
      <c r="F38" s="2987"/>
      <c r="G38" s="2987"/>
      <c r="H38" s="2987"/>
      <c r="I38" s="2987"/>
      <c r="J38" s="2987"/>
      <c r="K38" s="2963" t="s">
        <v>261</v>
      </c>
      <c r="L38" s="2964"/>
      <c r="M38" s="3014"/>
      <c r="N38" s="3015"/>
      <c r="O38" s="2988"/>
      <c r="P38" s="2989"/>
    </row>
    <row r="39" spans="1:17" s="189" customFormat="1" ht="20.100000000000001" customHeight="1">
      <c r="A39" s="1984" t="s">
        <v>419</v>
      </c>
      <c r="B39" s="1984"/>
      <c r="C39" s="1984"/>
      <c r="D39" s="1504" t="s">
        <v>258</v>
      </c>
      <c r="E39" s="1345"/>
      <c r="F39" s="2987"/>
      <c r="G39" s="2987"/>
      <c r="H39" s="2987"/>
      <c r="I39" s="2987"/>
      <c r="J39" s="2987"/>
      <c r="K39" s="1504" t="s">
        <v>211</v>
      </c>
      <c r="L39" s="1345"/>
      <c r="M39" s="1529"/>
      <c r="N39" s="1530"/>
      <c r="O39" s="2988"/>
      <c r="P39" s="2989"/>
    </row>
    <row r="40" spans="1:17" s="189" customFormat="1" ht="20.100000000000001" customHeight="1">
      <c r="A40" s="1984"/>
      <c r="B40" s="1984"/>
      <c r="C40" s="1984"/>
      <c r="D40" s="1504" t="s">
        <v>260</v>
      </c>
      <c r="E40" s="1345"/>
      <c r="F40" s="2987"/>
      <c r="G40" s="2987"/>
      <c r="H40" s="2987"/>
      <c r="I40" s="2987"/>
      <c r="J40" s="2987"/>
      <c r="K40" s="2963" t="s">
        <v>261</v>
      </c>
      <c r="L40" s="2964"/>
      <c r="M40" s="1529"/>
      <c r="N40" s="1530"/>
      <c r="O40" s="2988"/>
      <c r="P40" s="2989"/>
    </row>
    <row r="41" spans="1:17" s="189" customFormat="1" ht="20.100000000000001" customHeight="1">
      <c r="A41" s="1984" t="s">
        <v>420</v>
      </c>
      <c r="B41" s="1984"/>
      <c r="C41" s="1984"/>
      <c r="D41" s="1504" t="s">
        <v>258</v>
      </c>
      <c r="E41" s="1345"/>
      <c r="F41" s="2987"/>
      <c r="G41" s="2987"/>
      <c r="H41" s="2987"/>
      <c r="I41" s="2987"/>
      <c r="J41" s="2987"/>
      <c r="K41" s="1504" t="s">
        <v>211</v>
      </c>
      <c r="L41" s="1345"/>
      <c r="M41" s="1529"/>
      <c r="N41" s="1530"/>
      <c r="O41" s="2988"/>
      <c r="P41" s="2989"/>
    </row>
    <row r="42" spans="1:17" ht="20.100000000000001" customHeight="1">
      <c r="A42" s="1984"/>
      <c r="B42" s="1984"/>
      <c r="C42" s="1984"/>
      <c r="D42" s="1504" t="s">
        <v>260</v>
      </c>
      <c r="E42" s="1345"/>
      <c r="F42" s="2987"/>
      <c r="G42" s="2987"/>
      <c r="H42" s="2987"/>
      <c r="I42" s="2987"/>
      <c r="J42" s="2987"/>
      <c r="K42" s="2963" t="s">
        <v>261</v>
      </c>
      <c r="L42" s="2964"/>
      <c r="M42" s="1529"/>
      <c r="N42" s="1530"/>
      <c r="O42" s="2988"/>
      <c r="P42" s="2989"/>
    </row>
    <row r="43" spans="1:17" ht="20.100000000000001" customHeight="1">
      <c r="A43" s="141" t="s">
        <v>421</v>
      </c>
    </row>
    <row r="44" spans="1:17" ht="20.100000000000001" customHeight="1">
      <c r="A44" s="76"/>
    </row>
    <row r="45" spans="1:17" ht="15" customHeight="1">
      <c r="A45" s="59" t="s">
        <v>78</v>
      </c>
      <c r="Q45" s="59"/>
    </row>
    <row r="46" spans="1:17" ht="9.9499999999999993" customHeight="1">
      <c r="Q46" s="59"/>
    </row>
    <row r="47" spans="1:17" ht="15" customHeight="1">
      <c r="A47" s="2986" t="s">
        <v>724</v>
      </c>
      <c r="B47" s="2986"/>
      <c r="C47" s="2986"/>
      <c r="D47" s="2986"/>
      <c r="E47" s="2986"/>
      <c r="F47" s="2986"/>
      <c r="G47" s="2986"/>
      <c r="H47" s="2986"/>
      <c r="I47" s="2986"/>
      <c r="J47" s="2986"/>
      <c r="K47" s="2986"/>
      <c r="L47" s="2986"/>
      <c r="M47" s="2986"/>
      <c r="N47" s="2986"/>
      <c r="O47" s="2986"/>
      <c r="P47" s="2986"/>
      <c r="Q47" s="294"/>
    </row>
    <row r="48" spans="1:17" ht="9.9499999999999993" customHeight="1">
      <c r="Q48" s="59"/>
    </row>
    <row r="49" spans="1:17" ht="15" customHeight="1">
      <c r="A49" s="189" t="s">
        <v>635</v>
      </c>
      <c r="B49" s="189"/>
      <c r="C49" s="189"/>
      <c r="E49" s="189"/>
      <c r="F49" s="189"/>
      <c r="G49" s="189"/>
      <c r="H49" s="189"/>
      <c r="I49" s="189"/>
      <c r="J49" s="189"/>
      <c r="K49" s="189"/>
      <c r="L49" s="189"/>
      <c r="M49" s="189"/>
      <c r="N49" s="189"/>
      <c r="O49" s="189"/>
      <c r="P49" s="189"/>
      <c r="Q49" s="295"/>
    </row>
    <row r="50" spans="1:17" ht="15" customHeight="1">
      <c r="A50" s="189" t="s">
        <v>339</v>
      </c>
      <c r="B50" s="189"/>
      <c r="C50" s="189"/>
      <c r="E50" s="189"/>
      <c r="F50" s="189"/>
      <c r="G50" s="189"/>
      <c r="H50" s="189"/>
      <c r="I50" s="189"/>
      <c r="J50" s="189"/>
      <c r="K50" s="189"/>
      <c r="L50" s="189"/>
      <c r="M50" s="189"/>
      <c r="N50" s="189"/>
      <c r="O50" s="189"/>
      <c r="P50" s="189"/>
    </row>
    <row r="51" spans="1:17" ht="60" customHeight="1">
      <c r="A51" s="1504" t="s">
        <v>340</v>
      </c>
      <c r="B51" s="1505"/>
      <c r="C51" s="1345"/>
      <c r="D51" s="2981" t="s">
        <v>341</v>
      </c>
      <c r="E51" s="2982"/>
      <c r="F51" s="2982"/>
      <c r="G51" s="2982"/>
      <c r="H51" s="2982"/>
      <c r="I51" s="2982"/>
      <c r="J51" s="2982"/>
      <c r="K51" s="2982"/>
      <c r="L51" s="2982"/>
      <c r="M51" s="2982"/>
      <c r="N51" s="2982"/>
      <c r="O51" s="2982"/>
      <c r="P51" s="2983"/>
      <c r="Q51" s="296"/>
    </row>
    <row r="52" spans="1:17" ht="60" customHeight="1">
      <c r="A52" s="1504" t="s">
        <v>342</v>
      </c>
      <c r="B52" s="1505"/>
      <c r="C52" s="1345"/>
      <c r="D52" s="2981" t="s">
        <v>343</v>
      </c>
      <c r="E52" s="2982"/>
      <c r="F52" s="2982"/>
      <c r="G52" s="2982"/>
      <c r="H52" s="2982"/>
      <c r="I52" s="2982"/>
      <c r="J52" s="2982"/>
      <c r="K52" s="2982"/>
      <c r="L52" s="2982"/>
      <c r="M52" s="2982"/>
      <c r="N52" s="2982"/>
      <c r="O52" s="2982"/>
      <c r="P52" s="2983"/>
      <c r="Q52" s="296"/>
    </row>
    <row r="53" spans="1:17" ht="60" customHeight="1">
      <c r="A53" s="1504" t="s">
        <v>344</v>
      </c>
      <c r="B53" s="1505"/>
      <c r="C53" s="1345"/>
      <c r="D53" s="2981" t="s">
        <v>345</v>
      </c>
      <c r="E53" s="2982"/>
      <c r="F53" s="2982"/>
      <c r="G53" s="2982"/>
      <c r="H53" s="2982"/>
      <c r="I53" s="2982"/>
      <c r="J53" s="2982"/>
      <c r="K53" s="2982"/>
      <c r="L53" s="2982"/>
      <c r="M53" s="2982"/>
      <c r="N53" s="2982"/>
      <c r="O53" s="2982"/>
      <c r="P53" s="2983"/>
      <c r="Q53" s="296"/>
    </row>
    <row r="54" spans="1:17" ht="80.099999999999994" customHeight="1">
      <c r="A54" s="1504" t="s">
        <v>346</v>
      </c>
      <c r="B54" s="1505"/>
      <c r="C54" s="1345"/>
      <c r="D54" s="2981" t="s">
        <v>347</v>
      </c>
      <c r="E54" s="2982"/>
      <c r="F54" s="2982"/>
      <c r="G54" s="2982"/>
      <c r="H54" s="2982"/>
      <c r="I54" s="2982"/>
      <c r="J54" s="2982"/>
      <c r="K54" s="2982"/>
      <c r="L54" s="2982"/>
      <c r="M54" s="2982"/>
      <c r="N54" s="2982"/>
      <c r="O54" s="2982"/>
      <c r="P54" s="2983"/>
      <c r="Q54" s="296"/>
    </row>
    <row r="55" spans="1:17" ht="9.9499999999999993" customHeight="1">
      <c r="C55" s="189"/>
      <c r="D55" s="189"/>
      <c r="E55" s="189"/>
      <c r="F55" s="189"/>
      <c r="G55" s="189"/>
      <c r="H55" s="189"/>
      <c r="I55" s="189"/>
      <c r="J55" s="189"/>
      <c r="K55" s="189"/>
      <c r="L55" s="189"/>
      <c r="M55" s="189"/>
      <c r="N55" s="189"/>
      <c r="O55" s="189"/>
      <c r="P55" s="189"/>
    </row>
    <row r="56" spans="1:17" ht="15" customHeight="1">
      <c r="A56" s="1980" t="s">
        <v>422</v>
      </c>
      <c r="B56" s="1980"/>
      <c r="C56" s="1980"/>
      <c r="D56" s="1980"/>
      <c r="E56" s="1980"/>
      <c r="F56" s="1980"/>
      <c r="G56" s="1980"/>
      <c r="H56" s="1980"/>
      <c r="I56" s="1980"/>
      <c r="J56" s="1980"/>
      <c r="K56" s="1980"/>
      <c r="L56" s="1980"/>
      <c r="M56" s="1980"/>
      <c r="N56" s="1980"/>
      <c r="O56" s="1980"/>
      <c r="P56" s="1980"/>
      <c r="Q56" s="295"/>
    </row>
    <row r="57" spans="1:17" ht="15" customHeight="1">
      <c r="A57" s="189" t="s">
        <v>423</v>
      </c>
      <c r="C57" s="189"/>
      <c r="E57" s="189"/>
      <c r="F57" s="189"/>
      <c r="G57" s="189"/>
      <c r="H57" s="189"/>
      <c r="I57" s="189"/>
      <c r="J57" s="189"/>
      <c r="K57" s="189"/>
      <c r="L57" s="189"/>
      <c r="M57" s="189"/>
      <c r="N57" s="189"/>
      <c r="O57" s="189"/>
      <c r="P57" s="189"/>
      <c r="Q57" s="295"/>
    </row>
    <row r="58" spans="1:17" ht="15" customHeight="1">
      <c r="A58" s="1980" t="s">
        <v>699</v>
      </c>
      <c r="B58" s="1980"/>
      <c r="C58" s="1980"/>
      <c r="D58" s="1980"/>
      <c r="E58" s="1980"/>
      <c r="F58" s="1980"/>
      <c r="G58" s="1980"/>
      <c r="H58" s="1980"/>
      <c r="I58" s="1980"/>
      <c r="J58" s="1980"/>
      <c r="K58" s="1980"/>
      <c r="L58" s="1980"/>
      <c r="M58" s="1980"/>
      <c r="N58" s="1980"/>
      <c r="O58" s="1980"/>
      <c r="P58" s="1980"/>
      <c r="Q58" s="295"/>
    </row>
    <row r="59" spans="1:17" ht="15" customHeight="1">
      <c r="B59" s="189" t="s">
        <v>424</v>
      </c>
      <c r="C59" s="189"/>
      <c r="D59" s="189"/>
      <c r="F59" s="189"/>
      <c r="G59" s="189"/>
      <c r="H59" s="189"/>
      <c r="I59" s="189"/>
      <c r="J59" s="189"/>
      <c r="K59" s="189"/>
      <c r="L59" s="189"/>
      <c r="M59" s="189"/>
      <c r="N59" s="189"/>
      <c r="O59" s="189"/>
      <c r="P59" s="189"/>
      <c r="Q59" s="295"/>
    </row>
    <row r="60" spans="1:17" ht="15" customHeight="1">
      <c r="A60" s="1980" t="s">
        <v>700</v>
      </c>
      <c r="B60" s="1980"/>
      <c r="C60" s="1980"/>
      <c r="D60" s="1980"/>
      <c r="E60" s="1980"/>
      <c r="F60" s="1980"/>
      <c r="G60" s="1980"/>
      <c r="H60" s="1980"/>
      <c r="I60" s="1980"/>
      <c r="J60" s="1980"/>
      <c r="K60" s="1980"/>
      <c r="L60" s="1980"/>
      <c r="M60" s="1980"/>
      <c r="N60" s="1980"/>
      <c r="O60" s="1980"/>
      <c r="P60" s="1980"/>
      <c r="Q60" s="295"/>
    </row>
    <row r="61" spans="1:17" ht="15" customHeight="1">
      <c r="B61" s="189" t="s">
        <v>425</v>
      </c>
      <c r="C61" s="189"/>
      <c r="D61" s="189"/>
      <c r="F61" s="189"/>
      <c r="G61" s="189"/>
      <c r="H61" s="189"/>
      <c r="I61" s="189"/>
      <c r="J61" s="189"/>
      <c r="K61" s="189"/>
      <c r="L61" s="189"/>
      <c r="M61" s="189"/>
      <c r="N61" s="189"/>
      <c r="O61" s="189"/>
      <c r="P61" s="189"/>
      <c r="Q61" s="295"/>
    </row>
    <row r="62" spans="1:17" ht="15" customHeight="1">
      <c r="A62" s="1980" t="s">
        <v>701</v>
      </c>
      <c r="B62" s="1980"/>
      <c r="C62" s="1980"/>
      <c r="D62" s="1980"/>
      <c r="E62" s="1980"/>
      <c r="F62" s="1980"/>
      <c r="G62" s="1980"/>
      <c r="H62" s="1980"/>
      <c r="I62" s="1980"/>
      <c r="J62" s="1980"/>
      <c r="K62" s="1980"/>
      <c r="L62" s="1980"/>
      <c r="M62" s="1980"/>
      <c r="N62" s="1980"/>
      <c r="O62" s="1980"/>
      <c r="P62" s="1980"/>
      <c r="Q62" s="295"/>
    </row>
    <row r="63" spans="1:17" ht="15" customHeight="1">
      <c r="B63" s="189" t="s">
        <v>426</v>
      </c>
      <c r="C63" s="189"/>
      <c r="D63" s="189"/>
      <c r="F63" s="189"/>
      <c r="G63" s="189"/>
      <c r="H63" s="189"/>
      <c r="I63" s="189"/>
      <c r="J63" s="189"/>
      <c r="K63" s="189"/>
      <c r="L63" s="189"/>
      <c r="M63" s="189"/>
      <c r="N63" s="189"/>
      <c r="O63" s="189"/>
      <c r="P63" s="189"/>
      <c r="Q63" s="295"/>
    </row>
    <row r="64" spans="1:17" ht="15" customHeight="1">
      <c r="A64" s="189" t="s">
        <v>348</v>
      </c>
      <c r="C64" s="189"/>
      <c r="E64" s="189"/>
      <c r="F64" s="189"/>
      <c r="G64" s="189"/>
      <c r="H64" s="189"/>
      <c r="I64" s="189"/>
      <c r="J64" s="189"/>
      <c r="K64" s="189"/>
      <c r="L64" s="189"/>
      <c r="M64" s="189"/>
      <c r="N64" s="189"/>
      <c r="O64" s="189"/>
      <c r="P64" s="189"/>
      <c r="Q64" s="295"/>
    </row>
    <row r="65" spans="1:17" ht="15" customHeight="1">
      <c r="A65" s="1980" t="s">
        <v>702</v>
      </c>
      <c r="B65" s="1980"/>
      <c r="C65" s="1980"/>
      <c r="D65" s="1980"/>
      <c r="E65" s="1980"/>
      <c r="F65" s="1980"/>
      <c r="G65" s="1980"/>
      <c r="H65" s="1980"/>
      <c r="I65" s="1980"/>
      <c r="J65" s="1980"/>
      <c r="K65" s="1980"/>
      <c r="L65" s="1980"/>
      <c r="M65" s="1980"/>
      <c r="N65" s="1980"/>
      <c r="O65" s="1980"/>
      <c r="P65" s="1980"/>
      <c r="Q65" s="295"/>
    </row>
    <row r="66" spans="1:17" ht="15" customHeight="1">
      <c r="A66" s="189" t="s">
        <v>427</v>
      </c>
      <c r="C66" s="189"/>
      <c r="E66" s="189"/>
      <c r="F66" s="189"/>
      <c r="G66" s="189"/>
      <c r="H66" s="189"/>
      <c r="I66" s="189"/>
      <c r="J66" s="189"/>
      <c r="K66" s="189"/>
      <c r="L66" s="189"/>
      <c r="M66" s="189"/>
      <c r="N66" s="189"/>
      <c r="O66" s="189"/>
      <c r="P66" s="189"/>
      <c r="Q66" s="295"/>
    </row>
    <row r="67" spans="1:17" ht="15" customHeight="1">
      <c r="A67" s="1980" t="s">
        <v>636</v>
      </c>
      <c r="B67" s="1980"/>
      <c r="C67" s="1980"/>
      <c r="D67" s="1980"/>
      <c r="E67" s="1980"/>
      <c r="F67" s="1980"/>
      <c r="G67" s="1980"/>
      <c r="H67" s="1980"/>
      <c r="I67" s="1980"/>
      <c r="J67" s="1980"/>
      <c r="K67" s="1980"/>
      <c r="L67" s="1980"/>
      <c r="M67" s="1980"/>
      <c r="N67" s="1980"/>
      <c r="O67" s="1980"/>
      <c r="P67" s="1980"/>
      <c r="Q67" s="295"/>
    </row>
    <row r="68" spans="1:17" ht="15" customHeight="1">
      <c r="A68" s="1980" t="s">
        <v>428</v>
      </c>
      <c r="B68" s="1980"/>
      <c r="C68" s="1980"/>
      <c r="D68" s="1980"/>
      <c r="E68" s="1980"/>
      <c r="F68" s="1980"/>
      <c r="G68" s="1980"/>
      <c r="H68" s="1980"/>
      <c r="I68" s="1980"/>
      <c r="J68" s="1980"/>
      <c r="K68" s="1980"/>
      <c r="L68" s="1980"/>
      <c r="M68" s="1980"/>
      <c r="N68" s="1980"/>
      <c r="O68" s="1980"/>
      <c r="P68" s="1980"/>
      <c r="Q68" s="295"/>
    </row>
    <row r="69" spans="1:17" ht="15" customHeight="1">
      <c r="A69" s="1980" t="s">
        <v>429</v>
      </c>
      <c r="B69" s="1980"/>
      <c r="C69" s="1980"/>
      <c r="D69" s="1980"/>
      <c r="E69" s="1980"/>
      <c r="F69" s="1980"/>
      <c r="G69" s="1980"/>
      <c r="H69" s="1980"/>
      <c r="I69" s="1980"/>
      <c r="J69" s="1980"/>
      <c r="K69" s="1980"/>
      <c r="L69" s="1980"/>
      <c r="M69" s="1980"/>
      <c r="N69" s="1980"/>
      <c r="O69" s="1980"/>
      <c r="P69" s="1980"/>
      <c r="Q69" s="295"/>
    </row>
    <row r="70" spans="1:17" ht="9.9499999999999993" customHeight="1">
      <c r="C70" s="189"/>
      <c r="D70" s="189"/>
      <c r="E70" s="189"/>
      <c r="F70" s="189"/>
      <c r="G70" s="189"/>
      <c r="H70" s="189"/>
      <c r="I70" s="189"/>
      <c r="J70" s="189"/>
      <c r="K70" s="189"/>
      <c r="L70" s="189"/>
      <c r="M70" s="189"/>
      <c r="N70" s="189"/>
      <c r="O70" s="189"/>
      <c r="P70" s="189"/>
      <c r="Q70" s="295"/>
    </row>
    <row r="71" spans="1:17" ht="15" customHeight="1">
      <c r="A71" s="297" t="s">
        <v>349</v>
      </c>
      <c r="B71" s="298"/>
      <c r="C71" s="299"/>
      <c r="D71" s="298"/>
      <c r="E71" s="300"/>
      <c r="F71" s="300"/>
      <c r="G71" s="299"/>
      <c r="H71" s="299"/>
      <c r="I71" s="299"/>
      <c r="J71" s="299"/>
      <c r="K71" s="299"/>
      <c r="L71" s="299"/>
      <c r="M71" s="299"/>
      <c r="N71" s="299"/>
      <c r="O71" s="299"/>
      <c r="P71" s="547"/>
      <c r="Q71" s="429"/>
    </row>
    <row r="72" spans="1:17" ht="15" customHeight="1">
      <c r="A72" s="3011" t="s">
        <v>725</v>
      </c>
      <c r="B72" s="1403"/>
      <c r="C72" s="1403"/>
      <c r="D72" s="1403"/>
      <c r="E72" s="1403"/>
      <c r="F72" s="1403"/>
      <c r="G72" s="1403"/>
      <c r="H72" s="1403"/>
      <c r="I72" s="1403"/>
      <c r="J72" s="1403"/>
      <c r="K72" s="1403"/>
      <c r="L72" s="1403"/>
      <c r="M72" s="1403"/>
      <c r="N72" s="1403"/>
      <c r="O72" s="1403"/>
      <c r="P72" s="3012"/>
      <c r="Q72" s="57"/>
    </row>
    <row r="73" spans="1:17" ht="15" customHeight="1">
      <c r="A73" s="3011" t="s">
        <v>726</v>
      </c>
      <c r="B73" s="1403"/>
      <c r="C73" s="1403"/>
      <c r="D73" s="1403"/>
      <c r="E73" s="1403"/>
      <c r="F73" s="1403"/>
      <c r="G73" s="1403"/>
      <c r="H73" s="1403"/>
      <c r="I73" s="1403"/>
      <c r="J73" s="1403"/>
      <c r="K73" s="1403"/>
      <c r="L73" s="1403"/>
      <c r="M73" s="1403"/>
      <c r="N73" s="1403"/>
      <c r="O73" s="1403"/>
      <c r="P73" s="3012"/>
      <c r="Q73" s="57"/>
    </row>
    <row r="74" spans="1:17" ht="15" customHeight="1">
      <c r="A74" s="3011" t="s">
        <v>727</v>
      </c>
      <c r="B74" s="1403"/>
      <c r="C74" s="1403"/>
      <c r="D74" s="1403"/>
      <c r="E74" s="1403"/>
      <c r="F74" s="1403"/>
      <c r="G74" s="1403"/>
      <c r="H74" s="1403"/>
      <c r="I74" s="1403"/>
      <c r="J74" s="1403"/>
      <c r="K74" s="1403"/>
      <c r="L74" s="1403"/>
      <c r="M74" s="1403"/>
      <c r="N74" s="1403"/>
      <c r="O74" s="1403"/>
      <c r="P74" s="3012"/>
      <c r="Q74" s="57"/>
    </row>
    <row r="75" spans="1:17" ht="15" customHeight="1">
      <c r="A75" s="3013" t="s">
        <v>430</v>
      </c>
      <c r="B75" s="1403"/>
      <c r="C75" s="1403"/>
      <c r="D75" s="1403"/>
      <c r="E75" s="1403"/>
      <c r="F75" s="1403"/>
      <c r="G75" s="1403"/>
      <c r="H75" s="1403"/>
      <c r="I75" s="1403"/>
      <c r="J75" s="1403"/>
      <c r="K75" s="1403"/>
      <c r="L75" s="1403"/>
      <c r="M75" s="1403"/>
      <c r="N75" s="1403"/>
      <c r="O75" s="1403"/>
      <c r="P75" s="3012"/>
      <c r="Q75" s="57"/>
    </row>
    <row r="76" spans="1:17" ht="15" customHeight="1">
      <c r="A76" s="3013" t="s">
        <v>431</v>
      </c>
      <c r="B76" s="1403"/>
      <c r="C76" s="1403"/>
      <c r="D76" s="1403"/>
      <c r="E76" s="1403"/>
      <c r="F76" s="1403"/>
      <c r="G76" s="1403"/>
      <c r="H76" s="1403"/>
      <c r="I76" s="1403"/>
      <c r="J76" s="1403"/>
      <c r="K76" s="1403"/>
      <c r="L76" s="1403"/>
      <c r="M76" s="1403"/>
      <c r="N76" s="1403"/>
      <c r="O76" s="1403"/>
      <c r="P76" s="3012"/>
      <c r="Q76" s="57"/>
    </row>
    <row r="77" spans="1:17" ht="15" customHeight="1">
      <c r="A77" s="3011" t="s">
        <v>728</v>
      </c>
      <c r="B77" s="1403"/>
      <c r="C77" s="1403"/>
      <c r="D77" s="1403"/>
      <c r="E77" s="1403"/>
      <c r="F77" s="1403"/>
      <c r="G77" s="1403"/>
      <c r="H77" s="1403"/>
      <c r="I77" s="1403"/>
      <c r="J77" s="1403"/>
      <c r="K77" s="1403"/>
      <c r="L77" s="1403"/>
      <c r="M77" s="1403"/>
      <c r="N77" s="1403"/>
      <c r="O77" s="1403"/>
      <c r="P77" s="3012"/>
      <c r="Q77" s="57"/>
    </row>
    <row r="78" spans="1:17" ht="15" customHeight="1">
      <c r="A78" s="3008" t="s">
        <v>729</v>
      </c>
      <c r="B78" s="3009"/>
      <c r="C78" s="3009"/>
      <c r="D78" s="3009"/>
      <c r="E78" s="3009"/>
      <c r="F78" s="3009"/>
      <c r="G78" s="3009"/>
      <c r="H78" s="3009"/>
      <c r="I78" s="3009"/>
      <c r="J78" s="3009"/>
      <c r="K78" s="3009"/>
      <c r="L78" s="3009"/>
      <c r="M78" s="3009"/>
      <c r="N78" s="3009"/>
      <c r="O78" s="3009"/>
      <c r="P78" s="3010"/>
      <c r="Q78" s="57"/>
    </row>
  </sheetData>
  <mergeCells count="13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K39:L39"/>
    <mergeCell ref="M39:P39"/>
    <mergeCell ref="D40:E40"/>
    <mergeCell ref="F40:J40"/>
    <mergeCell ref="K40:L40"/>
    <mergeCell ref="M40:P40"/>
    <mergeCell ref="D51:P51"/>
    <mergeCell ref="A52:C52"/>
    <mergeCell ref="D52:P52"/>
    <mergeCell ref="A53:C53"/>
    <mergeCell ref="D53:P53"/>
    <mergeCell ref="A41:C42"/>
    <mergeCell ref="D41:E41"/>
    <mergeCell ref="F41:J41"/>
    <mergeCell ref="K41:L41"/>
    <mergeCell ref="M41:P41"/>
    <mergeCell ref="D42:E42"/>
    <mergeCell ref="F42:J42"/>
    <mergeCell ref="K42:L42"/>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C18:I18"/>
    <mergeCell ref="C19:I19"/>
    <mergeCell ref="C20:I20"/>
    <mergeCell ref="C21:I21"/>
    <mergeCell ref="C22:I22"/>
    <mergeCell ref="C23:I23"/>
    <mergeCell ref="O21:P21"/>
    <mergeCell ref="O22:P22"/>
    <mergeCell ref="J20:N20"/>
    <mergeCell ref="J21:N21"/>
    <mergeCell ref="J22:N22"/>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horizontalDpi="300" verticalDpi="300" r:id="rId1"/>
  <headerFooter scaleWithDoc="0">
    <oddFooter>&amp;R&amp;10（令和元年10月開講訓練科から適用）</oddFooter>
  </headerFooter>
  <rowBreaks count="1" manualBreakCount="1">
    <brk id="43" max="14" man="1"/>
  </rowBreaks>
  <ignoredErrors>
    <ignoredError sqref="O35" formulaRange="1"/>
  </ignoredError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93"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766" t="s">
        <v>749</v>
      </c>
      <c r="B1" s="766" t="s">
        <v>1100</v>
      </c>
    </row>
    <row r="2" spans="1:2" ht="18" customHeight="1">
      <c r="A2" s="767" t="s">
        <v>750</v>
      </c>
      <c r="B2" s="767">
        <v>20200106</v>
      </c>
    </row>
    <row r="3" spans="1:2" ht="18" customHeight="1">
      <c r="A3" s="388" t="s">
        <v>517</v>
      </c>
      <c r="B3" s="388" t="str">
        <f>ASC(様式1!$F$44)</f>
        <v/>
      </c>
    </row>
    <row r="4" spans="1:2" ht="18" customHeight="1">
      <c r="A4" s="389" t="s">
        <v>751</v>
      </c>
      <c r="B4" s="389" t="str">
        <f>TEXT(様式1!$O$3,"ggge年m月d日")</f>
        <v>明治33年1月0日</v>
      </c>
    </row>
    <row r="5" spans="1:2" ht="18" customHeight="1">
      <c r="A5" s="389" t="s">
        <v>518</v>
      </c>
      <c r="B5" s="389" t="str">
        <f>IF(様式1!$E$20="○","001","")&amp;IF(様式1!$E$21="○","002","")</f>
        <v>001</v>
      </c>
    </row>
    <row r="6" spans="1:2" ht="18" customHeight="1">
      <c r="A6" s="390" t="s">
        <v>519</v>
      </c>
      <c r="B6" s="390" t="str">
        <f>IF(ISBLANK(登録用!L5:T5),"",LEFT(様式5!L5,2))</f>
        <v/>
      </c>
    </row>
    <row r="7" spans="1:2" ht="18" customHeight="1">
      <c r="A7" s="389" t="s">
        <v>480</v>
      </c>
      <c r="B7" s="389" t="str">
        <f>DBCS(TRIM(CLEAN(様式1!G36)))</f>
        <v/>
      </c>
    </row>
    <row r="8" spans="1:2" ht="18" customHeight="1">
      <c r="A8" s="389" t="s">
        <v>752</v>
      </c>
      <c r="B8" s="389" t="str">
        <f>TEXT(様式5!$F$11,"ggge年m月d日")</f>
        <v>令和　　年　　月　　日</v>
      </c>
    </row>
    <row r="9" spans="1:2" ht="18" customHeight="1">
      <c r="A9" s="389" t="s">
        <v>753</v>
      </c>
      <c r="B9" s="389" t="str">
        <f>TEXT(様式5!$M$11,"ggge年m月d日")</f>
        <v>令和　　年　　月　　日</v>
      </c>
    </row>
    <row r="10" spans="1:2" ht="18" customHeight="1">
      <c r="A10" s="389" t="s">
        <v>754</v>
      </c>
      <c r="B10" s="389" t="str">
        <f>TEXT(様式5!$F$12,"ggge年m月d日")</f>
        <v>令和　　年　　月　　日</v>
      </c>
    </row>
    <row r="11" spans="1:2" ht="18" customHeight="1">
      <c r="A11" s="389" t="s">
        <v>755</v>
      </c>
      <c r="B11" s="389" t="str">
        <f>TEXT(様式5!$F$14,"ggge年m月d日")</f>
        <v>令和　　年　　月　　日</v>
      </c>
    </row>
    <row r="12" spans="1:2" ht="18" customHeight="1">
      <c r="A12" s="389" t="s">
        <v>756</v>
      </c>
      <c r="B12" s="389" t="str">
        <f>TEXT(様式1!$F$37,"ggge年m月d日")</f>
        <v>明治33年1月0日</v>
      </c>
    </row>
    <row r="13" spans="1:2" ht="18" customHeight="1">
      <c r="A13" s="389" t="s">
        <v>757</v>
      </c>
      <c r="B13" s="389" t="str">
        <f>TEXT(様式1!$K$37,"ggge年m月d日")</f>
        <v>明治33年1月0日</v>
      </c>
    </row>
    <row r="14" spans="1:2" ht="18" customHeight="1">
      <c r="A14" s="388" t="s">
        <v>520</v>
      </c>
      <c r="B14" s="388" t="str">
        <f>ASC(様式1!$P$37)</f>
        <v/>
      </c>
    </row>
    <row r="15" spans="1:2" ht="18" customHeight="1">
      <c r="A15" s="388" t="s">
        <v>521</v>
      </c>
      <c r="B15" s="388">
        <f>様式5!AF15</f>
        <v>0</v>
      </c>
    </row>
    <row r="16" spans="1:2" ht="18" customHeight="1">
      <c r="A16" s="389" t="s">
        <v>758</v>
      </c>
      <c r="B16" s="389" t="str">
        <f>TEXT(様式5!$G$16,"00")</f>
        <v>00</v>
      </c>
    </row>
    <row r="17" spans="1:2" ht="18" customHeight="1">
      <c r="A17" s="389" t="s">
        <v>759</v>
      </c>
      <c r="B17" s="389" t="str">
        <f>TEXT(様式5!$I$16,"00")</f>
        <v>00</v>
      </c>
    </row>
    <row r="18" spans="1:2" ht="18" customHeight="1">
      <c r="A18" s="389" t="s">
        <v>760</v>
      </c>
      <c r="B18" s="389" t="str">
        <f>TEXT(様式5!$L$16,"00")</f>
        <v>00</v>
      </c>
    </row>
    <row r="19" spans="1:2" ht="18" customHeight="1">
      <c r="A19" s="389" t="s">
        <v>761</v>
      </c>
      <c r="B19" s="389" t="str">
        <f>TEXT(様式5!$N$16,"00")</f>
        <v>00</v>
      </c>
    </row>
    <row r="20" spans="1:2" ht="18" customHeight="1">
      <c r="A20" s="388" t="s">
        <v>522</v>
      </c>
      <c r="B20" s="388">
        <f>様式5!G57</f>
        <v>0</v>
      </c>
    </row>
    <row r="21" spans="1:2" ht="18" customHeight="1">
      <c r="A21" s="388" t="s">
        <v>762</v>
      </c>
      <c r="B21" s="388" t="str">
        <f>ASC(様式1!$F$38)</f>
        <v/>
      </c>
    </row>
    <row r="22" spans="1:2" ht="18" customHeight="1">
      <c r="A22" s="389" t="s">
        <v>763</v>
      </c>
      <c r="B22" s="389" t="str">
        <f>IF(ISBLANK(様式5!$F$17),"特になし",DBCS(TRIM(SUBSTITUTE(様式5!$F$17,CHAR(10),"　"))))</f>
        <v>特になし</v>
      </c>
    </row>
    <row r="23" spans="1:2" ht="18" customHeight="1">
      <c r="A23" s="389" t="s">
        <v>764</v>
      </c>
      <c r="B23" s="389" t="str">
        <f>IF(様式5!F18="✔","1","0")</f>
        <v>0</v>
      </c>
    </row>
    <row r="24" spans="1:2" ht="18" customHeight="1">
      <c r="A24" s="389" t="s">
        <v>765</v>
      </c>
      <c r="B24" s="389" t="str">
        <f>IF(様式5!L18="✔","1","0")</f>
        <v>0</v>
      </c>
    </row>
    <row r="25" spans="1:2" ht="18" customHeight="1">
      <c r="A25" s="389" t="s">
        <v>766</v>
      </c>
      <c r="B25" s="389" t="str">
        <f>IF(様式5!T18="✔","1","0")</f>
        <v>0</v>
      </c>
    </row>
    <row r="26" spans="1:2" ht="18" customHeight="1">
      <c r="A26" s="389" t="s">
        <v>767</v>
      </c>
      <c r="B26" s="389" t="str">
        <f>IF(様式5!AA18="✔","1","0")</f>
        <v>0</v>
      </c>
    </row>
    <row r="27" spans="1:2" ht="18" customHeight="1">
      <c r="A27" s="389" t="s">
        <v>768</v>
      </c>
      <c r="B27" s="389" t="str">
        <f>IF(様式5!F19="✔","1","0")</f>
        <v>0</v>
      </c>
    </row>
    <row r="28" spans="1:2" ht="18" customHeight="1">
      <c r="A28" s="389" t="s">
        <v>769</v>
      </c>
      <c r="B28" s="389" t="str">
        <f>IF(様式5!L19="✔","1","0")</f>
        <v>0</v>
      </c>
    </row>
    <row r="29" spans="1:2" ht="18" customHeight="1">
      <c r="A29" s="389" t="s">
        <v>770</v>
      </c>
      <c r="B29" s="389" t="str">
        <f>IF(様式5!T19="✔","1","0")</f>
        <v>0</v>
      </c>
    </row>
    <row r="30" spans="1:2" ht="26.1" customHeight="1">
      <c r="A30" s="389" t="s">
        <v>523</v>
      </c>
      <c r="B30" s="390" t="str">
        <f>DBCS(TRIM(SUBSTITUTE(様式5!$F$20,CHAR(10),"　")))</f>
        <v/>
      </c>
    </row>
    <row r="31" spans="1:2" ht="26.1" customHeight="1">
      <c r="A31" s="389" t="s">
        <v>771</v>
      </c>
      <c r="B31" s="390" t="str">
        <f>DBCS(TRIM(CLEAN(様式5!AN21)))</f>
        <v/>
      </c>
    </row>
    <row r="32" spans="1:2" ht="18" customHeight="1">
      <c r="A32" s="590" t="s">
        <v>772</v>
      </c>
      <c r="B32" s="389" t="str">
        <f>DBCS(TRIM(SUBSTITUTE(様式5!$Y$7,CHAR(10),"　")))</f>
        <v/>
      </c>
    </row>
    <row r="33" spans="1:2" ht="26.1" customHeight="1">
      <c r="A33" s="590" t="s">
        <v>773</v>
      </c>
      <c r="B33" s="390" t="str">
        <f>DBCS(TRIM(SUBSTITUTE(様式5!F28,CHAR(10),"　")))</f>
        <v/>
      </c>
    </row>
    <row r="34" spans="1:2" ht="18" customHeight="1">
      <c r="A34" s="389" t="s">
        <v>774</v>
      </c>
      <c r="B34" s="388">
        <v>1</v>
      </c>
    </row>
    <row r="35" spans="1:2" ht="18" customHeight="1">
      <c r="A35" s="389" t="s">
        <v>775</v>
      </c>
      <c r="B35" s="389" t="str">
        <f>IF(様式5!P52="✔","1","0")</f>
        <v>0</v>
      </c>
    </row>
    <row r="36" spans="1:2" ht="18" customHeight="1">
      <c r="A36" s="389" t="s">
        <v>776</v>
      </c>
      <c r="B36" s="388">
        <v>0</v>
      </c>
    </row>
    <row r="37" spans="1:2" ht="18" customHeight="1">
      <c r="A37" s="389" t="s">
        <v>777</v>
      </c>
      <c r="B37" s="389"/>
    </row>
    <row r="38" spans="1:2" ht="18" customHeight="1">
      <c r="A38" s="388" t="s">
        <v>524</v>
      </c>
      <c r="B38" s="388">
        <f>様式5!Y60</f>
        <v>0</v>
      </c>
    </row>
    <row r="39" spans="1:2" ht="18" customHeight="1">
      <c r="A39" s="388" t="s">
        <v>525</v>
      </c>
      <c r="B39" s="388">
        <f>様式5!Y61</f>
        <v>0</v>
      </c>
    </row>
    <row r="40" spans="1:2" ht="18" customHeight="1">
      <c r="A40" s="768" t="s">
        <v>1101</v>
      </c>
      <c r="B40" s="389" t="str">
        <f>DBCS(TRIM(CLEAN(様式1!$F$40)))</f>
        <v/>
      </c>
    </row>
    <row r="41" spans="1:2" ht="18" customHeight="1">
      <c r="A41" s="768" t="s">
        <v>1102</v>
      </c>
      <c r="B41" s="389" t="str">
        <f>SUBSTITUTE(ASC(様式1!$F$41),"-","")</f>
        <v/>
      </c>
    </row>
    <row r="42" spans="1:2" ht="18" customHeight="1">
      <c r="A42" s="768" t="s">
        <v>1103</v>
      </c>
      <c r="B42" s="389" t="str">
        <f>DBCS(CLEAN(様式1!$H$41))</f>
        <v/>
      </c>
    </row>
    <row r="43" spans="1:2" ht="18" customHeight="1">
      <c r="A43" s="768" t="s">
        <v>1104</v>
      </c>
      <c r="B43" s="389" t="str">
        <f>DBCS(CLEAN(様式1!$H$42))</f>
        <v/>
      </c>
    </row>
    <row r="44" spans="1:2" ht="18" customHeight="1">
      <c r="A44" s="768" t="s">
        <v>1105</v>
      </c>
      <c r="B44" s="389" t="str">
        <f>DBCS(CLEAN(様式4!$E$40))</f>
        <v/>
      </c>
    </row>
    <row r="45" spans="1:2" ht="18" customHeight="1">
      <c r="A45" s="769" t="s">
        <v>1106</v>
      </c>
      <c r="B45" s="391" t="str">
        <f>IF(ISERROR(LEFT(ASC(様式4!$P$40),FIND("-",ASC(様式4!$P$40))-1)),"",LEFT(ASC(様式4!$P$40),FIND("-",ASC(様式4!$P$40))-1))</f>
        <v/>
      </c>
    </row>
    <row r="46" spans="1:2" ht="18" customHeight="1">
      <c r="A46" s="769" t="s">
        <v>1107</v>
      </c>
      <c r="B46" s="391"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69" t="s">
        <v>1108</v>
      </c>
      <c r="B47" s="392" t="str">
        <f>RIGHT(ASC(様式4!$P$40),4)</f>
        <v/>
      </c>
    </row>
    <row r="48" spans="1:2" ht="18" customHeight="1">
      <c r="A48" s="768" t="s">
        <v>1109</v>
      </c>
      <c r="B48" s="388" t="str">
        <f>ASC(様式4!$P$41)</f>
        <v/>
      </c>
    </row>
    <row r="49" spans="1:2" ht="18" customHeight="1">
      <c r="A49" s="389" t="s">
        <v>778</v>
      </c>
      <c r="B49" s="389"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45"/>
  <sheetViews>
    <sheetView view="pageBreakPreview" zoomScale="30" zoomScaleNormal="85" zoomScaleSheetLayoutView="30" zoomScalePageLayoutView="62" workbookViewId="0">
      <selection activeCell="A3" sqref="A3:Z3"/>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01" customFormat="1" ht="46.5" customHeight="1">
      <c r="Z1" s="402"/>
      <c r="AA1" s="419" t="s">
        <v>988</v>
      </c>
    </row>
    <row r="2" spans="1:27" s="401" customFormat="1" ht="65.099999999999994" customHeight="1">
      <c r="A2" s="403"/>
      <c r="B2" s="403"/>
      <c r="C2" s="403"/>
    </row>
    <row r="3" spans="1:27" s="401" customFormat="1" ht="66.75" customHeight="1">
      <c r="A3" s="1319" t="s">
        <v>72</v>
      </c>
      <c r="B3" s="1319"/>
      <c r="C3" s="1319"/>
      <c r="D3" s="1319"/>
      <c r="E3" s="1319"/>
      <c r="F3" s="1319"/>
      <c r="G3" s="1319"/>
      <c r="H3" s="1319"/>
      <c r="I3" s="1319"/>
      <c r="J3" s="1319"/>
      <c r="K3" s="1319"/>
      <c r="L3" s="1319"/>
      <c r="M3" s="1319"/>
      <c r="N3" s="1319"/>
      <c r="O3" s="1319"/>
      <c r="P3" s="1319"/>
      <c r="Q3" s="1319"/>
      <c r="R3" s="1319"/>
      <c r="S3" s="1319"/>
      <c r="T3" s="1319"/>
      <c r="U3" s="1319"/>
      <c r="V3" s="1319"/>
      <c r="W3" s="1319"/>
      <c r="X3" s="1319"/>
      <c r="Y3" s="1319"/>
      <c r="Z3" s="1319"/>
      <c r="AA3" s="403"/>
    </row>
    <row r="4" spans="1:27" s="401" customFormat="1" ht="37.5" customHeight="1">
      <c r="A4" s="403"/>
      <c r="B4" s="403"/>
      <c r="C4" s="403"/>
    </row>
    <row r="5" spans="1:27" s="401" customFormat="1" ht="37.5" customHeight="1">
      <c r="U5" s="404"/>
      <c r="V5" s="1321" t="str">
        <f>IF(様式1!O3="","",様式1!O3)</f>
        <v/>
      </c>
      <c r="W5" s="1321"/>
      <c r="X5" s="1321"/>
      <c r="Y5" s="1321"/>
      <c r="Z5" s="1321"/>
    </row>
    <row r="6" spans="1:27" s="401" customFormat="1" ht="37.5" customHeight="1">
      <c r="A6" s="403"/>
      <c r="B6" s="403"/>
      <c r="C6" s="403"/>
    </row>
    <row r="7" spans="1:27" s="401" customFormat="1" ht="42" customHeight="1">
      <c r="A7" s="405" t="s">
        <v>73</v>
      </c>
      <c r="B7" s="405"/>
      <c r="C7" s="405"/>
    </row>
    <row r="8" spans="1:27" s="401" customFormat="1" ht="36.950000000000003" customHeight="1">
      <c r="A8" s="403"/>
      <c r="B8" s="403"/>
      <c r="C8" s="403"/>
      <c r="I8" s="406"/>
      <c r="M8" s="400" t="s">
        <v>542</v>
      </c>
    </row>
    <row r="9" spans="1:27" s="401" customFormat="1" ht="36.950000000000003" customHeight="1">
      <c r="A9" s="403"/>
      <c r="B9" s="403"/>
      <c r="C9" s="403"/>
      <c r="M9" s="418" t="s">
        <v>543</v>
      </c>
      <c r="O9" s="407" t="str">
        <f>IF(様式1!J9="","",様式1!J9)</f>
        <v/>
      </c>
    </row>
    <row r="10" spans="1:27" s="401" customFormat="1" ht="36.950000000000003" customHeight="1">
      <c r="H10" s="418"/>
      <c r="J10" s="408"/>
      <c r="K10" s="408"/>
      <c r="L10" s="408"/>
      <c r="M10" s="408"/>
      <c r="O10" s="1322" t="str">
        <f>IF(様式1!L9="","",様式1!L9)</f>
        <v/>
      </c>
      <c r="P10" s="1322"/>
      <c r="Q10" s="1322"/>
      <c r="R10" s="1322"/>
      <c r="S10" s="1322"/>
      <c r="T10" s="1322"/>
      <c r="U10" s="1322"/>
      <c r="V10" s="1322"/>
      <c r="W10" s="1322"/>
      <c r="X10" s="1322"/>
      <c r="Y10" s="1322"/>
      <c r="Z10" s="408"/>
    </row>
    <row r="11" spans="1:27" s="401" customFormat="1" ht="36.950000000000003" customHeight="1">
      <c r="H11" s="409"/>
    </row>
    <row r="12" spans="1:27" s="401" customFormat="1" ht="36.950000000000003" customHeight="1">
      <c r="K12" s="408"/>
      <c r="L12" s="408"/>
      <c r="M12" s="418" t="s">
        <v>544</v>
      </c>
      <c r="Q12" s="1322" t="str">
        <f>IF(様式1!L11="","",様式1!L11)</f>
        <v/>
      </c>
      <c r="R12" s="1322"/>
      <c r="S12" s="1322"/>
      <c r="T12" s="1322"/>
      <c r="U12" s="1322"/>
      <c r="V12" s="1322"/>
      <c r="W12" s="1322"/>
      <c r="X12" s="1322"/>
      <c r="Y12" s="1322"/>
      <c r="Z12" s="1322"/>
    </row>
    <row r="13" spans="1:27" s="401" customFormat="1" ht="36.950000000000003" customHeight="1">
      <c r="H13" s="409"/>
    </row>
    <row r="14" spans="1:27" s="401" customFormat="1" ht="36.950000000000003" customHeight="1">
      <c r="K14" s="408"/>
      <c r="L14" s="408"/>
      <c r="M14" s="1323" t="s">
        <v>74</v>
      </c>
      <c r="N14" s="1323"/>
      <c r="O14" s="1323"/>
      <c r="P14" s="1323"/>
      <c r="Q14" s="1325" t="str">
        <f>IF(様式1!M13="","",様式1!M13)</f>
        <v/>
      </c>
      <c r="R14" s="1325"/>
      <c r="S14" s="1325"/>
      <c r="T14" s="1325"/>
      <c r="U14" s="1325"/>
      <c r="V14" s="1325"/>
      <c r="W14" s="1325"/>
      <c r="X14" s="1325"/>
    </row>
    <row r="15" spans="1:27" s="401" customFormat="1" ht="37.5" customHeight="1">
      <c r="A15" s="403"/>
      <c r="B15" s="403"/>
      <c r="C15" s="403"/>
    </row>
    <row r="16" spans="1:27" s="401" customFormat="1" ht="36.950000000000003" customHeight="1">
      <c r="A16" s="1324" t="str">
        <f>IF(様式1!O3="","",様式1!O3)</f>
        <v/>
      </c>
      <c r="B16" s="1324"/>
      <c r="C16" s="1324"/>
      <c r="D16" s="1324"/>
      <c r="E16" s="1324"/>
      <c r="F16" s="1324"/>
      <c r="G16" s="1324"/>
      <c r="H16" s="1318" t="s">
        <v>545</v>
      </c>
      <c r="I16" s="1318"/>
      <c r="J16" s="1318"/>
      <c r="K16" s="1318"/>
      <c r="L16" s="1318"/>
      <c r="M16" s="1318"/>
      <c r="N16" s="1318"/>
      <c r="O16" s="1318"/>
      <c r="P16" s="1318"/>
      <c r="Q16" s="1318"/>
      <c r="R16" s="1318"/>
      <c r="S16" s="1318"/>
      <c r="T16" s="1318"/>
      <c r="U16" s="1318"/>
      <c r="V16" s="1318"/>
      <c r="W16" s="1318"/>
      <c r="X16" s="1318"/>
      <c r="Y16" s="1318"/>
      <c r="Z16" s="1318"/>
    </row>
    <row r="17" spans="1:27" s="401" customFormat="1" ht="36.950000000000003" customHeight="1">
      <c r="A17" s="1318" t="s">
        <v>546</v>
      </c>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row>
    <row r="18" spans="1:27" s="401" customFormat="1" ht="37.5" customHeight="1">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row>
    <row r="19" spans="1:27" s="401" customFormat="1" ht="37.5" customHeight="1">
      <c r="A19" s="403"/>
      <c r="B19" s="403"/>
      <c r="C19" s="403"/>
    </row>
    <row r="20" spans="1:27" s="401" customFormat="1" ht="40.5" customHeight="1">
      <c r="A20" s="1319" t="s">
        <v>75</v>
      </c>
      <c r="B20" s="1319"/>
      <c r="C20" s="1319"/>
      <c r="D20" s="1319"/>
      <c r="E20" s="1319"/>
      <c r="F20" s="1319"/>
      <c r="G20" s="1319"/>
      <c r="H20" s="1319"/>
      <c r="I20" s="1319"/>
      <c r="J20" s="1319"/>
      <c r="K20" s="1319"/>
      <c r="L20" s="1319"/>
      <c r="M20" s="1319"/>
      <c r="N20" s="1319"/>
      <c r="O20" s="1319"/>
      <c r="P20" s="1319"/>
      <c r="Q20" s="1319"/>
      <c r="R20" s="1319"/>
      <c r="S20" s="1319"/>
      <c r="T20" s="1319"/>
      <c r="U20" s="1319"/>
      <c r="V20" s="1319"/>
      <c r="W20" s="1319"/>
      <c r="X20" s="1319"/>
      <c r="Y20" s="1319"/>
      <c r="Z20" s="417"/>
    </row>
    <row r="21" spans="1:27" s="401" customFormat="1" ht="37.5" customHeight="1">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row>
    <row r="22" spans="1:27" s="401" customFormat="1" ht="37.5" customHeight="1">
      <c r="A22" s="403"/>
      <c r="B22" s="403"/>
      <c r="C22" s="403"/>
    </row>
    <row r="23" spans="1:27" s="401" customFormat="1" ht="37.5" customHeight="1">
      <c r="A23" s="403" t="s">
        <v>76</v>
      </c>
      <c r="B23" s="403"/>
      <c r="C23" s="403"/>
    </row>
    <row r="24" spans="1:27" s="401" customFormat="1" ht="37.5" customHeight="1">
      <c r="A24" s="403"/>
      <c r="B24" s="403"/>
      <c r="C24" s="403"/>
    </row>
    <row r="25" spans="1:27" s="401" customFormat="1" ht="37.5" customHeight="1">
      <c r="A25" s="403"/>
      <c r="B25" s="403"/>
      <c r="C25" s="403"/>
    </row>
    <row r="26" spans="1:27" s="401" customFormat="1" ht="37.5" customHeight="1">
      <c r="A26" s="403"/>
      <c r="B26" s="403"/>
      <c r="C26" s="403"/>
      <c r="G26" s="1320" t="str">
        <f>IF(様式1!G36="","",様式1!G36)</f>
        <v/>
      </c>
      <c r="H26" s="1320"/>
      <c r="I26" s="1320"/>
      <c r="J26" s="1320"/>
      <c r="K26" s="1320"/>
      <c r="L26" s="1320"/>
      <c r="M26" s="1320"/>
      <c r="N26" s="1320"/>
      <c r="O26" s="1320"/>
      <c r="P26" s="1320"/>
      <c r="Q26" s="1320"/>
      <c r="R26" s="1320"/>
      <c r="S26" s="1320"/>
      <c r="T26" s="1320"/>
      <c r="U26" s="408"/>
      <c r="V26" s="408"/>
      <c r="W26" s="408"/>
    </row>
    <row r="27" spans="1:27" s="401" customFormat="1" ht="37.5" customHeight="1">
      <c r="A27" s="403"/>
      <c r="B27" s="403"/>
      <c r="C27" s="403"/>
    </row>
    <row r="28" spans="1:27" s="401" customFormat="1" ht="37.5" customHeight="1">
      <c r="A28" s="403"/>
      <c r="B28" s="403"/>
      <c r="C28" s="403"/>
    </row>
    <row r="29" spans="1:27" s="401" customFormat="1" ht="37.5" customHeight="1">
      <c r="A29" s="403" t="s">
        <v>77</v>
      </c>
      <c r="B29" s="403"/>
      <c r="C29" s="403"/>
    </row>
    <row r="30" spans="1:27" s="401" customFormat="1" ht="37.5" customHeight="1">
      <c r="A30" s="1315" t="s">
        <v>547</v>
      </c>
      <c r="B30" s="1315"/>
      <c r="C30" s="1315"/>
      <c r="D30" s="1315"/>
      <c r="E30" s="1315"/>
      <c r="F30" s="1315"/>
      <c r="G30" s="1315"/>
      <c r="H30" s="1315"/>
      <c r="I30" s="1315"/>
      <c r="J30" s="1315"/>
      <c r="K30" s="1315"/>
      <c r="L30" s="1315"/>
      <c r="M30" s="1315"/>
      <c r="N30" s="1315"/>
      <c r="O30" s="1315"/>
      <c r="P30" s="1315"/>
      <c r="Q30" s="1315"/>
      <c r="R30" s="1315"/>
      <c r="S30" s="1315"/>
      <c r="T30" s="1315"/>
      <c r="U30" s="1315"/>
      <c r="V30" s="1315"/>
      <c r="W30" s="1315"/>
      <c r="X30" s="1315"/>
      <c r="Y30" s="1315"/>
      <c r="Z30" s="1315"/>
      <c r="AA30" s="1315"/>
    </row>
    <row r="31" spans="1:27" s="401" customFormat="1" ht="37.5" customHeight="1">
      <c r="A31" s="1315" t="s">
        <v>1081</v>
      </c>
      <c r="B31" s="1315"/>
      <c r="C31" s="1315"/>
      <c r="D31" s="1315"/>
      <c r="E31" s="1315"/>
      <c r="F31" s="1315"/>
      <c r="G31" s="1315"/>
      <c r="H31" s="1315"/>
      <c r="I31" s="1315"/>
      <c r="J31" s="1315"/>
      <c r="K31" s="1315"/>
      <c r="L31" s="1315"/>
      <c r="M31" s="1315"/>
      <c r="N31" s="1315"/>
      <c r="O31" s="1315"/>
      <c r="P31" s="1315"/>
      <c r="Q31" s="1315"/>
      <c r="R31" s="1315"/>
      <c r="S31" s="1315"/>
      <c r="T31" s="1315"/>
      <c r="U31" s="1315"/>
      <c r="V31" s="1315"/>
      <c r="W31" s="1315"/>
      <c r="X31" s="1315"/>
      <c r="Y31" s="1315"/>
      <c r="Z31" s="1315"/>
      <c r="AA31" s="1315"/>
    </row>
    <row r="32" spans="1:27" s="401" customFormat="1" ht="37.5" customHeight="1">
      <c r="A32" s="1315" t="s">
        <v>987</v>
      </c>
      <c r="B32" s="1315"/>
      <c r="C32" s="1315"/>
      <c r="D32" s="1315"/>
      <c r="E32" s="1315"/>
      <c r="F32" s="1315"/>
      <c r="G32" s="1315"/>
      <c r="H32" s="1315"/>
      <c r="I32" s="1315"/>
      <c r="J32" s="1315"/>
      <c r="K32" s="1315"/>
      <c r="L32" s="1315"/>
      <c r="M32" s="1315"/>
      <c r="N32" s="1315"/>
      <c r="O32" s="1315"/>
      <c r="P32" s="1315"/>
      <c r="Q32" s="1315"/>
      <c r="R32" s="1315"/>
      <c r="S32" s="1315"/>
      <c r="T32" s="1315"/>
      <c r="U32" s="1315"/>
      <c r="V32" s="1315"/>
      <c r="W32" s="1315"/>
      <c r="X32" s="1315"/>
      <c r="Y32" s="1315"/>
      <c r="Z32" s="1315"/>
      <c r="AA32" s="1315"/>
    </row>
    <row r="33" spans="1:27" s="401" customFormat="1" ht="37.5" customHeight="1">
      <c r="A33" s="1315" t="s">
        <v>828</v>
      </c>
      <c r="B33" s="1315"/>
      <c r="C33" s="1315"/>
      <c r="D33" s="1315"/>
      <c r="E33" s="1315"/>
      <c r="F33" s="1315"/>
      <c r="G33" s="1315"/>
      <c r="H33" s="1315"/>
      <c r="I33" s="1315"/>
      <c r="J33" s="1315"/>
      <c r="K33" s="1315"/>
      <c r="L33" s="1315"/>
      <c r="M33" s="1315"/>
      <c r="N33" s="1315"/>
      <c r="O33" s="1315"/>
      <c r="P33" s="1315"/>
      <c r="Q33" s="1315"/>
      <c r="R33" s="1315"/>
      <c r="S33" s="1315"/>
      <c r="T33" s="1315"/>
      <c r="U33" s="1315"/>
      <c r="V33" s="1315"/>
      <c r="W33" s="1315"/>
      <c r="X33" s="1315"/>
      <c r="Y33" s="1315"/>
      <c r="Z33" s="1315"/>
      <c r="AA33" s="403"/>
    </row>
    <row r="34" spans="1:27" s="401" customFormat="1" ht="37.5" customHeight="1">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row>
    <row r="35" spans="1:27" s="401" customFormat="1" ht="12" customHeight="1">
      <c r="A35" s="403"/>
      <c r="B35" s="420"/>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2"/>
      <c r="AA35" s="403"/>
    </row>
    <row r="36" spans="1:27" s="401" customFormat="1" ht="37.5" customHeight="1">
      <c r="B36" s="410"/>
      <c r="C36" s="401" t="s">
        <v>548</v>
      </c>
      <c r="D36" s="403"/>
      <c r="F36" s="403"/>
      <c r="G36" s="403"/>
      <c r="H36" s="403"/>
      <c r="I36" s="403"/>
      <c r="J36" s="403"/>
      <c r="K36" s="403"/>
      <c r="L36" s="403"/>
      <c r="M36" s="403"/>
      <c r="N36" s="403"/>
      <c r="O36" s="403"/>
      <c r="P36" s="403"/>
      <c r="Q36" s="403"/>
      <c r="R36" s="403"/>
      <c r="S36" s="403"/>
      <c r="T36" s="403"/>
      <c r="U36" s="403"/>
      <c r="V36" s="403"/>
      <c r="W36" s="403"/>
      <c r="X36" s="403"/>
      <c r="Y36" s="403"/>
      <c r="Z36" s="411"/>
      <c r="AA36" s="403"/>
    </row>
    <row r="37" spans="1:27" s="401" customFormat="1" ht="37.5" customHeight="1">
      <c r="A37" s="412"/>
      <c r="B37" s="413"/>
      <c r="D37" s="403" t="s">
        <v>549</v>
      </c>
      <c r="F37" s="412"/>
      <c r="G37" s="412"/>
      <c r="H37" s="412"/>
      <c r="I37" s="412"/>
      <c r="J37" s="412"/>
      <c r="K37" s="412"/>
      <c r="L37" s="412"/>
      <c r="M37" s="412"/>
      <c r="N37" s="412"/>
      <c r="O37" s="412"/>
      <c r="P37" s="412"/>
      <c r="Q37" s="412"/>
      <c r="R37" s="412"/>
      <c r="S37" s="412"/>
      <c r="T37" s="412"/>
      <c r="U37" s="412"/>
      <c r="V37" s="412"/>
      <c r="W37" s="412"/>
      <c r="X37" s="412"/>
      <c r="Y37" s="412"/>
      <c r="Z37" s="414"/>
      <c r="AA37" s="418"/>
    </row>
    <row r="38" spans="1:27" s="401" customFormat="1" ht="37.5" customHeight="1">
      <c r="A38" s="403"/>
      <c r="B38" s="410"/>
      <c r="C38" s="401" t="s">
        <v>550</v>
      </c>
      <c r="D38" s="412"/>
      <c r="F38" s="412"/>
      <c r="G38" s="412"/>
      <c r="H38" s="412"/>
      <c r="I38" s="412"/>
      <c r="J38" s="412"/>
      <c r="K38" s="412"/>
      <c r="L38" s="412"/>
      <c r="M38" s="412"/>
      <c r="N38" s="412"/>
      <c r="O38" s="412"/>
      <c r="P38" s="412"/>
      <c r="Q38" s="412"/>
      <c r="R38" s="412"/>
      <c r="S38" s="412"/>
      <c r="T38" s="412"/>
      <c r="U38" s="412"/>
      <c r="V38" s="412"/>
      <c r="W38" s="412"/>
      <c r="X38" s="412"/>
      <c r="Y38" s="412"/>
      <c r="Z38" s="414"/>
      <c r="AA38" s="418"/>
    </row>
    <row r="39" spans="1:27" s="401" customFormat="1" ht="37.5" customHeight="1">
      <c r="A39" s="403"/>
      <c r="B39" s="410"/>
      <c r="C39" s="401" t="s">
        <v>551</v>
      </c>
      <c r="D39" s="412"/>
      <c r="F39" s="412"/>
      <c r="G39" s="412"/>
      <c r="H39" s="412"/>
      <c r="I39" s="412"/>
      <c r="J39" s="412"/>
      <c r="K39" s="412"/>
      <c r="L39" s="412"/>
      <c r="M39" s="412"/>
      <c r="N39" s="412"/>
      <c r="O39" s="412"/>
      <c r="P39" s="412"/>
      <c r="Q39" s="412"/>
      <c r="R39" s="412"/>
      <c r="S39" s="412"/>
      <c r="T39" s="412"/>
      <c r="U39" s="412"/>
      <c r="V39" s="412"/>
      <c r="W39" s="412"/>
      <c r="X39" s="412"/>
      <c r="Y39" s="412"/>
      <c r="Z39" s="414"/>
      <c r="AA39" s="418"/>
    </row>
    <row r="40" spans="1:27" s="401" customFormat="1" ht="37.5" customHeight="1">
      <c r="A40" s="403"/>
      <c r="B40" s="415"/>
      <c r="D40" s="403" t="s">
        <v>552</v>
      </c>
      <c r="F40" s="412"/>
      <c r="G40" s="412"/>
      <c r="H40" s="412"/>
      <c r="I40" s="412"/>
      <c r="J40" s="412"/>
      <c r="K40" s="412"/>
      <c r="L40" s="412"/>
      <c r="M40" s="412"/>
      <c r="N40" s="412"/>
      <c r="O40" s="412"/>
      <c r="P40" s="412"/>
      <c r="Q40" s="412"/>
      <c r="R40" s="412"/>
      <c r="S40" s="412"/>
      <c r="T40" s="412"/>
      <c r="U40" s="412"/>
      <c r="V40" s="412"/>
      <c r="W40" s="412"/>
      <c r="X40" s="412"/>
      <c r="Y40" s="412"/>
      <c r="Z40" s="414"/>
      <c r="AA40" s="418"/>
    </row>
    <row r="41" spans="1:27" s="401" customFormat="1" ht="37.5" customHeight="1">
      <c r="A41" s="403"/>
      <c r="B41" s="415"/>
      <c r="C41" s="401" t="s">
        <v>534</v>
      </c>
      <c r="D41" s="412"/>
      <c r="F41" s="412"/>
      <c r="G41" s="412"/>
      <c r="H41" s="412"/>
      <c r="I41" s="412"/>
      <c r="J41" s="412"/>
      <c r="K41" s="412"/>
      <c r="L41" s="412"/>
      <c r="M41" s="412"/>
      <c r="N41" s="412"/>
      <c r="O41" s="412"/>
      <c r="P41" s="412"/>
      <c r="Q41" s="412"/>
      <c r="R41" s="412"/>
      <c r="S41" s="412"/>
      <c r="T41" s="412"/>
      <c r="U41" s="412"/>
      <c r="V41" s="412"/>
      <c r="W41" s="412"/>
      <c r="X41" s="412"/>
      <c r="Y41" s="412"/>
      <c r="Z41" s="414"/>
      <c r="AA41" s="418"/>
    </row>
    <row r="42" spans="1:27" s="401" customFormat="1" ht="12" customHeight="1">
      <c r="A42" s="403"/>
      <c r="B42" s="423"/>
      <c r="C42" s="416"/>
      <c r="D42" s="424"/>
      <c r="E42" s="424"/>
      <c r="F42" s="424"/>
      <c r="G42" s="424"/>
      <c r="H42" s="424"/>
      <c r="I42" s="424"/>
      <c r="J42" s="424"/>
      <c r="K42" s="424"/>
      <c r="L42" s="424"/>
      <c r="M42" s="424"/>
      <c r="N42" s="424"/>
      <c r="O42" s="424"/>
      <c r="P42" s="424"/>
      <c r="Q42" s="424"/>
      <c r="R42" s="424"/>
      <c r="S42" s="424"/>
      <c r="T42" s="424"/>
      <c r="U42" s="424"/>
      <c r="V42" s="424"/>
      <c r="W42" s="424"/>
      <c r="X42" s="424"/>
      <c r="Y42" s="424"/>
      <c r="Z42" s="425"/>
      <c r="AA42" s="418"/>
    </row>
    <row r="43" spans="1:27" s="401" customFormat="1" ht="20.100000000000001" customHeight="1"/>
    <row r="44" spans="1:27" ht="20.100000000000001" customHeight="1">
      <c r="A44" s="1316"/>
      <c r="B44" s="1316"/>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row>
    <row r="45" spans="1:27" ht="20.100000000000001" customHeight="1">
      <c r="A45" s="1317"/>
      <c r="B45" s="1317"/>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row>
  </sheetData>
  <mergeCells count="17">
    <mergeCell ref="A3:Z3"/>
    <mergeCell ref="V5:Z5"/>
    <mergeCell ref="Q12:Z12"/>
    <mergeCell ref="M14:P14"/>
    <mergeCell ref="H16:Z16"/>
    <mergeCell ref="A16:G16"/>
    <mergeCell ref="O10:Y10"/>
    <mergeCell ref="Q14:X14"/>
    <mergeCell ref="A33:Z33"/>
    <mergeCell ref="A44:Y44"/>
    <mergeCell ref="A45:Y45"/>
    <mergeCell ref="A17:Z17"/>
    <mergeCell ref="A20:Y20"/>
    <mergeCell ref="A31:AA31"/>
    <mergeCell ref="A32:AA32"/>
    <mergeCell ref="A30:AA30"/>
    <mergeCell ref="G26:T26"/>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I113"/>
  <sheetViews>
    <sheetView view="pageBreakPreview" zoomScale="86" zoomScaleNormal="100" zoomScaleSheetLayoutView="86" zoomScalePageLayoutView="48" workbookViewId="0">
      <selection activeCell="A2" sqref="A2:Y2"/>
    </sheetView>
  </sheetViews>
  <sheetFormatPr defaultRowHeight="13.5"/>
  <cols>
    <col min="1" max="1" width="3.75" style="58" customWidth="1"/>
    <col min="2" max="2" width="4.125" style="59" customWidth="1"/>
    <col min="3" max="3" width="18.625" style="59" customWidth="1"/>
    <col min="4" max="4" width="22.87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2.875" style="59" customWidth="1"/>
    <col min="26" max="16384" width="9" style="59"/>
  </cols>
  <sheetData>
    <row r="1" spans="1:35" ht="24.75" customHeight="1">
      <c r="W1" s="1335" t="s">
        <v>530</v>
      </c>
      <c r="X1" s="1335"/>
      <c r="Y1" s="1335"/>
    </row>
    <row r="2" spans="1:35" s="60" customFormat="1" ht="21">
      <c r="A2" s="1336" t="s">
        <v>79</v>
      </c>
      <c r="B2" s="1336"/>
      <c r="C2" s="1336"/>
      <c r="D2" s="1336"/>
      <c r="E2" s="1336"/>
      <c r="F2" s="1336"/>
      <c r="G2" s="1336"/>
      <c r="H2" s="1336"/>
      <c r="I2" s="1336"/>
      <c r="J2" s="1336"/>
      <c r="K2" s="1336"/>
      <c r="L2" s="1336"/>
      <c r="M2" s="1336"/>
      <c r="N2" s="1336"/>
      <c r="O2" s="1336"/>
      <c r="P2" s="1336"/>
      <c r="Q2" s="1336"/>
      <c r="R2" s="1336"/>
      <c r="S2" s="1336"/>
      <c r="T2" s="1336"/>
      <c r="U2" s="1336"/>
      <c r="V2" s="1336"/>
      <c r="W2" s="1336"/>
      <c r="X2" s="1336"/>
      <c r="Y2" s="1336"/>
    </row>
    <row r="3" spans="1:35" s="60" customFormat="1" ht="35.1" customHeight="1">
      <c r="A3" s="58"/>
      <c r="P3" s="61"/>
      <c r="Q3" s="61"/>
      <c r="R3" s="763"/>
      <c r="S3" s="763"/>
      <c r="T3" s="764"/>
      <c r="U3" s="764"/>
      <c r="V3" s="764"/>
      <c r="W3" s="764"/>
      <c r="X3" s="764"/>
      <c r="Y3" s="62"/>
    </row>
    <row r="4" spans="1:35" s="60" customFormat="1" ht="35.1" customHeight="1">
      <c r="A4" s="1337" t="s">
        <v>80</v>
      </c>
      <c r="B4" s="1337"/>
      <c r="C4" s="1337"/>
      <c r="D4" s="1338" t="str">
        <f>IF(様式1!L11="","",様式1!L11)</f>
        <v/>
      </c>
      <c r="E4" s="1338"/>
      <c r="F4" s="1338"/>
      <c r="G4" s="1339" t="s">
        <v>81</v>
      </c>
      <c r="H4" s="1339"/>
      <c r="I4" s="1338" t="str">
        <f>IF(様式1!G36="","",様式1!G36)</f>
        <v/>
      </c>
      <c r="J4" s="1338"/>
      <c r="K4" s="1338"/>
      <c r="L4" s="1338"/>
      <c r="M4" s="1338"/>
      <c r="N4" s="1338"/>
      <c r="O4" s="1338"/>
      <c r="P4" s="1338"/>
      <c r="Q4" s="809"/>
      <c r="R4" s="1339" t="s">
        <v>82</v>
      </c>
      <c r="S4" s="1339"/>
      <c r="T4" s="1340"/>
      <c r="U4" s="1340"/>
      <c r="V4" s="1340"/>
      <c r="W4" s="1340"/>
      <c r="X4" s="1340"/>
      <c r="Y4" s="63"/>
    </row>
    <row r="5" spans="1:35" ht="10.5" customHeight="1">
      <c r="A5" s="1341"/>
      <c r="B5" s="1341"/>
      <c r="C5" s="1341"/>
      <c r="D5" s="1341"/>
    </row>
    <row r="6" spans="1:35" ht="35.1" customHeight="1">
      <c r="A6" s="1342"/>
      <c r="B6" s="1343"/>
      <c r="C6" s="1344" t="s">
        <v>83</v>
      </c>
      <c r="D6" s="1345"/>
      <c r="E6" s="1344" t="s">
        <v>84</v>
      </c>
      <c r="F6" s="1346"/>
      <c r="G6" s="1346"/>
      <c r="H6" s="1346"/>
      <c r="I6" s="1346"/>
      <c r="J6" s="1346"/>
      <c r="K6" s="1346"/>
      <c r="L6" s="1346"/>
      <c r="M6" s="1346"/>
      <c r="N6" s="1346"/>
      <c r="O6" s="1346"/>
      <c r="P6" s="1346"/>
      <c r="Q6" s="1346"/>
      <c r="R6" s="1346"/>
      <c r="S6" s="1346"/>
      <c r="T6" s="1346"/>
      <c r="U6" s="1346"/>
      <c r="V6" s="1346"/>
      <c r="W6" s="1346"/>
      <c r="X6" s="1346"/>
      <c r="Y6" s="64"/>
    </row>
    <row r="7" spans="1:35" ht="32.1" customHeight="1">
      <c r="A7" s="65">
        <v>1</v>
      </c>
      <c r="B7" s="1383" t="s">
        <v>85</v>
      </c>
      <c r="C7" s="1347" t="s">
        <v>86</v>
      </c>
      <c r="D7" s="1348"/>
      <c r="E7" s="1349" t="s">
        <v>87</v>
      </c>
      <c r="F7" s="1350"/>
      <c r="G7" s="1350"/>
      <c r="H7" s="1350"/>
      <c r="I7" s="1350"/>
      <c r="J7" s="1350"/>
      <c r="K7" s="1350"/>
      <c r="L7" s="1350"/>
      <c r="M7" s="1350"/>
      <c r="N7" s="1350"/>
      <c r="O7" s="1350"/>
      <c r="P7" s="1350"/>
      <c r="Q7" s="1350"/>
      <c r="R7" s="1350"/>
      <c r="S7" s="1350"/>
      <c r="T7" s="1350"/>
      <c r="U7" s="1350"/>
      <c r="V7" s="1350"/>
      <c r="W7" s="1350"/>
      <c r="X7" s="1350"/>
      <c r="Y7" s="819"/>
      <c r="AA7" s="1371"/>
      <c r="AB7" s="1371"/>
      <c r="AC7" s="1371"/>
      <c r="AD7" s="1371"/>
      <c r="AE7" s="1371"/>
      <c r="AF7" s="1371"/>
      <c r="AG7" s="1371"/>
      <c r="AH7" s="1371"/>
      <c r="AI7" s="1371"/>
    </row>
    <row r="8" spans="1:35" ht="32.1" customHeight="1">
      <c r="A8" s="1351">
        <v>2</v>
      </c>
      <c r="B8" s="1384"/>
      <c r="C8" s="1372" t="s">
        <v>88</v>
      </c>
      <c r="D8" s="1373"/>
      <c r="E8" s="906"/>
      <c r="F8" s="1376" t="s">
        <v>89</v>
      </c>
      <c r="G8" s="1377"/>
      <c r="H8" s="1377"/>
      <c r="I8" s="1377"/>
      <c r="J8" s="1377"/>
      <c r="K8" s="1377"/>
      <c r="L8" s="1377"/>
      <c r="M8" s="1377"/>
      <c r="N8" s="1377"/>
      <c r="O8" s="1377"/>
      <c r="P8" s="1377"/>
      <c r="Q8" s="1377"/>
      <c r="R8" s="1377"/>
      <c r="S8" s="1377"/>
      <c r="T8" s="1377"/>
      <c r="U8" s="1377"/>
      <c r="V8" s="1377"/>
      <c r="W8" s="1377"/>
      <c r="X8" s="1377"/>
      <c r="Y8" s="825"/>
      <c r="AA8" s="1371"/>
      <c r="AB8" s="1371"/>
      <c r="AC8" s="1371"/>
      <c r="AD8" s="1371"/>
      <c r="AE8" s="1371"/>
      <c r="AF8" s="1371"/>
      <c r="AG8" s="1371"/>
      <c r="AH8" s="1371"/>
      <c r="AI8" s="1371"/>
    </row>
    <row r="9" spans="1:35" ht="32.1" customHeight="1">
      <c r="A9" s="1352"/>
      <c r="B9" s="1384"/>
      <c r="C9" s="1374"/>
      <c r="D9" s="1375"/>
      <c r="E9" s="906"/>
      <c r="F9" s="1378" t="s">
        <v>90</v>
      </c>
      <c r="G9" s="1379"/>
      <c r="H9" s="1379"/>
      <c r="I9" s="1379"/>
      <c r="J9" s="1379"/>
      <c r="K9" s="1379"/>
      <c r="L9" s="1379"/>
      <c r="M9" s="1379"/>
      <c r="N9" s="1379"/>
      <c r="O9" s="1379"/>
      <c r="P9" s="1379"/>
      <c r="Q9" s="1379"/>
      <c r="R9" s="1379"/>
      <c r="S9" s="1379"/>
      <c r="T9" s="1379"/>
      <c r="U9" s="1379"/>
      <c r="V9" s="1379"/>
      <c r="W9" s="1379"/>
      <c r="X9" s="1379"/>
      <c r="Y9" s="66"/>
      <c r="AA9" s="1371"/>
      <c r="AB9" s="1371"/>
      <c r="AC9" s="1371"/>
      <c r="AD9" s="1371"/>
      <c r="AE9" s="1371"/>
      <c r="AF9" s="1371"/>
      <c r="AG9" s="1371"/>
      <c r="AH9" s="1371"/>
      <c r="AI9" s="1371"/>
    </row>
    <row r="10" spans="1:35" ht="16.5" customHeight="1">
      <c r="A10" s="1351">
        <v>3</v>
      </c>
      <c r="B10" s="1384"/>
      <c r="C10" s="1386" t="s">
        <v>1195</v>
      </c>
      <c r="D10" s="1387"/>
      <c r="E10" s="133" t="s">
        <v>849</v>
      </c>
      <c r="F10" s="67" t="s">
        <v>1196</v>
      </c>
      <c r="G10" s="67"/>
      <c r="H10" s="67"/>
      <c r="I10" s="67"/>
      <c r="J10" s="67"/>
      <c r="K10" s="67"/>
      <c r="L10" s="68"/>
      <c r="M10" s="68"/>
      <c r="N10" s="811"/>
      <c r="O10" s="811"/>
      <c r="P10" s="811"/>
      <c r="Q10" s="811"/>
      <c r="R10" s="811"/>
      <c r="S10" s="811"/>
      <c r="T10" s="69"/>
      <c r="U10" s="69"/>
      <c r="V10" s="69"/>
      <c r="W10" s="69"/>
      <c r="X10" s="69"/>
      <c r="Y10" s="70"/>
    </row>
    <row r="11" spans="1:35" ht="16.5" customHeight="1">
      <c r="A11" s="1382"/>
      <c r="B11" s="1384"/>
      <c r="C11" s="1388"/>
      <c r="D11" s="1389"/>
      <c r="E11" s="71" t="s">
        <v>787</v>
      </c>
      <c r="F11" s="72"/>
      <c r="G11" s="72"/>
      <c r="H11" s="72"/>
      <c r="I11" s="72"/>
      <c r="J11" s="72"/>
      <c r="K11" s="72"/>
      <c r="L11" s="495"/>
      <c r="M11" s="495"/>
      <c r="N11" s="802"/>
      <c r="O11" s="802"/>
      <c r="P11" s="802"/>
      <c r="Q11" s="802"/>
      <c r="R11" s="802"/>
      <c r="S11" s="802"/>
      <c r="T11" s="73"/>
      <c r="U11" s="73"/>
      <c r="V11" s="73"/>
      <c r="W11" s="73"/>
      <c r="X11" s="73"/>
      <c r="Y11" s="74"/>
    </row>
    <row r="12" spans="1:35" ht="16.5" customHeight="1">
      <c r="A12" s="1382"/>
      <c r="B12" s="1384"/>
      <c r="C12" s="1388"/>
      <c r="D12" s="1389"/>
      <c r="E12" s="71" t="s">
        <v>1126</v>
      </c>
      <c r="F12" s="72"/>
      <c r="G12" s="72"/>
      <c r="H12" s="72"/>
      <c r="I12" s="72"/>
      <c r="J12" s="72"/>
      <c r="K12" s="72"/>
      <c r="L12" s="495"/>
      <c r="M12" s="495"/>
      <c r="N12" s="802"/>
      <c r="O12" s="802"/>
      <c r="P12" s="802"/>
      <c r="Q12" s="802"/>
      <c r="R12" s="802"/>
      <c r="S12" s="802"/>
      <c r="T12" s="73"/>
      <c r="U12" s="73"/>
      <c r="V12" s="73"/>
      <c r="W12" s="73"/>
      <c r="X12" s="73"/>
      <c r="Y12" s="74"/>
    </row>
    <row r="13" spans="1:35" ht="16.5" customHeight="1">
      <c r="A13" s="1382"/>
      <c r="B13" s="1384"/>
      <c r="C13" s="1388"/>
      <c r="D13" s="1389"/>
      <c r="E13" s="71" t="s">
        <v>91</v>
      </c>
      <c r="F13" s="72"/>
      <c r="G13" s="72"/>
      <c r="H13" s="72"/>
      <c r="I13" s="72"/>
      <c r="J13" s="72"/>
      <c r="K13" s="72"/>
      <c r="L13" s="495"/>
      <c r="M13" s="495"/>
      <c r="N13" s="802"/>
      <c r="O13" s="802"/>
      <c r="P13" s="802"/>
      <c r="Q13" s="802"/>
      <c r="R13" s="802"/>
      <c r="S13" s="802"/>
      <c r="T13" s="73"/>
      <c r="U13" s="73"/>
      <c r="V13" s="73"/>
      <c r="W13" s="73"/>
      <c r="X13" s="73"/>
      <c r="Y13" s="74"/>
    </row>
    <row r="14" spans="1:35" ht="16.5" customHeight="1">
      <c r="A14" s="1382"/>
      <c r="B14" s="1384"/>
      <c r="C14" s="1388"/>
      <c r="D14" s="1389"/>
      <c r="E14" s="497" t="s">
        <v>792</v>
      </c>
      <c r="F14" s="75"/>
      <c r="G14" s="75"/>
      <c r="H14" s="75"/>
      <c r="I14" s="75"/>
      <c r="J14" s="75"/>
      <c r="K14" s="75"/>
      <c r="L14" s="602"/>
      <c r="M14" s="602"/>
      <c r="N14" s="496"/>
      <c r="O14" s="496"/>
      <c r="P14" s="496"/>
      <c r="Q14" s="496"/>
      <c r="R14" s="602"/>
      <c r="S14" s="602"/>
      <c r="U14" s="824"/>
      <c r="V14" s="73"/>
      <c r="W14" s="73"/>
      <c r="X14" s="73"/>
      <c r="Y14" s="74"/>
    </row>
    <row r="15" spans="1:35" ht="16.5" customHeight="1">
      <c r="A15" s="1382"/>
      <c r="B15" s="1384"/>
      <c r="C15" s="1388"/>
      <c r="D15" s="1389"/>
      <c r="E15" s="497" t="s">
        <v>793</v>
      </c>
      <c r="F15" s="602"/>
      <c r="G15" s="75"/>
      <c r="H15" s="75"/>
      <c r="I15" s="75"/>
      <c r="J15" s="75"/>
      <c r="K15" s="608" t="s">
        <v>790</v>
      </c>
      <c r="L15" s="75"/>
      <c r="M15" s="602"/>
      <c r="N15" s="77"/>
      <c r="O15" s="77"/>
      <c r="P15" s="385"/>
      <c r="Q15" s="828"/>
      <c r="R15" s="185"/>
      <c r="S15" s="185"/>
      <c r="T15" s="185"/>
      <c r="U15" s="185"/>
      <c r="V15" s="185"/>
      <c r="W15" s="185"/>
      <c r="X15" s="823"/>
      <c r="Y15" s="78"/>
    </row>
    <row r="16" spans="1:35" ht="32.1" customHeight="1">
      <c r="A16" s="1352"/>
      <c r="B16" s="1384"/>
      <c r="C16" s="1390"/>
      <c r="D16" s="1391"/>
      <c r="E16" s="33"/>
      <c r="F16" s="79" t="s">
        <v>92</v>
      </c>
      <c r="G16" s="80"/>
      <c r="H16" s="80"/>
      <c r="I16" s="80"/>
      <c r="J16" s="80"/>
      <c r="K16" s="33"/>
      <c r="L16" s="1380" t="s">
        <v>93</v>
      </c>
      <c r="M16" s="1381"/>
      <c r="N16" s="1381"/>
      <c r="O16" s="798"/>
      <c r="P16" s="812"/>
      <c r="Q16" s="812"/>
      <c r="R16" s="812"/>
      <c r="S16" s="812"/>
      <c r="T16" s="821"/>
      <c r="U16" s="821"/>
      <c r="V16" s="821"/>
      <c r="W16" s="821"/>
      <c r="X16" s="821"/>
      <c r="Y16" s="81"/>
    </row>
    <row r="17" spans="1:25" ht="29.25" customHeight="1">
      <c r="A17" s="1351">
        <v>4</v>
      </c>
      <c r="B17" s="1384"/>
      <c r="C17" s="1353" t="s">
        <v>94</v>
      </c>
      <c r="D17" s="1354"/>
      <c r="E17" s="907"/>
      <c r="F17" s="1357" t="s">
        <v>1164</v>
      </c>
      <c r="G17" s="1357"/>
      <c r="H17" s="1357"/>
      <c r="I17" s="1357"/>
      <c r="J17" s="1357"/>
      <c r="K17" s="1357"/>
      <c r="L17" s="1357"/>
      <c r="M17" s="1357"/>
      <c r="N17" s="1357"/>
      <c r="O17" s="1357"/>
      <c r="P17" s="1357"/>
      <c r="Q17" s="1357"/>
      <c r="R17" s="1357"/>
      <c r="S17" s="1357"/>
      <c r="T17" s="1357"/>
      <c r="U17" s="1357"/>
      <c r="V17" s="1357"/>
      <c r="W17" s="1357"/>
      <c r="X17" s="1357"/>
      <c r="Y17" s="82"/>
    </row>
    <row r="18" spans="1:25" ht="18" customHeight="1">
      <c r="A18" s="1352"/>
      <c r="B18" s="1385"/>
      <c r="C18" s="1355"/>
      <c r="D18" s="1356"/>
      <c r="E18" s="83"/>
      <c r="F18" s="84" t="s">
        <v>573</v>
      </c>
      <c r="G18" s="85"/>
      <c r="H18" s="85"/>
      <c r="I18" s="85"/>
      <c r="J18" s="85"/>
      <c r="K18" s="85"/>
      <c r="L18" s="85"/>
      <c r="M18" s="85"/>
      <c r="N18" s="85"/>
      <c r="O18" s="85"/>
      <c r="P18" s="85"/>
      <c r="Q18" s="85"/>
      <c r="R18" s="85"/>
      <c r="S18" s="85"/>
      <c r="T18" s="85"/>
      <c r="U18" s="85"/>
      <c r="V18" s="85"/>
      <c r="W18" s="85"/>
      <c r="X18" s="85"/>
      <c r="Y18" s="86"/>
    </row>
    <row r="19" spans="1:25" ht="32.1" customHeight="1">
      <c r="A19" s="1351">
        <v>5</v>
      </c>
      <c r="B19" s="1383" t="s">
        <v>95</v>
      </c>
      <c r="C19" s="1372" t="s">
        <v>96</v>
      </c>
      <c r="D19" s="1373"/>
      <c r="E19" s="1397" t="s">
        <v>97</v>
      </c>
      <c r="F19" s="1398"/>
      <c r="G19" s="1358"/>
      <c r="H19" s="1358"/>
      <c r="I19" s="1359" t="s">
        <v>98</v>
      </c>
      <c r="J19" s="1359"/>
      <c r="K19" s="1399"/>
      <c r="L19" s="800" t="s">
        <v>1165</v>
      </c>
      <c r="M19" s="87"/>
      <c r="N19" s="87"/>
      <c r="O19" s="87"/>
      <c r="P19" s="87"/>
      <c r="Q19" s="87"/>
      <c r="R19" s="87"/>
      <c r="S19" s="87"/>
      <c r="T19" s="87"/>
      <c r="U19" s="87"/>
      <c r="V19" s="87"/>
      <c r="W19" s="87"/>
      <c r="X19" s="87"/>
      <c r="Y19" s="88"/>
    </row>
    <row r="20" spans="1:25" ht="32.1" customHeight="1">
      <c r="A20" s="1382"/>
      <c r="B20" s="1384"/>
      <c r="C20" s="1395"/>
      <c r="D20" s="1396"/>
      <c r="E20" s="1400" t="s">
        <v>99</v>
      </c>
      <c r="F20" s="1359"/>
      <c r="G20" s="1401" t="str">
        <f>IF(G19="","",ROUNDDOWN(G19/様式1!F38,2))</f>
        <v/>
      </c>
      <c r="H20" s="1401"/>
      <c r="I20" s="1359" t="s">
        <v>98</v>
      </c>
      <c r="J20" s="1359"/>
      <c r="K20" s="1399"/>
      <c r="L20" s="800" t="s">
        <v>100</v>
      </c>
      <c r="M20" s="87"/>
      <c r="N20" s="87"/>
      <c r="O20" s="87"/>
      <c r="P20" s="87"/>
      <c r="Q20" s="87"/>
      <c r="R20" s="87"/>
      <c r="S20" s="87"/>
      <c r="T20" s="87"/>
      <c r="U20" s="87"/>
      <c r="V20" s="87"/>
      <c r="W20" s="87"/>
      <c r="X20" s="87"/>
      <c r="Y20" s="88"/>
    </row>
    <row r="21" spans="1:25" ht="32.1" customHeight="1">
      <c r="A21" s="1352"/>
      <c r="B21" s="1384"/>
      <c r="C21" s="1374"/>
      <c r="D21" s="1375"/>
      <c r="E21" s="1400" t="s">
        <v>101</v>
      </c>
      <c r="F21" s="1359"/>
      <c r="G21" s="1358"/>
      <c r="H21" s="1358"/>
      <c r="I21" s="1359" t="s">
        <v>98</v>
      </c>
      <c r="J21" s="1359"/>
      <c r="K21" s="1359"/>
      <c r="L21" s="1360"/>
      <c r="M21" s="1360"/>
      <c r="N21" s="1360"/>
      <c r="O21" s="1360"/>
      <c r="P21" s="1360"/>
      <c r="Q21" s="1360"/>
      <c r="R21" s="1360"/>
      <c r="S21" s="1360"/>
      <c r="T21" s="1360"/>
      <c r="U21" s="1360"/>
      <c r="V21" s="1360"/>
      <c r="W21" s="1360"/>
      <c r="X21" s="1360"/>
      <c r="Y21" s="822"/>
    </row>
    <row r="22" spans="1:25" ht="19.5" customHeight="1">
      <c r="A22" s="1351">
        <v>6</v>
      </c>
      <c r="B22" s="1384"/>
      <c r="C22" s="1363" t="s">
        <v>102</v>
      </c>
      <c r="D22" s="1364"/>
      <c r="E22" s="1369" t="s">
        <v>103</v>
      </c>
      <c r="F22" s="1370"/>
      <c r="G22" s="1392"/>
      <c r="H22" s="1392"/>
      <c r="I22" s="1392"/>
      <c r="J22" s="1392"/>
      <c r="K22" s="1392"/>
      <c r="L22" s="1392"/>
      <c r="M22" s="1392"/>
      <c r="N22" s="1392"/>
      <c r="O22" s="1392"/>
      <c r="P22" s="1393" t="s">
        <v>104</v>
      </c>
      <c r="Q22" s="1393"/>
      <c r="R22" s="1394" t="s">
        <v>105</v>
      </c>
      <c r="S22" s="1394"/>
      <c r="T22" s="908"/>
      <c r="U22" s="1393" t="s">
        <v>106</v>
      </c>
      <c r="V22" s="1393"/>
      <c r="W22" s="810"/>
      <c r="X22" s="89"/>
      <c r="Y22" s="90"/>
    </row>
    <row r="23" spans="1:25" ht="19.5" customHeight="1">
      <c r="A23" s="1361"/>
      <c r="B23" s="1384"/>
      <c r="C23" s="1365"/>
      <c r="D23" s="1366"/>
      <c r="E23" s="808"/>
      <c r="F23" s="808" t="s">
        <v>107</v>
      </c>
      <c r="G23" s="1402"/>
      <c r="H23" s="1402"/>
      <c r="I23" s="1402"/>
      <c r="J23" s="1402"/>
      <c r="K23" s="1402"/>
      <c r="L23" s="1402"/>
      <c r="M23" s="1402"/>
      <c r="N23" s="1402"/>
      <c r="O23" s="1402"/>
      <c r="P23" s="1403" t="s">
        <v>104</v>
      </c>
      <c r="Q23" s="1403"/>
      <c r="R23" s="1404" t="s">
        <v>105</v>
      </c>
      <c r="S23" s="1404"/>
      <c r="T23" s="909"/>
      <c r="U23" s="1403" t="s">
        <v>106</v>
      </c>
      <c r="V23" s="1403"/>
      <c r="W23" s="803"/>
      <c r="X23" s="91"/>
      <c r="Y23" s="92"/>
    </row>
    <row r="24" spans="1:25" ht="19.5" customHeight="1">
      <c r="A24" s="1361"/>
      <c r="B24" s="1384"/>
      <c r="C24" s="1365"/>
      <c r="D24" s="1366"/>
      <c r="E24" s="808"/>
      <c r="F24" s="808" t="s">
        <v>107</v>
      </c>
      <c r="G24" s="1402"/>
      <c r="H24" s="1402"/>
      <c r="I24" s="1402"/>
      <c r="J24" s="1402"/>
      <c r="K24" s="1402"/>
      <c r="L24" s="1402"/>
      <c r="M24" s="1402"/>
      <c r="N24" s="1402"/>
      <c r="O24" s="1402"/>
      <c r="P24" s="1403" t="s">
        <v>104</v>
      </c>
      <c r="Q24" s="1403"/>
      <c r="R24" s="1404" t="s">
        <v>105</v>
      </c>
      <c r="S24" s="1404"/>
      <c r="T24" s="909"/>
      <c r="U24" s="1403" t="s">
        <v>106</v>
      </c>
      <c r="V24" s="1403"/>
      <c r="W24" s="803"/>
      <c r="X24" s="91"/>
      <c r="Y24" s="92"/>
    </row>
    <row r="25" spans="1:25" ht="19.5" customHeight="1">
      <c r="A25" s="1361"/>
      <c r="B25" s="1384"/>
      <c r="C25" s="1365"/>
      <c r="D25" s="1366"/>
      <c r="E25" s="808"/>
      <c r="F25" s="808" t="s">
        <v>107</v>
      </c>
      <c r="G25" s="1402"/>
      <c r="H25" s="1402"/>
      <c r="I25" s="1402"/>
      <c r="J25" s="1402"/>
      <c r="K25" s="1402"/>
      <c r="L25" s="1402"/>
      <c r="M25" s="1402"/>
      <c r="N25" s="1402"/>
      <c r="O25" s="1402"/>
      <c r="P25" s="1403" t="s">
        <v>104</v>
      </c>
      <c r="Q25" s="1403"/>
      <c r="R25" s="1404" t="s">
        <v>105</v>
      </c>
      <c r="S25" s="1404"/>
      <c r="T25" s="909"/>
      <c r="U25" s="1403" t="s">
        <v>106</v>
      </c>
      <c r="V25" s="1403"/>
      <c r="W25" s="803"/>
      <c r="X25" s="91"/>
      <c r="Y25" s="92"/>
    </row>
    <row r="26" spans="1:25" ht="19.5" customHeight="1">
      <c r="A26" s="1362"/>
      <c r="B26" s="1384"/>
      <c r="C26" s="1367"/>
      <c r="D26" s="1368"/>
      <c r="E26" s="797"/>
      <c r="F26" s="798" t="s">
        <v>107</v>
      </c>
      <c r="G26" s="1405"/>
      <c r="H26" s="1405"/>
      <c r="I26" s="1405"/>
      <c r="J26" s="1405"/>
      <c r="K26" s="1405"/>
      <c r="L26" s="1405"/>
      <c r="M26" s="1405"/>
      <c r="N26" s="1405"/>
      <c r="O26" s="1405"/>
      <c r="P26" s="1379" t="s">
        <v>104</v>
      </c>
      <c r="Q26" s="1379"/>
      <c r="R26" s="1406" t="s">
        <v>105</v>
      </c>
      <c r="S26" s="1406"/>
      <c r="T26" s="910"/>
      <c r="U26" s="1379" t="s">
        <v>106</v>
      </c>
      <c r="V26" s="1379"/>
      <c r="W26" s="795"/>
      <c r="X26" s="820"/>
      <c r="Y26" s="94"/>
    </row>
    <row r="27" spans="1:25" ht="32.1" customHeight="1">
      <c r="A27" s="95">
        <v>7</v>
      </c>
      <c r="B27" s="1384"/>
      <c r="C27" s="804" t="s">
        <v>108</v>
      </c>
      <c r="D27" s="819"/>
      <c r="E27" s="1407" t="s">
        <v>109</v>
      </c>
      <c r="F27" s="1408"/>
      <c r="G27" s="33"/>
      <c r="H27" s="96" t="s">
        <v>110</v>
      </c>
      <c r="I27" s="33"/>
      <c r="J27" s="1400" t="s">
        <v>111</v>
      </c>
      <c r="K27" s="1399"/>
      <c r="L27" s="1407" t="s">
        <v>112</v>
      </c>
      <c r="M27" s="1408"/>
      <c r="N27" s="33"/>
      <c r="O27" s="96" t="s">
        <v>113</v>
      </c>
      <c r="P27" s="33"/>
      <c r="Q27" s="96" t="s">
        <v>111</v>
      </c>
      <c r="R27" s="1407" t="s">
        <v>114</v>
      </c>
      <c r="S27" s="1409"/>
      <c r="T27" s="1408"/>
      <c r="U27" s="33"/>
      <c r="V27" s="96" t="s">
        <v>113</v>
      </c>
      <c r="W27" s="33"/>
      <c r="X27" s="97" t="s">
        <v>111</v>
      </c>
      <c r="Y27" s="98"/>
    </row>
    <row r="28" spans="1:25" ht="32.1" customHeight="1">
      <c r="A28" s="1410">
        <v>8</v>
      </c>
      <c r="B28" s="1384"/>
      <c r="C28" s="1413" t="s">
        <v>115</v>
      </c>
      <c r="D28" s="794" t="s">
        <v>116</v>
      </c>
      <c r="E28" s="806" t="s">
        <v>117</v>
      </c>
      <c r="F28" s="911"/>
      <c r="G28" s="99" t="s">
        <v>529</v>
      </c>
      <c r="H28" s="100"/>
      <c r="I28" s="100"/>
      <c r="J28" s="100"/>
      <c r="K28" s="100"/>
      <c r="L28" s="100"/>
      <c r="M28" s="100"/>
      <c r="N28" s="100"/>
      <c r="O28" s="100"/>
      <c r="P28" s="801"/>
      <c r="Q28" s="801"/>
      <c r="R28" s="801"/>
      <c r="S28" s="801"/>
      <c r="T28" s="801"/>
      <c r="U28" s="101"/>
      <c r="V28" s="101"/>
      <c r="W28" s="101"/>
      <c r="X28" s="101"/>
      <c r="Y28" s="102"/>
    </row>
    <row r="29" spans="1:25" ht="31.5" customHeight="1">
      <c r="A29" s="1411"/>
      <c r="B29" s="1384"/>
      <c r="C29" s="1414"/>
      <c r="D29" s="1019" t="s">
        <v>118</v>
      </c>
      <c r="E29" s="33"/>
      <c r="F29" s="1400" t="s">
        <v>119</v>
      </c>
      <c r="G29" s="1359"/>
      <c r="H29" s="1359"/>
      <c r="I29" s="1359"/>
      <c r="J29" s="1399"/>
      <c r="K29" s="33"/>
      <c r="L29" s="1416" t="s">
        <v>120</v>
      </c>
      <c r="M29" s="1417"/>
      <c r="N29" s="1417"/>
      <c r="O29" s="1417"/>
      <c r="P29" s="1417"/>
      <c r="Q29" s="33"/>
      <c r="R29" s="1397" t="s">
        <v>121</v>
      </c>
      <c r="S29" s="1398"/>
      <c r="T29" s="1398"/>
      <c r="U29" s="1398"/>
      <c r="V29" s="1398"/>
      <c r="W29" s="1398"/>
      <c r="X29" s="1398"/>
      <c r="Y29" s="818"/>
    </row>
    <row r="30" spans="1:25" ht="24" customHeight="1">
      <c r="A30" s="1411"/>
      <c r="B30" s="1384"/>
      <c r="C30" s="1414"/>
      <c r="D30" s="1413" t="s">
        <v>122</v>
      </c>
      <c r="E30" s="1419" t="s">
        <v>1203</v>
      </c>
      <c r="F30" s="1420"/>
      <c r="G30" s="1420"/>
      <c r="H30" s="1420"/>
      <c r="I30" s="1424" t="s">
        <v>1204</v>
      </c>
      <c r="J30" s="1424"/>
      <c r="K30" s="1424"/>
      <c r="L30" s="1424"/>
      <c r="M30" s="913"/>
      <c r="N30" s="877" t="s">
        <v>123</v>
      </c>
      <c r="O30" s="878"/>
      <c r="P30" s="1425" t="s">
        <v>1205</v>
      </c>
      <c r="Q30" s="1425"/>
      <c r="R30" s="1425"/>
      <c r="S30" s="1425"/>
      <c r="T30" s="912"/>
      <c r="U30" s="877" t="s">
        <v>123</v>
      </c>
      <c r="V30" s="67"/>
      <c r="W30" s="67"/>
      <c r="X30" s="67"/>
      <c r="Y30" s="103"/>
    </row>
    <row r="31" spans="1:25" ht="24" customHeight="1">
      <c r="A31" s="1411"/>
      <c r="B31" s="1384"/>
      <c r="C31" s="1414"/>
      <c r="D31" s="1415"/>
      <c r="E31" s="1421" t="s">
        <v>1206</v>
      </c>
      <c r="F31" s="1422"/>
      <c r="G31" s="1422"/>
      <c r="H31" s="1422"/>
      <c r="I31" s="33"/>
      <c r="J31" s="96"/>
      <c r="K31" s="96"/>
      <c r="L31" s="96"/>
      <c r="M31" s="96"/>
      <c r="N31" s="876"/>
      <c r="O31" s="876"/>
      <c r="P31" s="84"/>
      <c r="Q31" s="876"/>
      <c r="R31" s="96"/>
      <c r="S31" s="96"/>
      <c r="T31" s="96"/>
      <c r="U31" s="96"/>
      <c r="V31" s="495"/>
      <c r="W31" s="495"/>
      <c r="X31" s="495"/>
      <c r="Y31" s="104"/>
    </row>
    <row r="32" spans="1:25" ht="43.5" customHeight="1">
      <c r="A32" s="1411"/>
      <c r="B32" s="1384"/>
      <c r="C32" s="1414"/>
      <c r="D32" s="105" t="s">
        <v>124</v>
      </c>
      <c r="E32" s="33"/>
      <c r="F32" s="1400" t="s">
        <v>125</v>
      </c>
      <c r="G32" s="1359"/>
      <c r="H32" s="1359"/>
      <c r="I32" s="33"/>
      <c r="J32" s="1423" t="s">
        <v>126</v>
      </c>
      <c r="K32" s="1360"/>
      <c r="L32" s="1360"/>
      <c r="M32" s="1418"/>
      <c r="N32" s="1418"/>
      <c r="O32" s="1418"/>
      <c r="P32" s="1418"/>
      <c r="Q32" s="1418"/>
      <c r="R32" s="1418"/>
      <c r="S32" s="1418"/>
      <c r="T32" s="1418"/>
      <c r="U32" s="1418"/>
      <c r="V32" s="1418"/>
      <c r="W32" s="1418"/>
      <c r="X32" s="99" t="s">
        <v>47</v>
      </c>
      <c r="Y32" s="805"/>
    </row>
    <row r="33" spans="1:25" ht="32.1" customHeight="1">
      <c r="A33" s="1411"/>
      <c r="B33" s="1384"/>
      <c r="C33" s="1414"/>
      <c r="D33" s="794" t="s">
        <v>127</v>
      </c>
      <c r="E33" s="33"/>
      <c r="F33" s="1400" t="s">
        <v>128</v>
      </c>
      <c r="G33" s="1359"/>
      <c r="H33" s="1359"/>
      <c r="I33" s="1359"/>
      <c r="J33" s="1399"/>
      <c r="K33" s="33"/>
      <c r="L33" s="1400" t="s">
        <v>129</v>
      </c>
      <c r="M33" s="1359"/>
      <c r="N33" s="1359"/>
      <c r="O33" s="1359"/>
      <c r="P33" s="1359"/>
      <c r="Q33" s="33"/>
      <c r="R33" s="1397" t="s">
        <v>130</v>
      </c>
      <c r="S33" s="1398"/>
      <c r="T33" s="1398"/>
      <c r="U33" s="1418"/>
      <c r="V33" s="1418"/>
      <c r="W33" s="1418"/>
      <c r="X33" s="106" t="s">
        <v>131</v>
      </c>
      <c r="Y33" s="107"/>
    </row>
    <row r="34" spans="1:25" ht="32.1" customHeight="1">
      <c r="A34" s="1411"/>
      <c r="B34" s="1384"/>
      <c r="C34" s="1414"/>
      <c r="D34" s="105" t="s">
        <v>132</v>
      </c>
      <c r="E34" s="97" t="s">
        <v>133</v>
      </c>
      <c r="F34" s="911"/>
      <c r="G34" s="1398" t="s">
        <v>134</v>
      </c>
      <c r="H34" s="1398"/>
      <c r="I34" s="99"/>
      <c r="J34" s="99"/>
      <c r="K34" s="99"/>
      <c r="L34" s="99"/>
      <c r="M34" s="99"/>
      <c r="N34" s="99"/>
      <c r="O34" s="99"/>
      <c r="P34" s="801"/>
      <c r="Q34" s="801"/>
      <c r="R34" s="801"/>
      <c r="S34" s="801"/>
      <c r="T34" s="801"/>
      <c r="U34" s="99"/>
      <c r="V34" s="99"/>
      <c r="W34" s="99"/>
      <c r="X34" s="99"/>
      <c r="Y34" s="805"/>
    </row>
    <row r="35" spans="1:25" ht="32.1" customHeight="1">
      <c r="A35" s="1412"/>
      <c r="B35" s="1384"/>
      <c r="C35" s="1415"/>
      <c r="D35" s="105" t="s">
        <v>135</v>
      </c>
      <c r="E35" s="914"/>
      <c r="F35" s="106" t="s">
        <v>136</v>
      </c>
      <c r="G35" s="99"/>
      <c r="H35" s="99"/>
      <c r="I35" s="99"/>
      <c r="J35" s="99"/>
      <c r="K35" s="99"/>
      <c r="L35" s="99"/>
      <c r="M35" s="99"/>
      <c r="N35" s="99"/>
      <c r="O35" s="99"/>
      <c r="P35" s="801"/>
      <c r="Q35" s="801"/>
      <c r="R35" s="801"/>
      <c r="S35" s="801"/>
      <c r="T35" s="801"/>
      <c r="U35" s="99"/>
      <c r="V35" s="99"/>
      <c r="W35" s="99"/>
      <c r="X35" s="99"/>
      <c r="Y35" s="805"/>
    </row>
    <row r="36" spans="1:25" ht="32.1" customHeight="1">
      <c r="A36" s="1410">
        <v>9</v>
      </c>
      <c r="B36" s="1384"/>
      <c r="C36" s="1428" t="s">
        <v>137</v>
      </c>
      <c r="D36" s="818" t="s">
        <v>138</v>
      </c>
      <c r="E36" s="33"/>
      <c r="F36" s="1397" t="s">
        <v>139</v>
      </c>
      <c r="G36" s="1398"/>
      <c r="H36" s="1398"/>
      <c r="I36" s="1398"/>
      <c r="J36" s="1398"/>
      <c r="K36" s="1398"/>
      <c r="L36" s="1398"/>
      <c r="M36" s="1398"/>
      <c r="N36" s="1398"/>
      <c r="O36" s="1398"/>
      <c r="P36" s="1398"/>
      <c r="Q36" s="33"/>
      <c r="R36" s="1397" t="s">
        <v>140</v>
      </c>
      <c r="S36" s="1398"/>
      <c r="T36" s="1398"/>
      <c r="U36" s="1398"/>
      <c r="V36" s="1398"/>
      <c r="W36" s="1398"/>
      <c r="X36" s="1398"/>
      <c r="Y36" s="818"/>
    </row>
    <row r="37" spans="1:25" ht="19.5" customHeight="1">
      <c r="A37" s="1411"/>
      <c r="B37" s="1384"/>
      <c r="C37" s="1429"/>
      <c r="D37" s="1431" t="s">
        <v>141</v>
      </c>
      <c r="E37" s="1369" t="s">
        <v>142</v>
      </c>
      <c r="F37" s="1370"/>
      <c r="G37" s="1370"/>
      <c r="H37" s="1370"/>
      <c r="I37" s="1370"/>
      <c r="J37" s="1370"/>
      <c r="K37" s="1433"/>
      <c r="L37" s="1433"/>
      <c r="M37" s="1433"/>
      <c r="N37" s="1433"/>
      <c r="O37" s="1433"/>
      <c r="P37" s="1433"/>
      <c r="Q37" s="1433"/>
      <c r="R37" s="68" t="s">
        <v>47</v>
      </c>
      <c r="S37" s="68"/>
      <c r="T37" s="68"/>
      <c r="U37" s="67"/>
      <c r="V37" s="67"/>
      <c r="W37" s="67"/>
      <c r="X37" s="67"/>
      <c r="Y37" s="103"/>
    </row>
    <row r="38" spans="1:25" ht="19.5" customHeight="1">
      <c r="A38" s="1411"/>
      <c r="B38" s="1384"/>
      <c r="C38" s="1429"/>
      <c r="D38" s="1432"/>
      <c r="E38" s="33"/>
      <c r="F38" s="1421" t="s">
        <v>1129</v>
      </c>
      <c r="G38" s="1422"/>
      <c r="H38" s="1422"/>
      <c r="I38" s="1422"/>
      <c r="J38" s="1422"/>
      <c r="K38" s="1422"/>
      <c r="L38" s="1422"/>
      <c r="M38" s="1422"/>
      <c r="N38" s="33"/>
      <c r="O38" s="1381" t="s">
        <v>1130</v>
      </c>
      <c r="P38" s="1381"/>
      <c r="Q38" s="1381"/>
      <c r="R38" s="1381"/>
      <c r="S38" s="1381"/>
      <c r="T38" s="1381"/>
      <c r="U38" s="1381"/>
      <c r="V38" s="1381"/>
      <c r="W38" s="1381"/>
      <c r="X38" s="1381"/>
      <c r="Y38" s="826"/>
    </row>
    <row r="39" spans="1:25" ht="19.5" customHeight="1">
      <c r="A39" s="1411"/>
      <c r="B39" s="1384"/>
      <c r="C39" s="1429"/>
      <c r="D39" s="1434" t="s">
        <v>143</v>
      </c>
      <c r="E39" s="1419" t="s">
        <v>144</v>
      </c>
      <c r="F39" s="1420"/>
      <c r="G39" s="1420"/>
      <c r="H39" s="1420"/>
      <c r="I39" s="1420"/>
      <c r="J39" s="1420"/>
      <c r="K39" s="1420"/>
      <c r="L39" s="1392"/>
      <c r="M39" s="1392"/>
      <c r="N39" s="1392"/>
      <c r="O39" s="1392"/>
      <c r="P39" s="1392"/>
      <c r="Q39" s="1392"/>
      <c r="R39" s="1392"/>
      <c r="S39" s="1392"/>
      <c r="T39" s="68" t="s">
        <v>47</v>
      </c>
      <c r="U39" s="67"/>
      <c r="V39" s="67"/>
      <c r="W39" s="67"/>
      <c r="X39" s="67"/>
      <c r="Y39" s="103"/>
    </row>
    <row r="40" spans="1:25" ht="19.5" customHeight="1">
      <c r="A40" s="1411"/>
      <c r="B40" s="1384"/>
      <c r="C40" s="1429"/>
      <c r="D40" s="1435"/>
      <c r="E40" s="1426" t="s">
        <v>144</v>
      </c>
      <c r="F40" s="1427"/>
      <c r="G40" s="1427"/>
      <c r="H40" s="1427"/>
      <c r="I40" s="1427"/>
      <c r="J40" s="1427"/>
      <c r="K40" s="1427"/>
      <c r="L40" s="1402"/>
      <c r="M40" s="1402"/>
      <c r="N40" s="1402"/>
      <c r="O40" s="1402"/>
      <c r="P40" s="1402"/>
      <c r="Q40" s="1402"/>
      <c r="R40" s="1402"/>
      <c r="S40" s="1402"/>
      <c r="T40" s="495" t="s">
        <v>47</v>
      </c>
      <c r="U40" s="72"/>
      <c r="V40" s="72"/>
      <c r="W40" s="72"/>
      <c r="X40" s="72"/>
      <c r="Y40" s="108"/>
    </row>
    <row r="41" spans="1:25" ht="19.5" customHeight="1">
      <c r="A41" s="1411"/>
      <c r="B41" s="1384"/>
      <c r="C41" s="1429"/>
      <c r="D41" s="1435"/>
      <c r="E41" s="1426" t="s">
        <v>144</v>
      </c>
      <c r="F41" s="1427"/>
      <c r="G41" s="1427"/>
      <c r="H41" s="1427"/>
      <c r="I41" s="1427"/>
      <c r="J41" s="1427"/>
      <c r="K41" s="1427"/>
      <c r="L41" s="1402"/>
      <c r="M41" s="1402"/>
      <c r="N41" s="1402"/>
      <c r="O41" s="1402"/>
      <c r="P41" s="1402"/>
      <c r="Q41" s="1402"/>
      <c r="R41" s="1402"/>
      <c r="S41" s="1402"/>
      <c r="T41" s="495" t="s">
        <v>47</v>
      </c>
      <c r="U41" s="72"/>
      <c r="V41" s="72"/>
      <c r="W41" s="72"/>
      <c r="X41" s="72"/>
      <c r="Y41" s="108"/>
    </row>
    <row r="42" spans="1:25" ht="38.25" customHeight="1">
      <c r="A42" s="1412"/>
      <c r="B42" s="1384"/>
      <c r="C42" s="1430"/>
      <c r="D42" s="1436"/>
      <c r="E42" s="33"/>
      <c r="F42" s="79" t="s">
        <v>1127</v>
      </c>
      <c r="G42" s="80"/>
      <c r="H42" s="80"/>
      <c r="I42" s="80"/>
      <c r="J42" s="80"/>
      <c r="K42" s="80"/>
      <c r="L42" s="520"/>
      <c r="M42" s="110"/>
      <c r="N42" s="33"/>
      <c r="O42" s="1439" t="s">
        <v>1128</v>
      </c>
      <c r="P42" s="1439"/>
      <c r="Q42" s="1439"/>
      <c r="R42" s="1439"/>
      <c r="S42" s="1439"/>
      <c r="T42" s="1439"/>
      <c r="U42" s="1439"/>
      <c r="V42" s="1439"/>
      <c r="W42" s="1439"/>
      <c r="X42" s="1439"/>
      <c r="Y42" s="111"/>
    </row>
    <row r="43" spans="1:25" ht="32.1" customHeight="1">
      <c r="A43" s="95">
        <v>10</v>
      </c>
      <c r="B43" s="1384"/>
      <c r="C43" s="804" t="s">
        <v>145</v>
      </c>
      <c r="D43" s="819"/>
      <c r="E43" s="33"/>
      <c r="F43" s="1397" t="s">
        <v>146</v>
      </c>
      <c r="G43" s="1398"/>
      <c r="H43" s="1398"/>
      <c r="I43" s="1398"/>
      <c r="J43" s="1437"/>
      <c r="K43" s="33"/>
      <c r="L43" s="1397" t="s">
        <v>147</v>
      </c>
      <c r="M43" s="1398"/>
      <c r="N43" s="1398"/>
      <c r="O43" s="1398"/>
      <c r="P43" s="1398"/>
      <c r="Q43" s="33"/>
      <c r="R43" s="1397" t="s">
        <v>148</v>
      </c>
      <c r="S43" s="1398"/>
      <c r="T43" s="1398"/>
      <c r="U43" s="1398"/>
      <c r="V43" s="1398"/>
      <c r="W43" s="1398"/>
      <c r="X43" s="1398"/>
      <c r="Y43" s="818"/>
    </row>
    <row r="44" spans="1:25" ht="32.1" customHeight="1">
      <c r="A44" s="95">
        <v>11</v>
      </c>
      <c r="B44" s="1384"/>
      <c r="C44" s="804" t="s">
        <v>149</v>
      </c>
      <c r="D44" s="819"/>
      <c r="E44" s="33"/>
      <c r="F44" s="1400" t="s">
        <v>150</v>
      </c>
      <c r="G44" s="1359"/>
      <c r="H44" s="1359"/>
      <c r="I44" s="1359"/>
      <c r="J44" s="1359"/>
      <c r="K44" s="33"/>
      <c r="L44" s="1397" t="s">
        <v>151</v>
      </c>
      <c r="M44" s="1398"/>
      <c r="N44" s="1398"/>
      <c r="O44" s="1398"/>
      <c r="P44" s="1398"/>
      <c r="Q44" s="1398"/>
      <c r="R44" s="1398"/>
      <c r="S44" s="1398"/>
      <c r="T44" s="1398"/>
      <c r="U44" s="1398"/>
      <c r="V44" s="1398"/>
      <c r="W44" s="1398"/>
      <c r="X44" s="1398"/>
      <c r="Y44" s="818"/>
    </row>
    <row r="45" spans="1:25" ht="32.1" customHeight="1">
      <c r="A45" s="95">
        <v>12</v>
      </c>
      <c r="B45" s="1384"/>
      <c r="C45" s="804" t="s">
        <v>152</v>
      </c>
      <c r="D45" s="819"/>
      <c r="E45" s="33"/>
      <c r="F45" s="1397" t="s">
        <v>153</v>
      </c>
      <c r="G45" s="1398"/>
      <c r="H45" s="1398"/>
      <c r="I45" s="1398"/>
      <c r="J45" s="1437"/>
      <c r="K45" s="33"/>
      <c r="L45" s="1397" t="s">
        <v>140</v>
      </c>
      <c r="M45" s="1398"/>
      <c r="N45" s="1398"/>
      <c r="O45" s="1398"/>
      <c r="P45" s="1398"/>
      <c r="Q45" s="1398"/>
      <c r="R45" s="1398"/>
      <c r="S45" s="1398"/>
      <c r="T45" s="1398"/>
      <c r="U45" s="1398"/>
      <c r="V45" s="1398"/>
      <c r="W45" s="1398"/>
      <c r="X45" s="1398"/>
      <c r="Y45" s="818"/>
    </row>
    <row r="46" spans="1:25" ht="32.1" customHeight="1">
      <c r="A46" s="95">
        <v>13</v>
      </c>
      <c r="B46" s="1384"/>
      <c r="C46" s="804" t="s">
        <v>154</v>
      </c>
      <c r="D46" s="819"/>
      <c r="E46" s="33"/>
      <c r="F46" s="1397" t="s">
        <v>139</v>
      </c>
      <c r="G46" s="1398"/>
      <c r="H46" s="1398"/>
      <c r="I46" s="1398"/>
      <c r="J46" s="1437"/>
      <c r="K46" s="33"/>
      <c r="L46" s="1397" t="s">
        <v>140</v>
      </c>
      <c r="M46" s="1398"/>
      <c r="N46" s="1398"/>
      <c r="O46" s="1398"/>
      <c r="P46" s="1398"/>
      <c r="Q46" s="1398"/>
      <c r="R46" s="1398"/>
      <c r="S46" s="1398"/>
      <c r="T46" s="1398"/>
      <c r="U46" s="1398"/>
      <c r="V46" s="1398"/>
      <c r="W46" s="1398"/>
      <c r="X46" s="1398"/>
      <c r="Y46" s="818"/>
    </row>
    <row r="47" spans="1:25" ht="32.1" customHeight="1">
      <c r="A47" s="95">
        <v>14</v>
      </c>
      <c r="B47" s="1384"/>
      <c r="C47" s="1349" t="s">
        <v>155</v>
      </c>
      <c r="D47" s="1438"/>
      <c r="E47" s="33"/>
      <c r="F47" s="1400" t="s">
        <v>156</v>
      </c>
      <c r="G47" s="1359"/>
      <c r="H47" s="1359"/>
      <c r="I47" s="1359"/>
      <c r="J47" s="1399"/>
      <c r="K47" s="33"/>
      <c r="L47" s="1397" t="s">
        <v>140</v>
      </c>
      <c r="M47" s="1398"/>
      <c r="N47" s="1398"/>
      <c r="O47" s="1398"/>
      <c r="P47" s="1398"/>
      <c r="Q47" s="1398"/>
      <c r="R47" s="1398"/>
      <c r="S47" s="1398"/>
      <c r="T47" s="1398"/>
      <c r="U47" s="1398"/>
      <c r="V47" s="1398"/>
      <c r="W47" s="1398"/>
      <c r="X47" s="1398"/>
      <c r="Y47" s="818"/>
    </row>
    <row r="48" spans="1:25" ht="32.1" customHeight="1">
      <c r="A48" s="95">
        <v>15</v>
      </c>
      <c r="B48" s="1384"/>
      <c r="C48" s="804" t="s">
        <v>157</v>
      </c>
      <c r="D48" s="819"/>
      <c r="E48" s="33"/>
      <c r="F48" s="1397" t="s">
        <v>153</v>
      </c>
      <c r="G48" s="1398"/>
      <c r="H48" s="1398"/>
      <c r="I48" s="1398"/>
      <c r="J48" s="1437"/>
      <c r="K48" s="33"/>
      <c r="L48" s="1397" t="s">
        <v>140</v>
      </c>
      <c r="M48" s="1398"/>
      <c r="N48" s="1398"/>
      <c r="O48" s="1398"/>
      <c r="P48" s="1398"/>
      <c r="Q48" s="1398"/>
      <c r="R48" s="1398"/>
      <c r="S48" s="1398"/>
      <c r="T48" s="1398"/>
      <c r="U48" s="1398"/>
      <c r="V48" s="1398"/>
      <c r="W48" s="1398"/>
      <c r="X48" s="1398"/>
      <c r="Y48" s="818"/>
    </row>
    <row r="49" spans="1:25" ht="32.1" customHeight="1">
      <c r="A49" s="95">
        <v>16</v>
      </c>
      <c r="B49" s="1384"/>
      <c r="C49" s="1347" t="s">
        <v>158</v>
      </c>
      <c r="D49" s="1438"/>
      <c r="E49" s="33"/>
      <c r="F49" s="1416" t="s">
        <v>159</v>
      </c>
      <c r="G49" s="1417"/>
      <c r="H49" s="1417"/>
      <c r="I49" s="1417"/>
      <c r="J49" s="1417"/>
      <c r="K49" s="33"/>
      <c r="L49" s="1397" t="s">
        <v>160</v>
      </c>
      <c r="M49" s="1398"/>
      <c r="N49" s="1398"/>
      <c r="O49" s="1398"/>
      <c r="P49" s="1398"/>
      <c r="Q49" s="1398"/>
      <c r="R49" s="1398"/>
      <c r="S49" s="1398"/>
      <c r="T49" s="1398"/>
      <c r="U49" s="33"/>
      <c r="V49" s="1398" t="s">
        <v>161</v>
      </c>
      <c r="W49" s="1398"/>
      <c r="X49" s="1398"/>
      <c r="Y49" s="818"/>
    </row>
    <row r="50" spans="1:25" ht="32.1" customHeight="1">
      <c r="A50" s="1410">
        <v>17</v>
      </c>
      <c r="B50" s="1384"/>
      <c r="C50" s="1440" t="s">
        <v>162</v>
      </c>
      <c r="D50" s="112" t="s">
        <v>163</v>
      </c>
      <c r="E50" s="33"/>
      <c r="F50" s="1397" t="s">
        <v>164</v>
      </c>
      <c r="G50" s="1398"/>
      <c r="H50" s="1398"/>
      <c r="I50" s="1398"/>
      <c r="J50" s="1437"/>
      <c r="K50" s="33"/>
      <c r="L50" s="1397" t="s">
        <v>165</v>
      </c>
      <c r="M50" s="1398"/>
      <c r="N50" s="1398"/>
      <c r="O50" s="1398"/>
      <c r="P50" s="1398"/>
      <c r="Q50" s="33"/>
      <c r="R50" s="97" t="s">
        <v>166</v>
      </c>
      <c r="S50" s="113" t="s">
        <v>117</v>
      </c>
      <c r="T50" s="1442"/>
      <c r="U50" s="1442"/>
      <c r="V50" s="1442"/>
      <c r="W50" s="1442"/>
      <c r="X50" s="1442"/>
      <c r="Y50" s="114" t="s">
        <v>167</v>
      </c>
    </row>
    <row r="51" spans="1:25" ht="32.1" customHeight="1">
      <c r="A51" s="1412"/>
      <c r="B51" s="1384"/>
      <c r="C51" s="1441"/>
      <c r="D51" s="115" t="s">
        <v>168</v>
      </c>
      <c r="E51" s="33"/>
      <c r="F51" s="1397" t="s">
        <v>164</v>
      </c>
      <c r="G51" s="1398"/>
      <c r="H51" s="1398"/>
      <c r="I51" s="1398"/>
      <c r="J51" s="1437"/>
      <c r="K51" s="33"/>
      <c r="L51" s="1416" t="s">
        <v>169</v>
      </c>
      <c r="M51" s="1417"/>
      <c r="N51" s="1417"/>
      <c r="O51" s="1417"/>
      <c r="P51" s="1417"/>
      <c r="Q51" s="33"/>
      <c r="R51" s="97" t="s">
        <v>166</v>
      </c>
      <c r="S51" s="113" t="s">
        <v>117</v>
      </c>
      <c r="T51" s="1442"/>
      <c r="U51" s="1442"/>
      <c r="V51" s="1442"/>
      <c r="W51" s="1442"/>
      <c r="X51" s="1442"/>
      <c r="Y51" s="114" t="s">
        <v>167</v>
      </c>
    </row>
    <row r="52" spans="1:25" ht="32.1" customHeight="1">
      <c r="A52" s="95">
        <v>18</v>
      </c>
      <c r="B52" s="1385"/>
      <c r="C52" s="806" t="s">
        <v>572</v>
      </c>
      <c r="D52" s="819"/>
      <c r="E52" s="33"/>
      <c r="F52" s="1397" t="s">
        <v>170</v>
      </c>
      <c r="G52" s="1398"/>
      <c r="H52" s="1398"/>
      <c r="I52" s="1398"/>
      <c r="J52" s="1437"/>
      <c r="K52" s="33"/>
      <c r="L52" s="1416" t="s">
        <v>171</v>
      </c>
      <c r="M52" s="1417"/>
      <c r="N52" s="1417"/>
      <c r="O52" s="1417"/>
      <c r="P52" s="1417"/>
      <c r="Q52" s="1417"/>
      <c r="R52" s="1417"/>
      <c r="S52" s="1417"/>
      <c r="T52" s="1417"/>
      <c r="U52" s="33"/>
      <c r="V52" s="1398" t="s">
        <v>161</v>
      </c>
      <c r="W52" s="1398"/>
      <c r="X52" s="1398"/>
      <c r="Y52" s="818"/>
    </row>
    <row r="53" spans="1:25" ht="32.1" customHeight="1">
      <c r="A53" s="95">
        <v>19</v>
      </c>
      <c r="B53" s="1383" t="s">
        <v>172</v>
      </c>
      <c r="C53" s="1347" t="s">
        <v>173</v>
      </c>
      <c r="D53" s="1438"/>
      <c r="E53" s="1397" t="s">
        <v>1082</v>
      </c>
      <c r="F53" s="1398"/>
      <c r="G53" s="1398"/>
      <c r="H53" s="1398"/>
      <c r="I53" s="1398"/>
      <c r="J53" s="1398"/>
      <c r="K53" s="1398"/>
      <c r="L53" s="1398"/>
      <c r="M53" s="1398"/>
      <c r="N53" s="1398"/>
      <c r="O53" s="1398"/>
      <c r="P53" s="1398"/>
      <c r="Q53" s="1398"/>
      <c r="R53" s="1398"/>
      <c r="S53" s="1398"/>
      <c r="T53" s="1398"/>
      <c r="U53" s="1398"/>
      <c r="V53" s="1398"/>
      <c r="W53" s="1398"/>
      <c r="X53" s="1398"/>
      <c r="Y53" s="818"/>
    </row>
    <row r="54" spans="1:25" ht="32.1" customHeight="1">
      <c r="A54" s="95">
        <v>20</v>
      </c>
      <c r="B54" s="1384"/>
      <c r="C54" s="1347" t="s">
        <v>174</v>
      </c>
      <c r="D54" s="1438"/>
      <c r="E54" s="1397" t="s">
        <v>1082</v>
      </c>
      <c r="F54" s="1398"/>
      <c r="G54" s="1398"/>
      <c r="H54" s="1398"/>
      <c r="I54" s="1398"/>
      <c r="J54" s="1398"/>
      <c r="K54" s="1398"/>
      <c r="L54" s="1398"/>
      <c r="M54" s="1398"/>
      <c r="N54" s="1398"/>
      <c r="O54" s="1398"/>
      <c r="P54" s="1398"/>
      <c r="Q54" s="1398"/>
      <c r="R54" s="1398"/>
      <c r="S54" s="1398"/>
      <c r="T54" s="1398"/>
      <c r="U54" s="1398"/>
      <c r="V54" s="1398"/>
      <c r="W54" s="1398"/>
      <c r="X54" s="1398"/>
      <c r="Y54" s="818"/>
    </row>
    <row r="55" spans="1:25" ht="32.1" customHeight="1">
      <c r="A55" s="1410">
        <v>21</v>
      </c>
      <c r="B55" s="1384"/>
      <c r="C55" s="1440" t="s">
        <v>175</v>
      </c>
      <c r="D55" s="118" t="s">
        <v>720</v>
      </c>
      <c r="E55" s="914"/>
      <c r="F55" s="1417" t="s">
        <v>177</v>
      </c>
      <c r="G55" s="1417"/>
      <c r="H55" s="1417"/>
      <c r="I55" s="1417"/>
      <c r="J55" s="1417"/>
      <c r="K55" s="1417"/>
      <c r="L55" s="1417"/>
      <c r="M55" s="1417"/>
      <c r="N55" s="1417"/>
      <c r="O55" s="1417"/>
      <c r="P55" s="1417"/>
      <c r="Q55" s="1417"/>
      <c r="R55" s="1417"/>
      <c r="S55" s="1417"/>
      <c r="T55" s="1417"/>
      <c r="U55" s="1417"/>
      <c r="V55" s="1417"/>
      <c r="W55" s="1417"/>
      <c r="X55" s="1417"/>
      <c r="Y55" s="827"/>
    </row>
    <row r="56" spans="1:25" ht="32.1" customHeight="1">
      <c r="A56" s="1411"/>
      <c r="B56" s="1384"/>
      <c r="C56" s="1446"/>
      <c r="D56" s="116" t="s">
        <v>176</v>
      </c>
      <c r="E56" s="914"/>
      <c r="F56" s="1417" t="s">
        <v>177</v>
      </c>
      <c r="G56" s="1417"/>
      <c r="H56" s="1417"/>
      <c r="I56" s="1417"/>
      <c r="J56" s="1417"/>
      <c r="K56" s="1417"/>
      <c r="L56" s="1417"/>
      <c r="M56" s="1417"/>
      <c r="N56" s="1417"/>
      <c r="O56" s="1417"/>
      <c r="P56" s="1417"/>
      <c r="Q56" s="1417"/>
      <c r="R56" s="1417"/>
      <c r="S56" s="1417"/>
      <c r="T56" s="1417"/>
      <c r="U56" s="1417"/>
      <c r="V56" s="1417"/>
      <c r="W56" s="1417"/>
      <c r="X56" s="1417"/>
      <c r="Y56" s="827"/>
    </row>
    <row r="57" spans="1:25" ht="32.1" customHeight="1">
      <c r="A57" s="1412"/>
      <c r="B57" s="1384"/>
      <c r="C57" s="1441"/>
      <c r="D57" s="117" t="s">
        <v>1163</v>
      </c>
      <c r="E57" s="914"/>
      <c r="F57" s="1417" t="s">
        <v>1146</v>
      </c>
      <c r="G57" s="1417"/>
      <c r="H57" s="1417"/>
      <c r="I57" s="1417"/>
      <c r="J57" s="1417"/>
      <c r="K57" s="1417"/>
      <c r="L57" s="1417"/>
      <c r="M57" s="1417"/>
      <c r="N57" s="1417"/>
      <c r="O57" s="1417"/>
      <c r="P57" s="1417"/>
      <c r="Q57" s="1417"/>
      <c r="R57" s="1417"/>
      <c r="S57" s="1417"/>
      <c r="T57" s="1417"/>
      <c r="U57" s="1417"/>
      <c r="V57" s="1417"/>
      <c r="W57" s="1417"/>
      <c r="X57" s="1417"/>
      <c r="Y57" s="827"/>
    </row>
    <row r="58" spans="1:25" ht="32.1" customHeight="1">
      <c r="A58" s="814">
        <v>22</v>
      </c>
      <c r="B58" s="1384"/>
      <c r="C58" s="796" t="s">
        <v>178</v>
      </c>
      <c r="D58" s="118"/>
      <c r="E58" s="914"/>
      <c r="F58" s="1417" t="s">
        <v>179</v>
      </c>
      <c r="G58" s="1417"/>
      <c r="H58" s="1417"/>
      <c r="I58" s="1417"/>
      <c r="J58" s="1417"/>
      <c r="K58" s="1417"/>
      <c r="L58" s="1417"/>
      <c r="M58" s="1417"/>
      <c r="N58" s="1417"/>
      <c r="O58" s="1417"/>
      <c r="P58" s="1417"/>
      <c r="Q58" s="1417"/>
      <c r="R58" s="1417"/>
      <c r="S58" s="1417"/>
      <c r="T58" s="1417"/>
      <c r="U58" s="1417"/>
      <c r="V58" s="1417"/>
      <c r="W58" s="1417"/>
      <c r="X58" s="1417"/>
      <c r="Y58" s="827"/>
    </row>
    <row r="59" spans="1:25" ht="31.5" customHeight="1">
      <c r="A59" s="1447">
        <v>23</v>
      </c>
      <c r="B59" s="1384"/>
      <c r="C59" s="1363" t="s">
        <v>180</v>
      </c>
      <c r="D59" s="119" t="s">
        <v>181</v>
      </c>
      <c r="E59" s="33"/>
      <c r="F59" s="1397" t="s">
        <v>153</v>
      </c>
      <c r="G59" s="1398"/>
      <c r="H59" s="1398"/>
      <c r="I59" s="1398"/>
      <c r="J59" s="1437"/>
      <c r="K59" s="33"/>
      <c r="L59" s="1397" t="s">
        <v>140</v>
      </c>
      <c r="M59" s="1398"/>
      <c r="N59" s="1398"/>
      <c r="O59" s="1398"/>
      <c r="P59" s="1398"/>
      <c r="Q59" s="1398"/>
      <c r="R59" s="1398"/>
      <c r="S59" s="1398"/>
      <c r="T59" s="1398"/>
      <c r="U59" s="1398"/>
      <c r="V59" s="1398"/>
      <c r="W59" s="1398"/>
      <c r="X59" s="1398"/>
      <c r="Y59" s="818"/>
    </row>
    <row r="60" spans="1:25" ht="32.25" customHeight="1">
      <c r="A60" s="1448"/>
      <c r="B60" s="1384"/>
      <c r="C60" s="1365"/>
      <c r="D60" s="119" t="s">
        <v>182</v>
      </c>
      <c r="E60" s="914"/>
      <c r="F60" s="120" t="s">
        <v>183</v>
      </c>
      <c r="G60" s="807"/>
      <c r="H60" s="807"/>
      <c r="I60" s="807"/>
      <c r="J60" s="807"/>
      <c r="K60" s="807"/>
      <c r="L60" s="807"/>
      <c r="M60" s="807"/>
      <c r="N60" s="807"/>
      <c r="O60" s="807"/>
      <c r="P60" s="807"/>
      <c r="Q60" s="807"/>
      <c r="R60" s="807"/>
      <c r="S60" s="807"/>
      <c r="T60" s="807"/>
      <c r="U60" s="89"/>
      <c r="V60" s="89"/>
      <c r="W60" s="89"/>
      <c r="X60" s="89"/>
      <c r="Y60" s="121"/>
    </row>
    <row r="61" spans="1:25" ht="32.1" customHeight="1">
      <c r="A61" s="95">
        <v>24</v>
      </c>
      <c r="B61" s="1384"/>
      <c r="C61" s="1347" t="s">
        <v>184</v>
      </c>
      <c r="D61" s="1438"/>
      <c r="E61" s="1400" t="s">
        <v>185</v>
      </c>
      <c r="F61" s="1359"/>
      <c r="G61" s="1359"/>
      <c r="H61" s="33"/>
      <c r="I61" s="1397" t="s">
        <v>186</v>
      </c>
      <c r="J61" s="1398"/>
      <c r="K61" s="33"/>
      <c r="L61" s="1397" t="s">
        <v>187</v>
      </c>
      <c r="M61" s="1437"/>
      <c r="N61" s="1397" t="s">
        <v>188</v>
      </c>
      <c r="O61" s="1398"/>
      <c r="P61" s="1398"/>
      <c r="Q61" s="33"/>
      <c r="R61" s="1397" t="s">
        <v>186</v>
      </c>
      <c r="S61" s="1398"/>
      <c r="T61" s="1454"/>
      <c r="U61" s="33"/>
      <c r="V61" s="1397" t="s">
        <v>187</v>
      </c>
      <c r="W61" s="1398"/>
      <c r="X61" s="1398"/>
      <c r="Y61" s="818"/>
    </row>
    <row r="62" spans="1:25" ht="32.1" customHeight="1">
      <c r="A62" s="815">
        <v>25</v>
      </c>
      <c r="B62" s="1384"/>
      <c r="C62" s="799" t="s">
        <v>189</v>
      </c>
      <c r="D62" s="399"/>
      <c r="E62" s="33"/>
      <c r="F62" s="1400" t="s">
        <v>190</v>
      </c>
      <c r="G62" s="1359"/>
      <c r="H62" s="1359"/>
      <c r="I62" s="1359"/>
      <c r="J62" s="1359"/>
      <c r="K62" s="33"/>
      <c r="L62" s="1397" t="s">
        <v>191</v>
      </c>
      <c r="M62" s="1398"/>
      <c r="N62" s="1398"/>
      <c r="O62" s="1398"/>
      <c r="P62" s="1437"/>
      <c r="Q62" s="33"/>
      <c r="R62" s="97" t="s">
        <v>166</v>
      </c>
      <c r="S62" s="113" t="s">
        <v>117</v>
      </c>
      <c r="T62" s="1442"/>
      <c r="U62" s="1442"/>
      <c r="V62" s="1442"/>
      <c r="W62" s="1442"/>
      <c r="X62" s="1442"/>
      <c r="Y62" s="114" t="s">
        <v>167</v>
      </c>
    </row>
    <row r="63" spans="1:25" ht="32.1" customHeight="1">
      <c r="A63" s="815">
        <v>26</v>
      </c>
      <c r="B63" s="1384"/>
      <c r="C63" s="799" t="s">
        <v>533</v>
      </c>
      <c r="D63" s="399"/>
      <c r="E63" s="33"/>
      <c r="F63" s="1400" t="s">
        <v>537</v>
      </c>
      <c r="G63" s="1359"/>
      <c r="H63" s="1359"/>
      <c r="I63" s="1359"/>
      <c r="J63" s="1359"/>
      <c r="K63" s="1359"/>
      <c r="L63" s="1359"/>
      <c r="M63" s="1359"/>
      <c r="N63" s="1359"/>
      <c r="O63" s="1359"/>
      <c r="P63" s="1399"/>
      <c r="Q63" s="33"/>
      <c r="R63" s="97" t="s">
        <v>166</v>
      </c>
      <c r="S63" s="113" t="s">
        <v>117</v>
      </c>
      <c r="T63" s="1442"/>
      <c r="U63" s="1442"/>
      <c r="V63" s="1442"/>
      <c r="W63" s="1442"/>
      <c r="X63" s="1442"/>
      <c r="Y63" s="114" t="s">
        <v>167</v>
      </c>
    </row>
    <row r="64" spans="1:25" ht="32.1" customHeight="1">
      <c r="A64" s="813">
        <v>27</v>
      </c>
      <c r="B64" s="1384"/>
      <c r="C64" s="1455" t="s">
        <v>535</v>
      </c>
      <c r="D64" s="1456"/>
      <c r="E64" s="33"/>
      <c r="F64" s="1416" t="s">
        <v>1147</v>
      </c>
      <c r="G64" s="1398"/>
      <c r="H64" s="1398"/>
      <c r="I64" s="1398"/>
      <c r="J64" s="1398"/>
      <c r="K64" s="1398"/>
      <c r="L64" s="1398"/>
      <c r="M64" s="1398"/>
      <c r="N64" s="1398"/>
      <c r="O64" s="1398"/>
      <c r="P64" s="1398"/>
      <c r="Q64" s="1398"/>
      <c r="R64" s="1398"/>
      <c r="S64" s="1398"/>
      <c r="T64" s="1437"/>
      <c r="U64" s="33"/>
      <c r="V64" s="1397" t="s">
        <v>789</v>
      </c>
      <c r="W64" s="1398"/>
      <c r="X64" s="1398"/>
      <c r="Y64" s="818"/>
    </row>
    <row r="65" spans="1:25" ht="32.1" customHeight="1">
      <c r="A65" s="813">
        <v>28</v>
      </c>
      <c r="B65" s="1385"/>
      <c r="C65" s="1455" t="s">
        <v>721</v>
      </c>
      <c r="D65" s="1456"/>
      <c r="E65" s="33"/>
      <c r="F65" s="1397" t="s">
        <v>139</v>
      </c>
      <c r="G65" s="1398"/>
      <c r="H65" s="1398"/>
      <c r="I65" s="1398"/>
      <c r="J65" s="1437"/>
      <c r="K65" s="33"/>
      <c r="L65" s="1397" t="s">
        <v>140</v>
      </c>
      <c r="M65" s="1398"/>
      <c r="N65" s="1398"/>
      <c r="O65" s="1398"/>
      <c r="P65" s="1398"/>
      <c r="Q65" s="1398"/>
      <c r="R65" s="1398"/>
      <c r="S65" s="1398"/>
      <c r="T65" s="1398"/>
      <c r="U65" s="1398"/>
      <c r="V65" s="1398"/>
      <c r="W65" s="1398"/>
      <c r="X65" s="1398"/>
      <c r="Y65" s="818"/>
    </row>
    <row r="66" spans="1:25" ht="57.75" customHeight="1">
      <c r="A66" s="1463">
        <v>29</v>
      </c>
      <c r="B66" s="834"/>
      <c r="C66" s="1465" t="s">
        <v>1239</v>
      </c>
      <c r="D66" s="1466"/>
      <c r="E66" s="839"/>
      <c r="F66" s="1469" t="s">
        <v>1148</v>
      </c>
      <c r="G66" s="1470"/>
      <c r="H66" s="1470"/>
      <c r="I66" s="1470"/>
      <c r="J66" s="1470"/>
      <c r="K66" s="1470"/>
      <c r="L66" s="1470"/>
      <c r="M66" s="1470"/>
      <c r="N66" s="1470"/>
      <c r="O66" s="1470"/>
      <c r="P66" s="1470"/>
      <c r="Q66" s="1470"/>
      <c r="R66" s="1470"/>
      <c r="S66" s="1470"/>
      <c r="T66" s="1471"/>
      <c r="U66" s="839"/>
      <c r="V66" s="874" t="s">
        <v>1145</v>
      </c>
      <c r="W66" s="835"/>
      <c r="X66" s="835"/>
      <c r="Y66" s="836"/>
    </row>
    <row r="67" spans="1:25" ht="57.75" customHeight="1">
      <c r="A67" s="1464"/>
      <c r="B67" s="834"/>
      <c r="C67" s="1467"/>
      <c r="D67" s="1468"/>
      <c r="E67" s="839"/>
      <c r="F67" s="1469" t="s">
        <v>1240</v>
      </c>
      <c r="G67" s="1470"/>
      <c r="H67" s="1470"/>
      <c r="I67" s="1470"/>
      <c r="J67" s="1470"/>
      <c r="K67" s="1470"/>
      <c r="L67" s="1470"/>
      <c r="M67" s="1470"/>
      <c r="N67" s="1470"/>
      <c r="O67" s="1470"/>
      <c r="P67" s="1470"/>
      <c r="Q67" s="1470"/>
      <c r="R67" s="1470"/>
      <c r="S67" s="1470"/>
      <c r="T67" s="1471"/>
      <c r="U67" s="839"/>
      <c r="V67" s="874" t="s">
        <v>1145</v>
      </c>
      <c r="X67" s="835"/>
      <c r="Y67" s="836"/>
    </row>
    <row r="68" spans="1:25" ht="31.5" customHeight="1">
      <c r="A68" s="1492">
        <v>30</v>
      </c>
      <c r="B68" s="1493" t="s">
        <v>192</v>
      </c>
      <c r="C68" s="1457" t="s">
        <v>193</v>
      </c>
      <c r="D68" s="1458"/>
      <c r="E68" s="1002"/>
      <c r="F68" s="1449" t="s">
        <v>1149</v>
      </c>
      <c r="G68" s="1450"/>
      <c r="H68" s="1450"/>
      <c r="I68" s="1450"/>
      <c r="J68" s="1450"/>
      <c r="K68" s="1450"/>
      <c r="L68" s="1450"/>
      <c r="M68" s="1450"/>
      <c r="N68" s="1450"/>
      <c r="O68" s="1450"/>
      <c r="P68" s="1450"/>
      <c r="Q68" s="1450"/>
      <c r="R68" s="1450"/>
      <c r="S68" s="1450"/>
      <c r="T68" s="1450"/>
      <c r="U68" s="1450"/>
      <c r="V68" s="1450"/>
      <c r="W68" s="1450"/>
      <c r="X68" s="1450"/>
      <c r="Y68" s="1001"/>
    </row>
    <row r="69" spans="1:25" ht="31.5" customHeight="1">
      <c r="A69" s="1492"/>
      <c r="B69" s="1493"/>
      <c r="C69" s="1459"/>
      <c r="D69" s="1460"/>
      <c r="E69" s="1002"/>
      <c r="F69" s="1449" t="s">
        <v>1150</v>
      </c>
      <c r="G69" s="1450"/>
      <c r="H69" s="1450"/>
      <c r="I69" s="1450"/>
      <c r="J69" s="1450"/>
      <c r="K69" s="1450"/>
      <c r="L69" s="1450"/>
      <c r="M69" s="1450"/>
      <c r="N69" s="1450"/>
      <c r="O69" s="1450"/>
      <c r="P69" s="1450"/>
      <c r="Q69" s="1450"/>
      <c r="R69" s="1450"/>
      <c r="S69" s="1450"/>
      <c r="T69" s="1450"/>
      <c r="U69" s="1450"/>
      <c r="V69" s="1450"/>
      <c r="W69" s="1450"/>
      <c r="X69" s="1450"/>
      <c r="Y69" s="1001"/>
    </row>
    <row r="70" spans="1:25" ht="31.5" customHeight="1">
      <c r="A70" s="1492"/>
      <c r="B70" s="1493"/>
      <c r="C70" s="1459"/>
      <c r="D70" s="1460"/>
      <c r="E70" s="1002"/>
      <c r="F70" s="1449" t="s">
        <v>1151</v>
      </c>
      <c r="G70" s="1450"/>
      <c r="H70" s="1450"/>
      <c r="I70" s="1450"/>
      <c r="J70" s="1450"/>
      <c r="K70" s="1450"/>
      <c r="L70" s="1450"/>
      <c r="M70" s="1450"/>
      <c r="N70" s="1450"/>
      <c r="O70" s="1450"/>
      <c r="P70" s="1450"/>
      <c r="Q70" s="1450"/>
      <c r="R70" s="1450"/>
      <c r="S70" s="1450"/>
      <c r="T70" s="1450"/>
      <c r="U70" s="1450"/>
      <c r="V70" s="1450"/>
      <c r="W70" s="1450"/>
      <c r="X70" s="1450"/>
      <c r="Y70" s="1001"/>
    </row>
    <row r="71" spans="1:25" ht="31.5" customHeight="1">
      <c r="A71" s="1492"/>
      <c r="B71" s="1493"/>
      <c r="C71" s="1459"/>
      <c r="D71" s="1460"/>
      <c r="E71" s="1002"/>
      <c r="F71" s="1449" t="s">
        <v>1152</v>
      </c>
      <c r="G71" s="1450"/>
      <c r="H71" s="1450"/>
      <c r="I71" s="1450"/>
      <c r="J71" s="1450"/>
      <c r="K71" s="1450"/>
      <c r="L71" s="1450"/>
      <c r="M71" s="1450"/>
      <c r="N71" s="1450"/>
      <c r="O71" s="1450"/>
      <c r="P71" s="1450"/>
      <c r="Q71" s="1450"/>
      <c r="R71" s="1450"/>
      <c r="S71" s="1450"/>
      <c r="T71" s="1450"/>
      <c r="U71" s="1450"/>
      <c r="V71" s="1450"/>
      <c r="W71" s="1450"/>
      <c r="X71" s="1450"/>
      <c r="Y71" s="1001"/>
    </row>
    <row r="72" spans="1:25" ht="32.1" customHeight="1">
      <c r="A72" s="1492"/>
      <c r="B72" s="1493"/>
      <c r="C72" s="1459"/>
      <c r="D72" s="1460"/>
      <c r="E72" s="1002"/>
      <c r="F72" s="1449" t="s">
        <v>1153</v>
      </c>
      <c r="G72" s="1450"/>
      <c r="H72" s="1450"/>
      <c r="I72" s="1450"/>
      <c r="J72" s="1450"/>
      <c r="K72" s="1450"/>
      <c r="L72" s="1450"/>
      <c r="M72" s="1450"/>
      <c r="N72" s="1450"/>
      <c r="O72" s="1450"/>
      <c r="P72" s="1450"/>
      <c r="Q72" s="1450"/>
      <c r="R72" s="1450"/>
      <c r="S72" s="1450"/>
      <c r="T72" s="1450"/>
      <c r="U72" s="1450"/>
      <c r="V72" s="1450"/>
      <c r="W72" s="1450"/>
      <c r="X72" s="1450"/>
      <c r="Y72" s="1001"/>
    </row>
    <row r="73" spans="1:25" ht="32.1" customHeight="1">
      <c r="A73" s="1492"/>
      <c r="B73" s="1493"/>
      <c r="C73" s="1459"/>
      <c r="D73" s="1460"/>
      <c r="E73" s="1002"/>
      <c r="F73" s="1449" t="s">
        <v>1154</v>
      </c>
      <c r="G73" s="1450"/>
      <c r="H73" s="1450"/>
      <c r="I73" s="1450"/>
      <c r="J73" s="1450"/>
      <c r="K73" s="1450"/>
      <c r="L73" s="1450"/>
      <c r="M73" s="1450"/>
      <c r="N73" s="1450"/>
      <c r="O73" s="1450"/>
      <c r="P73" s="1450"/>
      <c r="Q73" s="1450"/>
      <c r="R73" s="1450"/>
      <c r="S73" s="1450"/>
      <c r="T73" s="1450"/>
      <c r="U73" s="1450"/>
      <c r="V73" s="1450"/>
      <c r="W73" s="1450"/>
      <c r="X73" s="1450"/>
      <c r="Y73" s="1001"/>
    </row>
    <row r="74" spans="1:25" ht="32.1" customHeight="1">
      <c r="A74" s="1492"/>
      <c r="B74" s="1493"/>
      <c r="C74" s="1459"/>
      <c r="D74" s="1460"/>
      <c r="E74" s="1002"/>
      <c r="F74" s="1449" t="s">
        <v>1155</v>
      </c>
      <c r="G74" s="1450"/>
      <c r="H74" s="1450"/>
      <c r="I74" s="1450"/>
      <c r="J74" s="1450"/>
      <c r="K74" s="1450"/>
      <c r="L74" s="1450"/>
      <c r="M74" s="1450"/>
      <c r="N74" s="1450"/>
      <c r="O74" s="1450"/>
      <c r="P74" s="1450"/>
      <c r="Q74" s="1450"/>
      <c r="R74" s="1450"/>
      <c r="S74" s="1450"/>
      <c r="T74" s="1450"/>
      <c r="U74" s="1450"/>
      <c r="V74" s="1450"/>
      <c r="W74" s="1450"/>
      <c r="X74" s="1450"/>
      <c r="Y74" s="1001"/>
    </row>
    <row r="75" spans="1:25" ht="32.1" customHeight="1">
      <c r="A75" s="1492"/>
      <c r="B75" s="1493"/>
      <c r="C75" s="1461"/>
      <c r="D75" s="1462"/>
      <c r="E75" s="1002"/>
      <c r="F75" s="1449" t="s">
        <v>1156</v>
      </c>
      <c r="G75" s="1450"/>
      <c r="H75" s="1450"/>
      <c r="I75" s="1450"/>
      <c r="J75" s="1450"/>
      <c r="K75" s="1450"/>
      <c r="L75" s="1450"/>
      <c r="M75" s="1450"/>
      <c r="N75" s="1450"/>
      <c r="O75" s="1450"/>
      <c r="P75" s="1450"/>
      <c r="Q75" s="1450"/>
      <c r="R75" s="1450"/>
      <c r="S75" s="1450"/>
      <c r="T75" s="1450"/>
      <c r="U75" s="1450"/>
      <c r="V75" s="1450"/>
      <c r="W75" s="1450"/>
      <c r="X75" s="1450"/>
      <c r="Y75" s="1001"/>
    </row>
    <row r="76" spans="1:25" ht="31.5" customHeight="1">
      <c r="A76" s="1492"/>
      <c r="B76" s="1493"/>
      <c r="C76" s="1476" t="s">
        <v>722</v>
      </c>
      <c r="D76" s="1458"/>
      <c r="E76" s="1002"/>
      <c r="F76" s="1449" t="s">
        <v>1158</v>
      </c>
      <c r="G76" s="1450"/>
      <c r="H76" s="1450"/>
      <c r="I76" s="1450"/>
      <c r="J76" s="1450"/>
      <c r="K76" s="1450"/>
      <c r="L76" s="1450"/>
      <c r="M76" s="1450"/>
      <c r="N76" s="1450"/>
      <c r="O76" s="1450"/>
      <c r="P76" s="1450"/>
      <c r="Q76" s="1450"/>
      <c r="R76" s="1450"/>
      <c r="S76" s="1450"/>
      <c r="T76" s="1450"/>
      <c r="U76" s="1450"/>
      <c r="V76" s="1450"/>
      <c r="W76" s="1450"/>
      <c r="X76" s="1450"/>
      <c r="Y76" s="1001"/>
    </row>
    <row r="77" spans="1:25" ht="31.5" customHeight="1">
      <c r="A77" s="1492"/>
      <c r="B77" s="1493"/>
      <c r="C77" s="1459"/>
      <c r="D77" s="1460"/>
      <c r="E77" s="1002"/>
      <c r="F77" s="1449" t="s">
        <v>1157</v>
      </c>
      <c r="G77" s="1450"/>
      <c r="H77" s="1450"/>
      <c r="I77" s="1450"/>
      <c r="J77" s="1450"/>
      <c r="K77" s="1450"/>
      <c r="L77" s="1450"/>
      <c r="M77" s="1450"/>
      <c r="N77" s="1450"/>
      <c r="O77" s="1450"/>
      <c r="P77" s="1450"/>
      <c r="Q77" s="1450"/>
      <c r="R77" s="1450"/>
      <c r="S77" s="1450"/>
      <c r="T77" s="1450"/>
      <c r="U77" s="1450"/>
      <c r="V77" s="1450"/>
      <c r="W77" s="1450"/>
      <c r="X77" s="1450"/>
      <c r="Y77" s="1001"/>
    </row>
    <row r="78" spans="1:25" ht="31.5" customHeight="1">
      <c r="A78" s="1492"/>
      <c r="B78" s="1493"/>
      <c r="C78" s="1459"/>
      <c r="D78" s="1460"/>
      <c r="E78" s="1002"/>
      <c r="F78" s="1022" t="s">
        <v>1159</v>
      </c>
      <c r="G78" s="1023"/>
      <c r="H78" s="1023"/>
      <c r="I78" s="1023"/>
      <c r="J78" s="1023"/>
      <c r="K78" s="1023"/>
      <c r="L78" s="1023"/>
      <c r="M78" s="1023"/>
      <c r="N78" s="1023"/>
      <c r="O78" s="1023"/>
      <c r="P78" s="1023"/>
      <c r="Q78" s="1023"/>
      <c r="R78" s="1023"/>
      <c r="S78" s="1023"/>
      <c r="T78" s="1023"/>
      <c r="U78" s="1023"/>
      <c r="V78" s="1023"/>
      <c r="W78" s="1023"/>
      <c r="X78" s="1023"/>
      <c r="Y78" s="1001"/>
    </row>
    <row r="79" spans="1:25" ht="32.1" customHeight="1">
      <c r="A79" s="1492"/>
      <c r="B79" s="1493"/>
      <c r="C79" s="1459"/>
      <c r="D79" s="1460"/>
      <c r="E79" s="1002"/>
      <c r="F79" s="1022" t="s">
        <v>1160</v>
      </c>
      <c r="G79" s="1023"/>
      <c r="H79" s="1023"/>
      <c r="I79" s="1023"/>
      <c r="J79" s="1023"/>
      <c r="K79" s="1023"/>
      <c r="L79" s="1023"/>
      <c r="M79" s="1023"/>
      <c r="N79" s="1023"/>
      <c r="O79" s="1023"/>
      <c r="P79" s="1023"/>
      <c r="Q79" s="1023"/>
      <c r="R79" s="1023"/>
      <c r="S79" s="1023"/>
      <c r="T79" s="1023"/>
      <c r="U79" s="1023"/>
      <c r="V79" s="1023"/>
      <c r="W79" s="1023"/>
      <c r="X79" s="1023"/>
      <c r="Y79" s="1001"/>
    </row>
    <row r="80" spans="1:25" ht="32.1" customHeight="1">
      <c r="A80" s="1492"/>
      <c r="B80" s="1493"/>
      <c r="C80" s="1459"/>
      <c r="D80" s="1460"/>
      <c r="E80" s="1002"/>
      <c r="F80" s="1022" t="s">
        <v>1161</v>
      </c>
      <c r="G80" s="1023"/>
      <c r="H80" s="1023"/>
      <c r="I80" s="1023"/>
      <c r="J80" s="1023"/>
      <c r="K80" s="1023"/>
      <c r="L80" s="1023"/>
      <c r="M80" s="1023"/>
      <c r="N80" s="1023"/>
      <c r="O80" s="1023"/>
      <c r="P80" s="1023"/>
      <c r="Q80" s="1023"/>
      <c r="R80" s="1023"/>
      <c r="S80" s="1023"/>
      <c r="T80" s="1023"/>
      <c r="U80" s="1023"/>
      <c r="V80" s="1023"/>
      <c r="W80" s="1023"/>
      <c r="X80" s="1023"/>
      <c r="Y80" s="1001"/>
    </row>
    <row r="81" spans="1:25" ht="32.1" customHeight="1">
      <c r="A81" s="1492"/>
      <c r="B81" s="1493"/>
      <c r="C81" s="1461"/>
      <c r="D81" s="1462"/>
      <c r="E81" s="1002"/>
      <c r="F81" s="1449" t="s">
        <v>1162</v>
      </c>
      <c r="G81" s="1450"/>
      <c r="H81" s="1450"/>
      <c r="I81" s="1450"/>
      <c r="J81" s="1450"/>
      <c r="K81" s="1450"/>
      <c r="L81" s="1450"/>
      <c r="M81" s="1450"/>
      <c r="N81" s="1450"/>
      <c r="O81" s="1450"/>
      <c r="P81" s="1450"/>
      <c r="Q81" s="1450"/>
      <c r="R81" s="1450"/>
      <c r="S81" s="1450"/>
      <c r="T81" s="1450"/>
      <c r="U81" s="1450"/>
      <c r="V81" s="1450"/>
      <c r="W81" s="1450"/>
      <c r="X81" s="1450"/>
      <c r="Y81" s="1001"/>
    </row>
    <row r="82" spans="1:25" ht="32.1" customHeight="1">
      <c r="A82" s="1492"/>
      <c r="B82" s="1493"/>
      <c r="C82" s="1490" t="s">
        <v>1236</v>
      </c>
      <c r="D82" s="1477" t="s">
        <v>1223</v>
      </c>
      <c r="E82" s="1000"/>
      <c r="F82" s="1480" t="s">
        <v>1224</v>
      </c>
      <c r="G82" s="1481"/>
      <c r="H82" s="1481"/>
      <c r="I82" s="1481"/>
      <c r="J82" s="1481"/>
      <c r="K82" s="1481"/>
      <c r="L82" s="1481"/>
      <c r="M82" s="1481"/>
      <c r="N82" s="1481"/>
      <c r="O82" s="1481"/>
      <c r="P82" s="1481"/>
      <c r="Q82" s="1481"/>
      <c r="R82" s="1481"/>
      <c r="S82" s="1481"/>
      <c r="T82" s="1481"/>
      <c r="U82" s="1481"/>
      <c r="V82" s="1481"/>
      <c r="W82" s="1481"/>
      <c r="X82" s="1481"/>
      <c r="Y82" s="1001"/>
    </row>
    <row r="83" spans="1:25" ht="32.1" customHeight="1">
      <c r="A83" s="1492"/>
      <c r="B83" s="1493"/>
      <c r="C83" s="1491"/>
      <c r="D83" s="1478"/>
      <c r="E83" s="1000"/>
      <c r="F83" s="1482" t="s">
        <v>1272</v>
      </c>
      <c r="G83" s="1483"/>
      <c r="H83" s="1483"/>
      <c r="I83" s="1483"/>
      <c r="J83" s="1483"/>
      <c r="K83" s="1483"/>
      <c r="L83" s="1483"/>
      <c r="M83" s="1483"/>
      <c r="N83" s="1483"/>
      <c r="O83" s="1483"/>
      <c r="P83" s="1483"/>
      <c r="Q83" s="1483"/>
      <c r="R83" s="1483"/>
      <c r="S83" s="1483"/>
      <c r="T83" s="1483"/>
      <c r="U83" s="1483"/>
      <c r="V83" s="1483"/>
      <c r="W83" s="1483"/>
      <c r="X83" s="1483"/>
      <c r="Y83" s="1484"/>
    </row>
    <row r="84" spans="1:25" ht="32.1" customHeight="1">
      <c r="A84" s="1492"/>
      <c r="B84" s="1493"/>
      <c r="C84" s="1491"/>
      <c r="D84" s="1479"/>
      <c r="E84" s="1000"/>
      <c r="F84" s="1485" t="s">
        <v>1225</v>
      </c>
      <c r="G84" s="1486"/>
      <c r="H84" s="1486"/>
      <c r="I84" s="1486"/>
      <c r="J84" s="1486"/>
      <c r="K84" s="1486"/>
      <c r="L84" s="1486"/>
      <c r="M84" s="1486"/>
      <c r="N84" s="1486"/>
      <c r="O84" s="1486"/>
      <c r="P84" s="1486"/>
      <c r="Q84" s="1486"/>
      <c r="R84" s="1486"/>
      <c r="S84" s="1486"/>
      <c r="T84" s="1486"/>
      <c r="U84" s="1486"/>
      <c r="V84" s="1486"/>
      <c r="W84" s="1486"/>
      <c r="X84" s="1486"/>
      <c r="Y84" s="1001"/>
    </row>
    <row r="85" spans="1:25" ht="32.1" customHeight="1">
      <c r="A85" s="1492"/>
      <c r="B85" s="1493"/>
      <c r="C85" s="1491"/>
      <c r="D85" s="1024" t="s">
        <v>1226</v>
      </c>
      <c r="E85" s="1000"/>
      <c r="F85" s="1480" t="s">
        <v>1227</v>
      </c>
      <c r="G85" s="1481"/>
      <c r="H85" s="1481"/>
      <c r="I85" s="1481"/>
      <c r="J85" s="1481"/>
      <c r="K85" s="1481"/>
      <c r="L85" s="1481"/>
      <c r="M85" s="1481"/>
      <c r="N85" s="1481"/>
      <c r="O85" s="1481"/>
      <c r="P85" s="1481"/>
      <c r="Q85" s="1481"/>
      <c r="R85" s="1481"/>
      <c r="S85" s="1481"/>
      <c r="T85" s="1481"/>
      <c r="U85" s="1481"/>
      <c r="V85" s="1481"/>
      <c r="W85" s="1481"/>
      <c r="X85" s="1481"/>
      <c r="Y85" s="1001"/>
    </row>
    <row r="86" spans="1:25" ht="32.1" customHeight="1">
      <c r="A86" s="1492"/>
      <c r="B86" s="1493"/>
      <c r="C86" s="1491"/>
      <c r="D86" s="1487" t="s">
        <v>1228</v>
      </c>
      <c r="E86" s="1000"/>
      <c r="F86" s="1449" t="s">
        <v>1229</v>
      </c>
      <c r="G86" s="1450"/>
      <c r="H86" s="1450"/>
      <c r="I86" s="1450"/>
      <c r="J86" s="1450"/>
      <c r="K86" s="1450"/>
      <c r="L86" s="1450"/>
      <c r="M86" s="1450"/>
      <c r="N86" s="1450"/>
      <c r="O86" s="1450"/>
      <c r="P86" s="1450"/>
      <c r="Q86" s="1002"/>
      <c r="R86" s="1449" t="s">
        <v>1230</v>
      </c>
      <c r="S86" s="1450"/>
      <c r="T86" s="1450"/>
      <c r="U86" s="1450"/>
      <c r="V86" s="1450"/>
      <c r="W86" s="1450"/>
      <c r="X86" s="1450"/>
      <c r="Y86" s="1001"/>
    </row>
    <row r="87" spans="1:25" ht="32.1" customHeight="1">
      <c r="A87" s="1492"/>
      <c r="B87" s="1493"/>
      <c r="C87" s="1491"/>
      <c r="D87" s="1488"/>
      <c r="E87" s="1451" t="s">
        <v>144</v>
      </c>
      <c r="F87" s="1452"/>
      <c r="G87" s="1452"/>
      <c r="H87" s="1452"/>
      <c r="I87" s="1452"/>
      <c r="J87" s="1452"/>
      <c r="K87" s="1452"/>
      <c r="L87" s="1453"/>
      <c r="M87" s="1453"/>
      <c r="N87" s="1453"/>
      <c r="O87" s="1453"/>
      <c r="P87" s="1453"/>
      <c r="Q87" s="1453"/>
      <c r="R87" s="1453"/>
      <c r="S87" s="1453"/>
      <c r="T87" s="1003" t="s">
        <v>47</v>
      </c>
      <c r="U87" s="1004"/>
      <c r="V87" s="1004"/>
      <c r="W87" s="1004"/>
      <c r="X87" s="1005"/>
      <c r="Y87" s="1006"/>
    </row>
    <row r="88" spans="1:25" ht="32.1" customHeight="1">
      <c r="A88" s="1492"/>
      <c r="B88" s="1493"/>
      <c r="C88" s="1491"/>
      <c r="D88" s="1488"/>
      <c r="E88" s="1443" t="s">
        <v>144</v>
      </c>
      <c r="F88" s="1444"/>
      <c r="G88" s="1444"/>
      <c r="H88" s="1444"/>
      <c r="I88" s="1444"/>
      <c r="J88" s="1444"/>
      <c r="K88" s="1444"/>
      <c r="L88" s="1445"/>
      <c r="M88" s="1445"/>
      <c r="N88" s="1445"/>
      <c r="O88" s="1445"/>
      <c r="P88" s="1445"/>
      <c r="Q88" s="1445"/>
      <c r="R88" s="1445"/>
      <c r="S88" s="1445"/>
      <c r="T88" s="1007" t="s">
        <v>47</v>
      </c>
      <c r="U88" s="1008"/>
      <c r="V88" s="1008"/>
      <c r="W88" s="1008"/>
      <c r="X88" s="1009"/>
      <c r="Y88" s="1010"/>
    </row>
    <row r="89" spans="1:25" ht="32.1" customHeight="1">
      <c r="A89" s="1492"/>
      <c r="B89" s="1493"/>
      <c r="C89" s="1491"/>
      <c r="D89" s="1489"/>
      <c r="E89" s="1011"/>
      <c r="F89" s="1012" t="s">
        <v>1127</v>
      </c>
      <c r="G89" s="1013"/>
      <c r="H89" s="1013"/>
      <c r="I89" s="1013"/>
      <c r="J89" s="1013"/>
      <c r="K89" s="1013"/>
      <c r="L89" s="1014"/>
      <c r="M89" s="1015"/>
      <c r="N89" s="1014"/>
      <c r="O89" s="1014"/>
      <c r="P89" s="1014"/>
      <c r="Q89" s="1014"/>
      <c r="R89" s="1014"/>
      <c r="S89" s="1014"/>
      <c r="T89" s="1014"/>
      <c r="U89" s="1014"/>
      <c r="V89" s="1014"/>
      <c r="W89" s="1014"/>
      <c r="X89" s="1016"/>
      <c r="Y89" s="1017"/>
    </row>
    <row r="90" spans="1:25" ht="32.1" customHeight="1">
      <c r="A90" s="1492"/>
      <c r="B90" s="1493"/>
      <c r="C90" s="1491"/>
      <c r="D90" s="1025" t="s">
        <v>1235</v>
      </c>
      <c r="E90" s="1002"/>
      <c r="F90" s="1023" t="s">
        <v>1231</v>
      </c>
      <c r="G90" s="1023"/>
      <c r="H90" s="1023"/>
      <c r="I90" s="1023"/>
      <c r="J90" s="1023"/>
      <c r="K90" s="1023"/>
      <c r="L90" s="1023"/>
      <c r="M90" s="1023"/>
      <c r="N90" s="1023"/>
      <c r="O90" s="1023"/>
      <c r="P90" s="1023"/>
      <c r="Q90" s="1018"/>
      <c r="R90" s="1023"/>
      <c r="S90" s="1023"/>
      <c r="T90" s="1023"/>
      <c r="U90" s="1023"/>
      <c r="V90" s="1023"/>
      <c r="W90" s="1023"/>
      <c r="X90" s="1023"/>
      <c r="Y90" s="1001"/>
    </row>
    <row r="91" spans="1:25" ht="20.100000000000001" customHeight="1">
      <c r="A91" s="816"/>
      <c r="B91" s="122"/>
      <c r="C91" s="1472" t="s">
        <v>194</v>
      </c>
      <c r="D91" s="1473"/>
      <c r="E91" s="1473"/>
      <c r="F91" s="1473"/>
      <c r="G91" s="1473"/>
      <c r="H91" s="1473"/>
      <c r="I91" s="1473"/>
      <c r="J91" s="1473"/>
      <c r="K91" s="1473"/>
      <c r="L91" s="1473"/>
      <c r="M91" s="1473"/>
      <c r="N91" s="1473"/>
      <c r="O91" s="1473"/>
      <c r="P91" s="1473"/>
      <c r="Q91" s="1473"/>
      <c r="R91" s="1473"/>
      <c r="S91" s="1473"/>
      <c r="T91" s="1473"/>
      <c r="U91" s="1473"/>
      <c r="V91" s="1473"/>
      <c r="W91" s="1473"/>
      <c r="X91" s="1473"/>
      <c r="Y91" s="823"/>
    </row>
    <row r="92" spans="1:25" ht="20.100000000000001" customHeight="1">
      <c r="A92" s="817"/>
      <c r="B92" s="124"/>
      <c r="C92" s="1474" t="s">
        <v>195</v>
      </c>
      <c r="D92" s="1474"/>
      <c r="E92" s="1474"/>
      <c r="F92" s="1474"/>
      <c r="G92" s="1474"/>
      <c r="H92" s="1474"/>
      <c r="I92" s="1474"/>
      <c r="J92" s="1474"/>
      <c r="K92" s="1474"/>
      <c r="L92" s="1474"/>
      <c r="M92" s="1474"/>
      <c r="N92" s="1474"/>
      <c r="O92" s="1474"/>
      <c r="P92" s="1474"/>
      <c r="Q92" s="1474"/>
      <c r="R92" s="1474"/>
      <c r="S92" s="1474"/>
      <c r="T92" s="1474"/>
      <c r="U92" s="1474"/>
      <c r="V92" s="1474"/>
      <c r="W92" s="1474"/>
      <c r="X92" s="1474"/>
      <c r="Y92" s="793"/>
    </row>
    <row r="93" spans="1:25" ht="23.25" customHeight="1">
      <c r="A93" s="1475" t="s">
        <v>196</v>
      </c>
      <c r="B93" s="1475"/>
      <c r="C93" s="1475"/>
      <c r="D93" s="1475"/>
      <c r="E93" s="125"/>
      <c r="F93" s="126"/>
      <c r="G93" s="126"/>
      <c r="H93" s="126"/>
      <c r="I93" s="126"/>
      <c r="J93" s="126"/>
      <c r="K93" s="126"/>
      <c r="L93" s="127"/>
      <c r="M93" s="127"/>
      <c r="N93" s="127"/>
      <c r="O93" s="127"/>
      <c r="P93" s="127"/>
      <c r="Q93" s="127"/>
      <c r="R93" s="127"/>
      <c r="S93" s="127"/>
      <c r="T93" s="127"/>
      <c r="U93" s="126"/>
      <c r="V93" s="126"/>
      <c r="W93" s="126"/>
      <c r="X93" s="126"/>
      <c r="Y93" s="126"/>
    </row>
    <row r="94" spans="1:25" ht="30" customHeight="1">
      <c r="A94" s="1326" t="s">
        <v>197</v>
      </c>
      <c r="B94" s="1327"/>
      <c r="C94" s="1327"/>
      <c r="D94" s="1327"/>
      <c r="E94" s="1327"/>
      <c r="F94" s="1327"/>
      <c r="G94" s="1327"/>
      <c r="H94" s="1327"/>
      <c r="I94" s="1327"/>
      <c r="J94" s="1327"/>
      <c r="K94" s="1327"/>
      <c r="L94" s="1327"/>
      <c r="M94" s="1327"/>
      <c r="N94" s="1327"/>
      <c r="O94" s="1327"/>
      <c r="P94" s="1327"/>
      <c r="Q94" s="1327"/>
      <c r="R94" s="1327"/>
      <c r="S94" s="1327"/>
      <c r="T94" s="1327"/>
      <c r="U94" s="1327"/>
      <c r="V94" s="1327"/>
      <c r="W94" s="1327"/>
      <c r="X94" s="1327"/>
      <c r="Y94" s="1328"/>
    </row>
    <row r="95" spans="1:25" ht="30" customHeight="1">
      <c r="A95" s="1329"/>
      <c r="B95" s="1330"/>
      <c r="C95" s="1330"/>
      <c r="D95" s="1330"/>
      <c r="E95" s="1330"/>
      <c r="F95" s="1330"/>
      <c r="G95" s="1330"/>
      <c r="H95" s="1330"/>
      <c r="I95" s="1330"/>
      <c r="J95" s="1330"/>
      <c r="K95" s="1330"/>
      <c r="L95" s="1330"/>
      <c r="M95" s="1330"/>
      <c r="N95" s="1330"/>
      <c r="O95" s="1330"/>
      <c r="P95" s="1330"/>
      <c r="Q95" s="1330"/>
      <c r="R95" s="1330"/>
      <c r="S95" s="1330"/>
      <c r="T95" s="1330"/>
      <c r="U95" s="1330"/>
      <c r="V95" s="1330"/>
      <c r="W95" s="1330"/>
      <c r="X95" s="1330"/>
      <c r="Y95" s="1331"/>
    </row>
    <row r="96" spans="1:25" ht="30" customHeight="1">
      <c r="A96" s="1332"/>
      <c r="B96" s="1333"/>
      <c r="C96" s="1333"/>
      <c r="D96" s="1333"/>
      <c r="E96" s="1333"/>
      <c r="F96" s="1333"/>
      <c r="G96" s="1333"/>
      <c r="H96" s="1333"/>
      <c r="I96" s="1333"/>
      <c r="J96" s="1333"/>
      <c r="K96" s="1333"/>
      <c r="L96" s="1333"/>
      <c r="M96" s="1333"/>
      <c r="N96" s="1333"/>
      <c r="O96" s="1333"/>
      <c r="P96" s="1333"/>
      <c r="Q96" s="1333"/>
      <c r="R96" s="1333"/>
      <c r="S96" s="1333"/>
      <c r="T96" s="1333"/>
      <c r="U96" s="1333"/>
      <c r="V96" s="1333"/>
      <c r="W96" s="1333"/>
      <c r="X96" s="1333"/>
      <c r="Y96" s="1334"/>
    </row>
    <row r="97" spans="1:4" ht="35.1" customHeight="1">
      <c r="A97" s="817"/>
      <c r="B97" s="817"/>
      <c r="C97" s="817"/>
      <c r="D97" s="823"/>
    </row>
    <row r="98" spans="1:4" ht="35.1" customHeight="1">
      <c r="A98" s="817"/>
      <c r="B98" s="823"/>
      <c r="C98" s="817"/>
      <c r="D98" s="823"/>
    </row>
    <row r="99" spans="1:4" ht="35.1" customHeight="1">
      <c r="A99" s="817"/>
      <c r="B99" s="823"/>
      <c r="C99" s="817"/>
      <c r="D99" s="823"/>
    </row>
    <row r="100" spans="1:4" ht="35.1" customHeight="1">
      <c r="A100" s="817"/>
      <c r="B100" s="128"/>
      <c r="C100" s="128"/>
      <c r="D100" s="823"/>
    </row>
    <row r="101" spans="1:4" ht="35.1" customHeight="1">
      <c r="A101" s="817"/>
      <c r="B101" s="817"/>
      <c r="C101" s="817"/>
      <c r="D101" s="823"/>
    </row>
    <row r="102" spans="1:4" ht="35.1" customHeight="1">
      <c r="A102" s="817"/>
      <c r="B102" s="823"/>
      <c r="C102" s="817"/>
      <c r="D102" s="823"/>
    </row>
    <row r="103" spans="1:4" ht="35.1" customHeight="1">
      <c r="A103" s="817"/>
      <c r="B103" s="823"/>
      <c r="C103" s="817"/>
      <c r="D103" s="823"/>
    </row>
    <row r="104" spans="1:4" ht="35.1" customHeight="1">
      <c r="A104" s="817"/>
      <c r="B104" s="823"/>
      <c r="C104" s="817"/>
      <c r="D104" s="823"/>
    </row>
    <row r="105" spans="1:4" ht="35.1" customHeight="1">
      <c r="A105" s="817"/>
      <c r="B105" s="823"/>
      <c r="C105" s="817"/>
      <c r="D105" s="823"/>
    </row>
    <row r="106" spans="1:4" ht="35.1" customHeight="1"/>
    <row r="107" spans="1:4" ht="35.1" customHeight="1"/>
    <row r="108" spans="1:4" ht="35.1" customHeight="1"/>
    <row r="109" spans="1:4" ht="35.1" customHeight="1"/>
    <row r="110" spans="1:4" ht="35.1" customHeight="1"/>
    <row r="111" spans="1:4" ht="35.1" customHeight="1"/>
    <row r="112" spans="1:4" ht="20.100000000000001" customHeight="1"/>
    <row r="113" ht="20.100000000000001" customHeight="1"/>
  </sheetData>
  <mergeCells count="199">
    <mergeCell ref="A66:A67"/>
    <mergeCell ref="C66:D67"/>
    <mergeCell ref="F66:T66"/>
    <mergeCell ref="F67:T67"/>
    <mergeCell ref="C91:X91"/>
    <mergeCell ref="C92:X92"/>
    <mergeCell ref="A93:D93"/>
    <mergeCell ref="F72:X72"/>
    <mergeCell ref="F73:X73"/>
    <mergeCell ref="F74:X74"/>
    <mergeCell ref="F75:X75"/>
    <mergeCell ref="C76:D81"/>
    <mergeCell ref="F76:X76"/>
    <mergeCell ref="F77:X77"/>
    <mergeCell ref="F81:X81"/>
    <mergeCell ref="D82:D84"/>
    <mergeCell ref="F82:X82"/>
    <mergeCell ref="F83:Y83"/>
    <mergeCell ref="F84:X84"/>
    <mergeCell ref="F85:X85"/>
    <mergeCell ref="D86:D89"/>
    <mergeCell ref="C82:C90"/>
    <mergeCell ref="A68:A90"/>
    <mergeCell ref="B68:B90"/>
    <mergeCell ref="F86:P86"/>
    <mergeCell ref="R86:X86"/>
    <mergeCell ref="E87:K87"/>
    <mergeCell ref="L87:S87"/>
    <mergeCell ref="N61:P61"/>
    <mergeCell ref="R61:T61"/>
    <mergeCell ref="C65:D65"/>
    <mergeCell ref="F65:J65"/>
    <mergeCell ref="L65:X65"/>
    <mergeCell ref="C68:D75"/>
    <mergeCell ref="F68:X68"/>
    <mergeCell ref="F69:X69"/>
    <mergeCell ref="F70:X70"/>
    <mergeCell ref="F71:X71"/>
    <mergeCell ref="L62:P62"/>
    <mergeCell ref="T62:X62"/>
    <mergeCell ref="F63:P63"/>
    <mergeCell ref="T63:X63"/>
    <mergeCell ref="C64:D64"/>
    <mergeCell ref="F64:T64"/>
    <mergeCell ref="V64:X64"/>
    <mergeCell ref="I61:J61"/>
    <mergeCell ref="L61:M61"/>
    <mergeCell ref="E88:K88"/>
    <mergeCell ref="L88:S88"/>
    <mergeCell ref="A55:A57"/>
    <mergeCell ref="C55:C57"/>
    <mergeCell ref="F55:X55"/>
    <mergeCell ref="F56:X56"/>
    <mergeCell ref="F57:X57"/>
    <mergeCell ref="F58:X58"/>
    <mergeCell ref="F52:J52"/>
    <mergeCell ref="L52:T52"/>
    <mergeCell ref="V52:X52"/>
    <mergeCell ref="B53:B65"/>
    <mergeCell ref="C53:D53"/>
    <mergeCell ref="E53:X53"/>
    <mergeCell ref="C54:D54"/>
    <mergeCell ref="E54:X54"/>
    <mergeCell ref="V61:X61"/>
    <mergeCell ref="F62:J62"/>
    <mergeCell ref="A59:A60"/>
    <mergeCell ref="C59:C60"/>
    <mergeCell ref="F59:J59"/>
    <mergeCell ref="L59:X59"/>
    <mergeCell ref="C61:D61"/>
    <mergeCell ref="E61:G61"/>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F45:J45"/>
    <mergeCell ref="L45:X45"/>
    <mergeCell ref="F46:J46"/>
    <mergeCell ref="L46:X46"/>
    <mergeCell ref="C47:D47"/>
    <mergeCell ref="F47:J47"/>
    <mergeCell ref="L47:X47"/>
    <mergeCell ref="O42:X42"/>
    <mergeCell ref="F43:J43"/>
    <mergeCell ref="L43:P43"/>
    <mergeCell ref="R43:X43"/>
    <mergeCell ref="F44:J44"/>
    <mergeCell ref="L44:X44"/>
    <mergeCell ref="E39:K39"/>
    <mergeCell ref="L39:S39"/>
    <mergeCell ref="E40:K40"/>
    <mergeCell ref="L40:S40"/>
    <mergeCell ref="E41:K41"/>
    <mergeCell ref="L41:S41"/>
    <mergeCell ref="A36:A42"/>
    <mergeCell ref="C36:C42"/>
    <mergeCell ref="F36:P36"/>
    <mergeCell ref="R36:X36"/>
    <mergeCell ref="D37:D38"/>
    <mergeCell ref="E37:J37"/>
    <mergeCell ref="K37:Q37"/>
    <mergeCell ref="F38:M38"/>
    <mergeCell ref="O38:X38"/>
    <mergeCell ref="D39:D42"/>
    <mergeCell ref="A28:A35"/>
    <mergeCell ref="C28:C35"/>
    <mergeCell ref="F29:J29"/>
    <mergeCell ref="L29:P29"/>
    <mergeCell ref="R29:X29"/>
    <mergeCell ref="D30:D31"/>
    <mergeCell ref="M32:W32"/>
    <mergeCell ref="F33:J33"/>
    <mergeCell ref="L33:P33"/>
    <mergeCell ref="R33:T33"/>
    <mergeCell ref="U33:W33"/>
    <mergeCell ref="G34:H34"/>
    <mergeCell ref="E30:H30"/>
    <mergeCell ref="E31:H31"/>
    <mergeCell ref="F32:H32"/>
    <mergeCell ref="J32:L32"/>
    <mergeCell ref="I30:L30"/>
    <mergeCell ref="P30:S30"/>
    <mergeCell ref="R23:S23"/>
    <mergeCell ref="U23:V23"/>
    <mergeCell ref="G24:O24"/>
    <mergeCell ref="P24:Q24"/>
    <mergeCell ref="R24:S24"/>
    <mergeCell ref="U24:V24"/>
    <mergeCell ref="E27:F27"/>
    <mergeCell ref="J27:K27"/>
    <mergeCell ref="L27:M27"/>
    <mergeCell ref="R27:T27"/>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AA7:AI9"/>
    <mergeCell ref="A8:A9"/>
    <mergeCell ref="C8:D9"/>
    <mergeCell ref="F8:X8"/>
    <mergeCell ref="F9:X9"/>
    <mergeCell ref="L16:N16"/>
    <mergeCell ref="A10:A16"/>
    <mergeCell ref="B7:B18"/>
    <mergeCell ref="C10:D16"/>
    <mergeCell ref="A94:Y96"/>
    <mergeCell ref="W1:Y1"/>
    <mergeCell ref="A2:Y2"/>
    <mergeCell ref="A4:C4"/>
    <mergeCell ref="D4:F4"/>
    <mergeCell ref="I4:P4"/>
    <mergeCell ref="R4:S4"/>
    <mergeCell ref="T4:X4"/>
    <mergeCell ref="A5:D5"/>
    <mergeCell ref="A6:B6"/>
    <mergeCell ref="C6:D6"/>
    <mergeCell ref="E6:X6"/>
    <mergeCell ref="G4:H4"/>
    <mergeCell ref="C7:D7"/>
    <mergeCell ref="E7:X7"/>
    <mergeCell ref="A17:A18"/>
    <mergeCell ref="C17:D18"/>
    <mergeCell ref="F17:X17"/>
    <mergeCell ref="G21:H21"/>
    <mergeCell ref="I21:K21"/>
    <mergeCell ref="L21:X21"/>
    <mergeCell ref="A22:A26"/>
    <mergeCell ref="C22:D26"/>
    <mergeCell ref="E22:F22"/>
  </mergeCells>
  <phoneticPr fontId="10"/>
  <conditionalFormatting sqref="G22:O26 T22:T26 G19 G21 T4 E55:E58 E60">
    <cfRule type="cellIs" dxfId="407" priority="61" stopIfTrue="1" operator="equal">
      <formula>""</formula>
    </cfRule>
  </conditionalFormatting>
  <conditionalFormatting sqref="F28 K37:Q37 F34 L39:R41 E17 E35 E68:E81 E90">
    <cfRule type="cellIs" dxfId="406" priority="60" stopIfTrue="1" operator="equal">
      <formula>""</formula>
    </cfRule>
  </conditionalFormatting>
  <conditionalFormatting sqref="E16 K16">
    <cfRule type="expression" dxfId="405" priority="58" stopIfTrue="1">
      <formula>($E$10&lt;&gt;"")*($E$16="")*($K$16="")</formula>
    </cfRule>
  </conditionalFormatting>
  <conditionalFormatting sqref="G27 I27">
    <cfRule type="expression" dxfId="404" priority="56" stopIfTrue="1">
      <formula>($G$27="")*($I$27="")</formula>
    </cfRule>
  </conditionalFormatting>
  <conditionalFormatting sqref="N27 P27">
    <cfRule type="expression" dxfId="403" priority="55" stopIfTrue="1">
      <formula>($N$27="")*($P$27="")</formula>
    </cfRule>
  </conditionalFormatting>
  <conditionalFormatting sqref="U27 W27">
    <cfRule type="expression" dxfId="402" priority="54" stopIfTrue="1">
      <formula>($U$27="")*($W$27="")</formula>
    </cfRule>
  </conditionalFormatting>
  <conditionalFormatting sqref="E29 K29 Q29">
    <cfRule type="expression" dxfId="401" priority="53" stopIfTrue="1">
      <formula>($E$29="")*($K$29="")*($Q$29="")</formula>
    </cfRule>
  </conditionalFormatting>
  <conditionalFormatting sqref="E32 I32">
    <cfRule type="expression" dxfId="400" priority="52" stopIfTrue="1">
      <formula>($E$32="")*($I$32="")</formula>
    </cfRule>
  </conditionalFormatting>
  <conditionalFormatting sqref="E33 K33 Q33">
    <cfRule type="expression" dxfId="399" priority="51" stopIfTrue="1">
      <formula>($E$33="")*($K$33="")*($Q$33="")</formula>
    </cfRule>
  </conditionalFormatting>
  <conditionalFormatting sqref="E36 Q36">
    <cfRule type="expression" dxfId="398" priority="50" stopIfTrue="1">
      <formula>($E$36="")*($Q$36="")</formula>
    </cfRule>
  </conditionalFormatting>
  <conditionalFormatting sqref="E38 N38">
    <cfRule type="expression" dxfId="397" priority="49" stopIfTrue="1">
      <formula>($E$38="")*($N$38="")</formula>
    </cfRule>
  </conditionalFormatting>
  <conditionalFormatting sqref="E42 N42">
    <cfRule type="expression" dxfId="396" priority="48" stopIfTrue="1">
      <formula>($E$42="")*($N$42="")</formula>
    </cfRule>
  </conditionalFormatting>
  <conditionalFormatting sqref="E43 K43 Q43">
    <cfRule type="expression" dxfId="395" priority="47" stopIfTrue="1">
      <formula>($E$43="")*($K$43="")*($Q$43="")</formula>
    </cfRule>
  </conditionalFormatting>
  <conditionalFormatting sqref="E44 K44">
    <cfRule type="expression" dxfId="394" priority="46" stopIfTrue="1">
      <formula>($E$44="")*($K$44="")</formula>
    </cfRule>
  </conditionalFormatting>
  <conditionalFormatting sqref="E45 K45">
    <cfRule type="expression" dxfId="393" priority="45" stopIfTrue="1">
      <formula>($E$45="")*($K$45="")</formula>
    </cfRule>
  </conditionalFormatting>
  <conditionalFormatting sqref="E46 K46">
    <cfRule type="expression" dxfId="392" priority="44" stopIfTrue="1">
      <formula>($E$46="")*($K$46="")</formula>
    </cfRule>
  </conditionalFormatting>
  <conditionalFormatting sqref="E47 K47">
    <cfRule type="expression" dxfId="391" priority="43" stopIfTrue="1">
      <formula>($E$47="")*($K$47="")</formula>
    </cfRule>
  </conditionalFormatting>
  <conditionalFormatting sqref="E48 K48">
    <cfRule type="expression" dxfId="390" priority="42" stopIfTrue="1">
      <formula>($E$48="")*($K$48="")</formula>
    </cfRule>
  </conditionalFormatting>
  <conditionalFormatting sqref="E49 K49 U49">
    <cfRule type="expression" dxfId="389" priority="41" stopIfTrue="1">
      <formula>($E$49="")*($K$49="")*($U$49="")</formula>
    </cfRule>
  </conditionalFormatting>
  <conditionalFormatting sqref="E50 K50 Q50">
    <cfRule type="expression" dxfId="388" priority="40" stopIfTrue="1">
      <formula>($E$50="")*($K$50="")*($Q$50="")</formula>
    </cfRule>
  </conditionalFormatting>
  <conditionalFormatting sqref="E51 K51 Q51">
    <cfRule type="expression" dxfId="387" priority="39" stopIfTrue="1">
      <formula>($E$51="")*($K$51="")*($Q$51="")</formula>
    </cfRule>
  </conditionalFormatting>
  <conditionalFormatting sqref="E52 K52 U52">
    <cfRule type="expression" dxfId="386" priority="38" stopIfTrue="1">
      <formula>($E$52="")*($K$52="")*($U$52="")</formula>
    </cfRule>
  </conditionalFormatting>
  <conditionalFormatting sqref="H61 K61">
    <cfRule type="expression" dxfId="385" priority="26">
      <formula>($H$61="")*($K$61="")</formula>
    </cfRule>
  </conditionalFormatting>
  <conditionalFormatting sqref="Q61 U61">
    <cfRule type="expression" dxfId="384" priority="37" stopIfTrue="1">
      <formula>($Q$61="")*($U$61="")</formula>
    </cfRule>
  </conditionalFormatting>
  <conditionalFormatting sqref="E62 K62 Q62">
    <cfRule type="expression" dxfId="383" priority="36" stopIfTrue="1">
      <formula>($E$62="")*($K$62="")*($Q$62="")</formula>
    </cfRule>
  </conditionalFormatting>
  <conditionalFormatting sqref="E65 K65">
    <cfRule type="expression" dxfId="382" priority="35" stopIfTrue="1">
      <formula>($E$65="")*($K$65="")</formula>
    </cfRule>
  </conditionalFormatting>
  <conditionalFormatting sqref="T50:X50">
    <cfRule type="cellIs" dxfId="381" priority="34" stopIfTrue="1" operator="equal">
      <formula>(COUNTIF($Q$50,"○")&lt;1)</formula>
    </cfRule>
  </conditionalFormatting>
  <conditionalFormatting sqref="T51:X51">
    <cfRule type="cellIs" dxfId="380" priority="33" stopIfTrue="1" operator="equal">
      <formula>(COUNTIF($Q$51,"○")&lt;1)</formula>
    </cfRule>
  </conditionalFormatting>
  <conditionalFormatting sqref="T62:X62">
    <cfRule type="cellIs" dxfId="379" priority="32" stopIfTrue="1" operator="equal">
      <formula>(COUNTIF($Q$62,"○")&lt;1)</formula>
    </cfRule>
  </conditionalFormatting>
  <conditionalFormatting sqref="U33:W33">
    <cfRule type="cellIs" dxfId="378" priority="31" stopIfTrue="1" operator="equal">
      <formula>(COUNTIF($Q$33,"○")&lt;1)</formula>
    </cfRule>
  </conditionalFormatting>
  <conditionalFormatting sqref="M32:W32">
    <cfRule type="cellIs" dxfId="377" priority="30" stopIfTrue="1" operator="equal">
      <formula>(COUNTIF($I$32,"○")&lt;1)</formula>
    </cfRule>
  </conditionalFormatting>
  <conditionalFormatting sqref="E8:E9">
    <cfRule type="cellIs" dxfId="376" priority="29" stopIfTrue="1" operator="equal">
      <formula>(COUNTIF($E$8:$E$9,"○")=1)</formula>
    </cfRule>
  </conditionalFormatting>
  <conditionalFormatting sqref="E64 U64">
    <cfRule type="expression" dxfId="375" priority="28" stopIfTrue="1">
      <formula>($E$64="")*($U$64="")</formula>
    </cfRule>
  </conditionalFormatting>
  <conditionalFormatting sqref="T63:X64">
    <cfRule type="cellIs" dxfId="374" priority="27" stopIfTrue="1" operator="equal">
      <formula>(COUNTIF($Q$63,"○")&lt;1)</formula>
    </cfRule>
  </conditionalFormatting>
  <conditionalFormatting sqref="E59 K59">
    <cfRule type="expression" dxfId="373" priority="25">
      <formula>($E$59="")*($K$59="")</formula>
    </cfRule>
  </conditionalFormatting>
  <conditionalFormatting sqref="E63 Q63">
    <cfRule type="expression" dxfId="372" priority="24">
      <formula>($E$63="")*($Q$63="")</formula>
    </cfRule>
  </conditionalFormatting>
  <conditionalFormatting sqref="E66">
    <cfRule type="expression" dxfId="371" priority="21" stopIfTrue="1">
      <formula>($E$66="")*($U$66="")</formula>
    </cfRule>
  </conditionalFormatting>
  <conditionalFormatting sqref="E67">
    <cfRule type="expression" dxfId="370" priority="20" stopIfTrue="1">
      <formula>($E$67="")*($U$67="")</formula>
    </cfRule>
  </conditionalFormatting>
  <conditionalFormatting sqref="U66">
    <cfRule type="expression" dxfId="369" priority="19">
      <formula>($E$66="")*($U$66="")</formula>
    </cfRule>
  </conditionalFormatting>
  <conditionalFormatting sqref="U67">
    <cfRule type="expression" dxfId="368" priority="18">
      <formula>($E$67="")*($U$67="")</formula>
    </cfRule>
  </conditionalFormatting>
  <conditionalFormatting sqref="E10">
    <cfRule type="expression" dxfId="367" priority="141" stopIfTrue="1">
      <formula>($E$10="")*(#REF!="")</formula>
    </cfRule>
  </conditionalFormatting>
  <conditionalFormatting sqref="M30">
    <cfRule type="cellIs" dxfId="366" priority="17" stopIfTrue="1" operator="equal">
      <formula>""</formula>
    </cfRule>
  </conditionalFormatting>
  <conditionalFormatting sqref="T30">
    <cfRule type="cellIs" dxfId="365" priority="16" stopIfTrue="1" operator="equal">
      <formula>""</formula>
    </cfRule>
  </conditionalFormatting>
  <conditionalFormatting sqref="I31">
    <cfRule type="expression" dxfId="364" priority="15" stopIfTrue="1">
      <formula>($E$32="")*($K$32="")*($Q$32="")</formula>
    </cfRule>
  </conditionalFormatting>
  <conditionalFormatting sqref="E85">
    <cfRule type="cellIs" dxfId="363" priority="14" stopIfTrue="1" operator="equal">
      <formula>""</formula>
    </cfRule>
  </conditionalFormatting>
  <conditionalFormatting sqref="L87:R88">
    <cfRule type="cellIs" dxfId="362" priority="13" stopIfTrue="1" operator="equal">
      <formula>""</formula>
    </cfRule>
  </conditionalFormatting>
  <conditionalFormatting sqref="E89">
    <cfRule type="cellIs" dxfId="361" priority="12" stopIfTrue="1" operator="equal">
      <formula>""</formula>
    </cfRule>
  </conditionalFormatting>
  <conditionalFormatting sqref="E82:E84">
    <cfRule type="cellIs" dxfId="360" priority="11" stopIfTrue="1" operator="equal">
      <formula>""</formula>
    </cfRule>
  </conditionalFormatting>
  <conditionalFormatting sqref="E86">
    <cfRule type="expression" dxfId="359" priority="9" stopIfTrue="1">
      <formula>($E$86="")*($Q$86="")</formula>
    </cfRule>
  </conditionalFormatting>
  <conditionalFormatting sqref="Q86">
    <cfRule type="expression" dxfId="358" priority="5" stopIfTrue="1">
      <formula>($E$86="")*($Q$86="")</formula>
    </cfRule>
  </conditionalFormatting>
  <dataValidations count="4">
    <dataValidation type="list" allowBlank="1" showInputMessage="1" showErrorMessage="1" sqref="E10">
      <formula1>"✔"</formula1>
    </dataValidation>
    <dataValidation type="list" allowBlank="1" showInputMessage="1" showErrorMessage="1" sqref="K59 U64 K65 U52 E42:E52 K43:K52 G27 I27 N27 P27 U27 W27 E29 K29 Q29 E32:E33 I31:I32 K33 Q33 E35:E36 Q36 E38 N38 N42 Q43 U49 Q50:Q51 H61 U61 K16 K61:K62 E8:E9 Q61:Q63 E55:E60 E16:E17 U66:U67 E62:E86 Q86 E89:E90">
      <formula1>"○"</formula1>
    </dataValidation>
    <dataValidation imeMode="hiragana" allowBlank="1" showInputMessage="1" showErrorMessage="1" sqref="G22:O26 T62:Y63 U33:W33 T50:Y51 T4:Y4 M32:W32"/>
    <dataValidation imeMode="off" allowBlank="1" showInputMessage="1" showErrorMessage="1" sqref="G19:H21 T22:T26 F28 K37:Q37 F34 L39:S41 N31:O31 T30 V31:W31 M30 L87:S88"/>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&amp;R（令和４年７月開講訓練科から適用）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A2" sqref="A2:S2"/>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29" t="s">
        <v>198</v>
      </c>
    </row>
    <row r="2" spans="1:19" ht="20.100000000000001" customHeight="1">
      <c r="A2" s="1585" t="s">
        <v>199</v>
      </c>
      <c r="B2" s="1585"/>
      <c r="C2" s="1585"/>
      <c r="D2" s="1585"/>
      <c r="E2" s="1585"/>
      <c r="F2" s="1585"/>
      <c r="G2" s="1585"/>
      <c r="H2" s="1585"/>
      <c r="I2" s="1585"/>
      <c r="J2" s="1585"/>
      <c r="K2" s="1585"/>
      <c r="L2" s="1585"/>
      <c r="M2" s="1585"/>
      <c r="N2" s="1585"/>
      <c r="O2" s="1585"/>
      <c r="P2" s="1585"/>
      <c r="Q2" s="1585"/>
      <c r="R2" s="1585"/>
      <c r="S2" s="1585"/>
    </row>
    <row r="3" spans="1:19" ht="21.75" customHeight="1">
      <c r="A3" s="130" t="s">
        <v>200</v>
      </c>
      <c r="S3" s="131"/>
    </row>
    <row r="4" spans="1:19" ht="25.5" customHeight="1">
      <c r="A4" s="132" t="s">
        <v>201</v>
      </c>
      <c r="B4" s="1586" t="str">
        <f>IF(様式1!F44="","",様式1!F44)</f>
        <v/>
      </c>
      <c r="C4" s="1587"/>
      <c r="D4" s="1587"/>
      <c r="E4" s="1587"/>
      <c r="F4" s="1587"/>
      <c r="G4" s="1587"/>
      <c r="H4" s="1587"/>
      <c r="I4" s="1587"/>
      <c r="J4" s="1587"/>
      <c r="K4" s="133" t="str">
        <f>IF(B4="初回","✔","")</f>
        <v/>
      </c>
      <c r="L4" s="1560" t="s">
        <v>202</v>
      </c>
      <c r="M4" s="1560"/>
      <c r="N4" s="1560"/>
      <c r="O4" s="1560"/>
      <c r="P4" s="1560"/>
      <c r="Q4" s="1560"/>
      <c r="R4" s="1560"/>
      <c r="S4" s="1561"/>
    </row>
    <row r="5" spans="1:19" ht="23.1" customHeight="1">
      <c r="A5" s="132" t="s">
        <v>203</v>
      </c>
      <c r="B5" s="1559" t="str">
        <f>IF(様式1!L10="","",様式1!L10)</f>
        <v/>
      </c>
      <c r="C5" s="1560"/>
      <c r="D5" s="1560"/>
      <c r="E5" s="1560"/>
      <c r="F5" s="1560"/>
      <c r="G5" s="1560"/>
      <c r="H5" s="1560"/>
      <c r="I5" s="1560"/>
      <c r="J5" s="1560"/>
      <c r="K5" s="1560"/>
      <c r="L5" s="1560"/>
      <c r="M5" s="1560"/>
      <c r="N5" s="1560"/>
      <c r="O5" s="1560"/>
      <c r="P5" s="1560"/>
      <c r="Q5" s="1560"/>
      <c r="R5" s="1560"/>
      <c r="S5" s="1561"/>
    </row>
    <row r="6" spans="1:19" ht="23.1" customHeight="1">
      <c r="A6" s="132" t="s">
        <v>204</v>
      </c>
      <c r="B6" s="1559" t="str">
        <f>IF(様式1!L11="","",様式1!L11)</f>
        <v/>
      </c>
      <c r="C6" s="1560"/>
      <c r="D6" s="1560"/>
      <c r="E6" s="1560"/>
      <c r="F6" s="1560"/>
      <c r="G6" s="1560"/>
      <c r="H6" s="1560"/>
      <c r="I6" s="1560"/>
      <c r="J6" s="1560"/>
      <c r="K6" s="1560"/>
      <c r="L6" s="1560"/>
      <c r="M6" s="1560"/>
      <c r="N6" s="1560"/>
      <c r="O6" s="1560"/>
      <c r="P6" s="1560"/>
      <c r="Q6" s="1560"/>
      <c r="R6" s="1560"/>
      <c r="S6" s="1561"/>
    </row>
    <row r="7" spans="1:19" ht="23.1" customHeight="1">
      <c r="A7" s="603" t="s">
        <v>630</v>
      </c>
      <c r="B7" s="1591" t="str">
        <f>IF(様式1!F46="","",様式1!F46)</f>
        <v/>
      </c>
      <c r="C7" s="1592"/>
      <c r="D7" s="1592"/>
      <c r="E7" s="1592"/>
      <c r="F7" s="1592"/>
      <c r="G7" s="1592"/>
      <c r="H7" s="1592"/>
      <c r="I7" s="1592"/>
      <c r="J7" s="1592"/>
      <c r="K7" s="1592"/>
      <c r="L7" s="1592"/>
      <c r="M7" s="1592"/>
      <c r="N7" s="1592"/>
      <c r="O7" s="1592"/>
      <c r="P7" s="1592"/>
      <c r="Q7" s="1592"/>
      <c r="R7" s="1592"/>
      <c r="S7" s="1593"/>
    </row>
    <row r="8" spans="1:19" ht="23.25" customHeight="1">
      <c r="A8" s="134" t="s">
        <v>205</v>
      </c>
      <c r="B8" s="1588"/>
      <c r="C8" s="1589"/>
      <c r="D8" s="135" t="s">
        <v>206</v>
      </c>
      <c r="E8" s="1589"/>
      <c r="F8" s="1589"/>
      <c r="G8" s="1589"/>
      <c r="H8" s="1590" t="s">
        <v>206</v>
      </c>
      <c r="I8" s="1590"/>
      <c r="J8" s="915"/>
      <c r="K8" s="1505"/>
      <c r="L8" s="1505"/>
      <c r="M8" s="1505"/>
      <c r="N8" s="1505"/>
      <c r="O8" s="1505"/>
      <c r="P8" s="1505"/>
      <c r="Q8" s="1505"/>
      <c r="R8" s="1505"/>
      <c r="S8" s="1345"/>
    </row>
    <row r="9" spans="1:19" ht="23.1" customHeight="1">
      <c r="A9" s="136" t="s">
        <v>207</v>
      </c>
      <c r="B9" s="137" t="s">
        <v>208</v>
      </c>
      <c r="C9" s="1562" t="str">
        <f>IF(様式1!$J$9="","",様式1!$J$9)</f>
        <v/>
      </c>
      <c r="D9" s="1562"/>
      <c r="E9" s="1562" t="str">
        <f>IF(様式1!$L$9="","",様式1!$L$9)</f>
        <v/>
      </c>
      <c r="F9" s="1562"/>
      <c r="G9" s="1562"/>
      <c r="H9" s="1562"/>
      <c r="I9" s="1562"/>
      <c r="J9" s="1562"/>
      <c r="K9" s="1562"/>
      <c r="L9" s="1562"/>
      <c r="M9" s="1562"/>
      <c r="N9" s="1562"/>
      <c r="O9" s="1562"/>
      <c r="P9" s="1562"/>
      <c r="Q9" s="1562"/>
      <c r="R9" s="1562"/>
      <c r="S9" s="1563"/>
    </row>
    <row r="10" spans="1:19" ht="23.1" customHeight="1">
      <c r="A10" s="138"/>
      <c r="B10" s="1584"/>
      <c r="C10" s="1566"/>
      <c r="D10" s="1566"/>
      <c r="E10" s="1566" t="s">
        <v>209</v>
      </c>
      <c r="F10" s="1566"/>
      <c r="G10" s="1565"/>
      <c r="H10" s="1565"/>
      <c r="I10" s="1565"/>
      <c r="J10" s="109" t="s">
        <v>210</v>
      </c>
      <c r="K10" s="1566" t="s">
        <v>211</v>
      </c>
      <c r="L10" s="1566"/>
      <c r="M10" s="1567"/>
      <c r="N10" s="1567"/>
      <c r="O10" s="1567"/>
      <c r="P10" s="1567"/>
      <c r="Q10" s="1567"/>
      <c r="R10" s="1567"/>
      <c r="S10" s="1568"/>
    </row>
    <row r="11" spans="1:19" ht="30.75" customHeight="1">
      <c r="A11" s="139" t="s">
        <v>975</v>
      </c>
      <c r="B11" s="1559" t="s">
        <v>212</v>
      </c>
      <c r="C11" s="1560"/>
      <c r="D11" s="1560"/>
      <c r="E11" s="1560" t="str">
        <f>IF(様式1!M13="","",様式1!M13)</f>
        <v/>
      </c>
      <c r="F11" s="1560"/>
      <c r="G11" s="1560"/>
      <c r="H11" s="1560"/>
      <c r="I11" s="1560"/>
      <c r="J11" s="1560"/>
      <c r="K11" s="1560"/>
      <c r="L11" s="1560"/>
      <c r="M11" s="692"/>
      <c r="N11" s="1576"/>
      <c r="O11" s="1576"/>
      <c r="P11" s="1576"/>
      <c r="Q11" s="1576"/>
      <c r="R11" s="1576"/>
      <c r="S11" s="1577"/>
    </row>
    <row r="12" spans="1:19" ht="23.1" customHeight="1">
      <c r="A12" s="132" t="s">
        <v>213</v>
      </c>
      <c r="B12" s="1578"/>
      <c r="C12" s="1579"/>
      <c r="D12" s="917"/>
      <c r="E12" s="1580" t="s">
        <v>214</v>
      </c>
      <c r="F12" s="1580"/>
      <c r="G12" s="917"/>
      <c r="H12" s="1580" t="s">
        <v>215</v>
      </c>
      <c r="I12" s="1580"/>
      <c r="J12" s="917"/>
      <c r="K12" s="1581" t="s">
        <v>216</v>
      </c>
      <c r="L12" s="1581"/>
      <c r="M12" s="1582"/>
      <c r="N12" s="1582"/>
      <c r="O12" s="1582"/>
      <c r="P12" s="1582"/>
      <c r="Q12" s="1582"/>
      <c r="R12" s="1582"/>
      <c r="S12" s="1583"/>
    </row>
    <row r="13" spans="1:19" ht="17.25" customHeight="1">
      <c r="A13" s="1533" t="s">
        <v>217</v>
      </c>
      <c r="B13" s="33"/>
      <c r="C13" s="1571" t="s">
        <v>218</v>
      </c>
      <c r="D13" s="1569"/>
      <c r="E13" s="33"/>
      <c r="F13" s="1571" t="s">
        <v>219</v>
      </c>
      <c r="G13" s="1569"/>
      <c r="H13" s="33"/>
      <c r="I13" s="1571" t="s">
        <v>220</v>
      </c>
      <c r="J13" s="1569"/>
      <c r="K13" s="33"/>
      <c r="L13" s="1571" t="s">
        <v>221</v>
      </c>
      <c r="M13" s="1569"/>
      <c r="N13" s="33"/>
      <c r="O13" s="1571" t="s">
        <v>222</v>
      </c>
      <c r="P13" s="1569"/>
      <c r="Q13" s="1569"/>
      <c r="R13" s="1569"/>
      <c r="S13" s="1570"/>
    </row>
    <row r="14" spans="1:19" ht="17.25" customHeight="1">
      <c r="A14" s="1575"/>
      <c r="B14" s="33"/>
      <c r="C14" s="1571" t="s">
        <v>223</v>
      </c>
      <c r="D14" s="1569"/>
      <c r="E14" s="33"/>
      <c r="F14" s="1572" t="s">
        <v>224</v>
      </c>
      <c r="G14" s="1573"/>
      <c r="H14" s="33"/>
      <c r="I14" s="1571" t="s">
        <v>225</v>
      </c>
      <c r="J14" s="1569"/>
      <c r="K14" s="33"/>
      <c r="L14" s="1573" t="s">
        <v>226</v>
      </c>
      <c r="M14" s="1573"/>
      <c r="N14" s="1573"/>
      <c r="O14" s="33"/>
      <c r="P14" s="1569" t="s">
        <v>227</v>
      </c>
      <c r="Q14" s="1569"/>
      <c r="R14" s="1569"/>
      <c r="S14" s="1570"/>
    </row>
    <row r="15" spans="1:19" ht="17.25" customHeight="1">
      <c r="A15" s="1534"/>
      <c r="B15" s="33"/>
      <c r="C15" s="1571" t="s">
        <v>228</v>
      </c>
      <c r="D15" s="1569"/>
      <c r="E15" s="33"/>
      <c r="F15" s="1572" t="s">
        <v>229</v>
      </c>
      <c r="G15" s="1573"/>
      <c r="H15" s="33"/>
      <c r="I15" s="1569" t="s">
        <v>230</v>
      </c>
      <c r="J15" s="1569"/>
      <c r="K15" s="1574"/>
      <c r="L15" s="1574"/>
      <c r="M15" s="1574"/>
      <c r="N15" s="1574"/>
      <c r="O15" s="1574"/>
      <c r="P15" s="1574"/>
      <c r="Q15" s="1574"/>
      <c r="R15" s="1574"/>
      <c r="S15" s="140" t="s">
        <v>231</v>
      </c>
    </row>
    <row r="16" spans="1:19" ht="23.1" customHeight="1">
      <c r="A16" s="132" t="s">
        <v>232</v>
      </c>
      <c r="B16" s="1529"/>
      <c r="C16" s="1530"/>
      <c r="D16" s="1530"/>
      <c r="E16" s="1530"/>
      <c r="F16" s="1530"/>
      <c r="G16" s="1530"/>
      <c r="H16" s="1530"/>
      <c r="I16" s="1530"/>
      <c r="J16" s="1530"/>
      <c r="K16" s="1530"/>
      <c r="L16" s="1530"/>
      <c r="M16" s="1530"/>
      <c r="N16" s="1530"/>
      <c r="O16" s="1530"/>
      <c r="P16" s="1530"/>
      <c r="Q16" s="1530"/>
      <c r="R16" s="1530"/>
      <c r="S16" s="1531"/>
    </row>
    <row r="17" spans="1:19" s="141" customFormat="1" ht="51" customHeight="1">
      <c r="A17" s="1557" t="s">
        <v>233</v>
      </c>
      <c r="B17" s="1557"/>
      <c r="C17" s="1557"/>
      <c r="D17" s="1557"/>
      <c r="E17" s="1525" t="s">
        <v>234</v>
      </c>
      <c r="F17" s="1525"/>
      <c r="G17" s="1558"/>
      <c r="H17" s="1558"/>
      <c r="I17" s="1558"/>
      <c r="J17" s="1558"/>
      <c r="K17" s="1558"/>
      <c r="L17" s="1558"/>
      <c r="M17" s="1558"/>
      <c r="N17" s="1558"/>
      <c r="O17" s="1558"/>
      <c r="P17" s="1558"/>
      <c r="Q17" s="1558"/>
      <c r="R17" s="1558"/>
      <c r="S17" s="1558"/>
    </row>
    <row r="18" spans="1:19" s="141" customFormat="1" ht="12" customHeight="1">
      <c r="A18" s="142"/>
      <c r="D18" s="143"/>
      <c r="E18" s="144" t="s">
        <v>235</v>
      </c>
      <c r="F18" s="144"/>
      <c r="H18" s="145"/>
      <c r="I18" s="145"/>
      <c r="J18" s="145"/>
      <c r="K18" s="145"/>
      <c r="L18" s="145"/>
      <c r="M18" s="145"/>
      <c r="N18" s="145"/>
      <c r="O18" s="145"/>
      <c r="P18" s="145"/>
      <c r="Q18" s="145"/>
      <c r="R18" s="145"/>
      <c r="S18" s="145"/>
    </row>
    <row r="19" spans="1:19" ht="12" customHeight="1">
      <c r="A19" s="146"/>
      <c r="B19" s="147"/>
      <c r="C19" s="147"/>
      <c r="D19" s="147"/>
      <c r="E19" s="147"/>
      <c r="F19" s="147"/>
      <c r="G19" s="147"/>
      <c r="H19" s="147"/>
      <c r="I19" s="147"/>
      <c r="J19" s="147"/>
      <c r="K19" s="147"/>
      <c r="L19" s="147"/>
      <c r="M19" s="147"/>
      <c r="N19" s="147"/>
      <c r="O19" s="147"/>
      <c r="P19" s="147"/>
      <c r="Q19" s="147"/>
      <c r="R19" s="147"/>
      <c r="S19" s="147"/>
    </row>
    <row r="20" spans="1:19">
      <c r="A20" s="130" t="s">
        <v>236</v>
      </c>
      <c r="E20" s="148"/>
      <c r="F20" s="148"/>
    </row>
    <row r="21" spans="1:19" ht="23.1" customHeight="1">
      <c r="A21" s="132" t="s">
        <v>237</v>
      </c>
      <c r="B21" s="1559" t="str">
        <f>IF(様式1!F40="","",様式1!F40)</f>
        <v/>
      </c>
      <c r="C21" s="1560"/>
      <c r="D21" s="1560"/>
      <c r="E21" s="1560"/>
      <c r="F21" s="1560"/>
      <c r="G21" s="1560"/>
      <c r="H21" s="1560"/>
      <c r="I21" s="1560"/>
      <c r="J21" s="1560"/>
      <c r="K21" s="1560"/>
      <c r="L21" s="1560"/>
      <c r="M21" s="1560"/>
      <c r="N21" s="1560"/>
      <c r="O21" s="1560"/>
      <c r="P21" s="1560"/>
      <c r="Q21" s="1560"/>
      <c r="R21" s="1560"/>
      <c r="S21" s="1561"/>
    </row>
    <row r="22" spans="1:19" ht="23.1" customHeight="1">
      <c r="A22" s="149" t="s">
        <v>238</v>
      </c>
      <c r="B22" s="137" t="s">
        <v>208</v>
      </c>
      <c r="C22" s="1562" t="str">
        <f>IF(様式1!F41="","",様式1!F41)</f>
        <v/>
      </c>
      <c r="D22" s="1562"/>
      <c r="E22" s="1562" t="str">
        <f>様式1!H41&amp;"　"&amp;様式1!H42</f>
        <v>　</v>
      </c>
      <c r="F22" s="1562"/>
      <c r="G22" s="1562"/>
      <c r="H22" s="1562"/>
      <c r="I22" s="1562"/>
      <c r="J22" s="1562"/>
      <c r="K22" s="1562"/>
      <c r="L22" s="1562"/>
      <c r="M22" s="1562"/>
      <c r="N22" s="1562"/>
      <c r="O22" s="1562"/>
      <c r="P22" s="1562"/>
      <c r="Q22" s="1562"/>
      <c r="R22" s="1562"/>
      <c r="S22" s="1563"/>
    </row>
    <row r="23" spans="1:19" ht="23.1" customHeight="1">
      <c r="A23" s="150" t="s">
        <v>207</v>
      </c>
      <c r="B23" s="151"/>
      <c r="C23" s="109"/>
      <c r="D23" s="109"/>
      <c r="E23" s="1564" t="s">
        <v>209</v>
      </c>
      <c r="F23" s="1564"/>
      <c r="G23" s="1565"/>
      <c r="H23" s="1565"/>
      <c r="I23" s="1565"/>
      <c r="J23" s="109" t="s">
        <v>210</v>
      </c>
      <c r="K23" s="1566" t="s">
        <v>211</v>
      </c>
      <c r="L23" s="1566"/>
      <c r="M23" s="1567"/>
      <c r="N23" s="1567"/>
      <c r="O23" s="1567"/>
      <c r="P23" s="1567"/>
      <c r="Q23" s="1567"/>
      <c r="R23" s="1567"/>
      <c r="S23" s="1568"/>
    </row>
    <row r="24" spans="1:19" ht="23.1" customHeight="1">
      <c r="A24" s="132" t="s">
        <v>239</v>
      </c>
      <c r="B24" s="1554"/>
      <c r="C24" s="1555"/>
      <c r="D24" s="1555"/>
      <c r="E24" s="1555"/>
      <c r="F24" s="1555"/>
      <c r="G24" s="1555"/>
      <c r="H24" s="1555"/>
      <c r="I24" s="1555"/>
      <c r="J24" s="1555"/>
      <c r="K24" s="1555"/>
      <c r="L24" s="1555"/>
      <c r="M24" s="1555"/>
      <c r="N24" s="1555"/>
      <c r="O24" s="1555"/>
      <c r="P24" s="1555"/>
      <c r="Q24" s="1555"/>
      <c r="R24" s="1555"/>
      <c r="S24" s="1556"/>
    </row>
    <row r="25" spans="1:19" ht="20.100000000000001" customHeight="1"/>
    <row r="26" spans="1:19" ht="20.100000000000001" customHeight="1"/>
    <row r="27" spans="1:19" ht="20.100000000000001" customHeight="1">
      <c r="A27" s="1379" t="s">
        <v>1197</v>
      </c>
      <c r="B27" s="1542"/>
      <c r="C27" s="1542"/>
      <c r="D27" s="1542"/>
      <c r="E27" s="1542"/>
      <c r="F27" s="1542"/>
      <c r="G27" s="1542"/>
      <c r="H27" s="1542"/>
      <c r="I27" s="1542"/>
      <c r="J27" s="1542"/>
      <c r="K27" s="1542"/>
      <c r="L27" s="1542"/>
      <c r="M27" s="1542"/>
      <c r="N27" s="1542"/>
      <c r="O27" s="1542"/>
      <c r="P27" s="1542"/>
      <c r="Q27" s="1542"/>
      <c r="R27" s="1542"/>
      <c r="S27" s="1542"/>
    </row>
    <row r="28" spans="1:19" ht="20.100000000000001" customHeight="1">
      <c r="A28" s="1543" t="s">
        <v>240</v>
      </c>
      <c r="B28" s="1544"/>
      <c r="C28" s="1545"/>
      <c r="D28" s="1543" t="s">
        <v>241</v>
      </c>
      <c r="E28" s="1544"/>
      <c r="F28" s="1544"/>
      <c r="G28" s="1544"/>
      <c r="H28" s="1544"/>
      <c r="I28" s="1544"/>
      <c r="J28" s="1544"/>
      <c r="K28" s="1544"/>
      <c r="L28" s="1545"/>
      <c r="M28" s="1549" t="s">
        <v>242</v>
      </c>
      <c r="N28" s="1549"/>
      <c r="O28" s="1549"/>
      <c r="P28" s="1550" t="s">
        <v>243</v>
      </c>
      <c r="Q28" s="1551"/>
      <c r="R28" s="1533" t="s">
        <v>244</v>
      </c>
      <c r="S28" s="1533" t="s">
        <v>245</v>
      </c>
    </row>
    <row r="29" spans="1:19" ht="20.100000000000001" customHeight="1">
      <c r="A29" s="1546"/>
      <c r="B29" s="1547"/>
      <c r="C29" s="1548"/>
      <c r="D29" s="1546"/>
      <c r="E29" s="1547"/>
      <c r="F29" s="1547"/>
      <c r="G29" s="1547"/>
      <c r="H29" s="1547"/>
      <c r="I29" s="1547"/>
      <c r="J29" s="1547"/>
      <c r="K29" s="1547"/>
      <c r="L29" s="1548"/>
      <c r="M29" s="152" t="s">
        <v>246</v>
      </c>
      <c r="N29" s="1535" t="s">
        <v>247</v>
      </c>
      <c r="O29" s="1535"/>
      <c r="P29" s="1552"/>
      <c r="Q29" s="1553"/>
      <c r="R29" s="1534"/>
      <c r="S29" s="1534"/>
    </row>
    <row r="30" spans="1:19" ht="20.100000000000001" customHeight="1">
      <c r="A30" s="1536"/>
      <c r="B30" s="1532"/>
      <c r="C30" s="1537"/>
      <c r="D30" s="1536"/>
      <c r="E30" s="1532"/>
      <c r="F30" s="1532"/>
      <c r="G30" s="1532"/>
      <c r="H30" s="1532"/>
      <c r="I30" s="1532"/>
      <c r="J30" s="1532"/>
      <c r="K30" s="1532"/>
      <c r="L30" s="1537"/>
      <c r="M30" s="918"/>
      <c r="N30" s="1538"/>
      <c r="O30" s="1539"/>
      <c r="P30" s="1540"/>
      <c r="Q30" s="1541"/>
      <c r="R30" s="919"/>
      <c r="S30" s="919"/>
    </row>
    <row r="31" spans="1:19" ht="19.5" customHeight="1">
      <c r="A31" s="1525" t="s">
        <v>248</v>
      </c>
      <c r="B31" s="1526"/>
      <c r="C31" s="1526"/>
      <c r="D31" s="1526"/>
      <c r="E31" s="1526"/>
      <c r="F31" s="1526"/>
      <c r="G31" s="1526"/>
      <c r="H31" s="1526"/>
      <c r="I31" s="1526"/>
      <c r="J31" s="1526"/>
      <c r="K31" s="1526"/>
      <c r="L31" s="1526"/>
      <c r="M31" s="1526"/>
      <c r="N31" s="1526"/>
      <c r="O31" s="1526"/>
      <c r="P31" s="1526"/>
      <c r="Q31" s="1526"/>
      <c r="R31" s="1526"/>
      <c r="S31" s="1526"/>
    </row>
    <row r="32" spans="1:19" ht="19.5" customHeight="1">
      <c r="A32" s="1527" t="s">
        <v>249</v>
      </c>
      <c r="B32" s="1528"/>
      <c r="C32" s="1528"/>
      <c r="D32" s="1528"/>
      <c r="E32" s="1528"/>
      <c r="F32" s="1528"/>
      <c r="G32" s="1528"/>
      <c r="H32" s="1528"/>
      <c r="I32" s="1528"/>
      <c r="J32" s="1528"/>
      <c r="K32" s="1528"/>
      <c r="L32" s="1528"/>
      <c r="M32" s="1528"/>
      <c r="N32" s="1528"/>
      <c r="O32" s="1528"/>
      <c r="P32" s="1528"/>
      <c r="Q32" s="1528"/>
      <c r="R32" s="1528"/>
      <c r="S32" s="1528"/>
    </row>
    <row r="33" spans="1:19" ht="16.5" customHeight="1">
      <c r="A33" s="872"/>
      <c r="B33" s="873"/>
      <c r="C33" s="873"/>
      <c r="D33" s="873"/>
      <c r="E33" s="873"/>
      <c r="F33" s="873"/>
      <c r="G33" s="873"/>
      <c r="H33" s="873"/>
      <c r="I33" s="873"/>
      <c r="J33" s="873"/>
      <c r="K33" s="873"/>
      <c r="L33" s="873"/>
      <c r="M33" s="873"/>
      <c r="N33" s="873"/>
      <c r="O33" s="873"/>
      <c r="P33" s="873"/>
      <c r="Q33" s="873"/>
      <c r="R33" s="873"/>
      <c r="S33" s="873"/>
    </row>
    <row r="34" spans="1:19" s="77" customFormat="1" ht="16.5" customHeight="1">
      <c r="A34" s="153" t="s">
        <v>250</v>
      </c>
      <c r="B34" s="154"/>
      <c r="C34" s="154"/>
      <c r="D34" s="155"/>
      <c r="E34" s="155"/>
      <c r="F34" s="155"/>
      <c r="G34" s="155"/>
      <c r="H34" s="155"/>
      <c r="I34" s="155"/>
      <c r="J34" s="155"/>
      <c r="K34" s="156"/>
      <c r="L34" s="156"/>
      <c r="M34" s="109"/>
      <c r="N34" s="154"/>
      <c r="O34" s="154"/>
      <c r="P34" s="154"/>
      <c r="Q34" s="154"/>
      <c r="R34" s="154"/>
      <c r="S34" s="109"/>
    </row>
    <row r="35" spans="1:19" ht="22.5" customHeight="1">
      <c r="A35" s="157" t="s">
        <v>251</v>
      </c>
      <c r="B35" s="1529"/>
      <c r="C35" s="1530"/>
      <c r="D35" s="1530"/>
      <c r="E35" s="1530"/>
      <c r="F35" s="1530"/>
      <c r="G35" s="1530"/>
      <c r="H35" s="1530"/>
      <c r="I35" s="1530"/>
      <c r="J35" s="1530"/>
      <c r="K35" s="1530"/>
      <c r="L35" s="1530"/>
      <c r="M35" s="1530"/>
      <c r="N35" s="1530"/>
      <c r="O35" s="1530"/>
      <c r="P35" s="1530"/>
      <c r="Q35" s="1530"/>
      <c r="R35" s="1530"/>
      <c r="S35" s="1531"/>
    </row>
    <row r="36" spans="1:19" ht="22.5" customHeight="1">
      <c r="A36" s="157" t="s">
        <v>252</v>
      </c>
      <c r="B36" s="1529"/>
      <c r="C36" s="1530"/>
      <c r="D36" s="1530"/>
      <c r="E36" s="1530"/>
      <c r="F36" s="1530"/>
      <c r="G36" s="1530"/>
      <c r="H36" s="1530"/>
      <c r="I36" s="1530"/>
      <c r="J36" s="1530"/>
      <c r="K36" s="1530"/>
      <c r="L36" s="1530"/>
      <c r="M36" s="1530"/>
      <c r="N36" s="1530"/>
      <c r="O36" s="1530"/>
      <c r="P36" s="1530"/>
      <c r="Q36" s="1530"/>
      <c r="R36" s="1530"/>
      <c r="S36" s="1531"/>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253</v>
      </c>
    </row>
    <row r="39" spans="1:19" ht="19.5" customHeight="1">
      <c r="A39" s="157" t="s">
        <v>254</v>
      </c>
      <c r="B39" s="1529"/>
      <c r="C39" s="1530"/>
      <c r="D39" s="1530"/>
      <c r="E39" s="1530"/>
      <c r="F39" s="1530"/>
      <c r="G39" s="1530"/>
      <c r="H39" s="1530"/>
      <c r="I39" s="1530"/>
      <c r="J39" s="1531"/>
      <c r="K39" s="1504" t="s">
        <v>255</v>
      </c>
      <c r="L39" s="1505"/>
      <c r="M39" s="1505"/>
      <c r="N39" s="1505"/>
      <c r="O39" s="1505"/>
      <c r="P39" s="1532"/>
      <c r="Q39" s="1532"/>
      <c r="R39" s="1532"/>
      <c r="S39" s="158" t="s">
        <v>256</v>
      </c>
    </row>
    <row r="40" spans="1:19" ht="20.100000000000001" customHeight="1">
      <c r="A40" s="1513" t="s">
        <v>257</v>
      </c>
      <c r="B40" s="159" t="s">
        <v>258</v>
      </c>
      <c r="C40" s="160"/>
      <c r="D40" s="161"/>
      <c r="E40" s="1521"/>
      <c r="F40" s="1522"/>
      <c r="G40" s="1522"/>
      <c r="H40" s="1522"/>
      <c r="I40" s="1522"/>
      <c r="J40" s="1522"/>
      <c r="K40" s="1522"/>
      <c r="L40" s="1522"/>
      <c r="M40" s="1507" t="s">
        <v>259</v>
      </c>
      <c r="N40" s="1508"/>
      <c r="O40" s="1509"/>
      <c r="P40" s="1523"/>
      <c r="Q40" s="1511"/>
      <c r="R40" s="1511"/>
      <c r="S40" s="1512"/>
    </row>
    <row r="41" spans="1:19" ht="20.100000000000001" customHeight="1">
      <c r="A41" s="1514"/>
      <c r="B41" s="162" t="s">
        <v>260</v>
      </c>
      <c r="C41" s="163"/>
      <c r="D41" s="164"/>
      <c r="E41" s="1496"/>
      <c r="F41" s="1497"/>
      <c r="G41" s="1497"/>
      <c r="H41" s="1497"/>
      <c r="I41" s="1497"/>
      <c r="J41" s="1497"/>
      <c r="K41" s="1497"/>
      <c r="L41" s="1498"/>
      <c r="M41" s="1499" t="s">
        <v>261</v>
      </c>
      <c r="N41" s="1500"/>
      <c r="O41" s="1501"/>
      <c r="P41" s="1524"/>
      <c r="Q41" s="1503"/>
      <c r="R41" s="1497"/>
      <c r="S41" s="1498"/>
    </row>
    <row r="42" spans="1:19" ht="20.100000000000001" customHeight="1">
      <c r="A42" s="1515"/>
      <c r="B42" s="165" t="s">
        <v>262</v>
      </c>
      <c r="C42" s="166"/>
      <c r="D42" s="167"/>
      <c r="E42" s="920"/>
      <c r="F42" s="168" t="s">
        <v>263</v>
      </c>
      <c r="G42" s="93"/>
      <c r="H42" s="93"/>
      <c r="I42" s="93"/>
      <c r="J42" s="109"/>
      <c r="K42" s="109"/>
      <c r="L42" s="109"/>
      <c r="M42" s="1504" t="s">
        <v>264</v>
      </c>
      <c r="N42" s="1505"/>
      <c r="O42" s="1345"/>
      <c r="P42" s="920"/>
      <c r="Q42" s="168" t="s">
        <v>265</v>
      </c>
      <c r="S42" s="169"/>
    </row>
    <row r="43" spans="1:19" ht="20.100000000000001" customHeight="1">
      <c r="A43" s="1519" t="s">
        <v>266</v>
      </c>
      <c r="B43" s="159" t="s">
        <v>258</v>
      </c>
      <c r="C43" s="160"/>
      <c r="D43" s="161"/>
      <c r="E43" s="1521"/>
      <c r="F43" s="1517"/>
      <c r="G43" s="1517"/>
      <c r="H43" s="1517"/>
      <c r="I43" s="1517"/>
      <c r="J43" s="1522"/>
      <c r="K43" s="1522"/>
      <c r="L43" s="1522"/>
      <c r="M43" s="1507" t="s">
        <v>259</v>
      </c>
      <c r="N43" s="1508"/>
      <c r="O43" s="1509"/>
      <c r="P43" s="1510"/>
      <c r="Q43" s="1511"/>
      <c r="R43" s="1511"/>
      <c r="S43" s="1512"/>
    </row>
    <row r="44" spans="1:19" ht="20.100000000000001" customHeight="1">
      <c r="A44" s="1520"/>
      <c r="B44" s="162" t="s">
        <v>260</v>
      </c>
      <c r="C44" s="163"/>
      <c r="D44" s="164"/>
      <c r="E44" s="1496"/>
      <c r="F44" s="1497"/>
      <c r="G44" s="1497"/>
      <c r="H44" s="1497"/>
      <c r="I44" s="1497"/>
      <c r="J44" s="1497"/>
      <c r="K44" s="1497"/>
      <c r="L44" s="1498"/>
      <c r="M44" s="1499" t="s">
        <v>261</v>
      </c>
      <c r="N44" s="1500"/>
      <c r="O44" s="1501"/>
      <c r="P44" s="1502"/>
      <c r="Q44" s="1503"/>
      <c r="R44" s="1497"/>
      <c r="S44" s="1498"/>
    </row>
    <row r="45" spans="1:19" ht="20.100000000000001" customHeight="1">
      <c r="A45" s="1520"/>
      <c r="B45" s="159" t="s">
        <v>258</v>
      </c>
      <c r="C45" s="160"/>
      <c r="D45" s="161"/>
      <c r="E45" s="1521"/>
      <c r="F45" s="1517"/>
      <c r="G45" s="1517"/>
      <c r="H45" s="1517"/>
      <c r="I45" s="1517"/>
      <c r="J45" s="1522"/>
      <c r="K45" s="1517"/>
      <c r="L45" s="1518"/>
      <c r="M45" s="1507" t="s">
        <v>259</v>
      </c>
      <c r="N45" s="1508"/>
      <c r="O45" s="1509"/>
      <c r="P45" s="1510"/>
      <c r="Q45" s="1511"/>
      <c r="R45" s="1511"/>
      <c r="S45" s="1512"/>
    </row>
    <row r="46" spans="1:19" ht="20.100000000000001" customHeight="1">
      <c r="A46" s="1520"/>
      <c r="B46" s="162" t="s">
        <v>260</v>
      </c>
      <c r="C46" s="163"/>
      <c r="D46" s="164"/>
      <c r="E46" s="1496"/>
      <c r="F46" s="1497"/>
      <c r="G46" s="1497"/>
      <c r="H46" s="1497"/>
      <c r="I46" s="1497"/>
      <c r="J46" s="1497"/>
      <c r="K46" s="1497"/>
      <c r="L46" s="1498"/>
      <c r="M46" s="1499" t="s">
        <v>261</v>
      </c>
      <c r="N46" s="1500"/>
      <c r="O46" s="1501"/>
      <c r="P46" s="1502"/>
      <c r="Q46" s="1503"/>
      <c r="R46" s="1497"/>
      <c r="S46" s="1498"/>
    </row>
    <row r="47" spans="1:19" ht="20.100000000000001" customHeight="1">
      <c r="A47" s="1513" t="s">
        <v>267</v>
      </c>
      <c r="B47" s="159" t="s">
        <v>258</v>
      </c>
      <c r="C47" s="160"/>
      <c r="D47" s="161"/>
      <c r="E47" s="1516"/>
      <c r="F47" s="1517"/>
      <c r="G47" s="1517"/>
      <c r="H47" s="1517"/>
      <c r="I47" s="1517"/>
      <c r="J47" s="1517"/>
      <c r="K47" s="1517"/>
      <c r="L47" s="1518"/>
      <c r="M47" s="1507" t="s">
        <v>259</v>
      </c>
      <c r="N47" s="1508"/>
      <c r="O47" s="1509"/>
      <c r="P47" s="1510"/>
      <c r="Q47" s="1511"/>
      <c r="R47" s="1511"/>
      <c r="S47" s="1512"/>
    </row>
    <row r="48" spans="1:19" ht="20.100000000000001" customHeight="1">
      <c r="A48" s="1514"/>
      <c r="B48" s="162" t="s">
        <v>260</v>
      </c>
      <c r="C48" s="163"/>
      <c r="D48" s="164"/>
      <c r="E48" s="1496"/>
      <c r="F48" s="1497"/>
      <c r="G48" s="1497"/>
      <c r="H48" s="1497"/>
      <c r="I48" s="1497"/>
      <c r="J48" s="1497"/>
      <c r="K48" s="1497"/>
      <c r="L48" s="1498"/>
      <c r="M48" s="1499" t="s">
        <v>261</v>
      </c>
      <c r="N48" s="1500"/>
      <c r="O48" s="1501"/>
      <c r="P48" s="1502"/>
      <c r="Q48" s="1503"/>
      <c r="R48" s="1497"/>
      <c r="S48" s="1498"/>
    </row>
    <row r="49" spans="1:19" ht="20.100000000000001" customHeight="1">
      <c r="A49" s="1515"/>
      <c r="B49" s="170" t="s">
        <v>262</v>
      </c>
      <c r="C49" s="171"/>
      <c r="D49" s="172"/>
      <c r="E49" s="920"/>
      <c r="F49" s="173" t="s">
        <v>268</v>
      </c>
      <c r="G49" s="174"/>
      <c r="H49" s="174"/>
      <c r="I49" s="174"/>
      <c r="J49" s="175"/>
      <c r="K49" s="175"/>
      <c r="L49" s="175"/>
      <c r="M49" s="1504" t="s">
        <v>264</v>
      </c>
      <c r="N49" s="1505"/>
      <c r="O49" s="1345"/>
      <c r="P49" s="920"/>
      <c r="Q49" s="168" t="s">
        <v>265</v>
      </c>
      <c r="S49" s="158"/>
    </row>
    <row r="50" spans="1:19" ht="26.25" customHeight="1">
      <c r="A50" s="1506" t="s">
        <v>269</v>
      </c>
      <c r="B50" s="1506"/>
      <c r="C50" s="1506"/>
      <c r="D50" s="1506"/>
      <c r="E50" s="1506"/>
      <c r="F50" s="1506"/>
      <c r="G50" s="1506"/>
      <c r="H50" s="1506"/>
      <c r="I50" s="1506"/>
      <c r="J50" s="1506"/>
      <c r="K50" s="1506"/>
      <c r="L50" s="1506"/>
      <c r="M50" s="1506"/>
      <c r="N50" s="1506"/>
      <c r="O50" s="1506"/>
      <c r="P50" s="1506"/>
      <c r="Q50" s="1506"/>
      <c r="R50" s="1506"/>
      <c r="S50" s="1506"/>
    </row>
    <row r="51" spans="1:19">
      <c r="A51" s="1494" t="s">
        <v>270</v>
      </c>
      <c r="B51" s="1494"/>
      <c r="C51" s="1494"/>
      <c r="D51" s="1494"/>
      <c r="E51" s="1494"/>
      <c r="F51" s="1494"/>
      <c r="G51" s="1494"/>
      <c r="H51" s="1494"/>
      <c r="I51" s="1494"/>
      <c r="J51" s="1494"/>
      <c r="K51" s="1494"/>
      <c r="L51" s="1494"/>
      <c r="M51" s="1494"/>
      <c r="N51" s="1494"/>
      <c r="O51" s="1494"/>
      <c r="P51" s="1494"/>
      <c r="Q51" s="1494"/>
      <c r="R51" s="1494"/>
      <c r="S51" s="1494"/>
    </row>
    <row r="52" spans="1:19" ht="27" customHeight="1">
      <c r="A52" s="1494" t="s">
        <v>271</v>
      </c>
      <c r="B52" s="1494"/>
      <c r="C52" s="1494"/>
      <c r="D52" s="1494"/>
      <c r="E52" s="1494"/>
      <c r="F52" s="1494"/>
      <c r="G52" s="1494"/>
      <c r="H52" s="1494"/>
      <c r="I52" s="1494"/>
      <c r="J52" s="1494"/>
      <c r="K52" s="1494"/>
      <c r="L52" s="1494"/>
      <c r="M52" s="1494"/>
      <c r="N52" s="1495"/>
      <c r="O52" s="1495"/>
      <c r="P52" s="1495"/>
      <c r="Q52" s="1495"/>
      <c r="R52" s="1495"/>
      <c r="S52" s="1495"/>
    </row>
    <row r="53" spans="1:19">
      <c r="A53" s="176" t="s">
        <v>272</v>
      </c>
      <c r="B53" s="177"/>
      <c r="C53" s="177"/>
      <c r="D53" s="177"/>
      <c r="E53" s="177"/>
      <c r="F53" s="177"/>
      <c r="G53" s="177"/>
      <c r="H53" s="177"/>
      <c r="I53" s="177"/>
      <c r="J53" s="177"/>
      <c r="K53" s="177"/>
      <c r="L53" s="177"/>
      <c r="M53" s="177"/>
      <c r="N53" s="177"/>
      <c r="O53" s="177"/>
      <c r="P53" s="177"/>
      <c r="Q53" s="177"/>
      <c r="R53" s="177"/>
      <c r="S53" s="177"/>
    </row>
    <row r="54" spans="1:19" ht="25.5" customHeight="1">
      <c r="A54" s="1494" t="s">
        <v>273</v>
      </c>
      <c r="B54" s="1494"/>
      <c r="C54" s="1494"/>
      <c r="D54" s="1494"/>
      <c r="E54" s="1494"/>
      <c r="F54" s="1494"/>
      <c r="G54" s="1494"/>
      <c r="H54" s="1494"/>
      <c r="I54" s="1494"/>
      <c r="J54" s="1494"/>
      <c r="K54" s="1494"/>
      <c r="L54" s="1494"/>
      <c r="M54" s="1494"/>
      <c r="N54" s="1494"/>
      <c r="O54" s="1494"/>
      <c r="P54" s="1494"/>
      <c r="Q54" s="1494"/>
      <c r="R54" s="1494"/>
      <c r="S54" s="1494"/>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10"/>
  <conditionalFormatting sqref="P49 P43:S48 P39:R39 B39:J39 P40:S41 E40:E49 P42 D30 A30 M30:S30 G10:I10 M10:S10 G23:I23 M23:S23 G12 J12 B12:D12 B24:S24">
    <cfRule type="cellIs" dxfId="357" priority="13" stopIfTrue="1" operator="equal">
      <formula>""</formula>
    </cfRule>
  </conditionalFormatting>
  <conditionalFormatting sqref="B35:S36 B8:C8 E8:G8 J8">
    <cfRule type="cellIs" dxfId="356" priority="12" stopIfTrue="1" operator="equal">
      <formula>""</formula>
    </cfRule>
  </conditionalFormatting>
  <conditionalFormatting sqref="B16:S16">
    <cfRule type="cellIs" dxfId="355" priority="10" stopIfTrue="1" operator="equal">
      <formula>""</formula>
    </cfRule>
    <cfRule type="cellIs" dxfId="354" priority="11" stopIfTrue="1" operator="equal">
      <formula>""</formula>
    </cfRule>
  </conditionalFormatting>
  <conditionalFormatting sqref="B13:B15 E13:E15 H13:H15 K13:K14 N13 O14">
    <cfRule type="expression" dxfId="353" priority="9" stopIfTrue="1">
      <formula>($B$13="")*($B$14="")*($B$15="")*($E$13="")*($E$14="")*($E$15="")*($H$13="")*($H$14="")*($H$15="")*($K$13="")*($K$14="")*($N$13="")*($O$14="")</formula>
    </cfRule>
  </conditionalFormatting>
  <conditionalFormatting sqref="K15:R15">
    <cfRule type="cellIs" dxfId="352" priority="8" stopIfTrue="1" operator="equal">
      <formula>(COUNTIF($H$15,"✔")&lt;1)</formula>
    </cfRule>
  </conditionalFormatting>
  <conditionalFormatting sqref="E40">
    <cfRule type="cellIs" dxfId="351" priority="7" stopIfTrue="1" operator="equal">
      <formula>""</formula>
    </cfRule>
  </conditionalFormatting>
  <conditionalFormatting sqref="J40">
    <cfRule type="cellIs" dxfId="350" priority="6" stopIfTrue="1" operator="equal">
      <formula>""</formula>
    </cfRule>
  </conditionalFormatting>
  <conditionalFormatting sqref="E40">
    <cfRule type="cellIs" dxfId="349" priority="5" stopIfTrue="1" operator="equal">
      <formula>""</formula>
    </cfRule>
  </conditionalFormatting>
  <conditionalFormatting sqref="J40">
    <cfRule type="cellIs" dxfId="348" priority="4" stopIfTrue="1" operator="equal">
      <formula>""</formula>
    </cfRule>
  </conditionalFormatting>
  <conditionalFormatting sqref="J43">
    <cfRule type="cellIs" dxfId="347" priority="3" stopIfTrue="1" operator="equal">
      <formula>""</formula>
    </cfRule>
  </conditionalFormatting>
  <conditionalFormatting sqref="J45:L45">
    <cfRule type="cellIs" dxfId="346" priority="2" stopIfTrue="1" operator="equal">
      <formula>""</formula>
    </cfRule>
  </conditionalFormatting>
  <conditionalFormatting sqref="J47:L47">
    <cfRule type="cellIs" dxfId="345"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O72"/>
  <sheetViews>
    <sheetView view="pageBreakPreview" zoomScale="85" zoomScaleNormal="100" zoomScaleSheetLayoutView="85" workbookViewId="0">
      <selection activeCell="A2" sqref="A2:AK2"/>
    </sheetView>
  </sheetViews>
  <sheetFormatPr defaultColWidth="2.875" defaultRowHeight="18" customHeight="1"/>
  <cols>
    <col min="1" max="37" width="3.625" style="438" customWidth="1"/>
    <col min="38" max="38" width="18.375" style="579" bestFit="1" customWidth="1"/>
    <col min="39" max="40" width="30.625" style="438" customWidth="1"/>
    <col min="41" max="41" width="23.125" style="438" hidden="1" customWidth="1"/>
    <col min="42" max="42" width="2.875" style="438" customWidth="1"/>
    <col min="43" max="16384" width="2.875" style="438"/>
  </cols>
  <sheetData>
    <row r="1" spans="1:41" ht="17.25">
      <c r="A1" s="437"/>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B1" s="439"/>
      <c r="AI1" s="440"/>
      <c r="AJ1" s="441"/>
      <c r="AK1" s="466" t="s">
        <v>274</v>
      </c>
      <c r="AL1" s="577"/>
      <c r="AO1" s="575" t="s">
        <v>730</v>
      </c>
    </row>
    <row r="2" spans="1:41" ht="20.100000000000001" customHeight="1">
      <c r="A2" s="1861" t="s">
        <v>8</v>
      </c>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578"/>
      <c r="AO2" s="575" t="s">
        <v>731</v>
      </c>
    </row>
    <row r="3" spans="1:41" ht="18" customHeight="1">
      <c r="A3" s="1862" t="s">
        <v>275</v>
      </c>
      <c r="B3" s="1862"/>
      <c r="C3" s="1862"/>
      <c r="D3" s="1862"/>
      <c r="E3" s="1862"/>
      <c r="F3" s="1863" t="str">
        <f>IF(様式1!L11="","",様式1!L11)</f>
        <v/>
      </c>
      <c r="G3" s="1863"/>
      <c r="H3" s="1863"/>
      <c r="I3" s="1863"/>
      <c r="J3" s="1863"/>
      <c r="K3" s="1863"/>
      <c r="L3" s="1863"/>
      <c r="M3" s="1863"/>
      <c r="N3" s="1863"/>
      <c r="O3" s="1863"/>
      <c r="P3" s="1863"/>
      <c r="Q3" s="1863"/>
      <c r="R3" s="1863"/>
      <c r="S3" s="442"/>
      <c r="T3" s="442"/>
      <c r="U3" s="442"/>
      <c r="V3" s="442"/>
      <c r="W3" s="442"/>
      <c r="X3" s="442"/>
      <c r="Y3" s="443"/>
      <c r="Z3" s="443"/>
      <c r="AA3" s="443"/>
      <c r="AB3" s="443"/>
      <c r="AK3" s="882" t="s">
        <v>1208</v>
      </c>
      <c r="AL3" s="578"/>
      <c r="AO3" s="575" t="s">
        <v>831</v>
      </c>
    </row>
    <row r="4" spans="1:41" ht="15" customHeight="1" thickBot="1">
      <c r="A4" s="444"/>
      <c r="B4" s="444"/>
      <c r="C4" s="444"/>
      <c r="D4" s="444"/>
      <c r="E4" s="444"/>
      <c r="F4" s="443"/>
      <c r="G4" s="443"/>
      <c r="H4" s="443"/>
      <c r="I4" s="443"/>
      <c r="J4" s="443"/>
      <c r="K4" s="443"/>
      <c r="L4" s="443"/>
      <c r="M4" s="443"/>
      <c r="N4" s="443"/>
      <c r="O4" s="443"/>
      <c r="P4" s="443"/>
      <c r="Q4" s="443"/>
      <c r="R4" s="443"/>
      <c r="S4" s="443"/>
      <c r="T4" s="443"/>
      <c r="U4" s="443"/>
      <c r="V4" s="443"/>
      <c r="W4" s="443"/>
      <c r="X4" s="443"/>
      <c r="Y4" s="443"/>
      <c r="Z4" s="443"/>
      <c r="AA4" s="443"/>
      <c r="AB4" s="443"/>
      <c r="AO4" s="575" t="s">
        <v>732</v>
      </c>
    </row>
    <row r="5" spans="1:41" ht="15" customHeight="1">
      <c r="A5" s="1841" t="s">
        <v>576</v>
      </c>
      <c r="B5" s="1842"/>
      <c r="C5" s="1842"/>
      <c r="D5" s="1842"/>
      <c r="E5" s="1843"/>
      <c r="F5" s="529" t="str">
        <f>IF(様式1!E20="○","✔","")</f>
        <v>✔</v>
      </c>
      <c r="G5" s="1864" t="s">
        <v>577</v>
      </c>
      <c r="H5" s="1865"/>
      <c r="I5" s="1865"/>
      <c r="J5" s="1865"/>
      <c r="K5" s="773" t="s">
        <v>578</v>
      </c>
      <c r="L5" s="1866"/>
      <c r="M5" s="1866"/>
      <c r="N5" s="1866"/>
      <c r="O5" s="1866"/>
      <c r="P5" s="1866"/>
      <c r="Q5" s="1866"/>
      <c r="R5" s="1866"/>
      <c r="S5" s="1866"/>
      <c r="T5" s="1866"/>
      <c r="U5" s="511" t="s">
        <v>579</v>
      </c>
      <c r="V5" s="455"/>
      <c r="W5" s="456"/>
      <c r="X5" s="456"/>
      <c r="Y5" s="1783" t="s">
        <v>786</v>
      </c>
      <c r="Z5" s="1784"/>
      <c r="AA5" s="1784"/>
      <c r="AB5" s="1784"/>
      <c r="AC5" s="1784"/>
      <c r="AD5" s="1784"/>
      <c r="AE5" s="1784"/>
      <c r="AF5" s="1784"/>
      <c r="AG5" s="1784"/>
      <c r="AH5" s="1784"/>
      <c r="AI5" s="1784"/>
      <c r="AJ5" s="1784"/>
      <c r="AK5" s="1867"/>
      <c r="AL5" s="580"/>
      <c r="AM5" s="446"/>
      <c r="AO5" s="575" t="s">
        <v>1125</v>
      </c>
    </row>
    <row r="6" spans="1:41" ht="15" customHeight="1" thickBot="1">
      <c r="A6" s="1844"/>
      <c r="B6" s="1845"/>
      <c r="C6" s="1845"/>
      <c r="D6" s="1845"/>
      <c r="E6" s="1846"/>
      <c r="F6" s="576" t="str">
        <f>IF(様式1!E21="○","✔","")</f>
        <v/>
      </c>
      <c r="G6" s="1871" t="s">
        <v>556</v>
      </c>
      <c r="H6" s="1872"/>
      <c r="I6" s="1872"/>
      <c r="J6" s="1872"/>
      <c r="K6" s="772" t="s">
        <v>578</v>
      </c>
      <c r="L6" s="1873"/>
      <c r="M6" s="1873"/>
      <c r="N6" s="1873"/>
      <c r="O6" s="1873"/>
      <c r="P6" s="1873"/>
      <c r="Q6" s="1873"/>
      <c r="R6" s="1873"/>
      <c r="S6" s="1873"/>
      <c r="T6" s="1873"/>
      <c r="U6" s="507" t="s">
        <v>579</v>
      </c>
      <c r="V6" s="507"/>
      <c r="W6" s="507"/>
      <c r="X6" s="507"/>
      <c r="Y6" s="1868"/>
      <c r="Z6" s="1869"/>
      <c r="AA6" s="1869"/>
      <c r="AB6" s="1869"/>
      <c r="AC6" s="1869"/>
      <c r="AD6" s="1869"/>
      <c r="AE6" s="1869"/>
      <c r="AF6" s="1869"/>
      <c r="AG6" s="1869"/>
      <c r="AH6" s="1869"/>
      <c r="AI6" s="1869"/>
      <c r="AJ6" s="1869"/>
      <c r="AK6" s="1870"/>
      <c r="AL6" s="580"/>
      <c r="AM6" s="446"/>
      <c r="AO6" s="575" t="s">
        <v>733</v>
      </c>
    </row>
    <row r="7" spans="1:41" ht="24" customHeight="1" thickBot="1">
      <c r="A7" s="1844"/>
      <c r="B7" s="1845"/>
      <c r="C7" s="1845"/>
      <c r="D7" s="1845"/>
      <c r="E7" s="1845"/>
      <c r="F7" s="921"/>
      <c r="G7" s="1875" t="s">
        <v>829</v>
      </c>
      <c r="H7" s="1876"/>
      <c r="I7" s="1876"/>
      <c r="J7" s="1876"/>
      <c r="K7" s="1876"/>
      <c r="L7" s="1877"/>
      <c r="M7" s="921"/>
      <c r="N7" s="1837" t="s">
        <v>676</v>
      </c>
      <c r="O7" s="1838"/>
      <c r="P7" s="1838"/>
      <c r="Q7" s="1838"/>
      <c r="R7" s="1839"/>
      <c r="S7" s="921"/>
      <c r="T7" s="1837" t="s">
        <v>830</v>
      </c>
      <c r="U7" s="1838"/>
      <c r="V7" s="1838"/>
      <c r="W7" s="1838"/>
      <c r="X7" s="1840"/>
      <c r="Y7" s="1825"/>
      <c r="Z7" s="1826"/>
      <c r="AA7" s="1826"/>
      <c r="AB7" s="1826"/>
      <c r="AC7" s="1826"/>
      <c r="AD7" s="1826"/>
      <c r="AE7" s="1826"/>
      <c r="AF7" s="1826"/>
      <c r="AG7" s="1826"/>
      <c r="AH7" s="1826"/>
      <c r="AI7" s="1826"/>
      <c r="AJ7" s="1826"/>
      <c r="AK7" s="1827"/>
      <c r="AL7" s="1853" t="str">
        <f>LEN(Y7)&amp;" 文字(最大100文字)"</f>
        <v>0 文字(最大100文字)</v>
      </c>
      <c r="AM7" s="446"/>
      <c r="AO7" s="575" t="s">
        <v>734</v>
      </c>
    </row>
    <row r="8" spans="1:41" ht="42" customHeight="1" thickBot="1">
      <c r="A8" s="1847"/>
      <c r="B8" s="1848"/>
      <c r="C8" s="1848"/>
      <c r="D8" s="1848"/>
      <c r="E8" s="1849"/>
      <c r="F8" s="921"/>
      <c r="G8" s="1850" t="s">
        <v>1261</v>
      </c>
      <c r="H8" s="1851"/>
      <c r="I8" s="1851"/>
      <c r="J8" s="1851"/>
      <c r="K8" s="1851"/>
      <c r="L8" s="1852"/>
      <c r="M8" s="921"/>
      <c r="N8" s="1878" t="s">
        <v>1402</v>
      </c>
      <c r="O8" s="1879"/>
      <c r="P8" s="1879"/>
      <c r="Q8" s="1879"/>
      <c r="R8" s="1880"/>
      <c r="S8" s="1163"/>
      <c r="T8" s="1837"/>
      <c r="U8" s="1838"/>
      <c r="V8" s="1838"/>
      <c r="W8" s="1838"/>
      <c r="X8" s="1840"/>
      <c r="Y8" s="1828"/>
      <c r="Z8" s="1829"/>
      <c r="AA8" s="1829"/>
      <c r="AB8" s="1829"/>
      <c r="AC8" s="1829"/>
      <c r="AD8" s="1829"/>
      <c r="AE8" s="1829"/>
      <c r="AF8" s="1829"/>
      <c r="AG8" s="1829"/>
      <c r="AH8" s="1829"/>
      <c r="AI8" s="1829"/>
      <c r="AJ8" s="1829"/>
      <c r="AK8" s="1830"/>
      <c r="AL8" s="1853"/>
      <c r="AM8" s="446"/>
      <c r="AO8" s="575"/>
    </row>
    <row r="9" spans="1:41" ht="18" customHeight="1">
      <c r="A9" s="1854" t="s">
        <v>276</v>
      </c>
      <c r="B9" s="1855"/>
      <c r="C9" s="1855"/>
      <c r="D9" s="1855"/>
      <c r="E9" s="1855"/>
      <c r="F9" s="1858" t="str">
        <f>IF(様式1!G36="","",様式1!G36)</f>
        <v/>
      </c>
      <c r="G9" s="1858"/>
      <c r="H9" s="1858"/>
      <c r="I9" s="1858"/>
      <c r="J9" s="1858"/>
      <c r="K9" s="1858"/>
      <c r="L9" s="1858"/>
      <c r="M9" s="1858"/>
      <c r="N9" s="1858"/>
      <c r="O9" s="1858"/>
      <c r="P9" s="1858"/>
      <c r="Q9" s="1858"/>
      <c r="R9" s="1858"/>
      <c r="S9" s="1858"/>
      <c r="T9" s="1858"/>
      <c r="U9" s="1858"/>
      <c r="V9" s="1858"/>
      <c r="W9" s="1858"/>
      <c r="X9" s="1859"/>
      <c r="Y9" s="1831"/>
      <c r="Z9" s="1832"/>
      <c r="AA9" s="1832"/>
      <c r="AB9" s="1832"/>
      <c r="AC9" s="1832"/>
      <c r="AD9" s="1832"/>
      <c r="AE9" s="1832"/>
      <c r="AF9" s="1832"/>
      <c r="AG9" s="1832"/>
      <c r="AH9" s="1832"/>
      <c r="AI9" s="1832"/>
      <c r="AJ9" s="1832"/>
      <c r="AK9" s="1833"/>
      <c r="AL9" s="1853"/>
      <c r="AM9" s="446"/>
      <c r="AO9" s="575" t="s">
        <v>735</v>
      </c>
    </row>
    <row r="10" spans="1:41" ht="12" customHeight="1" thickBot="1">
      <c r="A10" s="1856"/>
      <c r="B10" s="1857"/>
      <c r="C10" s="1857"/>
      <c r="D10" s="1857"/>
      <c r="E10" s="1857"/>
      <c r="F10" s="458"/>
      <c r="G10" s="459"/>
      <c r="H10" s="459"/>
      <c r="I10" s="459"/>
      <c r="J10" s="459"/>
      <c r="K10" s="459"/>
      <c r="L10" s="459"/>
      <c r="M10" s="459"/>
      <c r="N10" s="459"/>
      <c r="O10" s="459"/>
      <c r="P10" s="459"/>
      <c r="Q10" s="459"/>
      <c r="R10" s="459"/>
      <c r="S10" s="459"/>
      <c r="T10" s="459"/>
      <c r="U10" s="459"/>
      <c r="V10" s="459"/>
      <c r="W10" s="459"/>
      <c r="X10" s="460" t="s">
        <v>277</v>
      </c>
      <c r="Y10" s="1831"/>
      <c r="Z10" s="1832"/>
      <c r="AA10" s="1832"/>
      <c r="AB10" s="1832"/>
      <c r="AC10" s="1832"/>
      <c r="AD10" s="1832"/>
      <c r="AE10" s="1832"/>
      <c r="AF10" s="1832"/>
      <c r="AG10" s="1832"/>
      <c r="AH10" s="1832"/>
      <c r="AI10" s="1832"/>
      <c r="AJ10" s="1832"/>
      <c r="AK10" s="1833"/>
      <c r="AL10" s="1853"/>
      <c r="AM10" s="446"/>
      <c r="AO10" s="575" t="s">
        <v>736</v>
      </c>
    </row>
    <row r="11" spans="1:41" ht="20.25" customHeight="1" thickBot="1">
      <c r="A11" s="1804" t="s">
        <v>278</v>
      </c>
      <c r="B11" s="1860"/>
      <c r="C11" s="1860"/>
      <c r="D11" s="1860"/>
      <c r="E11" s="1860"/>
      <c r="F11" s="1817" t="s">
        <v>1095</v>
      </c>
      <c r="G11" s="1818"/>
      <c r="H11" s="1818"/>
      <c r="I11" s="1818"/>
      <c r="J11" s="1818"/>
      <c r="K11" s="1818"/>
      <c r="L11" s="514" t="s">
        <v>53</v>
      </c>
      <c r="M11" s="1818" t="s">
        <v>1095</v>
      </c>
      <c r="N11" s="1818"/>
      <c r="O11" s="1818"/>
      <c r="P11" s="1818"/>
      <c r="Q11" s="1818"/>
      <c r="R11" s="1818"/>
      <c r="S11" s="513"/>
      <c r="T11" s="513"/>
      <c r="U11" s="514"/>
      <c r="V11" s="514"/>
      <c r="W11" s="514"/>
      <c r="X11" s="515"/>
      <c r="Y11" s="1831"/>
      <c r="Z11" s="1832"/>
      <c r="AA11" s="1832"/>
      <c r="AB11" s="1832"/>
      <c r="AC11" s="1832"/>
      <c r="AD11" s="1832"/>
      <c r="AE11" s="1832"/>
      <c r="AF11" s="1832"/>
      <c r="AG11" s="1832"/>
      <c r="AH11" s="1832"/>
      <c r="AI11" s="1832"/>
      <c r="AJ11" s="1832"/>
      <c r="AK11" s="1833"/>
      <c r="AL11" s="1853"/>
      <c r="AM11" s="446"/>
      <c r="AO11" s="575" t="s">
        <v>737</v>
      </c>
    </row>
    <row r="12" spans="1:41" ht="24" customHeight="1" thickBot="1">
      <c r="A12" s="1804" t="s">
        <v>279</v>
      </c>
      <c r="B12" s="1805"/>
      <c r="C12" s="1805"/>
      <c r="D12" s="1805"/>
      <c r="E12" s="1805"/>
      <c r="F12" s="1817" t="s">
        <v>1095</v>
      </c>
      <c r="G12" s="1818"/>
      <c r="H12" s="1818"/>
      <c r="I12" s="1818"/>
      <c r="J12" s="1818"/>
      <c r="K12" s="1818"/>
      <c r="L12" s="1810"/>
      <c r="M12" s="1810"/>
      <c r="N12" s="1810"/>
      <c r="O12" s="1810"/>
      <c r="P12" s="1810"/>
      <c r="Q12" s="1810"/>
      <c r="R12" s="1810"/>
      <c r="S12" s="1810"/>
      <c r="T12" s="1810"/>
      <c r="U12" s="1810"/>
      <c r="V12" s="1810"/>
      <c r="W12" s="1810"/>
      <c r="X12" s="1874"/>
      <c r="Y12" s="1834"/>
      <c r="Z12" s="1835"/>
      <c r="AA12" s="1835"/>
      <c r="AB12" s="1835"/>
      <c r="AC12" s="1835"/>
      <c r="AD12" s="1835"/>
      <c r="AE12" s="1835"/>
      <c r="AF12" s="1835"/>
      <c r="AG12" s="1835"/>
      <c r="AH12" s="1835"/>
      <c r="AI12" s="1835"/>
      <c r="AJ12" s="1835"/>
      <c r="AK12" s="1836"/>
      <c r="AL12" s="1853"/>
      <c r="AM12" s="446"/>
      <c r="AO12" s="575" t="s">
        <v>738</v>
      </c>
    </row>
    <row r="13" spans="1:41" ht="20.25" customHeight="1" thickBot="1">
      <c r="A13" s="1804" t="s">
        <v>280</v>
      </c>
      <c r="B13" s="1805"/>
      <c r="C13" s="1805"/>
      <c r="D13" s="1805"/>
      <c r="E13" s="1806"/>
      <c r="F13" s="921"/>
      <c r="G13" s="1819" t="s">
        <v>580</v>
      </c>
      <c r="H13" s="1820"/>
      <c r="I13" s="1820"/>
      <c r="J13" s="1820"/>
      <c r="K13" s="1821"/>
      <c r="L13" s="921"/>
      <c r="M13" s="1819" t="s">
        <v>648</v>
      </c>
      <c r="N13" s="1820"/>
      <c r="O13" s="1820"/>
      <c r="P13" s="1820"/>
      <c r="Q13" s="1821"/>
      <c r="R13" s="921"/>
      <c r="S13" s="1822" t="s">
        <v>649</v>
      </c>
      <c r="T13" s="1823"/>
      <c r="U13" s="1823"/>
      <c r="V13" s="1824"/>
      <c r="W13" s="1824"/>
      <c r="X13" s="1824"/>
      <c r="Y13" s="1824"/>
      <c r="Z13" s="1824"/>
      <c r="AA13" s="1824"/>
      <c r="AB13" s="1824"/>
      <c r="AC13" s="1824"/>
      <c r="AD13" s="1824"/>
      <c r="AE13" s="1824"/>
      <c r="AF13" s="1824"/>
      <c r="AG13" s="498" t="s">
        <v>650</v>
      </c>
      <c r="AH13" s="461"/>
      <c r="AI13" s="461"/>
      <c r="AJ13" s="461"/>
      <c r="AK13" s="462"/>
      <c r="AL13" s="581"/>
      <c r="AM13" s="446"/>
      <c r="AO13" s="575" t="s">
        <v>739</v>
      </c>
    </row>
    <row r="14" spans="1:41" ht="20.25" customHeight="1" thickBot="1">
      <c r="A14" s="1809" t="s">
        <v>281</v>
      </c>
      <c r="B14" s="1810"/>
      <c r="C14" s="1810"/>
      <c r="D14" s="1810"/>
      <c r="E14" s="1811"/>
      <c r="F14" s="1817" t="s">
        <v>1095</v>
      </c>
      <c r="G14" s="1818"/>
      <c r="H14" s="1818"/>
      <c r="I14" s="1818"/>
      <c r="J14" s="1818"/>
      <c r="K14" s="1818"/>
      <c r="L14" s="510"/>
      <c r="M14" s="1812"/>
      <c r="N14" s="1812"/>
      <c r="O14" s="1812"/>
      <c r="P14" s="1812"/>
      <c r="Q14" s="1812"/>
      <c r="R14" s="1812"/>
      <c r="S14" s="1812"/>
      <c r="T14" s="1812"/>
      <c r="U14" s="1812"/>
      <c r="V14" s="1812"/>
      <c r="W14" s="1812"/>
      <c r="X14" s="1812"/>
      <c r="Y14" s="499"/>
      <c r="Z14" s="499"/>
      <c r="AA14" s="499"/>
      <c r="AB14" s="499"/>
      <c r="AC14" s="461"/>
      <c r="AD14" s="461"/>
      <c r="AE14" s="461"/>
      <c r="AF14" s="461"/>
      <c r="AG14" s="461"/>
      <c r="AH14" s="461"/>
      <c r="AI14" s="461"/>
      <c r="AJ14" s="461"/>
      <c r="AK14" s="462"/>
      <c r="AL14" s="581"/>
      <c r="AM14" s="446"/>
      <c r="AO14" s="575" t="s">
        <v>740</v>
      </c>
    </row>
    <row r="15" spans="1:41" ht="20.25" customHeight="1" thickBot="1">
      <c r="A15" s="1813" t="s">
        <v>242</v>
      </c>
      <c r="B15" s="1807"/>
      <c r="C15" s="1807"/>
      <c r="D15" s="1807"/>
      <c r="E15" s="1807"/>
      <c r="F15" s="1814" t="str">
        <f>IF(様式1!F37="","",様式1!F37)</f>
        <v/>
      </c>
      <c r="G15" s="1815"/>
      <c r="H15" s="1815"/>
      <c r="I15" s="1815"/>
      <c r="J15" s="1815"/>
      <c r="K15" s="1815"/>
      <c r="L15" s="500" t="s">
        <v>651</v>
      </c>
      <c r="M15" s="1815" t="str">
        <f>IF(様式1!K37="","",様式1!K37)</f>
        <v/>
      </c>
      <c r="N15" s="1815"/>
      <c r="O15" s="1815"/>
      <c r="P15" s="1815"/>
      <c r="Q15" s="1815"/>
      <c r="R15" s="1815"/>
      <c r="S15" s="514"/>
      <c r="T15" s="464" t="s">
        <v>652</v>
      </c>
      <c r="U15" s="499" t="str">
        <f>IF(様式1!P37="","",様式1!P37)</f>
        <v/>
      </c>
      <c r="V15" s="1803" t="s">
        <v>653</v>
      </c>
      <c r="W15" s="1803"/>
      <c r="X15" s="514"/>
      <c r="Y15" s="463"/>
      <c r="AC15" s="1803" t="s">
        <v>654</v>
      </c>
      <c r="AD15" s="1803"/>
      <c r="AE15" s="1803"/>
      <c r="AF15" s="1816"/>
      <c r="AG15" s="1816"/>
      <c r="AH15" s="1803" t="s">
        <v>655</v>
      </c>
      <c r="AI15" s="1803"/>
      <c r="AJ15" s="463"/>
      <c r="AK15" s="530"/>
      <c r="AL15" s="581"/>
      <c r="AM15" s="446"/>
      <c r="AO15" s="575" t="s">
        <v>741</v>
      </c>
    </row>
    <row r="16" spans="1:41" ht="20.25" customHeight="1" thickBot="1">
      <c r="A16" s="1804" t="s">
        <v>282</v>
      </c>
      <c r="B16" s="1805"/>
      <c r="C16" s="1805"/>
      <c r="D16" s="1805"/>
      <c r="E16" s="1805"/>
      <c r="F16" s="465"/>
      <c r="G16" s="922"/>
      <c r="H16" s="499" t="s">
        <v>581</v>
      </c>
      <c r="I16" s="923"/>
      <c r="J16" s="499" t="s">
        <v>582</v>
      </c>
      <c r="K16" s="501" t="s">
        <v>656</v>
      </c>
      <c r="L16" s="922"/>
      <c r="M16" s="499" t="s">
        <v>581</v>
      </c>
      <c r="N16" s="923"/>
      <c r="O16" s="499" t="s">
        <v>582</v>
      </c>
      <c r="P16" s="461"/>
      <c r="Q16" s="461"/>
      <c r="R16" s="465"/>
      <c r="S16" s="465"/>
      <c r="T16" s="465"/>
      <c r="U16" s="501"/>
      <c r="V16" s="501"/>
      <c r="W16" s="501"/>
      <c r="X16" s="501"/>
      <c r="Y16" s="1806" t="s">
        <v>583</v>
      </c>
      <c r="Z16" s="1807"/>
      <c r="AA16" s="1808"/>
      <c r="AB16" s="1806" t="str">
        <f>IF(様式1!F38="","",様式1!F38)</f>
        <v/>
      </c>
      <c r="AC16" s="1807"/>
      <c r="AD16" s="1807"/>
      <c r="AE16" s="461" t="s">
        <v>584</v>
      </c>
      <c r="AF16" s="461"/>
      <c r="AG16" s="461"/>
      <c r="AH16" s="461"/>
      <c r="AI16" s="461"/>
      <c r="AJ16" s="461"/>
      <c r="AK16" s="462"/>
      <c r="AL16" s="581"/>
      <c r="AM16" s="446"/>
      <c r="AO16" s="575" t="s">
        <v>742</v>
      </c>
    </row>
    <row r="17" spans="1:41" ht="26.25" customHeight="1" thickBot="1">
      <c r="A17" s="1792" t="s">
        <v>677</v>
      </c>
      <c r="B17" s="1793"/>
      <c r="C17" s="1793"/>
      <c r="D17" s="1793"/>
      <c r="E17" s="1794"/>
      <c r="F17" s="1795"/>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7"/>
      <c r="AL17" s="582"/>
      <c r="AM17" s="446"/>
      <c r="AO17" s="575" t="s">
        <v>743</v>
      </c>
    </row>
    <row r="18" spans="1:41" ht="15" customHeight="1">
      <c r="A18" s="1783" t="s">
        <v>657</v>
      </c>
      <c r="B18" s="1784"/>
      <c r="C18" s="1784"/>
      <c r="D18" s="1784"/>
      <c r="E18" s="1784"/>
      <c r="F18" s="924"/>
      <c r="G18" s="1798" t="s">
        <v>658</v>
      </c>
      <c r="H18" s="1798"/>
      <c r="I18" s="1798"/>
      <c r="J18" s="1798"/>
      <c r="K18" s="1798"/>
      <c r="L18" s="924"/>
      <c r="M18" s="1798" t="s">
        <v>678</v>
      </c>
      <c r="N18" s="1798"/>
      <c r="O18" s="1798"/>
      <c r="P18" s="1798"/>
      <c r="Q18" s="1798"/>
      <c r="R18" s="1798"/>
      <c r="S18" s="1798"/>
      <c r="T18" s="924"/>
      <c r="U18" s="1799" t="s">
        <v>585</v>
      </c>
      <c r="V18" s="1799"/>
      <c r="W18" s="1799"/>
      <c r="X18" s="1799"/>
      <c r="Y18" s="1799"/>
      <c r="Z18" s="1799"/>
      <c r="AA18" s="924"/>
      <c r="AB18" s="1799" t="s">
        <v>681</v>
      </c>
      <c r="AC18" s="1799"/>
      <c r="AD18" s="1799"/>
      <c r="AE18" s="1799"/>
      <c r="AF18" s="1799"/>
      <c r="AG18" s="1799"/>
      <c r="AH18" s="511"/>
      <c r="AI18" s="511"/>
      <c r="AJ18" s="455"/>
      <c r="AK18" s="467"/>
      <c r="AL18" s="581"/>
      <c r="AM18" s="446"/>
      <c r="AO18" s="575" t="s">
        <v>744</v>
      </c>
    </row>
    <row r="19" spans="1:41" ht="15" customHeight="1" thickBot="1">
      <c r="A19" s="1787"/>
      <c r="B19" s="1788"/>
      <c r="C19" s="1788"/>
      <c r="D19" s="1788"/>
      <c r="E19" s="1788"/>
      <c r="F19" s="925"/>
      <c r="G19" s="1800" t="s">
        <v>659</v>
      </c>
      <c r="H19" s="1800"/>
      <c r="I19" s="1800"/>
      <c r="J19" s="1800"/>
      <c r="K19" s="1800"/>
      <c r="L19" s="925"/>
      <c r="M19" s="1801" t="s">
        <v>679</v>
      </c>
      <c r="N19" s="1801"/>
      <c r="O19" s="1801"/>
      <c r="P19" s="1801"/>
      <c r="Q19" s="1801"/>
      <c r="R19" s="1801"/>
      <c r="S19" s="1801"/>
      <c r="T19" s="925"/>
      <c r="U19" s="512" t="s">
        <v>680</v>
      </c>
      <c r="V19" s="468"/>
      <c r="W19" s="469" t="s">
        <v>660</v>
      </c>
      <c r="X19" s="1802"/>
      <c r="Y19" s="1802"/>
      <c r="Z19" s="1802"/>
      <c r="AA19" s="1802"/>
      <c r="AB19" s="1802"/>
      <c r="AC19" s="1802"/>
      <c r="AD19" s="1802"/>
      <c r="AE19" s="1802"/>
      <c r="AF19" s="1802"/>
      <c r="AG19" s="1802"/>
      <c r="AH19" s="457" t="s">
        <v>661</v>
      </c>
      <c r="AI19" s="470"/>
      <c r="AJ19" s="468"/>
      <c r="AK19" s="471"/>
      <c r="AL19" s="581"/>
      <c r="AM19" s="446"/>
      <c r="AO19" s="575" t="s">
        <v>745</v>
      </c>
    </row>
    <row r="20" spans="1:41" ht="35.1" customHeight="1" thickBot="1">
      <c r="A20" s="1778" t="s">
        <v>284</v>
      </c>
      <c r="B20" s="1779"/>
      <c r="C20" s="1779"/>
      <c r="D20" s="1779"/>
      <c r="E20" s="1779"/>
      <c r="F20" s="1780"/>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2"/>
      <c r="AL20" s="589" t="str">
        <f>LEN(F20)&amp;" 文字(最大200文字)"</f>
        <v>0 文字(最大200文字)</v>
      </c>
      <c r="AM20" s="594" t="s">
        <v>747</v>
      </c>
      <c r="AN20" s="595" t="s">
        <v>748</v>
      </c>
      <c r="AO20" s="575" t="s">
        <v>746</v>
      </c>
    </row>
    <row r="21" spans="1:41" ht="15" customHeight="1">
      <c r="A21" s="1783" t="s">
        <v>285</v>
      </c>
      <c r="B21" s="1784"/>
      <c r="C21" s="1784"/>
      <c r="D21" s="1784"/>
      <c r="E21" s="1784"/>
      <c r="F21" s="1789" t="s">
        <v>586</v>
      </c>
      <c r="G21" s="1789"/>
      <c r="H21" s="1790"/>
      <c r="I21" s="1790"/>
      <c r="J21" s="1790"/>
      <c r="K21" s="1790"/>
      <c r="L21" s="1790"/>
      <c r="M21" s="1790"/>
      <c r="N21" s="1790"/>
      <c r="O21" s="1790"/>
      <c r="P21" s="1790"/>
      <c r="Q21" s="1790"/>
      <c r="R21" s="1790"/>
      <c r="S21" s="1790"/>
      <c r="T21" s="1790"/>
      <c r="U21" s="1791" t="s">
        <v>662</v>
      </c>
      <c r="V21" s="1791"/>
      <c r="W21" s="1791"/>
      <c r="X21" s="1791"/>
      <c r="Y21" s="1790"/>
      <c r="Z21" s="1790"/>
      <c r="AA21" s="1790"/>
      <c r="AB21" s="1790"/>
      <c r="AC21" s="1790"/>
      <c r="AD21" s="1790"/>
      <c r="AE21" s="1790"/>
      <c r="AF21" s="1790"/>
      <c r="AG21" s="509" t="s">
        <v>661</v>
      </c>
      <c r="AH21" s="926"/>
      <c r="AI21" s="508" t="s">
        <v>286</v>
      </c>
      <c r="AJ21" s="455"/>
      <c r="AK21" s="467"/>
      <c r="AL21" s="1773" t="str">
        <f>LEN(AN21)&amp;" 文字(最大100文字)"</f>
        <v>0 文字(最大100文字)</v>
      </c>
      <c r="AM21" s="591" t="str">
        <f t="shared" ref="AM21:AM25" si="0">IF(H21="","",IF(AH21="✔",DBCS(CONCATENATE(H21,"　",Y21,"（任意）")),DBCS(CONCATENATE(H21,"　",Y21))))</f>
        <v/>
      </c>
      <c r="AN21" s="1599" t="str">
        <f>SUBSTITUTE(TRIM(CONCATENATE(AM21," ",AM22," ",AM23," ",AM24," ",AM25))," ","、")</f>
        <v/>
      </c>
      <c r="AO21" s="575" t="s">
        <v>825</v>
      </c>
    </row>
    <row r="22" spans="1:41" ht="15" customHeight="1">
      <c r="A22" s="1785"/>
      <c r="B22" s="1786"/>
      <c r="C22" s="1786"/>
      <c r="D22" s="1786"/>
      <c r="E22" s="1786"/>
      <c r="F22" s="1632" t="s">
        <v>586</v>
      </c>
      <c r="G22" s="1632"/>
      <c r="H22" s="1774"/>
      <c r="I22" s="1774"/>
      <c r="J22" s="1774"/>
      <c r="K22" s="1774"/>
      <c r="L22" s="1774"/>
      <c r="M22" s="1774"/>
      <c r="N22" s="1774"/>
      <c r="O22" s="1774"/>
      <c r="P22" s="1774"/>
      <c r="Q22" s="1774"/>
      <c r="R22" s="1774"/>
      <c r="S22" s="1774"/>
      <c r="T22" s="1774"/>
      <c r="U22" s="1621" t="s">
        <v>662</v>
      </c>
      <c r="V22" s="1621"/>
      <c r="W22" s="1621"/>
      <c r="X22" s="1621"/>
      <c r="Y22" s="1774"/>
      <c r="Z22" s="1774"/>
      <c r="AA22" s="1774"/>
      <c r="AB22" s="1774"/>
      <c r="AC22" s="1774"/>
      <c r="AD22" s="1774"/>
      <c r="AE22" s="1774"/>
      <c r="AF22" s="1774"/>
      <c r="AG22" s="505" t="s">
        <v>661</v>
      </c>
      <c r="AH22" s="927"/>
      <c r="AI22" s="504" t="s">
        <v>286</v>
      </c>
      <c r="AJ22" s="448"/>
      <c r="AK22" s="472"/>
      <c r="AL22" s="1773"/>
      <c r="AM22" s="592" t="str">
        <f t="shared" si="0"/>
        <v/>
      </c>
      <c r="AN22" s="1600"/>
    </row>
    <row r="23" spans="1:41" ht="15" customHeight="1">
      <c r="A23" s="1785"/>
      <c r="B23" s="1786"/>
      <c r="C23" s="1786"/>
      <c r="D23" s="1786"/>
      <c r="E23" s="1786"/>
      <c r="F23" s="1632" t="s">
        <v>586</v>
      </c>
      <c r="G23" s="1632"/>
      <c r="H23" s="1774"/>
      <c r="I23" s="1774"/>
      <c r="J23" s="1774"/>
      <c r="K23" s="1774"/>
      <c r="L23" s="1774"/>
      <c r="M23" s="1774"/>
      <c r="N23" s="1774"/>
      <c r="O23" s="1774"/>
      <c r="P23" s="1774"/>
      <c r="Q23" s="1774"/>
      <c r="R23" s="1774"/>
      <c r="S23" s="1774"/>
      <c r="T23" s="1774"/>
      <c r="U23" s="1621" t="s">
        <v>662</v>
      </c>
      <c r="V23" s="1621"/>
      <c r="W23" s="1621"/>
      <c r="X23" s="1621"/>
      <c r="Y23" s="1774"/>
      <c r="Z23" s="1774"/>
      <c r="AA23" s="1774"/>
      <c r="AB23" s="1774"/>
      <c r="AC23" s="1774"/>
      <c r="AD23" s="1774"/>
      <c r="AE23" s="1774"/>
      <c r="AF23" s="1774"/>
      <c r="AG23" s="505" t="s">
        <v>661</v>
      </c>
      <c r="AH23" s="927"/>
      <c r="AI23" s="504" t="s">
        <v>286</v>
      </c>
      <c r="AJ23" s="448"/>
      <c r="AK23" s="472"/>
      <c r="AL23" s="1773"/>
      <c r="AM23" s="592" t="str">
        <f t="shared" si="0"/>
        <v/>
      </c>
      <c r="AN23" s="1600"/>
    </row>
    <row r="24" spans="1:41" ht="15" customHeight="1">
      <c r="A24" s="1785"/>
      <c r="B24" s="1786"/>
      <c r="C24" s="1786"/>
      <c r="D24" s="1786"/>
      <c r="E24" s="1786"/>
      <c r="F24" s="1632" t="s">
        <v>586</v>
      </c>
      <c r="G24" s="1632"/>
      <c r="H24" s="1774"/>
      <c r="I24" s="1774"/>
      <c r="J24" s="1774"/>
      <c r="K24" s="1774"/>
      <c r="L24" s="1774"/>
      <c r="M24" s="1774"/>
      <c r="N24" s="1774"/>
      <c r="O24" s="1774"/>
      <c r="P24" s="1774"/>
      <c r="Q24" s="1774"/>
      <c r="R24" s="1774"/>
      <c r="S24" s="1774"/>
      <c r="T24" s="1774"/>
      <c r="U24" s="1621" t="s">
        <v>662</v>
      </c>
      <c r="V24" s="1621"/>
      <c r="W24" s="1621"/>
      <c r="X24" s="1621"/>
      <c r="Y24" s="1774"/>
      <c r="Z24" s="1774"/>
      <c r="AA24" s="1774"/>
      <c r="AB24" s="1774"/>
      <c r="AC24" s="1774"/>
      <c r="AD24" s="1774"/>
      <c r="AE24" s="1774"/>
      <c r="AF24" s="1774"/>
      <c r="AG24" s="505" t="s">
        <v>661</v>
      </c>
      <c r="AH24" s="927"/>
      <c r="AI24" s="504" t="s">
        <v>286</v>
      </c>
      <c r="AJ24" s="448"/>
      <c r="AK24" s="472"/>
      <c r="AL24" s="1773"/>
      <c r="AM24" s="592" t="str">
        <f t="shared" si="0"/>
        <v/>
      </c>
      <c r="AN24" s="1600"/>
    </row>
    <row r="25" spans="1:41" ht="15" customHeight="1" thickBot="1">
      <c r="A25" s="1787"/>
      <c r="B25" s="1788"/>
      <c r="C25" s="1788"/>
      <c r="D25" s="1788"/>
      <c r="E25" s="1788"/>
      <c r="F25" s="1775" t="s">
        <v>586</v>
      </c>
      <c r="G25" s="1775"/>
      <c r="H25" s="1776"/>
      <c r="I25" s="1776"/>
      <c r="J25" s="1776"/>
      <c r="K25" s="1776"/>
      <c r="L25" s="1776"/>
      <c r="M25" s="1776"/>
      <c r="N25" s="1776"/>
      <c r="O25" s="1776"/>
      <c r="P25" s="1776"/>
      <c r="Q25" s="1776"/>
      <c r="R25" s="1776"/>
      <c r="S25" s="1776"/>
      <c r="T25" s="1776"/>
      <c r="U25" s="1777" t="s">
        <v>662</v>
      </c>
      <c r="V25" s="1777"/>
      <c r="W25" s="1777"/>
      <c r="X25" s="1777"/>
      <c r="Y25" s="1776"/>
      <c r="Z25" s="1776"/>
      <c r="AA25" s="1776"/>
      <c r="AB25" s="1776"/>
      <c r="AC25" s="1776"/>
      <c r="AD25" s="1776"/>
      <c r="AE25" s="1776"/>
      <c r="AF25" s="1776"/>
      <c r="AG25" s="503" t="s">
        <v>661</v>
      </c>
      <c r="AH25" s="928"/>
      <c r="AI25" s="502" t="s">
        <v>286</v>
      </c>
      <c r="AJ25" s="468"/>
      <c r="AK25" s="471"/>
      <c r="AL25" s="1773"/>
      <c r="AM25" s="593" t="str">
        <f t="shared" si="0"/>
        <v/>
      </c>
      <c r="AN25" s="1601"/>
    </row>
    <row r="26" spans="1:41" ht="24" customHeight="1" thickBot="1">
      <c r="A26" s="1597" t="s">
        <v>1207</v>
      </c>
      <c r="B26" s="1598"/>
      <c r="C26" s="1598"/>
      <c r="D26" s="1598"/>
      <c r="E26" s="1598"/>
      <c r="F26" s="1598"/>
      <c r="G26" s="1598"/>
      <c r="H26" s="1598"/>
      <c r="I26" s="1598"/>
      <c r="J26" s="1598"/>
      <c r="K26" s="1598"/>
      <c r="L26" s="1598"/>
      <c r="M26" s="1598"/>
      <c r="N26" s="1598"/>
      <c r="O26" s="1598"/>
      <c r="P26" s="1598"/>
      <c r="Q26" s="1598"/>
      <c r="R26" s="1598"/>
      <c r="S26" s="1598"/>
      <c r="T26" s="1598"/>
      <c r="U26" s="1598"/>
      <c r="V26" s="1598"/>
      <c r="W26" s="1598"/>
      <c r="X26" s="1598"/>
      <c r="Y26" s="1598"/>
      <c r="Z26" s="1598"/>
      <c r="AA26" s="1598"/>
      <c r="AB26" s="1598"/>
      <c r="AC26" s="1598"/>
      <c r="AD26" s="1598"/>
      <c r="AE26" s="1598"/>
      <c r="AF26" s="1598"/>
      <c r="AG26" s="1598"/>
      <c r="AH26" s="1161"/>
      <c r="AI26" s="504"/>
      <c r="AJ26" s="448"/>
      <c r="AK26" s="472"/>
      <c r="AL26" s="879"/>
      <c r="AM26" s="880"/>
      <c r="AN26" s="881"/>
    </row>
    <row r="27" spans="1:41" ht="24" customHeight="1" thickBot="1">
      <c r="A27" s="1594" t="s">
        <v>1256</v>
      </c>
      <c r="B27" s="1595"/>
      <c r="C27" s="1595"/>
      <c r="D27" s="1595"/>
      <c r="E27" s="1595"/>
      <c r="F27" s="1595"/>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6"/>
      <c r="AH27" s="1162"/>
      <c r="AI27" s="1160"/>
      <c r="AJ27" s="461"/>
      <c r="AK27" s="462"/>
      <c r="AL27" s="1139"/>
      <c r="AM27" s="880"/>
      <c r="AN27" s="881"/>
    </row>
    <row r="28" spans="1:41" ht="24" customHeight="1">
      <c r="A28" s="1647" t="s">
        <v>604</v>
      </c>
      <c r="B28" s="1649" t="s">
        <v>663</v>
      </c>
      <c r="C28" s="1650"/>
      <c r="D28" s="1650"/>
      <c r="E28" s="1651"/>
      <c r="F28" s="1652"/>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54"/>
      <c r="AL28" s="770" t="str">
        <f>LEN(F28)&amp;" 文字(最大250文字)"</f>
        <v>0 文字(最大250文字)</v>
      </c>
      <c r="AM28" s="446"/>
    </row>
    <row r="29" spans="1:41" ht="15" customHeight="1">
      <c r="A29" s="1647"/>
      <c r="B29" s="1655" t="s">
        <v>287</v>
      </c>
      <c r="C29" s="1630"/>
      <c r="D29" s="1630"/>
      <c r="E29" s="1630"/>
      <c r="F29" s="1630"/>
      <c r="G29" s="1630"/>
      <c r="H29" s="1630"/>
      <c r="I29" s="1630"/>
      <c r="J29" s="1656"/>
      <c r="K29" s="1630" t="s">
        <v>587</v>
      </c>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57" t="s">
        <v>282</v>
      </c>
      <c r="AJ29" s="1657"/>
      <c r="AK29" s="1658"/>
      <c r="AL29" s="578"/>
      <c r="AM29" s="446"/>
    </row>
    <row r="30" spans="1:41" ht="21.95" customHeight="1">
      <c r="A30" s="1647"/>
      <c r="B30" s="1659" t="s">
        <v>588</v>
      </c>
      <c r="C30" s="1769" t="s">
        <v>719</v>
      </c>
      <c r="D30" s="1772"/>
      <c r="E30" s="1753"/>
      <c r="F30" s="1753"/>
      <c r="G30" s="1753"/>
      <c r="H30" s="1753"/>
      <c r="I30" s="1753"/>
      <c r="J30" s="1754"/>
      <c r="K30" s="1741"/>
      <c r="L30" s="1741"/>
      <c r="M30" s="1741"/>
      <c r="N30" s="1741"/>
      <c r="O30" s="1741"/>
      <c r="P30" s="1741"/>
      <c r="Q30" s="1741"/>
      <c r="R30" s="1741"/>
      <c r="S30" s="1741"/>
      <c r="T30" s="1741"/>
      <c r="U30" s="1741"/>
      <c r="V30" s="1741"/>
      <c r="W30" s="1741"/>
      <c r="X30" s="1741"/>
      <c r="Y30" s="1741"/>
      <c r="Z30" s="1741"/>
      <c r="AA30" s="1741"/>
      <c r="AB30" s="1741"/>
      <c r="AC30" s="1741"/>
      <c r="AD30" s="1741"/>
      <c r="AE30" s="1741"/>
      <c r="AF30" s="1741"/>
      <c r="AG30" s="1741"/>
      <c r="AH30" s="1742"/>
      <c r="AI30" s="1729"/>
      <c r="AJ30" s="1730"/>
      <c r="AK30" s="1731"/>
      <c r="AL30" s="583"/>
      <c r="AM30" s="446"/>
    </row>
    <row r="31" spans="1:41" ht="21.95" customHeight="1">
      <c r="A31" s="1647"/>
      <c r="B31" s="1660"/>
      <c r="C31" s="1770"/>
      <c r="D31" s="1759"/>
      <c r="E31" s="1755"/>
      <c r="F31" s="1755"/>
      <c r="G31" s="1755"/>
      <c r="H31" s="1755"/>
      <c r="I31" s="1755"/>
      <c r="J31" s="1756"/>
      <c r="K31" s="1746"/>
      <c r="L31" s="1746"/>
      <c r="M31" s="1746"/>
      <c r="N31" s="1746"/>
      <c r="O31" s="1746"/>
      <c r="P31" s="1746"/>
      <c r="Q31" s="1746"/>
      <c r="R31" s="1746"/>
      <c r="S31" s="1746"/>
      <c r="T31" s="1746"/>
      <c r="U31" s="1746"/>
      <c r="V31" s="1746"/>
      <c r="W31" s="1746"/>
      <c r="X31" s="1746"/>
      <c r="Y31" s="1746"/>
      <c r="Z31" s="1746"/>
      <c r="AA31" s="1746"/>
      <c r="AB31" s="1746"/>
      <c r="AC31" s="1746"/>
      <c r="AD31" s="1746"/>
      <c r="AE31" s="1746"/>
      <c r="AF31" s="1746"/>
      <c r="AG31" s="1746"/>
      <c r="AH31" s="1747"/>
      <c r="AI31" s="1735"/>
      <c r="AJ31" s="1736"/>
      <c r="AK31" s="1737"/>
      <c r="AL31" s="583"/>
      <c r="AM31" s="446"/>
    </row>
    <row r="32" spans="1:41" ht="21.95" customHeight="1">
      <c r="A32" s="1647"/>
      <c r="B32" s="1660"/>
      <c r="C32" s="1770"/>
      <c r="D32" s="1759"/>
      <c r="E32" s="1755"/>
      <c r="F32" s="1755"/>
      <c r="G32" s="1755"/>
      <c r="H32" s="1755"/>
      <c r="I32" s="1755"/>
      <c r="J32" s="1756"/>
      <c r="K32" s="1746"/>
      <c r="L32" s="1746"/>
      <c r="M32" s="1746"/>
      <c r="N32" s="1746"/>
      <c r="O32" s="1746"/>
      <c r="P32" s="1746"/>
      <c r="Q32" s="1746"/>
      <c r="R32" s="1746"/>
      <c r="S32" s="1746"/>
      <c r="T32" s="1746"/>
      <c r="U32" s="1746"/>
      <c r="V32" s="1746"/>
      <c r="W32" s="1746"/>
      <c r="X32" s="1746"/>
      <c r="Y32" s="1746"/>
      <c r="Z32" s="1746"/>
      <c r="AA32" s="1746"/>
      <c r="AB32" s="1746"/>
      <c r="AC32" s="1746"/>
      <c r="AD32" s="1746"/>
      <c r="AE32" s="1746"/>
      <c r="AF32" s="1746"/>
      <c r="AG32" s="1746"/>
      <c r="AH32" s="1747"/>
      <c r="AI32" s="1735"/>
      <c r="AJ32" s="1736"/>
      <c r="AK32" s="1737"/>
      <c r="AL32" s="583"/>
      <c r="AM32" s="446"/>
    </row>
    <row r="33" spans="1:39" ht="21.95" customHeight="1">
      <c r="A33" s="1647"/>
      <c r="B33" s="1660"/>
      <c r="C33" s="1771"/>
      <c r="D33" s="1768"/>
      <c r="E33" s="1765"/>
      <c r="F33" s="1765"/>
      <c r="G33" s="1765"/>
      <c r="H33" s="1765"/>
      <c r="I33" s="1765"/>
      <c r="J33" s="1766"/>
      <c r="K33" s="1751"/>
      <c r="L33" s="1751"/>
      <c r="M33" s="1751"/>
      <c r="N33" s="1751"/>
      <c r="O33" s="1751"/>
      <c r="P33" s="1751"/>
      <c r="Q33" s="1751"/>
      <c r="R33" s="1751"/>
      <c r="S33" s="1751"/>
      <c r="T33" s="1751"/>
      <c r="U33" s="1751"/>
      <c r="V33" s="1751"/>
      <c r="W33" s="1751"/>
      <c r="X33" s="1751"/>
      <c r="Y33" s="1751"/>
      <c r="Z33" s="1751"/>
      <c r="AA33" s="1751"/>
      <c r="AB33" s="1751"/>
      <c r="AC33" s="1751"/>
      <c r="AD33" s="1751"/>
      <c r="AE33" s="1751"/>
      <c r="AF33" s="1751"/>
      <c r="AG33" s="1751"/>
      <c r="AH33" s="1752"/>
      <c r="AI33" s="1732"/>
      <c r="AJ33" s="1733"/>
      <c r="AK33" s="1734"/>
      <c r="AL33" s="583"/>
      <c r="AM33" s="446"/>
    </row>
    <row r="34" spans="1:39" ht="21.95" customHeight="1">
      <c r="A34" s="1647"/>
      <c r="B34" s="1660"/>
      <c r="C34" s="1659" t="s">
        <v>1051</v>
      </c>
      <c r="D34" s="1753"/>
      <c r="E34" s="1753"/>
      <c r="F34" s="1753"/>
      <c r="G34" s="1753"/>
      <c r="H34" s="1753"/>
      <c r="I34" s="1753"/>
      <c r="J34" s="1754"/>
      <c r="K34" s="1741"/>
      <c r="L34" s="1741"/>
      <c r="M34" s="1741"/>
      <c r="N34" s="1741"/>
      <c r="O34" s="1741"/>
      <c r="P34" s="1741"/>
      <c r="Q34" s="1741"/>
      <c r="R34" s="1741"/>
      <c r="S34" s="1741"/>
      <c r="T34" s="1741"/>
      <c r="U34" s="1741"/>
      <c r="V34" s="1741"/>
      <c r="W34" s="1741"/>
      <c r="X34" s="1741"/>
      <c r="Y34" s="1741"/>
      <c r="Z34" s="1741"/>
      <c r="AA34" s="1741"/>
      <c r="AB34" s="1741"/>
      <c r="AC34" s="1741"/>
      <c r="AD34" s="1741"/>
      <c r="AE34" s="1741"/>
      <c r="AF34" s="1741"/>
      <c r="AG34" s="1741"/>
      <c r="AH34" s="1742"/>
      <c r="AI34" s="1729"/>
      <c r="AJ34" s="1730"/>
      <c r="AK34" s="1731"/>
      <c r="AL34" s="583"/>
      <c r="AM34" s="446"/>
    </row>
    <row r="35" spans="1:39" ht="21.95" customHeight="1">
      <c r="A35" s="1647"/>
      <c r="B35" s="1660"/>
      <c r="C35" s="1660"/>
      <c r="D35" s="1755"/>
      <c r="E35" s="1755"/>
      <c r="F35" s="1755"/>
      <c r="G35" s="1755"/>
      <c r="H35" s="1755"/>
      <c r="I35" s="1755"/>
      <c r="J35" s="1756"/>
      <c r="K35" s="1746"/>
      <c r="L35" s="1746"/>
      <c r="M35" s="1746"/>
      <c r="N35" s="1746"/>
      <c r="O35" s="1746"/>
      <c r="P35" s="1746"/>
      <c r="Q35" s="1746"/>
      <c r="R35" s="1746"/>
      <c r="S35" s="1746"/>
      <c r="T35" s="1746"/>
      <c r="U35" s="1746"/>
      <c r="V35" s="1746"/>
      <c r="W35" s="1746"/>
      <c r="X35" s="1746"/>
      <c r="Y35" s="1746"/>
      <c r="Z35" s="1746"/>
      <c r="AA35" s="1746"/>
      <c r="AB35" s="1746"/>
      <c r="AC35" s="1746"/>
      <c r="AD35" s="1746"/>
      <c r="AE35" s="1746"/>
      <c r="AF35" s="1746"/>
      <c r="AG35" s="1746"/>
      <c r="AH35" s="1747"/>
      <c r="AI35" s="1735"/>
      <c r="AJ35" s="1736"/>
      <c r="AK35" s="1737"/>
      <c r="AL35" s="583"/>
      <c r="AM35" s="446"/>
    </row>
    <row r="36" spans="1:39" ht="21.95" customHeight="1">
      <c r="A36" s="1647"/>
      <c r="B36" s="1660"/>
      <c r="C36" s="1660"/>
      <c r="D36" s="1755"/>
      <c r="E36" s="1755"/>
      <c r="F36" s="1755"/>
      <c r="G36" s="1755"/>
      <c r="H36" s="1755"/>
      <c r="I36" s="1755"/>
      <c r="J36" s="1756"/>
      <c r="K36" s="1746"/>
      <c r="L36" s="1746"/>
      <c r="M36" s="1746"/>
      <c r="N36" s="1746"/>
      <c r="O36" s="1746"/>
      <c r="P36" s="1746"/>
      <c r="Q36" s="1746"/>
      <c r="R36" s="1746"/>
      <c r="S36" s="1746"/>
      <c r="T36" s="1746"/>
      <c r="U36" s="1746"/>
      <c r="V36" s="1746"/>
      <c r="W36" s="1746"/>
      <c r="X36" s="1746"/>
      <c r="Y36" s="1746"/>
      <c r="Z36" s="1746"/>
      <c r="AA36" s="1746"/>
      <c r="AB36" s="1746"/>
      <c r="AC36" s="1746"/>
      <c r="AD36" s="1746"/>
      <c r="AE36" s="1746"/>
      <c r="AF36" s="1746"/>
      <c r="AG36" s="1746"/>
      <c r="AH36" s="1747"/>
      <c r="AI36" s="1735"/>
      <c r="AJ36" s="1736"/>
      <c r="AK36" s="1737"/>
      <c r="AL36" s="583"/>
      <c r="AM36" s="446"/>
    </row>
    <row r="37" spans="1:39" ht="21.95" customHeight="1">
      <c r="A37" s="1647"/>
      <c r="B37" s="1660"/>
      <c r="C37" s="1661"/>
      <c r="D37" s="1755"/>
      <c r="E37" s="1755"/>
      <c r="F37" s="1755"/>
      <c r="G37" s="1755"/>
      <c r="H37" s="1755"/>
      <c r="I37" s="1755"/>
      <c r="J37" s="1756"/>
      <c r="K37" s="1746"/>
      <c r="L37" s="1746"/>
      <c r="M37" s="1746"/>
      <c r="N37" s="1746"/>
      <c r="O37" s="1746"/>
      <c r="P37" s="1746"/>
      <c r="Q37" s="1746"/>
      <c r="R37" s="1746"/>
      <c r="S37" s="1746"/>
      <c r="T37" s="1746"/>
      <c r="U37" s="1746"/>
      <c r="V37" s="1746"/>
      <c r="W37" s="1746"/>
      <c r="X37" s="1746"/>
      <c r="Y37" s="1746"/>
      <c r="Z37" s="1746"/>
      <c r="AA37" s="1746"/>
      <c r="AB37" s="1746"/>
      <c r="AC37" s="1746"/>
      <c r="AD37" s="1746"/>
      <c r="AE37" s="1746"/>
      <c r="AF37" s="1746"/>
      <c r="AG37" s="1746"/>
      <c r="AH37" s="1747"/>
      <c r="AI37" s="1735"/>
      <c r="AJ37" s="1736"/>
      <c r="AK37" s="1737"/>
      <c r="AL37" s="583"/>
      <c r="AM37" s="446"/>
    </row>
    <row r="38" spans="1:39" ht="21.95" customHeight="1">
      <c r="A38" s="1647"/>
      <c r="B38" s="1660"/>
      <c r="C38" s="1659" t="s">
        <v>589</v>
      </c>
      <c r="D38" s="1753"/>
      <c r="E38" s="1753"/>
      <c r="F38" s="1753"/>
      <c r="G38" s="1753"/>
      <c r="H38" s="1753"/>
      <c r="I38" s="1753"/>
      <c r="J38" s="1754"/>
      <c r="K38" s="1741"/>
      <c r="L38" s="1741"/>
      <c r="M38" s="1741"/>
      <c r="N38" s="1741"/>
      <c r="O38" s="1741"/>
      <c r="P38" s="1741"/>
      <c r="Q38" s="1741"/>
      <c r="R38" s="1741"/>
      <c r="S38" s="1741"/>
      <c r="T38" s="1741"/>
      <c r="U38" s="1741"/>
      <c r="V38" s="1741"/>
      <c r="W38" s="1741"/>
      <c r="X38" s="1741"/>
      <c r="Y38" s="1741"/>
      <c r="Z38" s="1741"/>
      <c r="AA38" s="1741"/>
      <c r="AB38" s="1741"/>
      <c r="AC38" s="1741"/>
      <c r="AD38" s="1741"/>
      <c r="AE38" s="1741"/>
      <c r="AF38" s="1741"/>
      <c r="AG38" s="1741"/>
      <c r="AH38" s="1742"/>
      <c r="AI38" s="1729"/>
      <c r="AJ38" s="1730"/>
      <c r="AK38" s="1731"/>
      <c r="AL38" s="583"/>
      <c r="AM38" s="446"/>
    </row>
    <row r="39" spans="1:39" ht="21.95" customHeight="1">
      <c r="A39" s="1647"/>
      <c r="B39" s="1660"/>
      <c r="C39" s="1660"/>
      <c r="D39" s="1755"/>
      <c r="E39" s="1755"/>
      <c r="F39" s="1755"/>
      <c r="G39" s="1755"/>
      <c r="H39" s="1755"/>
      <c r="I39" s="1755"/>
      <c r="J39" s="1756"/>
      <c r="K39" s="1757"/>
      <c r="L39" s="1757"/>
      <c r="M39" s="1757"/>
      <c r="N39" s="1757"/>
      <c r="O39" s="1757"/>
      <c r="P39" s="1757"/>
      <c r="Q39" s="1757"/>
      <c r="R39" s="1757"/>
      <c r="S39" s="1757"/>
      <c r="T39" s="1757"/>
      <c r="U39" s="1757"/>
      <c r="V39" s="1757"/>
      <c r="W39" s="1757"/>
      <c r="X39" s="1757"/>
      <c r="Y39" s="1757"/>
      <c r="Z39" s="1757"/>
      <c r="AA39" s="1757"/>
      <c r="AB39" s="1757"/>
      <c r="AC39" s="1757"/>
      <c r="AD39" s="1757"/>
      <c r="AE39" s="1757"/>
      <c r="AF39" s="1757"/>
      <c r="AG39" s="1757"/>
      <c r="AH39" s="1758"/>
      <c r="AI39" s="1735"/>
      <c r="AJ39" s="1736"/>
      <c r="AK39" s="1737"/>
      <c r="AL39" s="583"/>
      <c r="AM39" s="446"/>
    </row>
    <row r="40" spans="1:39" ht="21.95" customHeight="1">
      <c r="A40" s="1647"/>
      <c r="B40" s="1660"/>
      <c r="C40" s="1660"/>
      <c r="D40" s="1759"/>
      <c r="E40" s="1755"/>
      <c r="F40" s="1755"/>
      <c r="G40" s="1755"/>
      <c r="H40" s="1755"/>
      <c r="I40" s="1755"/>
      <c r="J40" s="1756"/>
      <c r="K40" s="1758"/>
      <c r="L40" s="1760"/>
      <c r="M40" s="1760"/>
      <c r="N40" s="1760"/>
      <c r="O40" s="1760"/>
      <c r="P40" s="1760"/>
      <c r="Q40" s="1760"/>
      <c r="R40" s="1760"/>
      <c r="S40" s="1760"/>
      <c r="T40" s="1760"/>
      <c r="U40" s="1760"/>
      <c r="V40" s="1760"/>
      <c r="W40" s="1760"/>
      <c r="X40" s="1760"/>
      <c r="Y40" s="1760"/>
      <c r="Z40" s="1760"/>
      <c r="AA40" s="1760"/>
      <c r="AB40" s="1760"/>
      <c r="AC40" s="1760"/>
      <c r="AD40" s="1760"/>
      <c r="AE40" s="1760"/>
      <c r="AF40" s="1760"/>
      <c r="AG40" s="1760"/>
      <c r="AH40" s="1761"/>
      <c r="AI40" s="1762"/>
      <c r="AJ40" s="1763"/>
      <c r="AK40" s="1764"/>
      <c r="AL40" s="583"/>
      <c r="AM40" s="446"/>
    </row>
    <row r="41" spans="1:39" ht="21.95" customHeight="1">
      <c r="A41" s="1647"/>
      <c r="B41" s="1660"/>
      <c r="C41" s="1661"/>
      <c r="D41" s="1765"/>
      <c r="E41" s="1765"/>
      <c r="F41" s="1765"/>
      <c r="G41" s="1765"/>
      <c r="H41" s="1765"/>
      <c r="I41" s="1765"/>
      <c r="J41" s="1766"/>
      <c r="K41" s="1751"/>
      <c r="L41" s="1751"/>
      <c r="M41" s="1751"/>
      <c r="N41" s="1751"/>
      <c r="O41" s="1751"/>
      <c r="P41" s="1751"/>
      <c r="Q41" s="1751"/>
      <c r="R41" s="1751"/>
      <c r="S41" s="1751"/>
      <c r="T41" s="1751"/>
      <c r="U41" s="1751"/>
      <c r="V41" s="1751"/>
      <c r="W41" s="1751"/>
      <c r="X41" s="1751"/>
      <c r="Y41" s="1751"/>
      <c r="Z41" s="1751"/>
      <c r="AA41" s="1751"/>
      <c r="AB41" s="1751"/>
      <c r="AC41" s="1751"/>
      <c r="AD41" s="1751"/>
      <c r="AE41" s="1751"/>
      <c r="AF41" s="1751"/>
      <c r="AG41" s="1751"/>
      <c r="AH41" s="1752"/>
      <c r="AI41" s="1732"/>
      <c r="AJ41" s="1733"/>
      <c r="AK41" s="1734"/>
      <c r="AL41" s="583"/>
      <c r="AM41" s="446"/>
    </row>
    <row r="42" spans="1:39" ht="21.95" customHeight="1">
      <c r="A42" s="1647"/>
      <c r="B42" s="1660"/>
      <c r="C42" s="1659" t="s">
        <v>590</v>
      </c>
      <c r="D42" s="1753"/>
      <c r="E42" s="1753"/>
      <c r="F42" s="1753"/>
      <c r="G42" s="1753"/>
      <c r="H42" s="1753"/>
      <c r="I42" s="1753"/>
      <c r="J42" s="1754"/>
      <c r="K42" s="1741"/>
      <c r="L42" s="1741"/>
      <c r="M42" s="1741"/>
      <c r="N42" s="1741"/>
      <c r="O42" s="1741"/>
      <c r="P42" s="1741"/>
      <c r="Q42" s="1741"/>
      <c r="R42" s="1741"/>
      <c r="S42" s="1741"/>
      <c r="T42" s="1741"/>
      <c r="U42" s="1741"/>
      <c r="V42" s="1741"/>
      <c r="W42" s="1741"/>
      <c r="X42" s="1741"/>
      <c r="Y42" s="1741"/>
      <c r="Z42" s="1741"/>
      <c r="AA42" s="1741"/>
      <c r="AB42" s="1741"/>
      <c r="AC42" s="1741"/>
      <c r="AD42" s="1741"/>
      <c r="AE42" s="1741"/>
      <c r="AF42" s="1741"/>
      <c r="AG42" s="1741"/>
      <c r="AH42" s="1742"/>
      <c r="AI42" s="1729"/>
      <c r="AJ42" s="1730"/>
      <c r="AK42" s="1731"/>
      <c r="AL42" s="583"/>
      <c r="AM42" s="446"/>
    </row>
    <row r="43" spans="1:39" ht="21.95" customHeight="1">
      <c r="A43" s="1647"/>
      <c r="B43" s="1660"/>
      <c r="C43" s="1660"/>
      <c r="D43" s="1755"/>
      <c r="E43" s="1755"/>
      <c r="F43" s="1755"/>
      <c r="G43" s="1755"/>
      <c r="H43" s="1755"/>
      <c r="I43" s="1755"/>
      <c r="J43" s="1756"/>
      <c r="K43" s="1746"/>
      <c r="L43" s="1746"/>
      <c r="M43" s="1746"/>
      <c r="N43" s="1746"/>
      <c r="O43" s="1746"/>
      <c r="P43" s="1746"/>
      <c r="Q43" s="1746"/>
      <c r="R43" s="1746"/>
      <c r="S43" s="1746"/>
      <c r="T43" s="1746"/>
      <c r="U43" s="1746"/>
      <c r="V43" s="1746"/>
      <c r="W43" s="1746"/>
      <c r="X43" s="1746"/>
      <c r="Y43" s="1746"/>
      <c r="Z43" s="1746"/>
      <c r="AA43" s="1746"/>
      <c r="AB43" s="1746"/>
      <c r="AC43" s="1746"/>
      <c r="AD43" s="1746"/>
      <c r="AE43" s="1746"/>
      <c r="AF43" s="1746"/>
      <c r="AG43" s="1746"/>
      <c r="AH43" s="1747"/>
      <c r="AI43" s="1735"/>
      <c r="AJ43" s="1736"/>
      <c r="AK43" s="1737"/>
      <c r="AL43" s="583"/>
      <c r="AM43" s="446"/>
    </row>
    <row r="44" spans="1:39" ht="21.95" customHeight="1">
      <c r="A44" s="1647"/>
      <c r="B44" s="1660"/>
      <c r="C44" s="1660"/>
      <c r="D44" s="1755"/>
      <c r="E44" s="1755"/>
      <c r="F44" s="1755"/>
      <c r="G44" s="1755"/>
      <c r="H44" s="1755"/>
      <c r="I44" s="1755"/>
      <c r="J44" s="175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7"/>
      <c r="AI44" s="1735"/>
      <c r="AJ44" s="1736"/>
      <c r="AK44" s="1737"/>
      <c r="AL44" s="583"/>
      <c r="AM44" s="446"/>
    </row>
    <row r="45" spans="1:39" ht="21.95" customHeight="1">
      <c r="A45" s="1647"/>
      <c r="B45" s="1661"/>
      <c r="C45" s="1661"/>
      <c r="D45" s="1765"/>
      <c r="E45" s="1765"/>
      <c r="F45" s="1765"/>
      <c r="G45" s="1765"/>
      <c r="H45" s="1765"/>
      <c r="I45" s="1765"/>
      <c r="J45" s="1766"/>
      <c r="K45" s="1751"/>
      <c r="L45" s="1751"/>
      <c r="M45" s="1751"/>
      <c r="N45" s="1751"/>
      <c r="O45" s="1751"/>
      <c r="P45" s="1751"/>
      <c r="Q45" s="1751"/>
      <c r="R45" s="1751"/>
      <c r="S45" s="1751"/>
      <c r="T45" s="1751"/>
      <c r="U45" s="1751"/>
      <c r="V45" s="1751"/>
      <c r="W45" s="1751"/>
      <c r="X45" s="1751"/>
      <c r="Y45" s="1751"/>
      <c r="Z45" s="1751"/>
      <c r="AA45" s="1751"/>
      <c r="AB45" s="1751"/>
      <c r="AC45" s="1751"/>
      <c r="AD45" s="1751"/>
      <c r="AE45" s="1751"/>
      <c r="AF45" s="1751"/>
      <c r="AG45" s="1751"/>
      <c r="AH45" s="1752"/>
      <c r="AI45" s="1732"/>
      <c r="AJ45" s="1733"/>
      <c r="AK45" s="1734"/>
      <c r="AL45" s="583"/>
      <c r="AM45" s="446"/>
    </row>
    <row r="46" spans="1:39" ht="20.100000000000001" customHeight="1">
      <c r="A46" s="1647"/>
      <c r="B46" s="1659" t="s">
        <v>591</v>
      </c>
      <c r="C46" s="1738"/>
      <c r="D46" s="1767"/>
      <c r="E46" s="1739"/>
      <c r="F46" s="1739"/>
      <c r="G46" s="1739"/>
      <c r="H46" s="1739"/>
      <c r="I46" s="1739"/>
      <c r="J46" s="1740"/>
      <c r="K46" s="1741"/>
      <c r="L46" s="1741"/>
      <c r="M46" s="1741"/>
      <c r="N46" s="1741"/>
      <c r="O46" s="1741"/>
      <c r="P46" s="1741"/>
      <c r="Q46" s="1741"/>
      <c r="R46" s="1741"/>
      <c r="S46" s="1741"/>
      <c r="T46" s="1741"/>
      <c r="U46" s="1741"/>
      <c r="V46" s="1741"/>
      <c r="W46" s="1741"/>
      <c r="X46" s="1741"/>
      <c r="Y46" s="1741"/>
      <c r="Z46" s="1741"/>
      <c r="AA46" s="1741"/>
      <c r="AB46" s="1741"/>
      <c r="AC46" s="1741"/>
      <c r="AD46" s="1741"/>
      <c r="AE46" s="1741"/>
      <c r="AF46" s="1741"/>
      <c r="AG46" s="1741"/>
      <c r="AH46" s="1742"/>
      <c r="AI46" s="1729"/>
      <c r="AJ46" s="1730"/>
      <c r="AK46" s="1731"/>
      <c r="AL46" s="583"/>
      <c r="AM46" s="446"/>
    </row>
    <row r="47" spans="1:39" ht="20.100000000000001" customHeight="1">
      <c r="A47" s="1647"/>
      <c r="B47" s="1660"/>
      <c r="C47" s="1743"/>
      <c r="D47" s="1744"/>
      <c r="E47" s="1744"/>
      <c r="F47" s="1744"/>
      <c r="G47" s="1744"/>
      <c r="H47" s="1744"/>
      <c r="I47" s="1744"/>
      <c r="J47" s="1745"/>
      <c r="K47" s="1746"/>
      <c r="L47" s="1746"/>
      <c r="M47" s="1746"/>
      <c r="N47" s="1746"/>
      <c r="O47" s="1746"/>
      <c r="P47" s="1746"/>
      <c r="Q47" s="1746"/>
      <c r="R47" s="1746"/>
      <c r="S47" s="1746"/>
      <c r="T47" s="1746"/>
      <c r="U47" s="1746"/>
      <c r="V47" s="1746"/>
      <c r="W47" s="1746"/>
      <c r="X47" s="1746"/>
      <c r="Y47" s="1746"/>
      <c r="Z47" s="1746"/>
      <c r="AA47" s="1746"/>
      <c r="AB47" s="1746"/>
      <c r="AC47" s="1746"/>
      <c r="AD47" s="1746"/>
      <c r="AE47" s="1746"/>
      <c r="AF47" s="1746"/>
      <c r="AG47" s="1746"/>
      <c r="AH47" s="1747"/>
      <c r="AI47" s="1735"/>
      <c r="AJ47" s="1736"/>
      <c r="AK47" s="1737"/>
      <c r="AL47" s="583"/>
      <c r="AM47" s="446"/>
    </row>
    <row r="48" spans="1:39" ht="20.100000000000001" customHeight="1">
      <c r="A48" s="1647"/>
      <c r="B48" s="1660"/>
      <c r="C48" s="1748"/>
      <c r="D48" s="1749"/>
      <c r="E48" s="1749"/>
      <c r="F48" s="1749"/>
      <c r="G48" s="1749"/>
      <c r="H48" s="1749"/>
      <c r="I48" s="1749"/>
      <c r="J48" s="1750"/>
      <c r="K48" s="1751"/>
      <c r="L48" s="1751"/>
      <c r="M48" s="1751"/>
      <c r="N48" s="1751"/>
      <c r="O48" s="1751"/>
      <c r="P48" s="1751"/>
      <c r="Q48" s="1751"/>
      <c r="R48" s="1751"/>
      <c r="S48" s="1751"/>
      <c r="T48" s="1751"/>
      <c r="U48" s="1751"/>
      <c r="V48" s="1751"/>
      <c r="W48" s="1751"/>
      <c r="X48" s="1751"/>
      <c r="Y48" s="1751"/>
      <c r="Z48" s="1751"/>
      <c r="AA48" s="1751"/>
      <c r="AB48" s="1751"/>
      <c r="AC48" s="1751"/>
      <c r="AD48" s="1751"/>
      <c r="AE48" s="1751"/>
      <c r="AF48" s="1751"/>
      <c r="AG48" s="1751"/>
      <c r="AH48" s="1752"/>
      <c r="AI48" s="1732"/>
      <c r="AJ48" s="1733"/>
      <c r="AK48" s="1734"/>
      <c r="AL48" s="583"/>
      <c r="AM48" s="446"/>
    </row>
    <row r="49" spans="1:39" ht="20.100000000000001" customHeight="1">
      <c r="A49" s="1647"/>
      <c r="B49" s="1659" t="s">
        <v>592</v>
      </c>
      <c r="C49" s="1738"/>
      <c r="D49" s="1739"/>
      <c r="E49" s="1739"/>
      <c r="F49" s="1739"/>
      <c r="G49" s="1739"/>
      <c r="H49" s="1739"/>
      <c r="I49" s="1739"/>
      <c r="J49" s="1740"/>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2"/>
      <c r="AI49" s="1729"/>
      <c r="AJ49" s="1730"/>
      <c r="AK49" s="1731"/>
      <c r="AL49" s="583"/>
      <c r="AM49" s="446"/>
    </row>
    <row r="50" spans="1:39" ht="20.100000000000001" customHeight="1">
      <c r="A50" s="1647"/>
      <c r="B50" s="1660"/>
      <c r="C50" s="1743"/>
      <c r="D50" s="1744"/>
      <c r="E50" s="1744"/>
      <c r="F50" s="1744"/>
      <c r="G50" s="1744"/>
      <c r="H50" s="1744"/>
      <c r="I50" s="1744"/>
      <c r="J50" s="1745"/>
      <c r="K50" s="1746"/>
      <c r="L50" s="1746"/>
      <c r="M50" s="1746"/>
      <c r="N50" s="1746"/>
      <c r="O50" s="1746"/>
      <c r="P50" s="1746"/>
      <c r="Q50" s="1746"/>
      <c r="R50" s="1746"/>
      <c r="S50" s="1746"/>
      <c r="T50" s="1746"/>
      <c r="U50" s="1746"/>
      <c r="V50" s="1746"/>
      <c r="W50" s="1746"/>
      <c r="X50" s="1746"/>
      <c r="Y50" s="1746"/>
      <c r="Z50" s="1746"/>
      <c r="AA50" s="1746"/>
      <c r="AB50" s="1746"/>
      <c r="AC50" s="1746"/>
      <c r="AD50" s="1746"/>
      <c r="AE50" s="1746"/>
      <c r="AF50" s="1746"/>
      <c r="AG50" s="1746"/>
      <c r="AH50" s="1747"/>
      <c r="AI50" s="1735"/>
      <c r="AJ50" s="1736"/>
      <c r="AK50" s="1737"/>
      <c r="AL50" s="583"/>
      <c r="AM50" s="446"/>
    </row>
    <row r="51" spans="1:39" ht="20.100000000000001" customHeight="1">
      <c r="A51" s="1647"/>
      <c r="B51" s="1661"/>
      <c r="C51" s="1748"/>
      <c r="D51" s="1749"/>
      <c r="E51" s="1749"/>
      <c r="F51" s="1749"/>
      <c r="G51" s="1749"/>
      <c r="H51" s="1749"/>
      <c r="I51" s="1749"/>
      <c r="J51" s="1750"/>
      <c r="K51" s="1751"/>
      <c r="L51" s="1751"/>
      <c r="M51" s="1751"/>
      <c r="N51" s="1751"/>
      <c r="O51" s="1751"/>
      <c r="P51" s="1751"/>
      <c r="Q51" s="1751"/>
      <c r="R51" s="1751"/>
      <c r="S51" s="1751"/>
      <c r="T51" s="1751"/>
      <c r="U51" s="1751"/>
      <c r="V51" s="1751"/>
      <c r="W51" s="1751"/>
      <c r="X51" s="1751"/>
      <c r="Y51" s="1751"/>
      <c r="Z51" s="1751"/>
      <c r="AA51" s="1751"/>
      <c r="AB51" s="1751"/>
      <c r="AC51" s="1751"/>
      <c r="AD51" s="1751"/>
      <c r="AE51" s="1751"/>
      <c r="AF51" s="1751"/>
      <c r="AG51" s="1751"/>
      <c r="AH51" s="1752"/>
      <c r="AI51" s="1732"/>
      <c r="AJ51" s="1733"/>
      <c r="AK51" s="1734"/>
      <c r="AL51" s="583"/>
      <c r="AM51" s="446"/>
    </row>
    <row r="52" spans="1:39" ht="18" customHeight="1">
      <c r="A52" s="1647"/>
      <c r="B52" s="1708" t="s">
        <v>290</v>
      </c>
      <c r="C52" s="1709"/>
      <c r="D52" s="1710"/>
      <c r="E52" s="1709"/>
      <c r="F52" s="1709"/>
      <c r="G52" s="1709"/>
      <c r="H52" s="1709"/>
      <c r="I52" s="1709"/>
      <c r="J52" s="1711"/>
      <c r="K52" s="929"/>
      <c r="L52" s="1712" t="s">
        <v>664</v>
      </c>
      <c r="M52" s="1713"/>
      <c r="N52" s="1713"/>
      <c r="O52" s="1713"/>
      <c r="P52" s="929"/>
      <c r="Q52" s="1708" t="s">
        <v>593</v>
      </c>
      <c r="R52" s="1709"/>
      <c r="S52" s="1709"/>
      <c r="T52" s="1709"/>
      <c r="U52" s="1714" t="s">
        <v>665</v>
      </c>
      <c r="V52" s="1714"/>
      <c r="W52" s="1714"/>
      <c r="X52" s="1714"/>
      <c r="Y52" s="1714"/>
      <c r="Z52" s="1714"/>
      <c r="AA52" s="1714"/>
      <c r="AB52" s="1714"/>
      <c r="AC52" s="1714"/>
      <c r="AD52" s="1714"/>
      <c r="AE52" s="1714"/>
      <c r="AF52" s="1714"/>
      <c r="AG52" s="1714"/>
      <c r="AH52" s="1714"/>
      <c r="AI52" s="1715"/>
      <c r="AJ52" s="1716"/>
      <c r="AK52" s="1717"/>
      <c r="AL52" s="583"/>
      <c r="AM52" s="446"/>
    </row>
    <row r="53" spans="1:39" ht="18" customHeight="1">
      <c r="A53" s="1647"/>
      <c r="B53" s="1718" t="s">
        <v>594</v>
      </c>
      <c r="C53" s="1619"/>
      <c r="D53" s="1619"/>
      <c r="E53" s="1619"/>
      <c r="F53" s="1619"/>
      <c r="G53" s="1619"/>
      <c r="H53" s="1619"/>
      <c r="I53" s="1619"/>
      <c r="J53" s="1620"/>
      <c r="K53" s="1721"/>
      <c r="L53" s="1722"/>
      <c r="M53" s="1723"/>
      <c r="N53" s="1724"/>
      <c r="O53" s="1725"/>
      <c r="P53" s="1725"/>
      <c r="Q53" s="1725"/>
      <c r="R53" s="1725"/>
      <c r="S53" s="1725"/>
      <c r="T53" s="1725"/>
      <c r="U53" s="1725"/>
      <c r="V53" s="1725"/>
      <c r="W53" s="1725"/>
      <c r="X53" s="1725"/>
      <c r="Y53" s="1725"/>
      <c r="Z53" s="1725"/>
      <c r="AA53" s="1725"/>
      <c r="AB53" s="1725"/>
      <c r="AC53" s="1725"/>
      <c r="AD53" s="1725"/>
      <c r="AE53" s="1725"/>
      <c r="AF53" s="1726"/>
      <c r="AG53" s="1727"/>
      <c r="AH53" s="1728"/>
      <c r="AI53" s="1729"/>
      <c r="AJ53" s="1730"/>
      <c r="AK53" s="1731"/>
      <c r="AL53" s="583"/>
      <c r="AM53" s="446"/>
    </row>
    <row r="54" spans="1:39" ht="18" customHeight="1">
      <c r="A54" s="1647"/>
      <c r="B54" s="1719"/>
      <c r="C54" s="1621"/>
      <c r="D54" s="1621"/>
      <c r="E54" s="1621"/>
      <c r="F54" s="1621"/>
      <c r="G54" s="1621"/>
      <c r="H54" s="1621"/>
      <c r="I54" s="1621"/>
      <c r="J54" s="1622"/>
      <c r="K54" s="1685"/>
      <c r="L54" s="1686"/>
      <c r="M54" s="1687"/>
      <c r="N54" s="1688"/>
      <c r="O54" s="1689"/>
      <c r="P54" s="1689"/>
      <c r="Q54" s="1689"/>
      <c r="R54" s="1689"/>
      <c r="S54" s="1689"/>
      <c r="T54" s="1689"/>
      <c r="U54" s="1689"/>
      <c r="V54" s="1689"/>
      <c r="W54" s="1689"/>
      <c r="X54" s="1689"/>
      <c r="Y54" s="1689"/>
      <c r="Z54" s="1689"/>
      <c r="AA54" s="1689"/>
      <c r="AB54" s="1689"/>
      <c r="AC54" s="1689"/>
      <c r="AD54" s="1689"/>
      <c r="AE54" s="1689"/>
      <c r="AF54" s="1690"/>
      <c r="AG54" s="1691"/>
      <c r="AH54" s="1692"/>
      <c r="AI54" s="1735"/>
      <c r="AJ54" s="1736"/>
      <c r="AK54" s="1737"/>
      <c r="AL54" s="583"/>
      <c r="AM54" s="446"/>
    </row>
    <row r="55" spans="1:39" ht="18" customHeight="1">
      <c r="A55" s="1647"/>
      <c r="B55" s="1719"/>
      <c r="C55" s="1621"/>
      <c r="D55" s="1621"/>
      <c r="E55" s="1621"/>
      <c r="F55" s="1621"/>
      <c r="G55" s="1621"/>
      <c r="H55" s="1621"/>
      <c r="I55" s="1621"/>
      <c r="J55" s="1622"/>
      <c r="K55" s="1685"/>
      <c r="L55" s="1686"/>
      <c r="M55" s="1687"/>
      <c r="N55" s="1688"/>
      <c r="O55" s="1689"/>
      <c r="P55" s="1689"/>
      <c r="Q55" s="1689"/>
      <c r="R55" s="1689"/>
      <c r="S55" s="1689"/>
      <c r="T55" s="1689"/>
      <c r="U55" s="1689"/>
      <c r="V55" s="1689"/>
      <c r="W55" s="1689"/>
      <c r="X55" s="1689"/>
      <c r="Y55" s="1689"/>
      <c r="Z55" s="1689"/>
      <c r="AA55" s="1689"/>
      <c r="AB55" s="1689"/>
      <c r="AC55" s="1689"/>
      <c r="AD55" s="1689"/>
      <c r="AE55" s="1689"/>
      <c r="AF55" s="1690"/>
      <c r="AG55" s="1691"/>
      <c r="AH55" s="1692"/>
      <c r="AI55" s="1735"/>
      <c r="AJ55" s="1736"/>
      <c r="AK55" s="1737"/>
      <c r="AL55" s="583"/>
      <c r="AM55" s="446"/>
    </row>
    <row r="56" spans="1:39" ht="18" customHeight="1">
      <c r="A56" s="1647"/>
      <c r="B56" s="1720"/>
      <c r="C56" s="1623"/>
      <c r="D56" s="1623"/>
      <c r="E56" s="1623"/>
      <c r="F56" s="1623"/>
      <c r="G56" s="1623"/>
      <c r="H56" s="1623"/>
      <c r="I56" s="1623"/>
      <c r="J56" s="1624"/>
      <c r="K56" s="1698"/>
      <c r="L56" s="1699"/>
      <c r="M56" s="1700"/>
      <c r="N56" s="1701"/>
      <c r="O56" s="1702"/>
      <c r="P56" s="1702"/>
      <c r="Q56" s="1702"/>
      <c r="R56" s="1702"/>
      <c r="S56" s="1702"/>
      <c r="T56" s="1702"/>
      <c r="U56" s="1702"/>
      <c r="V56" s="1702"/>
      <c r="W56" s="1702"/>
      <c r="X56" s="1702"/>
      <c r="Y56" s="1702"/>
      <c r="Z56" s="1702"/>
      <c r="AA56" s="1702"/>
      <c r="AB56" s="1702"/>
      <c r="AC56" s="1702"/>
      <c r="AD56" s="1702"/>
      <c r="AE56" s="1702"/>
      <c r="AF56" s="1703"/>
      <c r="AG56" s="1704"/>
      <c r="AH56" s="1705"/>
      <c r="AI56" s="1732"/>
      <c r="AJ56" s="1733"/>
      <c r="AK56" s="1734"/>
      <c r="AL56" s="583"/>
      <c r="AM56" s="446"/>
    </row>
    <row r="57" spans="1:39" ht="18" customHeight="1">
      <c r="A57" s="1647"/>
      <c r="B57" s="1619" t="s">
        <v>666</v>
      </c>
      <c r="C57" s="1619"/>
      <c r="D57" s="1619"/>
      <c r="E57" s="1619"/>
      <c r="F57" s="1619"/>
      <c r="G57" s="1667">
        <f>SUM(O57,N59,T59,Z59,AF59)</f>
        <v>0</v>
      </c>
      <c r="H57" s="1667"/>
      <c r="I57" s="1667"/>
      <c r="J57" s="1668"/>
      <c r="K57" s="1673" t="s">
        <v>588</v>
      </c>
      <c r="L57" s="1674"/>
      <c r="M57" s="1674"/>
      <c r="N57" s="1674"/>
      <c r="O57" s="1677">
        <f>SUM(V57:X58,AC57:AE58,AI58)</f>
        <v>0</v>
      </c>
      <c r="P57" s="1677"/>
      <c r="Q57" s="1678"/>
      <c r="R57" s="1681" t="s">
        <v>605</v>
      </c>
      <c r="S57" s="1682"/>
      <c r="T57" s="1682"/>
      <c r="U57" s="1682"/>
      <c r="V57" s="1683">
        <f>SUM(AI30:AK33)</f>
        <v>0</v>
      </c>
      <c r="W57" s="1683"/>
      <c r="X57" s="1684"/>
      <c r="Y57" s="1681" t="s">
        <v>606</v>
      </c>
      <c r="Z57" s="1682"/>
      <c r="AA57" s="1682"/>
      <c r="AB57" s="1682"/>
      <c r="AC57" s="1683">
        <f>SUM(AI34:AK37)</f>
        <v>0</v>
      </c>
      <c r="AD57" s="1683"/>
      <c r="AE57" s="1683"/>
      <c r="AF57" s="609"/>
      <c r="AG57" s="610"/>
      <c r="AH57" s="610"/>
      <c r="AI57" s="610"/>
      <c r="AJ57" s="610"/>
      <c r="AK57" s="607"/>
      <c r="AL57" s="581"/>
      <c r="AM57" s="446"/>
    </row>
    <row r="58" spans="1:39" ht="18" customHeight="1">
      <c r="A58" s="1647"/>
      <c r="B58" s="1621"/>
      <c r="C58" s="1621"/>
      <c r="D58" s="1621"/>
      <c r="E58" s="1621"/>
      <c r="F58" s="1621"/>
      <c r="G58" s="1669"/>
      <c r="H58" s="1669"/>
      <c r="I58" s="1669"/>
      <c r="J58" s="1670"/>
      <c r="K58" s="1675"/>
      <c r="L58" s="1676"/>
      <c r="M58" s="1676"/>
      <c r="N58" s="1676"/>
      <c r="O58" s="1679"/>
      <c r="P58" s="1679"/>
      <c r="Q58" s="1680"/>
      <c r="R58" s="1693" t="s">
        <v>589</v>
      </c>
      <c r="S58" s="1694"/>
      <c r="T58" s="1694"/>
      <c r="U58" s="1694"/>
      <c r="V58" s="1662">
        <f>SUM(AI38:AK41)</f>
        <v>0</v>
      </c>
      <c r="W58" s="1662"/>
      <c r="X58" s="1695"/>
      <c r="Y58" s="1696" t="s">
        <v>590</v>
      </c>
      <c r="Z58" s="1697"/>
      <c r="AA58" s="1697"/>
      <c r="AB58" s="1697"/>
      <c r="AC58" s="1662">
        <f>SUM(AI42:AK45)</f>
        <v>0</v>
      </c>
      <c r="AD58" s="1662"/>
      <c r="AE58" s="1662"/>
      <c r="AF58" s="1706" t="s">
        <v>794</v>
      </c>
      <c r="AG58" s="1707"/>
      <c r="AH58" s="1707"/>
      <c r="AI58" s="1662">
        <f>SUMIFS(AI53:AK56,AF53:AH56,"（能開講習）")</f>
        <v>0</v>
      </c>
      <c r="AJ58" s="1662"/>
      <c r="AK58" s="1663"/>
      <c r="AL58" s="584"/>
      <c r="AM58" s="446"/>
    </row>
    <row r="59" spans="1:39" ht="18" customHeight="1">
      <c r="A59" s="1647"/>
      <c r="B59" s="1623"/>
      <c r="C59" s="1623"/>
      <c r="D59" s="1623"/>
      <c r="E59" s="1623"/>
      <c r="F59" s="1623"/>
      <c r="G59" s="1671"/>
      <c r="H59" s="1671"/>
      <c r="I59" s="1671"/>
      <c r="J59" s="1672"/>
      <c r="K59" s="1655" t="s">
        <v>591</v>
      </c>
      <c r="L59" s="1664"/>
      <c r="M59" s="1664"/>
      <c r="N59" s="1665">
        <f>SUM(AI46:AK48)</f>
        <v>0</v>
      </c>
      <c r="O59" s="1665"/>
      <c r="P59" s="1666"/>
      <c r="Q59" s="1655" t="s">
        <v>592</v>
      </c>
      <c r="R59" s="1664"/>
      <c r="S59" s="1664"/>
      <c r="T59" s="1665">
        <f>SUM(AI49:AK51)</f>
        <v>0</v>
      </c>
      <c r="U59" s="1665"/>
      <c r="V59" s="1666"/>
      <c r="W59" s="1655" t="s">
        <v>595</v>
      </c>
      <c r="X59" s="1664"/>
      <c r="Y59" s="1664"/>
      <c r="Z59" s="1665">
        <f>AI52</f>
        <v>0</v>
      </c>
      <c r="AA59" s="1665"/>
      <c r="AB59" s="1666"/>
      <c r="AC59" s="1664" t="s">
        <v>794</v>
      </c>
      <c r="AD59" s="1664"/>
      <c r="AE59" s="1664"/>
      <c r="AF59" s="1665">
        <f>SUM(AI53:AK56)-AI58</f>
        <v>0</v>
      </c>
      <c r="AG59" s="1665"/>
      <c r="AH59" s="1665"/>
      <c r="AI59" s="447"/>
      <c r="AJ59" s="447"/>
      <c r="AK59" s="474"/>
      <c r="AL59" s="581"/>
      <c r="AM59" s="446"/>
    </row>
    <row r="60" spans="1:39" ht="18" customHeight="1">
      <c r="A60" s="1647"/>
      <c r="B60" s="1619" t="s">
        <v>596</v>
      </c>
      <c r="C60" s="1619"/>
      <c r="D60" s="1619"/>
      <c r="E60" s="1619"/>
      <c r="F60" s="1619"/>
      <c r="G60" s="1619"/>
      <c r="H60" s="1619"/>
      <c r="I60" s="1619"/>
      <c r="J60" s="1620"/>
      <c r="K60" s="1625" t="s">
        <v>667</v>
      </c>
      <c r="L60" s="1626"/>
      <c r="M60" s="1626"/>
      <c r="N60" s="506"/>
      <c r="O60" s="445"/>
      <c r="P60" s="449"/>
      <c r="Q60" s="449"/>
      <c r="R60" s="449"/>
      <c r="S60" s="449"/>
      <c r="T60" s="449"/>
      <c r="U60" s="449"/>
      <c r="V60" s="450"/>
      <c r="W60" s="450"/>
      <c r="X60" s="450"/>
      <c r="Y60" s="1627"/>
      <c r="Z60" s="1627"/>
      <c r="AA60" s="1627"/>
      <c r="AB60" s="1628"/>
      <c r="AC60" s="1629" t="s">
        <v>291</v>
      </c>
      <c r="AD60" s="1630"/>
      <c r="AE60" s="1630"/>
      <c r="AF60" s="1630"/>
      <c r="AG60" s="1635">
        <f>Y60+Y61</f>
        <v>0</v>
      </c>
      <c r="AH60" s="1635"/>
      <c r="AI60" s="1635"/>
      <c r="AJ60" s="1635"/>
      <c r="AK60" s="1636"/>
      <c r="AL60" s="585"/>
      <c r="AM60" s="446"/>
    </row>
    <row r="61" spans="1:39" ht="18" customHeight="1">
      <c r="A61" s="1647"/>
      <c r="B61" s="1621"/>
      <c r="C61" s="1621"/>
      <c r="D61" s="1621"/>
      <c r="E61" s="1621"/>
      <c r="F61" s="1621"/>
      <c r="G61" s="1621"/>
      <c r="H61" s="1621"/>
      <c r="I61" s="1621"/>
      <c r="J61" s="1622"/>
      <c r="K61" s="1641" t="s">
        <v>597</v>
      </c>
      <c r="L61" s="1642"/>
      <c r="M61" s="1642"/>
      <c r="N61" s="1643"/>
      <c r="O61" s="1643"/>
      <c r="P61" s="1643"/>
      <c r="Q61" s="1643"/>
      <c r="R61" s="1643"/>
      <c r="S61" s="1643"/>
      <c r="T61" s="1643"/>
      <c r="U61" s="1643"/>
      <c r="V61" s="1643"/>
      <c r="W61" s="1643"/>
      <c r="X61" s="475" t="s">
        <v>668</v>
      </c>
      <c r="Y61" s="1644"/>
      <c r="Z61" s="1644"/>
      <c r="AA61" s="1644"/>
      <c r="AB61" s="1645"/>
      <c r="AC61" s="1631"/>
      <c r="AD61" s="1632"/>
      <c r="AE61" s="1632"/>
      <c r="AF61" s="1632"/>
      <c r="AG61" s="1637"/>
      <c r="AH61" s="1637"/>
      <c r="AI61" s="1637"/>
      <c r="AJ61" s="1637"/>
      <c r="AK61" s="1638"/>
      <c r="AL61" s="585"/>
      <c r="AM61" s="446"/>
    </row>
    <row r="62" spans="1:39" ht="18" customHeight="1">
      <c r="A62" s="1648"/>
      <c r="B62" s="1623"/>
      <c r="C62" s="1623"/>
      <c r="D62" s="1623"/>
      <c r="E62" s="1623"/>
      <c r="F62" s="1623"/>
      <c r="G62" s="1623"/>
      <c r="H62" s="1623"/>
      <c r="I62" s="1623"/>
      <c r="J62" s="1624"/>
      <c r="K62" s="451" t="s">
        <v>598</v>
      </c>
      <c r="L62" s="452"/>
      <c r="M62" s="452"/>
      <c r="N62" s="1646"/>
      <c r="O62" s="1646"/>
      <c r="P62" s="1646"/>
      <c r="Q62" s="1646"/>
      <c r="R62" s="1646"/>
      <c r="S62" s="1646"/>
      <c r="T62" s="1646"/>
      <c r="U62" s="1646"/>
      <c r="V62" s="1646"/>
      <c r="W62" s="1646"/>
      <c r="X62" s="1646"/>
      <c r="Y62" s="1646"/>
      <c r="Z62" s="1646"/>
      <c r="AA62" s="1646"/>
      <c r="AB62" s="453" t="s">
        <v>668</v>
      </c>
      <c r="AC62" s="1633"/>
      <c r="AD62" s="1634"/>
      <c r="AE62" s="1634"/>
      <c r="AF62" s="1634"/>
      <c r="AG62" s="1639"/>
      <c r="AH62" s="1639"/>
      <c r="AI62" s="1639"/>
      <c r="AJ62" s="1639"/>
      <c r="AK62" s="1640"/>
      <c r="AL62" s="585"/>
      <c r="AM62" s="446"/>
    </row>
    <row r="63" spans="1:39" ht="18" customHeight="1">
      <c r="A63" s="1602" t="s">
        <v>669</v>
      </c>
      <c r="B63" s="1604" t="s">
        <v>599</v>
      </c>
      <c r="C63" s="1605"/>
      <c r="D63" s="1605"/>
      <c r="E63" s="1605"/>
      <c r="F63" s="1605"/>
      <c r="G63" s="1605"/>
      <c r="H63" s="1605"/>
      <c r="I63" s="1605"/>
      <c r="J63" s="1606"/>
      <c r="K63" s="930"/>
      <c r="L63" s="1607" t="s">
        <v>670</v>
      </c>
      <c r="M63" s="1608"/>
      <c r="N63" s="1608"/>
      <c r="O63" s="1608"/>
      <c r="P63" s="1608"/>
      <c r="Q63" s="1608"/>
      <c r="R63" s="1608"/>
      <c r="S63" s="1608"/>
      <c r="T63" s="1608"/>
      <c r="U63" s="1608"/>
      <c r="V63" s="1608"/>
      <c r="W63" s="1608"/>
      <c r="X63" s="1608"/>
      <c r="Y63" s="1608"/>
      <c r="Z63" s="1608"/>
      <c r="AA63" s="1608"/>
      <c r="AB63" s="1608"/>
      <c r="AC63" s="1608"/>
      <c r="AD63" s="1608"/>
      <c r="AE63" s="1608"/>
      <c r="AF63" s="1608"/>
      <c r="AG63" s="1608"/>
      <c r="AH63" s="1608"/>
      <c r="AI63" s="1608"/>
      <c r="AJ63" s="1608"/>
      <c r="AK63" s="1609"/>
      <c r="AL63" s="586"/>
      <c r="AM63" s="446"/>
    </row>
    <row r="64" spans="1:39" ht="27.95" customHeight="1">
      <c r="A64" s="1602"/>
      <c r="B64" s="1604" t="s">
        <v>600</v>
      </c>
      <c r="C64" s="1605"/>
      <c r="D64" s="1605"/>
      <c r="E64" s="1605"/>
      <c r="F64" s="1605"/>
      <c r="G64" s="1605"/>
      <c r="H64" s="1605"/>
      <c r="I64" s="1605"/>
      <c r="J64" s="1606"/>
      <c r="K64" s="1610"/>
      <c r="L64" s="1611"/>
      <c r="M64" s="1611"/>
      <c r="N64" s="1611"/>
      <c r="O64" s="1611"/>
      <c r="P64" s="1611"/>
      <c r="Q64" s="1611"/>
      <c r="R64" s="1611"/>
      <c r="S64" s="1611"/>
      <c r="T64" s="1611"/>
      <c r="U64" s="1611"/>
      <c r="V64" s="1611"/>
      <c r="W64" s="1611"/>
      <c r="X64" s="1611"/>
      <c r="Y64" s="1611"/>
      <c r="Z64" s="1611"/>
      <c r="AA64" s="1611"/>
      <c r="AB64" s="1611"/>
      <c r="AC64" s="1611"/>
      <c r="AD64" s="1611"/>
      <c r="AE64" s="1611"/>
      <c r="AF64" s="1611"/>
      <c r="AG64" s="1611"/>
      <c r="AH64" s="1611"/>
      <c r="AI64" s="1611"/>
      <c r="AJ64" s="1611"/>
      <c r="AK64" s="1612"/>
      <c r="AL64" s="587"/>
      <c r="AM64" s="446"/>
    </row>
    <row r="65" spans="1:39" ht="27.95" customHeight="1" thickBot="1">
      <c r="A65" s="1603"/>
      <c r="B65" s="1613" t="s">
        <v>601</v>
      </c>
      <c r="C65" s="1614"/>
      <c r="D65" s="1614"/>
      <c r="E65" s="1614"/>
      <c r="F65" s="1614"/>
      <c r="G65" s="1614"/>
      <c r="H65" s="1614"/>
      <c r="I65" s="1614"/>
      <c r="J65" s="1615"/>
      <c r="K65" s="1616"/>
      <c r="L65" s="1617"/>
      <c r="M65" s="1617"/>
      <c r="N65" s="1617"/>
      <c r="O65" s="1617"/>
      <c r="P65" s="1617"/>
      <c r="Q65" s="1617"/>
      <c r="R65" s="1617"/>
      <c r="S65" s="1617"/>
      <c r="T65" s="1617"/>
      <c r="U65" s="1617"/>
      <c r="V65" s="1617"/>
      <c r="W65" s="1617"/>
      <c r="X65" s="1617"/>
      <c r="Y65" s="1617"/>
      <c r="Z65" s="1617"/>
      <c r="AA65" s="1617"/>
      <c r="AB65" s="1617"/>
      <c r="AC65" s="1617"/>
      <c r="AD65" s="1617"/>
      <c r="AE65" s="1617"/>
      <c r="AF65" s="1617"/>
      <c r="AG65" s="1617"/>
      <c r="AH65" s="1617"/>
      <c r="AI65" s="1617"/>
      <c r="AJ65" s="1617"/>
      <c r="AK65" s="1618"/>
      <c r="AL65" s="587"/>
      <c r="AM65" s="446"/>
    </row>
    <row r="66" spans="1:39" ht="12" customHeight="1">
      <c r="A66" s="454" t="s">
        <v>976</v>
      </c>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446"/>
      <c r="AC66" s="446"/>
      <c r="AD66" s="446"/>
      <c r="AE66" s="446"/>
      <c r="AF66" s="446"/>
      <c r="AG66" s="446"/>
      <c r="AH66" s="446"/>
      <c r="AI66" s="446"/>
      <c r="AJ66" s="446"/>
      <c r="AK66" s="446"/>
      <c r="AL66" s="588"/>
      <c r="AM66" s="446"/>
    </row>
    <row r="67" spans="1:39" ht="12" customHeight="1">
      <c r="A67" s="454" t="s">
        <v>602</v>
      </c>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446"/>
      <c r="AC67" s="446"/>
      <c r="AD67" s="446"/>
      <c r="AE67" s="446"/>
      <c r="AF67" s="446"/>
      <c r="AG67" s="446"/>
      <c r="AH67" s="446"/>
      <c r="AI67" s="446"/>
      <c r="AJ67" s="446"/>
      <c r="AK67" s="446"/>
      <c r="AL67" s="588"/>
      <c r="AM67" s="446"/>
    </row>
    <row r="68" spans="1:39" ht="12" customHeight="1">
      <c r="A68" s="454" t="s">
        <v>603</v>
      </c>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446"/>
      <c r="AC68" s="446"/>
      <c r="AD68" s="446"/>
      <c r="AE68" s="446"/>
      <c r="AF68" s="446"/>
      <c r="AG68" s="446"/>
      <c r="AH68" s="446"/>
      <c r="AI68" s="446"/>
      <c r="AJ68" s="446"/>
      <c r="AK68" s="446"/>
      <c r="AL68" s="588"/>
      <c r="AM68" s="446"/>
    </row>
    <row r="69" spans="1:39" ht="12" customHeight="1">
      <c r="A69" s="454" t="s">
        <v>292</v>
      </c>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446"/>
      <c r="AC69" s="446"/>
      <c r="AD69" s="446"/>
      <c r="AE69" s="446"/>
      <c r="AF69" s="446"/>
      <c r="AG69" s="446"/>
      <c r="AH69" s="446"/>
      <c r="AI69" s="446"/>
      <c r="AJ69" s="446"/>
      <c r="AK69" s="446"/>
      <c r="AL69" s="588"/>
      <c r="AM69" s="446"/>
    </row>
    <row r="70" spans="1:39" ht="12" customHeight="1">
      <c r="A70" s="454" t="s">
        <v>607</v>
      </c>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446"/>
      <c r="AC70" s="446"/>
      <c r="AD70" s="446"/>
      <c r="AE70" s="446"/>
      <c r="AF70" s="446"/>
      <c r="AG70" s="446"/>
      <c r="AH70" s="446"/>
      <c r="AI70" s="446"/>
      <c r="AJ70" s="446"/>
      <c r="AK70" s="446"/>
      <c r="AL70" s="588"/>
      <c r="AM70" s="446"/>
    </row>
    <row r="71" spans="1:39" ht="12" customHeight="1">
      <c r="A71" s="454" t="s">
        <v>567</v>
      </c>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446"/>
      <c r="AC71" s="446"/>
      <c r="AD71" s="446"/>
      <c r="AE71" s="446"/>
      <c r="AF71" s="446"/>
      <c r="AG71" s="446"/>
      <c r="AH71" s="446"/>
      <c r="AI71" s="446"/>
      <c r="AJ71" s="446"/>
      <c r="AK71" s="446"/>
      <c r="AL71" s="588"/>
      <c r="AM71" s="446"/>
    </row>
    <row r="72" spans="1:39" ht="12" customHeight="1">
      <c r="A72" s="473"/>
      <c r="B72" s="504"/>
      <c r="C72" s="504"/>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446"/>
      <c r="AC72" s="446"/>
      <c r="AD72" s="446"/>
      <c r="AE72" s="446"/>
      <c r="AF72" s="446"/>
      <c r="AG72" s="446"/>
      <c r="AH72" s="446"/>
      <c r="AI72" s="446"/>
      <c r="AJ72" s="446"/>
      <c r="AK72" s="446"/>
      <c r="AL72" s="588"/>
      <c r="AM72" s="446"/>
    </row>
  </sheetData>
  <mergeCells count="219">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 ref="V13:AF13"/>
    <mergeCell ref="Y7:AK12"/>
    <mergeCell ref="F11:K11"/>
    <mergeCell ref="M11:R11"/>
    <mergeCell ref="F12:K12"/>
    <mergeCell ref="N7:R7"/>
    <mergeCell ref="T7:X7"/>
    <mergeCell ref="A5:E8"/>
    <mergeCell ref="G8:L8"/>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H24:T24"/>
    <mergeCell ref="U24:X24"/>
    <mergeCell ref="Y24:AF24"/>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C30:C33"/>
    <mergeCell ref="D30:J30"/>
    <mergeCell ref="K30:AH30"/>
    <mergeCell ref="AI30:AK30"/>
    <mergeCell ref="D31:J31"/>
    <mergeCell ref="K31:AH31"/>
    <mergeCell ref="AI31:AK31"/>
    <mergeCell ref="D32:J32"/>
    <mergeCell ref="K32:AH32"/>
    <mergeCell ref="K41:AH41"/>
    <mergeCell ref="AI41:AK41"/>
    <mergeCell ref="K36:AH36"/>
    <mergeCell ref="AI36:AK36"/>
    <mergeCell ref="D37:J37"/>
    <mergeCell ref="K37:AH37"/>
    <mergeCell ref="AI37:AK37"/>
    <mergeCell ref="AI32:AK32"/>
    <mergeCell ref="D33:J33"/>
    <mergeCell ref="K33:AH33"/>
    <mergeCell ref="AI33:AK33"/>
    <mergeCell ref="D34:J34"/>
    <mergeCell ref="K34:AH34"/>
    <mergeCell ref="AI34:AK34"/>
    <mergeCell ref="D35:J35"/>
    <mergeCell ref="K35:AH35"/>
    <mergeCell ref="AI35:AK35"/>
    <mergeCell ref="D36:J36"/>
    <mergeCell ref="B46:B48"/>
    <mergeCell ref="C46:J46"/>
    <mergeCell ref="K46:AH46"/>
    <mergeCell ref="AI46:AK46"/>
    <mergeCell ref="C47:J47"/>
    <mergeCell ref="K47:AH47"/>
    <mergeCell ref="AI47:AK47"/>
    <mergeCell ref="C48:J48"/>
    <mergeCell ref="K48:AH48"/>
    <mergeCell ref="AI48:AK48"/>
    <mergeCell ref="C42:C45"/>
    <mergeCell ref="D42:J42"/>
    <mergeCell ref="K42:AH42"/>
    <mergeCell ref="AI42:AK42"/>
    <mergeCell ref="D43:J43"/>
    <mergeCell ref="K43:AH43"/>
    <mergeCell ref="AI43:AK43"/>
    <mergeCell ref="C38:C41"/>
    <mergeCell ref="D38:J38"/>
    <mergeCell ref="K38:AH38"/>
    <mergeCell ref="AI38:AK38"/>
    <mergeCell ref="D39:J39"/>
    <mergeCell ref="K39:AH39"/>
    <mergeCell ref="AI39:AK39"/>
    <mergeCell ref="D40:J40"/>
    <mergeCell ref="K40:AH40"/>
    <mergeCell ref="AI40:AK40"/>
    <mergeCell ref="D44:J44"/>
    <mergeCell ref="K44:AH44"/>
    <mergeCell ref="AI44:AK44"/>
    <mergeCell ref="D45:J45"/>
    <mergeCell ref="K45:AH45"/>
    <mergeCell ref="AI45:AK45"/>
    <mergeCell ref="D41:J41"/>
    <mergeCell ref="B49:B51"/>
    <mergeCell ref="C49:J49"/>
    <mergeCell ref="K49:AH49"/>
    <mergeCell ref="AI49:AK49"/>
    <mergeCell ref="C50:J50"/>
    <mergeCell ref="K50:AH50"/>
    <mergeCell ref="AI50:AK50"/>
    <mergeCell ref="C51:J51"/>
    <mergeCell ref="K51:AH51"/>
    <mergeCell ref="AI51:AK51"/>
    <mergeCell ref="B52:J52"/>
    <mergeCell ref="L52:O52"/>
    <mergeCell ref="Q52:T52"/>
    <mergeCell ref="U52:AH52"/>
    <mergeCell ref="AI52:AK52"/>
    <mergeCell ref="B53:J56"/>
    <mergeCell ref="K53:M53"/>
    <mergeCell ref="N53:AE53"/>
    <mergeCell ref="AF53:AH53"/>
    <mergeCell ref="AI53:AK53"/>
    <mergeCell ref="AI56:AK56"/>
    <mergeCell ref="AI54:AK54"/>
    <mergeCell ref="AI55:AK55"/>
    <mergeCell ref="Y57:AB57"/>
    <mergeCell ref="AC57:AE57"/>
    <mergeCell ref="R58:U58"/>
    <mergeCell ref="V58:X58"/>
    <mergeCell ref="Y58:AB58"/>
    <mergeCell ref="AC58:AE58"/>
    <mergeCell ref="K56:M56"/>
    <mergeCell ref="N56:AE56"/>
    <mergeCell ref="AF56:AH56"/>
    <mergeCell ref="AF58:AH58"/>
    <mergeCell ref="AI29:AK29"/>
    <mergeCell ref="C34:C37"/>
    <mergeCell ref="B30:B45"/>
    <mergeCell ref="AI58:AK58"/>
    <mergeCell ref="K59:M59"/>
    <mergeCell ref="N59:P59"/>
    <mergeCell ref="Q59:S59"/>
    <mergeCell ref="T59:V59"/>
    <mergeCell ref="W59:Y59"/>
    <mergeCell ref="Z59:AB59"/>
    <mergeCell ref="AC59:AE59"/>
    <mergeCell ref="AF59:AH59"/>
    <mergeCell ref="B57:F59"/>
    <mergeCell ref="G57:J59"/>
    <mergeCell ref="K57:N58"/>
    <mergeCell ref="O57:Q58"/>
    <mergeCell ref="R57:U57"/>
    <mergeCell ref="V57:X57"/>
    <mergeCell ref="K54:M54"/>
    <mergeCell ref="N54:AE54"/>
    <mergeCell ref="AF54:AH54"/>
    <mergeCell ref="K55:M55"/>
    <mergeCell ref="N55:AE55"/>
    <mergeCell ref="AF55:AH55"/>
    <mergeCell ref="A27:AG27"/>
    <mergeCell ref="A26:AG26"/>
    <mergeCell ref="AN21:AN25"/>
    <mergeCell ref="A63:A65"/>
    <mergeCell ref="B63:J63"/>
    <mergeCell ref="L63:AK63"/>
    <mergeCell ref="B64:J64"/>
    <mergeCell ref="K64:AK64"/>
    <mergeCell ref="B65:J65"/>
    <mergeCell ref="K65:AK65"/>
    <mergeCell ref="B60:J62"/>
    <mergeCell ref="K60:M60"/>
    <mergeCell ref="Y60:AB60"/>
    <mergeCell ref="AC60:AF62"/>
    <mergeCell ref="AG60:AK62"/>
    <mergeCell ref="K61:M61"/>
    <mergeCell ref="N61:W61"/>
    <mergeCell ref="Y61:AB61"/>
    <mergeCell ref="N62:AA62"/>
    <mergeCell ref="A28:A62"/>
    <mergeCell ref="B28:E28"/>
    <mergeCell ref="F28:AK28"/>
    <mergeCell ref="B29:J29"/>
    <mergeCell ref="K29:AH29"/>
  </mergeCells>
  <phoneticPr fontId="10"/>
  <conditionalFormatting sqref="F18:F19 L18:L19 T18:T19 X19:AG19 AA18 H21:T25 Y21:AF25 AH21:AH25">
    <cfRule type="containsBlanks" dxfId="344" priority="32">
      <formula>LEN(TRIM(F18))=0</formula>
    </cfRule>
  </conditionalFormatting>
  <conditionalFormatting sqref="L5:T6">
    <cfRule type="expression" dxfId="343" priority="31">
      <formula>AND(F5="✔",L5="")</formula>
    </cfRule>
  </conditionalFormatting>
  <conditionalFormatting sqref="Y7:AK12">
    <cfRule type="expression" dxfId="342" priority="24">
      <formula>LEN(Y7)&gt;100</formula>
    </cfRule>
    <cfRule type="expression" dxfId="341" priority="30">
      <formula>AND($L$5&lt;&gt;"00 基礎分野",$Y$7="")</formula>
    </cfRule>
  </conditionalFormatting>
  <conditionalFormatting sqref="V13:AF13">
    <cfRule type="expression" dxfId="340" priority="27">
      <formula>AND($R$13="✔",$V$13="")</formula>
    </cfRule>
  </conditionalFormatting>
  <conditionalFormatting sqref="K52 P52">
    <cfRule type="expression" dxfId="339" priority="26">
      <formula>COUNTA($K$52,$P$52)=0</formula>
    </cfRule>
  </conditionalFormatting>
  <conditionalFormatting sqref="AI52:AK52">
    <cfRule type="expression" dxfId="338" priority="25">
      <formula>AND($P$52="✔",$AI$52="")</formula>
    </cfRule>
  </conditionalFormatting>
  <conditionalFormatting sqref="F20:AK20">
    <cfRule type="expression" dxfId="337" priority="23">
      <formula>LEN(F20)&gt;200</formula>
    </cfRule>
  </conditionalFormatting>
  <conditionalFormatting sqref="F28:AK28">
    <cfRule type="expression" dxfId="336" priority="22">
      <formula>LEN(F28)&gt;250</formula>
    </cfRule>
  </conditionalFormatting>
  <conditionalFormatting sqref="F7">
    <cfRule type="containsBlanks" dxfId="335" priority="35">
      <formula>LEN(TRIM(F7))=0</formula>
    </cfRule>
  </conditionalFormatting>
  <conditionalFormatting sqref="M7">
    <cfRule type="containsBlanks" dxfId="334" priority="36">
      <formula>LEN(TRIM(M7))=0</formula>
    </cfRule>
  </conditionalFormatting>
  <conditionalFormatting sqref="S7">
    <cfRule type="containsBlanks" dxfId="333" priority="37">
      <formula>LEN(TRIM(S7))=0</formula>
    </cfRule>
  </conditionalFormatting>
  <conditionalFormatting sqref="F11:K11">
    <cfRule type="containsBlanks" dxfId="332" priority="33">
      <formula>LEN(TRIM(F11))=0</formula>
    </cfRule>
  </conditionalFormatting>
  <conditionalFormatting sqref="F11:K11">
    <cfRule type="cellIs" dxfId="331" priority="16" operator="equal">
      <formula>"令和　　年　　月　　日"</formula>
    </cfRule>
  </conditionalFormatting>
  <conditionalFormatting sqref="M11:R11">
    <cfRule type="containsBlanks" dxfId="330" priority="34">
      <formula>LEN(TRIM(M11))=0</formula>
    </cfRule>
  </conditionalFormatting>
  <conditionalFormatting sqref="M11:R11">
    <cfRule type="cellIs" dxfId="329" priority="14" operator="equal">
      <formula>"令和　　年　　月　　日"</formula>
    </cfRule>
  </conditionalFormatting>
  <conditionalFormatting sqref="F12:K12">
    <cfRule type="containsBlanks" dxfId="328" priority="13">
      <formula>LEN(TRIM(F12))=0</formula>
    </cfRule>
  </conditionalFormatting>
  <conditionalFormatting sqref="F12:K12">
    <cfRule type="cellIs" dxfId="327" priority="12" operator="equal">
      <formula>"令和　　年　　月　　日"</formula>
    </cfRule>
  </conditionalFormatting>
  <conditionalFormatting sqref="F14:K14">
    <cfRule type="containsBlanks" dxfId="326" priority="11">
      <formula>LEN(TRIM(F14))=0</formula>
    </cfRule>
  </conditionalFormatting>
  <conditionalFormatting sqref="F14:K14">
    <cfRule type="cellIs" dxfId="325" priority="10" operator="equal">
      <formula>"令和　　年　　月　　日"</formula>
    </cfRule>
  </conditionalFormatting>
  <conditionalFormatting sqref="F8">
    <cfRule type="containsBlanks" dxfId="324" priority="5">
      <formula>LEN(TRIM(F8))=0</formula>
    </cfRule>
  </conditionalFormatting>
  <conditionalFormatting sqref="AH26">
    <cfRule type="containsBlanks" dxfId="323" priority="4">
      <formula>LEN(TRIM(AH26))=0</formula>
    </cfRule>
  </conditionalFormatting>
  <conditionalFormatting sqref="AH27">
    <cfRule type="containsBlanks" dxfId="322" priority="3">
      <formula>LEN(TRIM(AH27))=0</formula>
    </cfRule>
  </conditionalFormatting>
  <conditionalFormatting sqref="M8">
    <cfRule type="containsBlanks" dxfId="321" priority="1">
      <formula>LEN(TRIM(M8))=0</formula>
    </cfRule>
  </conditionalFormatting>
  <dataValidations xWindow="726" yWindow="727" count="8">
    <dataValidation allowBlank="1" showInputMessage="1" showErrorMessage="1" prompt="様式第８号に記載した金額を記載してください。" sqref="Y60:AB60"/>
    <dataValidation allowBlank="1" showInputMessage="1" showErrorMessage="1" prompt="職場体験・職場見学及び企業実習先への交通費、健康診断料、補講費が必要となる場合には、別途費用が発生する旨記入してください。" sqref="N62:AA62"/>
    <dataValidation type="list" allowBlank="1" showInputMessage="1" showErrorMessage="1" prompt="実施する項目を選択してください。" sqref="K53:M56">
      <formula1>"【職場見学】,【職場体験】,【職業人講話】"</formula1>
    </dataValidation>
    <dataValidation type="list" allowBlank="1" showInputMessage="1" showErrorMessage="1" prompt="職場見学等を職業能力開発講習で実施する場合は、「（能開講習）」を選択してください。" sqref="AF53:AH56">
      <formula1>"（能開講習）"</formula1>
    </dataValidation>
    <dataValidation type="list" allowBlank="1" showInputMessage="1" showErrorMessage="1" sqref="S7:S8 K63 P52 K52 AA18 T18:T19 L18:L19 F18:F19 R13 L13 F13 F7 AH21:AH25 M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AH26:AH27 F8 M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horizontalDpi="300" verticalDpi="300" r:id="rId1"/>
  <headerFooter>
    <oddFooter>&amp;R&amp;14（令和5年3月31日以降に開講する訓練科から適用）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9" operator="between" id="{86E1ED00-E28D-48DA-9AB0-050C81B3F199}">
            <xm:f>様式8!$E$16</xm:f>
            <xm:f>様式8!$E$31</xm:f>
            <x14:dxf>
              <fill>
                <patternFill>
                  <bgColor rgb="FFCCECFF"/>
                </patternFill>
              </fill>
            </x14:dxf>
          </x14:cfRule>
          <xm:sqref>F13 L13 R13 AF15:AG15 G16 I16 L16 N16 F17:AK17 F20:AK20 F28:AK28 K53:AK56 Y60:AB61 N61:W61 N62:AA62 K63 K64:AK65 C30:AK51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852" customWidth="1"/>
    <col min="25" max="16384" width="8" style="852"/>
  </cols>
  <sheetData>
    <row r="1" spans="1:35">
      <c r="U1" s="870" t="s">
        <v>1269</v>
      </c>
    </row>
    <row r="2" spans="1:35">
      <c r="X2" s="853" t="s">
        <v>1184</v>
      </c>
    </row>
    <row r="3" spans="1:35" ht="18.75">
      <c r="A3" s="1898" t="s">
        <v>1169</v>
      </c>
      <c r="B3" s="1898"/>
      <c r="C3" s="1898"/>
      <c r="D3" s="1898"/>
      <c r="E3" s="1898"/>
      <c r="F3" s="1898"/>
      <c r="G3" s="1898"/>
      <c r="H3" s="1898"/>
      <c r="I3" s="1898"/>
      <c r="J3" s="1898"/>
      <c r="K3" s="1898"/>
      <c r="L3" s="1898"/>
      <c r="M3" s="1898"/>
      <c r="N3" s="1898"/>
      <c r="O3" s="1898"/>
      <c r="P3" s="1898"/>
      <c r="Q3" s="1898"/>
      <c r="R3" s="1898"/>
      <c r="S3" s="1898"/>
      <c r="T3" s="1898"/>
      <c r="U3" s="1898"/>
      <c r="V3" s="1898"/>
      <c r="W3" s="1898"/>
      <c r="X3" s="1898"/>
    </row>
    <row r="4" spans="1:35" ht="21" customHeight="1">
      <c r="T4" s="1899" t="s">
        <v>1170</v>
      </c>
      <c r="U4" s="1899"/>
      <c r="V4" s="1900" t="str">
        <f>IF(様式1!O3="","",様式1!O3)</f>
        <v/>
      </c>
      <c r="W4" s="1900"/>
      <c r="X4" s="1900"/>
      <c r="Y4" s="871"/>
      <c r="Z4" s="871"/>
    </row>
    <row r="5" spans="1:35" ht="9" customHeight="1">
      <c r="Y5" s="862"/>
      <c r="Z5" s="862"/>
    </row>
    <row r="6" spans="1:35" ht="18" customHeight="1">
      <c r="A6" s="1892" t="s">
        <v>1171</v>
      </c>
      <c r="B6" s="1893"/>
      <c r="C6" s="1893"/>
      <c r="D6" s="1901" t="str">
        <f>IF(様式1!L11="","",様式1!L11)</f>
        <v/>
      </c>
      <c r="E6" s="1902"/>
      <c r="F6" s="1902"/>
      <c r="G6" s="1902"/>
      <c r="H6" s="1902"/>
      <c r="I6" s="1902"/>
      <c r="J6" s="1902"/>
      <c r="K6" s="1902"/>
      <c r="L6" s="1903"/>
      <c r="M6" s="1894" t="s">
        <v>1185</v>
      </c>
      <c r="N6" s="1904"/>
      <c r="O6" s="1904"/>
      <c r="P6" s="1905" t="str">
        <f>IF(様式1!F44="","",様式1!F44)</f>
        <v/>
      </c>
      <c r="Q6" s="1905"/>
      <c r="R6" s="1905"/>
      <c r="S6" s="1905"/>
      <c r="T6" s="1905"/>
      <c r="U6" s="1905"/>
      <c r="V6" s="1905"/>
      <c r="W6" s="1905"/>
      <c r="X6" s="1905"/>
      <c r="Y6" s="854"/>
      <c r="Z6" s="854"/>
      <c r="AA6" s="854"/>
      <c r="AB6" s="854"/>
      <c r="AC6" s="854"/>
      <c r="AD6" s="854"/>
      <c r="AE6" s="854"/>
      <c r="AF6" s="854"/>
      <c r="AG6" s="854"/>
      <c r="AH6" s="854"/>
      <c r="AI6" s="854"/>
    </row>
    <row r="7" spans="1:35" ht="18" customHeight="1">
      <c r="A7" s="1892" t="s">
        <v>1172</v>
      </c>
      <c r="B7" s="1893"/>
      <c r="C7" s="1894"/>
      <c r="D7" s="1895" t="str">
        <f>IF(様式1!G36="","",様式1!G36)</f>
        <v/>
      </c>
      <c r="E7" s="1896"/>
      <c r="F7" s="1896"/>
      <c r="G7" s="1896"/>
      <c r="H7" s="1896"/>
      <c r="I7" s="1896"/>
      <c r="J7" s="1896"/>
      <c r="K7" s="1896"/>
      <c r="L7" s="1897"/>
      <c r="M7" s="855"/>
      <c r="N7" s="855"/>
      <c r="O7" s="855"/>
      <c r="P7" s="855"/>
      <c r="Q7" s="855"/>
      <c r="R7" s="855"/>
      <c r="S7" s="855"/>
      <c r="T7" s="855"/>
      <c r="U7" s="855"/>
      <c r="V7" s="855"/>
      <c r="W7" s="855"/>
      <c r="X7" s="855"/>
      <c r="Y7" s="854"/>
      <c r="Z7" s="854"/>
      <c r="AA7" s="854"/>
      <c r="AB7" s="854"/>
      <c r="AC7" s="854"/>
      <c r="AD7" s="854"/>
      <c r="AE7" s="854"/>
      <c r="AF7" s="854"/>
      <c r="AG7" s="854"/>
      <c r="AH7" s="854"/>
      <c r="AI7" s="854"/>
    </row>
    <row r="9" spans="1:35" s="856" customFormat="1" ht="55.9" customHeight="1">
      <c r="A9" s="1020" t="s">
        <v>1186</v>
      </c>
      <c r="B9" s="1891" t="s">
        <v>1187</v>
      </c>
      <c r="C9" s="1891"/>
      <c r="D9" s="1890" t="s">
        <v>1173</v>
      </c>
      <c r="E9" s="1890"/>
      <c r="F9" s="1890"/>
      <c r="G9" s="1890" t="s">
        <v>1174</v>
      </c>
      <c r="H9" s="1890"/>
      <c r="I9" s="1890"/>
      <c r="J9" s="1890"/>
      <c r="K9" s="1890"/>
      <c r="L9" s="1890" t="s">
        <v>1175</v>
      </c>
      <c r="M9" s="1890"/>
      <c r="N9" s="1890" t="s">
        <v>1176</v>
      </c>
      <c r="O9" s="1890"/>
      <c r="P9" s="1891" t="s">
        <v>1177</v>
      </c>
      <c r="Q9" s="1891"/>
      <c r="R9" s="1891"/>
      <c r="S9" s="1890" t="s">
        <v>1178</v>
      </c>
      <c r="T9" s="1890"/>
      <c r="U9" s="1890" t="s">
        <v>1179</v>
      </c>
      <c r="V9" s="1890"/>
      <c r="W9" s="1890"/>
      <c r="X9" s="1890"/>
    </row>
    <row r="10" spans="1:35" ht="58.15" customHeight="1">
      <c r="A10" s="1021" t="s">
        <v>1188</v>
      </c>
      <c r="B10" s="1889"/>
      <c r="C10" s="1889"/>
      <c r="D10" s="1887"/>
      <c r="E10" s="1888"/>
      <c r="F10" s="1831"/>
      <c r="G10" s="1887"/>
      <c r="H10" s="1888"/>
      <c r="I10" s="1888"/>
      <c r="J10" s="1888"/>
      <c r="K10" s="1831"/>
      <c r="L10" s="1887"/>
      <c r="M10" s="1888"/>
      <c r="N10" s="1887"/>
      <c r="O10" s="1888"/>
      <c r="P10" s="1887"/>
      <c r="Q10" s="1888"/>
      <c r="R10" s="1831"/>
      <c r="S10" s="1887"/>
      <c r="T10" s="1888"/>
      <c r="U10" s="1887"/>
      <c r="V10" s="1888"/>
      <c r="W10" s="1888"/>
      <c r="X10" s="1831"/>
    </row>
    <row r="11" spans="1:35" ht="58.15" customHeight="1">
      <c r="A11" s="1021" t="s">
        <v>1189</v>
      </c>
      <c r="B11" s="1889"/>
      <c r="C11" s="1889"/>
      <c r="D11" s="1887"/>
      <c r="E11" s="1888"/>
      <c r="F11" s="1831"/>
      <c r="G11" s="1887"/>
      <c r="H11" s="1888"/>
      <c r="I11" s="1888"/>
      <c r="J11" s="1888"/>
      <c r="K11" s="1831"/>
      <c r="L11" s="1887"/>
      <c r="M11" s="1888"/>
      <c r="N11" s="1887"/>
      <c r="O11" s="1888"/>
      <c r="P11" s="1887"/>
      <c r="Q11" s="1888"/>
      <c r="R11" s="1831"/>
      <c r="S11" s="1887"/>
      <c r="T11" s="1888"/>
      <c r="U11" s="1887"/>
      <c r="V11" s="1888"/>
      <c r="W11" s="1888"/>
      <c r="X11" s="1831"/>
    </row>
    <row r="12" spans="1:35" ht="58.15" customHeight="1">
      <c r="A12" s="1021" t="s">
        <v>1190</v>
      </c>
      <c r="B12" s="1889"/>
      <c r="C12" s="1889"/>
      <c r="D12" s="1887"/>
      <c r="E12" s="1888"/>
      <c r="F12" s="1831"/>
      <c r="G12" s="1887"/>
      <c r="H12" s="1888"/>
      <c r="I12" s="1888"/>
      <c r="J12" s="1888"/>
      <c r="K12" s="1831"/>
      <c r="L12" s="1887"/>
      <c r="M12" s="1888"/>
      <c r="N12" s="1887"/>
      <c r="O12" s="1888"/>
      <c r="P12" s="1887"/>
      <c r="Q12" s="1888"/>
      <c r="R12" s="1831"/>
      <c r="S12" s="1887"/>
      <c r="T12" s="1888"/>
      <c r="U12" s="1887"/>
      <c r="V12" s="1888"/>
      <c r="W12" s="1888"/>
      <c r="X12" s="1831"/>
    </row>
    <row r="13" spans="1:35" ht="58.15" customHeight="1">
      <c r="A13" s="1021" t="s">
        <v>1191</v>
      </c>
      <c r="B13" s="1889"/>
      <c r="C13" s="1889"/>
      <c r="D13" s="1887"/>
      <c r="E13" s="1888"/>
      <c r="F13" s="1831"/>
      <c r="G13" s="1887"/>
      <c r="H13" s="1888"/>
      <c r="I13" s="1888"/>
      <c r="J13" s="1888"/>
      <c r="K13" s="1831"/>
      <c r="L13" s="1887"/>
      <c r="M13" s="1888"/>
      <c r="N13" s="1887"/>
      <c r="O13" s="1888"/>
      <c r="P13" s="1887"/>
      <c r="Q13" s="1888"/>
      <c r="R13" s="1831"/>
      <c r="S13" s="1887"/>
      <c r="T13" s="1888"/>
      <c r="U13" s="1887"/>
      <c r="V13" s="1888"/>
      <c r="W13" s="1888"/>
      <c r="X13" s="1831"/>
    </row>
    <row r="14" spans="1:35" ht="58.15" customHeight="1">
      <c r="A14" s="1021" t="s">
        <v>1192</v>
      </c>
      <c r="B14" s="1889"/>
      <c r="C14" s="1889"/>
      <c r="D14" s="1887"/>
      <c r="E14" s="1888"/>
      <c r="F14" s="1831"/>
      <c r="G14" s="1887"/>
      <c r="H14" s="1888"/>
      <c r="I14" s="1888"/>
      <c r="J14" s="1888"/>
      <c r="K14" s="1831"/>
      <c r="L14" s="1887"/>
      <c r="M14" s="1888"/>
      <c r="N14" s="1887"/>
      <c r="O14" s="1888"/>
      <c r="P14" s="1887"/>
      <c r="Q14" s="1888"/>
      <c r="R14" s="1831"/>
      <c r="S14" s="1887"/>
      <c r="T14" s="1888"/>
      <c r="U14" s="1887"/>
      <c r="V14" s="1888"/>
      <c r="W14" s="1888"/>
      <c r="X14" s="1831"/>
    </row>
    <row r="15" spans="1:35" ht="58.15" customHeight="1">
      <c r="A15" s="1021" t="s">
        <v>1193</v>
      </c>
      <c r="B15" s="1889"/>
      <c r="C15" s="1889"/>
      <c r="D15" s="1887"/>
      <c r="E15" s="1888"/>
      <c r="F15" s="1831"/>
      <c r="G15" s="1887"/>
      <c r="H15" s="1888"/>
      <c r="I15" s="1888"/>
      <c r="J15" s="1888"/>
      <c r="K15" s="1831"/>
      <c r="L15" s="1887"/>
      <c r="M15" s="1888"/>
      <c r="N15" s="1887"/>
      <c r="O15" s="1888"/>
      <c r="P15" s="1887"/>
      <c r="Q15" s="1888"/>
      <c r="R15" s="1831"/>
      <c r="S15" s="1887"/>
      <c r="T15" s="1888"/>
      <c r="U15" s="1887"/>
      <c r="V15" s="1888"/>
      <c r="W15" s="1888"/>
      <c r="X15" s="1831"/>
    </row>
    <row r="17" spans="1:24">
      <c r="A17" s="1883" t="s">
        <v>1180</v>
      </c>
      <c r="B17" s="1884"/>
    </row>
    <row r="18" spans="1:24">
      <c r="A18" s="857" t="s">
        <v>1181</v>
      </c>
      <c r="B18" s="1881"/>
      <c r="C18" s="1881"/>
      <c r="D18" s="1881"/>
      <c r="E18" s="1881"/>
      <c r="F18" s="1881"/>
      <c r="G18" s="859"/>
      <c r="H18" s="858" t="s">
        <v>1194</v>
      </c>
      <c r="I18" s="858"/>
      <c r="J18" s="1881"/>
      <c r="K18" s="1881"/>
      <c r="L18" s="1881"/>
      <c r="M18" s="1881"/>
      <c r="N18" s="1881"/>
      <c r="O18" s="1881"/>
      <c r="P18" s="1881"/>
      <c r="Q18" s="1881"/>
      <c r="R18" s="859"/>
      <c r="S18" s="859"/>
      <c r="T18" s="859"/>
      <c r="U18" s="859"/>
      <c r="V18" s="859"/>
      <c r="W18" s="859"/>
      <c r="X18" s="860"/>
    </row>
    <row r="19" spans="1:24">
      <c r="A19" s="861"/>
      <c r="B19" s="862"/>
      <c r="C19" s="862"/>
      <c r="D19" s="862"/>
      <c r="E19" s="862"/>
      <c r="F19" s="862"/>
      <c r="G19" s="862"/>
      <c r="H19" s="862"/>
      <c r="I19" s="862"/>
      <c r="J19" s="862"/>
      <c r="K19" s="862"/>
      <c r="L19" s="862"/>
      <c r="M19" s="862"/>
      <c r="N19" s="862"/>
      <c r="O19" s="862"/>
      <c r="P19" s="862"/>
      <c r="Q19" s="862"/>
      <c r="R19" s="862"/>
      <c r="S19" s="862"/>
      <c r="T19" s="862"/>
      <c r="U19" s="862"/>
      <c r="V19" s="862"/>
      <c r="W19" s="862"/>
      <c r="X19" s="863"/>
    </row>
    <row r="20" spans="1:24">
      <c r="A20" s="864" t="s">
        <v>1182</v>
      </c>
      <c r="B20" s="1882"/>
      <c r="C20" s="1882"/>
      <c r="D20" s="1882"/>
      <c r="E20" s="1882"/>
      <c r="F20" s="1882"/>
      <c r="G20" s="862"/>
      <c r="H20" s="865" t="s">
        <v>1183</v>
      </c>
      <c r="I20" s="865"/>
      <c r="J20" s="862"/>
      <c r="K20" s="1882"/>
      <c r="L20" s="1882"/>
      <c r="M20" s="1882"/>
      <c r="N20" s="1882"/>
      <c r="O20" s="1882"/>
      <c r="P20" s="1882"/>
      <c r="Q20" s="1882"/>
      <c r="R20" s="862"/>
      <c r="S20" s="862"/>
      <c r="T20" s="862"/>
      <c r="U20" s="862"/>
      <c r="V20" s="862"/>
      <c r="W20" s="862"/>
      <c r="X20" s="863"/>
    </row>
    <row r="21" spans="1:24">
      <c r="A21" s="866"/>
      <c r="B21" s="867"/>
      <c r="C21" s="868"/>
      <c r="D21" s="868"/>
      <c r="E21" s="868"/>
      <c r="F21" s="868"/>
      <c r="G21" s="868"/>
      <c r="H21" s="868"/>
      <c r="I21" s="868"/>
      <c r="J21" s="868"/>
      <c r="K21" s="868"/>
      <c r="L21" s="868"/>
      <c r="M21" s="868"/>
      <c r="N21" s="868"/>
      <c r="O21" s="868"/>
      <c r="P21" s="868"/>
      <c r="Q21" s="868"/>
      <c r="R21" s="868"/>
      <c r="S21" s="868"/>
      <c r="T21" s="868"/>
      <c r="U21" s="868"/>
      <c r="V21" s="868"/>
      <c r="W21" s="868"/>
      <c r="X21" s="869"/>
    </row>
    <row r="23" spans="1:24" ht="81.75" customHeight="1">
      <c r="A23" s="1885" t="s">
        <v>1296</v>
      </c>
      <c r="B23" s="1886"/>
      <c r="C23" s="1886"/>
      <c r="D23" s="1886"/>
      <c r="E23" s="1886"/>
      <c r="F23" s="1886"/>
      <c r="G23" s="1886"/>
      <c r="H23" s="1886"/>
      <c r="I23" s="1886"/>
      <c r="J23" s="1886"/>
      <c r="K23" s="1886"/>
      <c r="L23" s="1886"/>
      <c r="M23" s="1886"/>
      <c r="N23" s="1886"/>
      <c r="O23" s="1886"/>
      <c r="P23" s="1886"/>
      <c r="Q23" s="1886"/>
      <c r="R23" s="1886"/>
      <c r="S23" s="1886"/>
      <c r="T23" s="1886"/>
      <c r="U23" s="1886"/>
      <c r="V23" s="1886"/>
      <c r="W23" s="1886"/>
      <c r="X23" s="1886"/>
    </row>
    <row r="24" spans="1:24">
      <c r="X24" s="1213" t="s">
        <v>1403</v>
      </c>
    </row>
  </sheetData>
  <mergeCells count="71">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P12:R12"/>
    <mergeCell ref="S10:T10"/>
    <mergeCell ref="U10:X10"/>
    <mergeCell ref="B11:C11"/>
    <mergeCell ref="D11:F11"/>
    <mergeCell ref="G11:K11"/>
    <mergeCell ref="L11:M11"/>
    <mergeCell ref="N11:O11"/>
    <mergeCell ref="P11:R11"/>
    <mergeCell ref="S11:T11"/>
    <mergeCell ref="U11:X11"/>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B18:F18"/>
    <mergeCell ref="B20:F20"/>
    <mergeCell ref="J18:Q18"/>
    <mergeCell ref="K20:Q20"/>
    <mergeCell ref="A17:B17"/>
  </mergeCells>
  <phoneticPr fontId="10"/>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60" zoomScaleNormal="100" workbookViewId="0">
      <selection activeCell="A3" sqref="A3:W3"/>
    </sheetView>
  </sheetViews>
  <sheetFormatPr defaultColWidth="8" defaultRowHeight="13.5"/>
  <cols>
    <col min="1" max="13" width="6.75" style="1164" customWidth="1"/>
    <col min="14" max="15" width="12.625" style="1164" customWidth="1"/>
    <col min="16" max="17" width="10.125" style="1164" customWidth="1"/>
    <col min="18" max="23" width="6.75" style="1164" customWidth="1"/>
    <col min="24" max="16384" width="8" style="1164"/>
  </cols>
  <sheetData>
    <row r="1" spans="1:34">
      <c r="T1" s="1183" t="s">
        <v>1270</v>
      </c>
    </row>
    <row r="2" spans="1:34">
      <c r="W2" s="1165" t="s">
        <v>1262</v>
      </c>
    </row>
    <row r="3" spans="1:34" ht="18.75">
      <c r="A3" s="1906" t="s">
        <v>1263</v>
      </c>
      <c r="B3" s="1906"/>
      <c r="C3" s="1906"/>
      <c r="D3" s="1906"/>
      <c r="E3" s="1906"/>
      <c r="F3" s="1906"/>
      <c r="G3" s="1906"/>
      <c r="H3" s="1906"/>
      <c r="I3" s="1906"/>
      <c r="J3" s="1906"/>
      <c r="K3" s="1906"/>
      <c r="L3" s="1906"/>
      <c r="M3" s="1906"/>
      <c r="N3" s="1906"/>
      <c r="O3" s="1906"/>
      <c r="P3" s="1906"/>
      <c r="Q3" s="1906"/>
      <c r="R3" s="1906"/>
      <c r="S3" s="1906"/>
      <c r="T3" s="1906"/>
      <c r="U3" s="1906"/>
      <c r="V3" s="1906"/>
      <c r="W3" s="1906"/>
    </row>
    <row r="4" spans="1:34">
      <c r="S4" s="1907" t="s">
        <v>1170</v>
      </c>
      <c r="T4" s="1907"/>
      <c r="U4" s="1900" t="str">
        <f>IF(様式1!O3="","",様式1!O3)</f>
        <v/>
      </c>
      <c r="V4" s="1900"/>
      <c r="W4" s="1900"/>
    </row>
    <row r="5" spans="1:34" ht="9" customHeight="1"/>
    <row r="6" spans="1:34" ht="18" customHeight="1">
      <c r="A6" s="1892" t="s">
        <v>1171</v>
      </c>
      <c r="B6" s="1893"/>
      <c r="C6" s="1894"/>
      <c r="D6" s="1908" t="str">
        <f>IF(様式1!L11="","",様式1!L11)</f>
        <v/>
      </c>
      <c r="E6" s="1909"/>
      <c r="F6" s="1909"/>
      <c r="G6" s="1909"/>
      <c r="H6" s="1909"/>
      <c r="I6" s="1909"/>
      <c r="J6" s="1909"/>
      <c r="K6" s="1909"/>
      <c r="L6" s="1910"/>
      <c r="M6" s="1892" t="s">
        <v>1185</v>
      </c>
      <c r="N6" s="1911"/>
      <c r="O6" s="1912" t="str">
        <f>IF(様式1!F44="","",様式1!F44)</f>
        <v/>
      </c>
      <c r="P6" s="1913"/>
      <c r="Q6" s="1913"/>
      <c r="R6" s="1913"/>
      <c r="S6" s="1913"/>
      <c r="T6" s="1913"/>
      <c r="U6" s="1913"/>
      <c r="V6" s="1913"/>
      <c r="W6" s="1914"/>
      <c r="X6" s="1166"/>
      <c r="Y6" s="1166"/>
      <c r="Z6" s="1166"/>
      <c r="AA6" s="1166"/>
      <c r="AB6" s="1166"/>
      <c r="AC6" s="1166"/>
      <c r="AD6" s="1166"/>
      <c r="AE6" s="1166"/>
      <c r="AF6" s="1166"/>
      <c r="AG6" s="1166"/>
      <c r="AH6" s="1166"/>
    </row>
    <row r="7" spans="1:34" ht="18" customHeight="1">
      <c r="A7" s="1892" t="s">
        <v>1172</v>
      </c>
      <c r="B7" s="1893"/>
      <c r="C7" s="1894"/>
      <c r="D7" s="1908" t="str">
        <f>IF(様式1!G36="","",様式1!G36)</f>
        <v/>
      </c>
      <c r="E7" s="1909"/>
      <c r="F7" s="1909"/>
      <c r="G7" s="1909"/>
      <c r="H7" s="1909"/>
      <c r="I7" s="1909"/>
      <c r="J7" s="1909"/>
      <c r="K7" s="1909"/>
      <c r="L7" s="1910"/>
      <c r="M7" s="1915"/>
      <c r="N7" s="1916"/>
      <c r="O7" s="1916"/>
      <c r="P7" s="1916"/>
      <c r="Q7" s="1916"/>
      <c r="R7" s="1916"/>
      <c r="S7" s="1916"/>
      <c r="T7" s="1916"/>
      <c r="U7" s="1916"/>
      <c r="V7" s="1916"/>
      <c r="W7" s="1916"/>
      <c r="X7" s="1166"/>
      <c r="Y7" s="1166"/>
      <c r="Z7" s="1166"/>
      <c r="AA7" s="1166"/>
      <c r="AB7" s="1166"/>
      <c r="AC7" s="1166"/>
      <c r="AD7" s="1166"/>
      <c r="AE7" s="1166"/>
      <c r="AF7" s="1166"/>
      <c r="AG7" s="1166"/>
      <c r="AH7" s="1166"/>
    </row>
    <row r="9" spans="1:34" s="1168" customFormat="1" ht="69.95" customHeight="1">
      <c r="A9" s="1167" t="s">
        <v>1186</v>
      </c>
      <c r="B9" s="1917" t="s">
        <v>1264</v>
      </c>
      <c r="C9" s="1918"/>
      <c r="D9" s="1919"/>
      <c r="E9" s="1919"/>
      <c r="F9" s="1920"/>
      <c r="G9" s="1921" t="s">
        <v>1174</v>
      </c>
      <c r="H9" s="1921"/>
      <c r="I9" s="1921"/>
      <c r="J9" s="1921"/>
      <c r="K9" s="1921"/>
      <c r="L9" s="1921" t="s">
        <v>1175</v>
      </c>
      <c r="M9" s="1921"/>
      <c r="N9" s="1917" t="s">
        <v>1265</v>
      </c>
      <c r="O9" s="1922"/>
      <c r="P9" s="1923" t="s">
        <v>1266</v>
      </c>
      <c r="Q9" s="1921"/>
      <c r="R9" s="1921" t="s">
        <v>1178</v>
      </c>
      <c r="S9" s="1921"/>
      <c r="T9" s="1921" t="s">
        <v>1179</v>
      </c>
      <c r="U9" s="1921"/>
      <c r="V9" s="1921"/>
      <c r="W9" s="1921"/>
    </row>
    <row r="10" spans="1:34" ht="69.95" customHeight="1">
      <c r="A10" s="1169" t="s">
        <v>1188</v>
      </c>
      <c r="B10" s="1917"/>
      <c r="C10" s="1918"/>
      <c r="D10" s="1925"/>
      <c r="E10" s="1925"/>
      <c r="F10" s="1926"/>
      <c r="G10" s="1930"/>
      <c r="H10" s="1930"/>
      <c r="I10" s="1930"/>
      <c r="J10" s="1930"/>
      <c r="K10" s="1930"/>
      <c r="L10" s="1921"/>
      <c r="M10" s="1921"/>
      <c r="N10" s="1917"/>
      <c r="O10" s="1922"/>
      <c r="P10" s="1923"/>
      <c r="Q10" s="1923"/>
      <c r="R10" s="1923"/>
      <c r="S10" s="1923"/>
      <c r="T10" s="1924"/>
      <c r="U10" s="1924"/>
      <c r="V10" s="1924"/>
      <c r="W10" s="1924"/>
    </row>
    <row r="11" spans="1:34" ht="69.95" customHeight="1">
      <c r="A11" s="1169" t="s">
        <v>1189</v>
      </c>
      <c r="B11" s="1917"/>
      <c r="C11" s="1918"/>
      <c r="D11" s="1925"/>
      <c r="E11" s="1925"/>
      <c r="F11" s="1926"/>
      <c r="G11" s="1927"/>
      <c r="H11" s="1928"/>
      <c r="I11" s="1928"/>
      <c r="J11" s="1928"/>
      <c r="K11" s="1929"/>
      <c r="L11" s="1921"/>
      <c r="M11" s="1921"/>
      <c r="N11" s="1917"/>
      <c r="O11" s="1922"/>
      <c r="P11" s="1923"/>
      <c r="Q11" s="1923"/>
      <c r="R11" s="1923"/>
      <c r="S11" s="1923"/>
      <c r="T11" s="1924"/>
      <c r="U11" s="1924"/>
      <c r="V11" s="1924"/>
      <c r="W11" s="1924"/>
    </row>
    <row r="12" spans="1:34" ht="69.95" customHeight="1">
      <c r="A12" s="1169" t="s">
        <v>1190</v>
      </c>
      <c r="B12" s="1917"/>
      <c r="C12" s="1918"/>
      <c r="D12" s="1925"/>
      <c r="E12" s="1925"/>
      <c r="F12" s="1926"/>
      <c r="G12" s="1927"/>
      <c r="H12" s="1928"/>
      <c r="I12" s="1928"/>
      <c r="J12" s="1928"/>
      <c r="K12" s="1929"/>
      <c r="L12" s="1921"/>
      <c r="M12" s="1921"/>
      <c r="N12" s="1917"/>
      <c r="O12" s="1922"/>
      <c r="P12" s="1923"/>
      <c r="Q12" s="1923"/>
      <c r="R12" s="1923"/>
      <c r="S12" s="1923"/>
      <c r="T12" s="1924"/>
      <c r="U12" s="1924"/>
      <c r="V12" s="1924"/>
      <c r="W12" s="1924"/>
    </row>
    <row r="13" spans="1:34" ht="69.95" customHeight="1">
      <c r="A13" s="1169" t="s">
        <v>1191</v>
      </c>
      <c r="B13" s="1917"/>
      <c r="C13" s="1918"/>
      <c r="D13" s="1925"/>
      <c r="E13" s="1925"/>
      <c r="F13" s="1926"/>
      <c r="G13" s="1927"/>
      <c r="H13" s="1928"/>
      <c r="I13" s="1928"/>
      <c r="J13" s="1928"/>
      <c r="K13" s="1929"/>
      <c r="L13" s="1921"/>
      <c r="M13" s="1921"/>
      <c r="N13" s="1931"/>
      <c r="O13" s="1920"/>
      <c r="P13" s="1923"/>
      <c r="Q13" s="1923"/>
      <c r="R13" s="1923"/>
      <c r="S13" s="1923"/>
      <c r="T13" s="1924"/>
      <c r="U13" s="1924"/>
      <c r="V13" s="1924"/>
      <c r="W13" s="1924"/>
    </row>
    <row r="14" spans="1:34" ht="69.95" customHeight="1">
      <c r="A14" s="1169" t="s">
        <v>1192</v>
      </c>
      <c r="B14" s="1917"/>
      <c r="C14" s="1918"/>
      <c r="D14" s="1925"/>
      <c r="E14" s="1925"/>
      <c r="F14" s="1926"/>
      <c r="G14" s="1927"/>
      <c r="H14" s="1928"/>
      <c r="I14" s="1928"/>
      <c r="J14" s="1928"/>
      <c r="K14" s="1929"/>
      <c r="L14" s="1921"/>
      <c r="M14" s="1921"/>
      <c r="N14" s="1931"/>
      <c r="O14" s="1920"/>
      <c r="P14" s="1923"/>
      <c r="Q14" s="1923"/>
      <c r="R14" s="1923"/>
      <c r="S14" s="1923"/>
      <c r="T14" s="1924"/>
      <c r="U14" s="1924"/>
      <c r="V14" s="1924"/>
      <c r="W14" s="1924"/>
    </row>
    <row r="15" spans="1:34" ht="69.95" customHeight="1">
      <c r="A15" s="1169" t="s">
        <v>1193</v>
      </c>
      <c r="B15" s="1917"/>
      <c r="C15" s="1918"/>
      <c r="D15" s="1925"/>
      <c r="E15" s="1925"/>
      <c r="F15" s="1926"/>
      <c r="G15" s="1927"/>
      <c r="H15" s="1928"/>
      <c r="I15" s="1928"/>
      <c r="J15" s="1928"/>
      <c r="K15" s="1929"/>
      <c r="L15" s="1921"/>
      <c r="M15" s="1921"/>
      <c r="N15" s="1931"/>
      <c r="O15" s="1920"/>
      <c r="P15" s="1923"/>
      <c r="Q15" s="1923"/>
      <c r="R15" s="1923"/>
      <c r="S15" s="1923"/>
      <c r="T15" s="1924"/>
      <c r="U15" s="1924"/>
      <c r="V15" s="1924"/>
      <c r="W15" s="1924"/>
    </row>
    <row r="17" spans="1:23">
      <c r="A17" s="1931" t="s">
        <v>1180</v>
      </c>
      <c r="B17" s="1932"/>
    </row>
    <row r="18" spans="1:23">
      <c r="A18" s="1170" t="s">
        <v>1181</v>
      </c>
      <c r="B18" s="1171"/>
      <c r="C18" s="1172"/>
      <c r="D18" s="1172"/>
      <c r="E18" s="1172"/>
      <c r="F18" s="1172"/>
      <c r="G18" s="1172"/>
      <c r="H18" s="1171" t="s">
        <v>1194</v>
      </c>
      <c r="I18" s="1171"/>
      <c r="J18" s="1171"/>
      <c r="K18" s="1172"/>
      <c r="L18" s="1172"/>
      <c r="M18" s="1172"/>
      <c r="N18" s="1172"/>
      <c r="O18" s="1172"/>
      <c r="P18" s="1172"/>
      <c r="Q18" s="1172"/>
      <c r="R18" s="1172"/>
      <c r="S18" s="1172"/>
      <c r="T18" s="1172"/>
      <c r="U18" s="1172"/>
      <c r="V18" s="1172"/>
      <c r="W18" s="1173"/>
    </row>
    <row r="19" spans="1:23">
      <c r="A19" s="1174"/>
      <c r="B19" s="1175"/>
      <c r="C19" s="1175"/>
      <c r="D19" s="1175"/>
      <c r="E19" s="1175"/>
      <c r="F19" s="1175"/>
      <c r="G19" s="1175"/>
      <c r="H19" s="1175"/>
      <c r="I19" s="1175"/>
      <c r="J19" s="1175"/>
      <c r="K19" s="1175"/>
      <c r="L19" s="1175"/>
      <c r="M19" s="1175"/>
      <c r="N19" s="1175"/>
      <c r="O19" s="1175"/>
      <c r="P19" s="1175"/>
      <c r="Q19" s="1175"/>
      <c r="R19" s="1175"/>
      <c r="S19" s="1175"/>
      <c r="T19" s="1175"/>
      <c r="U19" s="1175"/>
      <c r="V19" s="1175"/>
      <c r="W19" s="1176"/>
    </row>
    <row r="20" spans="1:23">
      <c r="A20" s="1177" t="s">
        <v>1182</v>
      </c>
      <c r="B20" s="1178"/>
      <c r="C20" s="1175"/>
      <c r="D20" s="1175"/>
      <c r="E20" s="1175"/>
      <c r="F20" s="1175"/>
      <c r="G20" s="1175"/>
      <c r="H20" s="1178" t="s">
        <v>1183</v>
      </c>
      <c r="I20" s="1178"/>
      <c r="J20" s="1175"/>
      <c r="K20" s="1175"/>
      <c r="L20" s="1175"/>
      <c r="M20" s="1175"/>
      <c r="N20" s="1175"/>
      <c r="O20" s="1175"/>
      <c r="P20" s="1175"/>
      <c r="Q20" s="1175"/>
      <c r="R20" s="1175"/>
      <c r="S20" s="1175"/>
      <c r="T20" s="1175"/>
      <c r="U20" s="1175"/>
      <c r="V20" s="1175"/>
      <c r="W20" s="1176"/>
    </row>
    <row r="21" spans="1:23">
      <c r="A21" s="1179"/>
      <c r="B21" s="1180"/>
      <c r="C21" s="1181"/>
      <c r="D21" s="1181"/>
      <c r="E21" s="1181"/>
      <c r="F21" s="1181"/>
      <c r="G21" s="1181"/>
      <c r="H21" s="1181"/>
      <c r="I21" s="1181"/>
      <c r="J21" s="1181"/>
      <c r="K21" s="1181"/>
      <c r="L21" s="1181"/>
      <c r="M21" s="1181"/>
      <c r="N21" s="1181"/>
      <c r="O21" s="1181"/>
      <c r="P21" s="1181"/>
      <c r="Q21" s="1181"/>
      <c r="R21" s="1181"/>
      <c r="S21" s="1181"/>
      <c r="T21" s="1181"/>
      <c r="U21" s="1181"/>
      <c r="V21" s="1181"/>
      <c r="W21" s="1182"/>
    </row>
    <row r="23" spans="1:23" ht="60" customHeight="1">
      <c r="A23" s="1933" t="s">
        <v>1267</v>
      </c>
      <c r="B23" s="1934"/>
      <c r="C23" s="1934"/>
      <c r="D23" s="1934"/>
      <c r="E23" s="1934"/>
      <c r="F23" s="1934"/>
      <c r="G23" s="1934"/>
      <c r="H23" s="1934"/>
      <c r="I23" s="1934"/>
      <c r="J23" s="1934"/>
      <c r="K23" s="1934"/>
      <c r="L23" s="1934"/>
      <c r="M23" s="1934"/>
      <c r="N23" s="1934"/>
      <c r="O23" s="1934"/>
      <c r="P23" s="1934"/>
      <c r="Q23" s="1934"/>
      <c r="R23" s="1934"/>
      <c r="S23" s="1934"/>
      <c r="T23" s="1934"/>
      <c r="U23" s="1934"/>
      <c r="V23" s="1934"/>
      <c r="W23" s="1934"/>
    </row>
    <row r="24" spans="1:23">
      <c r="W24" s="851" t="s">
        <v>1268</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10"/>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6"/>
  <sheetViews>
    <sheetView view="pageBreakPreview" zoomScale="70" zoomScaleNormal="69" zoomScaleSheetLayoutView="70" workbookViewId="0"/>
  </sheetViews>
  <sheetFormatPr defaultRowHeight="13.5"/>
  <cols>
    <col min="1" max="1" width="12.625" style="1196" customWidth="1"/>
    <col min="2" max="2" width="16.625" style="1196" customWidth="1"/>
    <col min="3" max="3" width="31.375" style="1196" customWidth="1"/>
    <col min="4" max="4" width="247.875" style="1195" customWidth="1"/>
    <col min="5" max="5" width="18.25" style="1196" customWidth="1"/>
    <col min="6" max="16384" width="9" style="1196"/>
  </cols>
  <sheetData>
    <row r="1" spans="1:6" ht="63" customHeight="1" thickBot="1">
      <c r="A1" s="1193" t="s">
        <v>1404</v>
      </c>
      <c r="B1" s="1194"/>
      <c r="C1" s="1194"/>
      <c r="D1" s="1943" t="s">
        <v>1405</v>
      </c>
      <c r="E1" s="1943"/>
      <c r="F1" s="1197" t="s">
        <v>1297</v>
      </c>
    </row>
    <row r="2" spans="1:6" ht="66.75" customHeight="1" thickBot="1">
      <c r="A2" s="1214" t="s">
        <v>1298</v>
      </c>
      <c r="B2" s="1215" t="s">
        <v>1299</v>
      </c>
      <c r="C2" s="1216" t="s">
        <v>1300</v>
      </c>
      <c r="D2" s="1217" t="s">
        <v>1301</v>
      </c>
      <c r="E2" s="1218" t="s">
        <v>1302</v>
      </c>
    </row>
    <row r="3" spans="1:6" ht="23.25" customHeight="1">
      <c r="A3" s="1944" t="s">
        <v>1303</v>
      </c>
      <c r="B3" s="1938" t="s">
        <v>1304</v>
      </c>
      <c r="C3" s="1198" t="s">
        <v>1305</v>
      </c>
      <c r="D3" s="1199" t="s">
        <v>1306</v>
      </c>
      <c r="E3" s="1200"/>
    </row>
    <row r="4" spans="1:6" ht="46.5" customHeight="1">
      <c r="A4" s="1945"/>
      <c r="B4" s="1939"/>
      <c r="C4" s="1201" t="s">
        <v>1307</v>
      </c>
      <c r="D4" s="1202" t="s">
        <v>1308</v>
      </c>
      <c r="E4" s="1203"/>
    </row>
    <row r="5" spans="1:6" ht="23.25" customHeight="1">
      <c r="A5" s="1945"/>
      <c r="B5" s="1939"/>
      <c r="C5" s="1201" t="s">
        <v>1309</v>
      </c>
      <c r="D5" s="1202" t="s">
        <v>1310</v>
      </c>
      <c r="E5" s="1203"/>
    </row>
    <row r="6" spans="1:6" ht="23.25" customHeight="1">
      <c r="A6" s="1945"/>
      <c r="B6" s="1939"/>
      <c r="C6" s="1201" t="s">
        <v>1311</v>
      </c>
      <c r="D6" s="1202" t="s">
        <v>1312</v>
      </c>
      <c r="E6" s="1203"/>
    </row>
    <row r="7" spans="1:6" ht="23.25" customHeight="1">
      <c r="A7" s="1945"/>
      <c r="B7" s="1939"/>
      <c r="C7" s="1201" t="s">
        <v>1313</v>
      </c>
      <c r="D7" s="1202" t="s">
        <v>1314</v>
      </c>
      <c r="E7" s="1203"/>
    </row>
    <row r="8" spans="1:6" ht="23.25" customHeight="1">
      <c r="A8" s="1945"/>
      <c r="B8" s="1940"/>
      <c r="C8" s="1201" t="s">
        <v>1315</v>
      </c>
      <c r="D8" s="1202" t="s">
        <v>1316</v>
      </c>
      <c r="E8" s="1203"/>
    </row>
    <row r="9" spans="1:6" ht="23.25" customHeight="1">
      <c r="A9" s="1945"/>
      <c r="B9" s="1941" t="s">
        <v>1317</v>
      </c>
      <c r="C9" s="1204" t="s">
        <v>1318</v>
      </c>
      <c r="D9" s="1205" t="s">
        <v>1319</v>
      </c>
      <c r="E9" s="1206"/>
    </row>
    <row r="10" spans="1:6" ht="23.25" customHeight="1">
      <c r="A10" s="1945"/>
      <c r="B10" s="1939"/>
      <c r="C10" s="1201" t="s">
        <v>1320</v>
      </c>
      <c r="D10" s="1202" t="s">
        <v>1321</v>
      </c>
      <c r="E10" s="1203"/>
    </row>
    <row r="11" spans="1:6" ht="48" customHeight="1">
      <c r="A11" s="1945"/>
      <c r="B11" s="1939"/>
      <c r="C11" s="1201" t="s">
        <v>1322</v>
      </c>
      <c r="D11" s="1202" t="s">
        <v>1323</v>
      </c>
      <c r="E11" s="1203"/>
    </row>
    <row r="12" spans="1:6" ht="23.25" customHeight="1">
      <c r="A12" s="1945"/>
      <c r="B12" s="1939"/>
      <c r="C12" s="1201" t="s">
        <v>1324</v>
      </c>
      <c r="D12" s="1202" t="s">
        <v>1325</v>
      </c>
      <c r="E12" s="1203"/>
    </row>
    <row r="13" spans="1:6" ht="23.25" customHeight="1">
      <c r="A13" s="1945"/>
      <c r="B13" s="1939"/>
      <c r="C13" s="1201" t="s">
        <v>1326</v>
      </c>
      <c r="D13" s="1202" t="s">
        <v>1327</v>
      </c>
      <c r="E13" s="1203"/>
    </row>
    <row r="14" spans="1:6" ht="23.25" customHeight="1">
      <c r="A14" s="1945"/>
      <c r="B14" s="1940"/>
      <c r="C14" s="1201" t="s">
        <v>1328</v>
      </c>
      <c r="D14" s="1202" t="s">
        <v>1329</v>
      </c>
      <c r="E14" s="1203"/>
    </row>
    <row r="15" spans="1:6" ht="24.75" customHeight="1">
      <c r="A15" s="1945"/>
      <c r="B15" s="1941" t="s">
        <v>1330</v>
      </c>
      <c r="C15" s="1204" t="s">
        <v>1331</v>
      </c>
      <c r="D15" s="1205" t="s">
        <v>1332</v>
      </c>
      <c r="E15" s="1206"/>
    </row>
    <row r="16" spans="1:6" ht="45.75" customHeight="1">
      <c r="A16" s="1945"/>
      <c r="B16" s="1939"/>
      <c r="C16" s="1201" t="s">
        <v>1333</v>
      </c>
      <c r="D16" s="1202" t="s">
        <v>1334</v>
      </c>
      <c r="E16" s="1203"/>
    </row>
    <row r="17" spans="1:5" ht="45.75" customHeight="1">
      <c r="A17" s="1945"/>
      <c r="B17" s="1939"/>
      <c r="C17" s="1201" t="s">
        <v>1335</v>
      </c>
      <c r="D17" s="1202" t="s">
        <v>1336</v>
      </c>
      <c r="E17" s="1203"/>
    </row>
    <row r="18" spans="1:5" ht="24" customHeight="1">
      <c r="A18" s="1945"/>
      <c r="B18" s="1939"/>
      <c r="C18" s="1201" t="s">
        <v>1337</v>
      </c>
      <c r="D18" s="1202" t="s">
        <v>1338</v>
      </c>
      <c r="E18" s="1203"/>
    </row>
    <row r="19" spans="1:5" ht="24" customHeight="1" thickBot="1">
      <c r="A19" s="1946"/>
      <c r="B19" s="1942"/>
      <c r="C19" s="1201" t="s">
        <v>1339</v>
      </c>
      <c r="D19" s="1202" t="s">
        <v>1340</v>
      </c>
      <c r="E19" s="1203"/>
    </row>
    <row r="20" spans="1:5" ht="24" customHeight="1">
      <c r="A20" s="1935" t="s">
        <v>1341</v>
      </c>
      <c r="B20" s="1938" t="s">
        <v>1342</v>
      </c>
      <c r="C20" s="1207" t="s">
        <v>1343</v>
      </c>
      <c r="D20" s="1208" t="s">
        <v>1344</v>
      </c>
      <c r="E20" s="1209"/>
    </row>
    <row r="21" spans="1:5" ht="24" customHeight="1">
      <c r="A21" s="1936"/>
      <c r="B21" s="1939"/>
      <c r="C21" s="1201" t="s">
        <v>1345</v>
      </c>
      <c r="D21" s="1202" t="s">
        <v>1346</v>
      </c>
      <c r="E21" s="1203"/>
    </row>
    <row r="22" spans="1:5" ht="45.75" customHeight="1">
      <c r="A22" s="1936"/>
      <c r="B22" s="1940"/>
      <c r="C22" s="1201" t="s">
        <v>1347</v>
      </c>
      <c r="D22" s="1202" t="s">
        <v>1348</v>
      </c>
      <c r="E22" s="1203"/>
    </row>
    <row r="23" spans="1:5" ht="60" customHeight="1">
      <c r="A23" s="1936"/>
      <c r="B23" s="1941" t="s">
        <v>1349</v>
      </c>
      <c r="C23" s="1204" t="s">
        <v>1350</v>
      </c>
      <c r="D23" s="1205" t="s">
        <v>1351</v>
      </c>
      <c r="E23" s="1206"/>
    </row>
    <row r="24" spans="1:5" ht="23.25" customHeight="1">
      <c r="A24" s="1936"/>
      <c r="B24" s="1940"/>
      <c r="C24" s="1201" t="s">
        <v>1352</v>
      </c>
      <c r="D24" s="1202" t="s">
        <v>1353</v>
      </c>
      <c r="E24" s="1203"/>
    </row>
    <row r="25" spans="1:5" ht="23.25" customHeight="1">
      <c r="A25" s="1936"/>
      <c r="B25" s="1941" t="s">
        <v>1354</v>
      </c>
      <c r="C25" s="1204" t="s">
        <v>1355</v>
      </c>
      <c r="D25" s="1205" t="s">
        <v>1356</v>
      </c>
      <c r="E25" s="1206"/>
    </row>
    <row r="26" spans="1:5" ht="45" customHeight="1" thickBot="1">
      <c r="A26" s="1937"/>
      <c r="B26" s="1942"/>
      <c r="C26" s="1201" t="s">
        <v>1357</v>
      </c>
      <c r="D26" s="1202" t="s">
        <v>1406</v>
      </c>
      <c r="E26" s="1203"/>
    </row>
    <row r="27" spans="1:5" ht="23.25" customHeight="1">
      <c r="A27" s="1935" t="s">
        <v>1358</v>
      </c>
      <c r="B27" s="1938" t="s">
        <v>1359</v>
      </c>
      <c r="C27" s="1207" t="s">
        <v>1360</v>
      </c>
      <c r="D27" s="1208" t="s">
        <v>1361</v>
      </c>
      <c r="E27" s="1209"/>
    </row>
    <row r="28" spans="1:5" ht="23.25" customHeight="1">
      <c r="A28" s="1936"/>
      <c r="B28" s="1939"/>
      <c r="C28" s="1201" t="s">
        <v>1362</v>
      </c>
      <c r="D28" s="1202" t="s">
        <v>1363</v>
      </c>
      <c r="E28" s="1203"/>
    </row>
    <row r="29" spans="1:5" ht="23.25" customHeight="1">
      <c r="A29" s="1936"/>
      <c r="B29" s="1939"/>
      <c r="C29" s="1201" t="s">
        <v>1364</v>
      </c>
      <c r="D29" s="1202" t="s">
        <v>1365</v>
      </c>
      <c r="E29" s="1203"/>
    </row>
    <row r="30" spans="1:5" ht="23.25" customHeight="1">
      <c r="A30" s="1936"/>
      <c r="B30" s="1939"/>
      <c r="C30" s="1201" t="s">
        <v>1366</v>
      </c>
      <c r="D30" s="1202" t="s">
        <v>1367</v>
      </c>
      <c r="E30" s="1203"/>
    </row>
    <row r="31" spans="1:5" ht="23.25" customHeight="1">
      <c r="A31" s="1936"/>
      <c r="B31" s="1939"/>
      <c r="C31" s="1201" t="s">
        <v>1368</v>
      </c>
      <c r="D31" s="1202" t="s">
        <v>1369</v>
      </c>
      <c r="E31" s="1203"/>
    </row>
    <row r="32" spans="1:5" ht="23.25" customHeight="1">
      <c r="A32" s="1936"/>
      <c r="B32" s="1939"/>
      <c r="C32" s="1201" t="s">
        <v>1370</v>
      </c>
      <c r="D32" s="1202" t="s">
        <v>1371</v>
      </c>
      <c r="E32" s="1203"/>
    </row>
    <row r="33" spans="1:5" ht="23.25" customHeight="1">
      <c r="A33" s="1936"/>
      <c r="B33" s="1939"/>
      <c r="C33" s="1201" t="s">
        <v>1372</v>
      </c>
      <c r="D33" s="1202" t="s">
        <v>1373</v>
      </c>
      <c r="E33" s="1203"/>
    </row>
    <row r="34" spans="1:5" ht="23.25" customHeight="1">
      <c r="A34" s="1936"/>
      <c r="B34" s="1939"/>
      <c r="C34" s="1201" t="s">
        <v>1374</v>
      </c>
      <c r="D34" s="1202" t="s">
        <v>1375</v>
      </c>
      <c r="E34" s="1203"/>
    </row>
    <row r="35" spans="1:5" ht="23.25" customHeight="1">
      <c r="A35" s="1936"/>
      <c r="B35" s="1939"/>
      <c r="C35" s="1201" t="s">
        <v>1376</v>
      </c>
      <c r="D35" s="1202" t="s">
        <v>1377</v>
      </c>
      <c r="E35" s="1203"/>
    </row>
    <row r="36" spans="1:5" ht="23.25" customHeight="1">
      <c r="A36" s="1936"/>
      <c r="B36" s="1940"/>
      <c r="C36" s="1201" t="s">
        <v>1378</v>
      </c>
      <c r="D36" s="1202" t="s">
        <v>1379</v>
      </c>
      <c r="E36" s="1203"/>
    </row>
    <row r="37" spans="1:5" ht="23.25" customHeight="1">
      <c r="A37" s="1936"/>
      <c r="B37" s="1941" t="s">
        <v>1380</v>
      </c>
      <c r="C37" s="1204" t="s">
        <v>1381</v>
      </c>
      <c r="D37" s="1205" t="s">
        <v>1382</v>
      </c>
      <c r="E37" s="1206"/>
    </row>
    <row r="38" spans="1:5" ht="45.75" customHeight="1">
      <c r="A38" s="1936"/>
      <c r="B38" s="1939"/>
      <c r="C38" s="1201" t="s">
        <v>1383</v>
      </c>
      <c r="D38" s="1202" t="s">
        <v>1384</v>
      </c>
      <c r="E38" s="1203"/>
    </row>
    <row r="39" spans="1:5" ht="45.75" customHeight="1" thickBot="1">
      <c r="A39" s="1937"/>
      <c r="B39" s="1942"/>
      <c r="C39" s="1201" t="s">
        <v>1385</v>
      </c>
      <c r="D39" s="1202" t="s">
        <v>1386</v>
      </c>
      <c r="E39" s="1203"/>
    </row>
    <row r="40" spans="1:5" ht="24" customHeight="1">
      <c r="A40" s="1935" t="s">
        <v>1387</v>
      </c>
      <c r="B40" s="1938" t="s">
        <v>1388</v>
      </c>
      <c r="C40" s="1207" t="s">
        <v>1389</v>
      </c>
      <c r="D40" s="1208" t="s">
        <v>1390</v>
      </c>
      <c r="E40" s="1209"/>
    </row>
    <row r="41" spans="1:5" ht="45.75" customHeight="1">
      <c r="A41" s="1936"/>
      <c r="B41" s="1939"/>
      <c r="C41" s="1201" t="s">
        <v>1391</v>
      </c>
      <c r="D41" s="1202" t="s">
        <v>1392</v>
      </c>
      <c r="E41" s="1203"/>
    </row>
    <row r="42" spans="1:5" ht="24" customHeight="1">
      <c r="A42" s="1936"/>
      <c r="B42" s="1939"/>
      <c r="C42" s="1201" t="s">
        <v>1393</v>
      </c>
      <c r="D42" s="1202" t="s">
        <v>1394</v>
      </c>
      <c r="E42" s="1203"/>
    </row>
    <row r="43" spans="1:5" ht="24" customHeight="1">
      <c r="A43" s="1936"/>
      <c r="B43" s="1940"/>
      <c r="C43" s="1201" t="s">
        <v>1395</v>
      </c>
      <c r="D43" s="1202" t="s">
        <v>1396</v>
      </c>
      <c r="E43" s="1203"/>
    </row>
    <row r="44" spans="1:5" ht="45.75" customHeight="1">
      <c r="A44" s="1936"/>
      <c r="B44" s="1941" t="s">
        <v>1397</v>
      </c>
      <c r="C44" s="1204" t="s">
        <v>1398</v>
      </c>
      <c r="D44" s="1205" t="s">
        <v>1399</v>
      </c>
      <c r="E44" s="1206"/>
    </row>
    <row r="45" spans="1:5" ht="24" customHeight="1" thickBot="1">
      <c r="A45" s="1937"/>
      <c r="B45" s="1942"/>
      <c r="C45" s="1210" t="s">
        <v>1400</v>
      </c>
      <c r="D45" s="1211" t="s">
        <v>1401</v>
      </c>
      <c r="E45" s="1212"/>
    </row>
    <row r="46" spans="1:5" ht="19.5">
      <c r="A46" s="1219"/>
      <c r="B46" s="1220"/>
      <c r="C46" s="1221"/>
      <c r="D46" s="1220"/>
      <c r="E46" s="1220"/>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32</vt:i4>
      </vt:variant>
    </vt:vector>
  </HeadingPairs>
  <TitlesOfParts>
    <vt:vector size="60" baseType="lpstr">
      <vt:lpstr>一覧表</vt:lpstr>
      <vt:lpstr>様式1</vt:lpstr>
      <vt:lpstr>様式2</vt:lpstr>
      <vt:lpstr>様式3</vt:lpstr>
      <vt:lpstr>様式4</vt:lpstr>
      <vt:lpstr>様式5</vt:lpstr>
      <vt:lpstr>様式５別添１</vt:lpstr>
      <vt:lpstr>様式５別添２</vt:lpstr>
      <vt:lpstr>様式５添付３</vt:lpstr>
      <vt:lpstr>様式6 </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様式５添付３!Print_Area</vt:lpstr>
      <vt:lpstr>様式５別添１!Print_Area</vt:lpstr>
      <vt:lpstr>様式５別添２!Print_Area</vt:lpstr>
      <vt:lpstr>'様式6 '!Print_Area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機構</cp:lastModifiedBy>
  <cp:lastPrinted>2023-03-31T14:50:03Z</cp:lastPrinted>
  <dcterms:created xsi:type="dcterms:W3CDTF">2021-02-10T01:23:48Z</dcterms:created>
  <dcterms:modified xsi:type="dcterms:W3CDTF">2023-04-06T02:00:53Z</dcterms:modified>
</cp:coreProperties>
</file>