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9.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0.xml" ContentType="application/vnd.openxmlformats-officedocument.spreadsheetml.comments+xml"/>
  <Override PartName="/xl/drawings/drawing20.xml" ContentType="application/vnd.openxmlformats-officedocument.drawing+xml"/>
  <Override PartName="/xl/comments1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omments12.xml" ContentType="application/vnd.openxmlformats-officedocument.spreadsheetml.comments+xml"/>
  <Override PartName="/xl/drawings/drawing2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mc:AlternateContent xmlns:mc="http://schemas.openxmlformats.org/markup-compatibility/2006">
    <mc:Choice Requires="x15">
      <x15ac:absPath xmlns:x15ac="http://schemas.microsoft.com/office/spreadsheetml/2010/11/ac" url="C:\Users\300695\Downloads\"/>
    </mc:Choice>
  </mc:AlternateContent>
  <bookViews>
    <workbookView xWindow="-105" yWindow="-105" windowWidth="18075" windowHeight="12570" tabRatio="726"/>
  </bookViews>
  <sheets>
    <sheet name="一覧表 " sheetId="91" r:id="rId1"/>
    <sheet name="様式1" sheetId="2" r:id="rId2"/>
    <sheet name="様式2" sheetId="24" r:id="rId3"/>
    <sheet name="様式3" sheetId="88" r:id="rId4"/>
    <sheet name="様式4" sheetId="5" r:id="rId5"/>
    <sheet name="様式5" sheetId="78" r:id="rId6"/>
    <sheet name="様式5  (記載例)" sheetId="84" r:id="rId7"/>
    <sheet name="様式５添付１" sheetId="92" r:id="rId8"/>
    <sheet name="様式５添付２" sheetId="98" r:id="rId9"/>
    <sheet name="様式５添付３" sheetId="101" r:id="rId10"/>
    <sheet name="様式6" sheetId="90" r:id="rId11"/>
    <sheet name="様式6 (記載例)" sheetId="99" r:id="rId12"/>
    <sheet name="様式６添付１" sheetId="103" r:id="rId13"/>
    <sheet name="様式６添付１（記載例）" sheetId="104" r:id="rId14"/>
    <sheet name="様式7の1" sheetId="56" r:id="rId15"/>
    <sheet name="様式7の3" sheetId="10" r:id="rId16"/>
    <sheet name="様式8" sheetId="11" r:id="rId17"/>
    <sheet name="様式8 (記載例)" sheetId="100" r:id="rId18"/>
    <sheet name="様式9" sheetId="63" r:id="rId19"/>
    <sheet name="様式10" sheetId="54" r:id="rId20"/>
    <sheet name="様式12" sheetId="15" r:id="rId21"/>
    <sheet name="様式13の１" sheetId="29" r:id="rId22"/>
    <sheet name="様式14" sheetId="38" r:id="rId23"/>
    <sheet name="様式15の１" sheetId="64" r:id="rId24"/>
    <sheet name="様式15の２" sheetId="65" r:id="rId25"/>
    <sheet name="様式16の２" sheetId="21" r:id="rId26"/>
    <sheet name="様式17" sheetId="41" r:id="rId27"/>
    <sheet name="様式　別紙１" sheetId="102" r:id="rId28"/>
    <sheet name="登録用" sheetId="23" state="hidden" r:id="rId29"/>
  </sheets>
  <externalReferences>
    <externalReference r:id="rId30"/>
  </externalReferences>
  <definedNames>
    <definedName name="_xlnm._FilterDatabase" localSheetId="21" hidden="1">様式13の１!#REF!</definedName>
    <definedName name="_key" localSheetId="11" hidden="1">#REF!</definedName>
    <definedName name="_key" localSheetId="17" hidden="1">#REF!</definedName>
    <definedName name="_key" hidden="1">#REF!</definedName>
    <definedName name="_Key1" localSheetId="0" hidden="1">#REF!</definedName>
    <definedName name="_Key1" localSheetId="21" hidden="1">#REF!</definedName>
    <definedName name="_Key1" localSheetId="3"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10" hidden="1">#REF!</definedName>
    <definedName name="_Key1" localSheetId="11" hidden="1">#REF!</definedName>
    <definedName name="_Key1" localSheetId="17" hidden="1">#REF!</definedName>
    <definedName name="_Key1" localSheetId="18" hidden="1">#REF!</definedName>
    <definedName name="_Key1" hidden="1">#REF!</definedName>
    <definedName name="_Key2" localSheetId="0" hidden="1">#REF!</definedName>
    <definedName name="_Key2" localSheetId="21" hidden="1">#REF!</definedName>
    <definedName name="_Key2" localSheetId="3" hidden="1">#REF!</definedName>
    <definedName name="_Key2" localSheetId="6" hidden="1">#REF!</definedName>
    <definedName name="_Key2" localSheetId="7" hidden="1">#REF!</definedName>
    <definedName name="_Key2" localSheetId="8" hidden="1">#REF!</definedName>
    <definedName name="_Key2" localSheetId="10" hidden="1">#REF!</definedName>
    <definedName name="_Key2" localSheetId="11" hidden="1">#REF!</definedName>
    <definedName name="_Key2" localSheetId="17" hidden="1">#REF!</definedName>
    <definedName name="_Key2" localSheetId="18" hidden="1">#REF!</definedName>
    <definedName name="_Key2" hidden="1">#REF!</definedName>
    <definedName name="_Order1" hidden="1">255</definedName>
    <definedName name="_Order2" hidden="1">255</definedName>
    <definedName name="_sor" localSheetId="11" hidden="1">#REF!</definedName>
    <definedName name="_sor" localSheetId="17" hidden="1">#REF!</definedName>
    <definedName name="_sor" hidden="1">#REF!</definedName>
    <definedName name="_Sort" localSheetId="0" hidden="1">#REF!</definedName>
    <definedName name="_Sort" localSheetId="21" hidden="1">#REF!</definedName>
    <definedName name="_Sort" localSheetId="22" hidden="1">#REF!</definedName>
    <definedName name="_Sort" localSheetId="3" hidden="1">#REF!</definedName>
    <definedName name="_Sort" localSheetId="6" hidden="1">#REF!</definedName>
    <definedName name="_Sort" localSheetId="7" hidden="1">#REF!</definedName>
    <definedName name="_Sort" localSheetId="8"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hidden="1">#REF!</definedName>
    <definedName name="a" localSheetId="0" hidden="1">#REF!</definedName>
    <definedName name="a" localSheetId="10" hidden="1">#REF!</definedName>
    <definedName name="a" localSheetId="11" hidden="1">#REF!</definedName>
    <definedName name="a" localSheetId="17" hidden="1">#REF!</definedName>
    <definedName name="a" hidden="1">#REF!</definedName>
    <definedName name="aa" localSheetId="0" hidden="1">#REF!</definedName>
    <definedName name="aa" localSheetId="11" hidden="1">#REF!</definedName>
    <definedName name="aa" localSheetId="17" hidden="1">#REF!</definedName>
    <definedName name="aa" hidden="1">#REF!</definedName>
    <definedName name="aaa" localSheetId="0" hidden="1">#REF!</definedName>
    <definedName name="aaa" localSheetId="11" hidden="1">#REF!</definedName>
    <definedName name="aaa" localSheetId="17" hidden="1">#REF!</definedName>
    <definedName name="aaa" hidden="1">#REF!</definedName>
    <definedName name="aaaa" localSheetId="0" hidden="1">#REF!</definedName>
    <definedName name="aaaa" localSheetId="11" hidden="1">#REF!</definedName>
    <definedName name="aaaa" localSheetId="17" hidden="1">#REF!</definedName>
    <definedName name="aaaa" hidden="1">#REF!</definedName>
    <definedName name="aaaaa" localSheetId="0" hidden="1">#REF!</definedName>
    <definedName name="aaaaa" localSheetId="11" hidden="1">#REF!</definedName>
    <definedName name="aaaaa" localSheetId="17" hidden="1">#REF!</definedName>
    <definedName name="aaaaa" hidden="1">#REF!</definedName>
    <definedName name="aaaaaa" localSheetId="0" hidden="1">#REF!</definedName>
    <definedName name="aaaaaa" localSheetId="11" hidden="1">#REF!</definedName>
    <definedName name="aaaaaa" localSheetId="17" hidden="1">#REF!</definedName>
    <definedName name="aaaaaa" hidden="1">#REF!</definedName>
    <definedName name="abc" localSheetId="0" hidden="1">#REF!</definedName>
    <definedName name="abc" localSheetId="3" hidden="1">#REF!</definedName>
    <definedName name="abc" localSheetId="6" hidden="1">#REF!</definedName>
    <definedName name="abc" localSheetId="10" hidden="1">#REF!</definedName>
    <definedName name="abc" localSheetId="11" hidden="1">#REF!</definedName>
    <definedName name="abc" localSheetId="17" hidden="1">#REF!</definedName>
    <definedName name="abc" hidden="1">#REF!</definedName>
    <definedName name="ass" localSheetId="0" hidden="1">#REF!</definedName>
    <definedName name="ass" localSheetId="11" hidden="1">#REF!</definedName>
    <definedName name="ass" localSheetId="17" hidden="1">#REF!</definedName>
    <definedName name="ass" hidden="1">#REF!</definedName>
    <definedName name="b" localSheetId="11" hidden="1">#REF!</definedName>
    <definedName name="b" localSheetId="17" hidden="1">#REF!</definedName>
    <definedName name="b" hidden="1">#REF!</definedName>
    <definedName name="bb" localSheetId="11" hidden="1">#REF!</definedName>
    <definedName name="bb" localSheetId="17" hidden="1">#REF!</definedName>
    <definedName name="bb" hidden="1">#REF!</definedName>
    <definedName name="bbb" localSheetId="11" hidden="1">#REF!</definedName>
    <definedName name="bbb" localSheetId="17" hidden="1">#REF!</definedName>
    <definedName name="bbb" hidden="1">#REF!</definedName>
    <definedName name="bhgh" localSheetId="11" hidden="1">#REF!</definedName>
    <definedName name="bhgh" localSheetId="17" hidden="1">#REF!</definedName>
    <definedName name="bhgh" hidden="1">#REF!</definedName>
    <definedName name="bjh" localSheetId="11" hidden="1">#REF!</definedName>
    <definedName name="bjh" localSheetId="17" hidden="1">#REF!</definedName>
    <definedName name="bjh" hidden="1">#REF!</definedName>
    <definedName name="d" localSheetId="0" hidden="1">#REF!</definedName>
    <definedName name="d" localSheetId="10" hidden="1">#REF!</definedName>
    <definedName name="d" localSheetId="11" hidden="1">#REF!</definedName>
    <definedName name="d" localSheetId="17" hidden="1">#REF!</definedName>
    <definedName name="d" hidden="1">#REF!</definedName>
    <definedName name="dd" localSheetId="0" hidden="1">#REF!</definedName>
    <definedName name="dd" localSheetId="11" hidden="1">#REF!</definedName>
    <definedName name="dd" localSheetId="17" hidden="1">#REF!</definedName>
    <definedName name="dd" hidden="1">#REF!</definedName>
    <definedName name="dfd" localSheetId="17" hidden="1">#REF!</definedName>
    <definedName name="dfd" hidden="1">#REF!</definedName>
    <definedName name="dfdf" localSheetId="17" hidden="1">#REF!</definedName>
    <definedName name="dfdf" hidden="1">#REF!</definedName>
    <definedName name="dfdfdf" localSheetId="17" hidden="1">#REF!</definedName>
    <definedName name="dfdfdf" hidden="1">#REF!</definedName>
    <definedName name="dfdfdfd" localSheetId="17" hidden="1">#REF!</definedName>
    <definedName name="dfdfdfd" hidden="1">#REF!</definedName>
    <definedName name="dfdff" localSheetId="17" hidden="1">#REF!</definedName>
    <definedName name="dfdff" hidden="1">#REF!</definedName>
    <definedName name="dw" localSheetId="17" hidden="1">#REF!</definedName>
    <definedName name="dw" hidden="1">#REF!</definedName>
    <definedName name="dwd" localSheetId="17" hidden="1">#REF!</definedName>
    <definedName name="dwd" hidden="1">#REF!</definedName>
    <definedName name="dwdw" localSheetId="17" hidden="1">#REF!</definedName>
    <definedName name="dwdw" hidden="1">#REF!</definedName>
    <definedName name="dwdwd" localSheetId="17" hidden="1">#REF!</definedName>
    <definedName name="dwdwd" hidden="1">#REF!</definedName>
    <definedName name="e" localSheetId="17" hidden="1">#REF!</definedName>
    <definedName name="e" hidden="1">#REF!</definedName>
    <definedName name="ee" localSheetId="17" hidden="1">#REF!</definedName>
    <definedName name="ee" hidden="1">#REF!</definedName>
    <definedName name="eee" localSheetId="17" hidden="1">#REF!</definedName>
    <definedName name="eee" hidden="1">#REF!</definedName>
    <definedName name="eeee" localSheetId="17" hidden="1">#REF!</definedName>
    <definedName name="eeee" hidden="1">#REF!</definedName>
    <definedName name="eeeee" localSheetId="17" hidden="1">#REF!</definedName>
    <definedName name="eeeee" hidden="1">#REF!</definedName>
    <definedName name="eeeeee" localSheetId="17" hidden="1">#REF!</definedName>
    <definedName name="eeeeee" hidden="1">#REF!</definedName>
    <definedName name="eeeeeee" localSheetId="17" hidden="1">#REF!</definedName>
    <definedName name="eeeeeee" hidden="1">#REF!</definedName>
    <definedName name="eeeeeeee" localSheetId="17" hidden="1">#REF!</definedName>
    <definedName name="eeeeeeee" hidden="1">#REF!</definedName>
    <definedName name="eeeeeeeee" localSheetId="17" hidden="1">#REF!</definedName>
    <definedName name="eeeeeeeee" hidden="1">#REF!</definedName>
    <definedName name="eeeeeeeeee" localSheetId="17" hidden="1">#REF!</definedName>
    <definedName name="eeeeeeeeee" hidden="1">#REF!</definedName>
    <definedName name="esub" localSheetId="11" hidden="1">#REF!</definedName>
    <definedName name="esub" localSheetId="17" hidden="1">#REF!</definedName>
    <definedName name="esub" hidden="1">#REF!</definedName>
    <definedName name="Esub一覧" localSheetId="0" hidden="1">#REF!</definedName>
    <definedName name="Esub一覧" localSheetId="21" hidden="1">#REF!</definedName>
    <definedName name="Esub一覧" localSheetId="3" hidden="1">#REF!</definedName>
    <definedName name="Esub一覧" localSheetId="6" hidden="1">#REF!</definedName>
    <definedName name="Esub一覧" localSheetId="7" hidden="1">#REF!</definedName>
    <definedName name="Esub一覧" localSheetId="8" hidden="1">#REF!</definedName>
    <definedName name="Esub一覧" localSheetId="10" hidden="1">#REF!</definedName>
    <definedName name="Esub一覧" localSheetId="11" hidden="1">#REF!</definedName>
    <definedName name="Esub一覧" localSheetId="17" hidden="1">#REF!</definedName>
    <definedName name="Esub一覧" localSheetId="18" hidden="1">#REF!</definedName>
    <definedName name="Esub一覧" hidden="1">#REF!</definedName>
    <definedName name="f" localSheetId="0" hidden="1">#REF!</definedName>
    <definedName name="f" localSheetId="10" hidden="1">#REF!</definedName>
    <definedName name="f" localSheetId="11" hidden="1">#REF!</definedName>
    <definedName name="f" localSheetId="17" hidden="1">#REF!</definedName>
    <definedName name="f" hidden="1">#REF!</definedName>
    <definedName name="fd" localSheetId="17" hidden="1">#REF!</definedName>
    <definedName name="fd" hidden="1">#REF!</definedName>
    <definedName name="fdf" localSheetId="17" hidden="1">#REF!</definedName>
    <definedName name="fdf" hidden="1">#REF!</definedName>
    <definedName name="fdfdf" localSheetId="17" hidden="1">#REF!</definedName>
    <definedName name="fdfdf" hidden="1">#REF!</definedName>
    <definedName name="fdfdfdfdf" localSheetId="17" hidden="1">#REF!</definedName>
    <definedName name="fdfdfdfdf" hidden="1">#REF!</definedName>
    <definedName name="fdfdffd" localSheetId="17" hidden="1">#REF!</definedName>
    <definedName name="fdfdffd" hidden="1">#REF!</definedName>
    <definedName name="frf" localSheetId="17" hidden="1">#REF!</definedName>
    <definedName name="frf" hidden="1">#REF!</definedName>
    <definedName name="frfr" localSheetId="17" hidden="1">#REF!</definedName>
    <definedName name="frfr" hidden="1">#REF!</definedName>
    <definedName name="ｇ" localSheetId="0" hidden="1">#REF!</definedName>
    <definedName name="ｇ" localSheetId="11" hidden="1">#REF!</definedName>
    <definedName name="ｇ" localSheetId="17" hidden="1">#REF!</definedName>
    <definedName name="ｇ" hidden="1">#REF!</definedName>
    <definedName name="ggt" localSheetId="0" hidden="1">#REF!</definedName>
    <definedName name="ggt" localSheetId="3" hidden="1">#REF!</definedName>
    <definedName name="ggt" localSheetId="6" hidden="1">#REF!</definedName>
    <definedName name="ggt" localSheetId="10" hidden="1">#REF!</definedName>
    <definedName name="ggt" localSheetId="11" hidden="1">#REF!</definedName>
    <definedName name="ggt" localSheetId="17" hidden="1">#REF!</definedName>
    <definedName name="ggt" hidden="1">#REF!</definedName>
    <definedName name="gh" localSheetId="17" hidden="1">#REF!</definedName>
    <definedName name="gh" hidden="1">#REF!</definedName>
    <definedName name="ghghgh" localSheetId="17" hidden="1">#REF!</definedName>
    <definedName name="ghghgh" hidden="1">#REF!</definedName>
    <definedName name="hghgh" localSheetId="17" hidden="1">#REF!</definedName>
    <definedName name="hghgh" hidden="1">#REF!</definedName>
    <definedName name="hghghh" localSheetId="17" hidden="1">#REF!</definedName>
    <definedName name="hghghh" hidden="1">#REF!</definedName>
    <definedName name="hh" localSheetId="17" hidden="1">#REF!</definedName>
    <definedName name="hh" hidden="1">#REF!</definedName>
    <definedName name="hhhh" localSheetId="17" hidden="1">#REF!</definedName>
    <definedName name="hhhh" hidden="1">#REF!</definedName>
    <definedName name="hu" localSheetId="11" hidden="1">#REF!</definedName>
    <definedName name="hu" localSheetId="17" hidden="1">#REF!</definedName>
    <definedName name="hu" hidden="1">#REF!</definedName>
    <definedName name="hujh" localSheetId="11" hidden="1">#REF!</definedName>
    <definedName name="hujh" localSheetId="17" hidden="1">#REF!</definedName>
    <definedName name="hujh" hidden="1">#REF!</definedName>
    <definedName name="ＨＵＵ" localSheetId="0" hidden="1">#REF!</definedName>
    <definedName name="ＨＵＵ" localSheetId="21" hidden="1">#REF!</definedName>
    <definedName name="ＨＵＵ" localSheetId="3" hidden="1">#REF!</definedName>
    <definedName name="ＨＵＵ" localSheetId="6" hidden="1">#REF!</definedName>
    <definedName name="ＨＵＵ" localSheetId="7" hidden="1">#REF!</definedName>
    <definedName name="ＨＵＵ" localSheetId="8" hidden="1">#REF!</definedName>
    <definedName name="ＨＵＵ" localSheetId="10" hidden="1">#REF!</definedName>
    <definedName name="ＨＵＵ" localSheetId="11" hidden="1">#REF!</definedName>
    <definedName name="ＨＵＵ" localSheetId="17" hidden="1">#REF!</definedName>
    <definedName name="ＨＵＵ" localSheetId="18" hidden="1">#REF!</definedName>
    <definedName name="ＨＵＵ" hidden="1">#REF!</definedName>
    <definedName name="hyhy" localSheetId="17" hidden="1">#REF!</definedName>
    <definedName name="hyhy" hidden="1">#REF!</definedName>
    <definedName name="i" localSheetId="11" hidden="1">#REF!</definedName>
    <definedName name="i" localSheetId="17" hidden="1">#REF!</definedName>
    <definedName name="i" hidden="1">#REF!</definedName>
    <definedName name="ii" localSheetId="17" hidden="1">#REF!</definedName>
    <definedName name="ii" hidden="1">#REF!</definedName>
    <definedName name="iii" localSheetId="17" hidden="1">#REF!</definedName>
    <definedName name="iii" hidden="1">#REF!</definedName>
    <definedName name="iiii" localSheetId="17" hidden="1">#REF!</definedName>
    <definedName name="iiii" hidden="1">#REF!</definedName>
    <definedName name="iiiii" localSheetId="17" hidden="1">#REF!</definedName>
    <definedName name="iiiii" hidden="1">#REF!</definedName>
    <definedName name="iiiiii" localSheetId="17" hidden="1">#REF!</definedName>
    <definedName name="iiiiii" hidden="1">#REF!</definedName>
    <definedName name="iiiiiii" localSheetId="17" hidden="1">#REF!</definedName>
    <definedName name="iiiiiii" hidden="1">#REF!</definedName>
    <definedName name="iiiiiiii" localSheetId="17" hidden="1">#REF!</definedName>
    <definedName name="iiiiiiii" hidden="1">#REF!</definedName>
    <definedName name="iiiiiiiii" localSheetId="17" hidden="1">#REF!</definedName>
    <definedName name="iiiiiiiii" hidden="1">#REF!</definedName>
    <definedName name="iiijj" localSheetId="11" hidden="1">#REF!</definedName>
    <definedName name="iiijj" localSheetId="17" hidden="1">#REF!</definedName>
    <definedName name="iiijj" hidden="1">#REF!</definedName>
    <definedName name="iio" localSheetId="11" hidden="1">#REF!</definedName>
    <definedName name="iio" localSheetId="17" hidden="1">#REF!</definedName>
    <definedName name="iio" hidden="1">#REF!</definedName>
    <definedName name="iiuii" localSheetId="11" hidden="1">#REF!</definedName>
    <definedName name="iiuii" localSheetId="17" hidden="1">#REF!</definedName>
    <definedName name="iiuii" hidden="1">#REF!</definedName>
    <definedName name="iiuu" localSheetId="11" hidden="1">#REF!</definedName>
    <definedName name="iiuu" localSheetId="17" hidden="1">#REF!</definedName>
    <definedName name="iiuu" hidden="1">#REF!</definedName>
    <definedName name="iiuuii" localSheetId="11" hidden="1">#REF!</definedName>
    <definedName name="iiuuii" localSheetId="17" hidden="1">#REF!</definedName>
    <definedName name="iiuuii" hidden="1">#REF!</definedName>
    <definedName name="iiuuyu" localSheetId="11" hidden="1">#REF!</definedName>
    <definedName name="iiuuyu" localSheetId="17" hidden="1">#REF!</definedName>
    <definedName name="iiuuyu" hidden="1">#REF!</definedName>
    <definedName name="ijh" localSheetId="11" hidden="1">#REF!</definedName>
    <definedName name="ijh" localSheetId="17" hidden="1">#REF!</definedName>
    <definedName name="ijh" hidden="1">#REF!</definedName>
    <definedName name="ijhk" localSheetId="11" hidden="1">#REF!</definedName>
    <definedName name="ijhk" localSheetId="17" hidden="1">#REF!</definedName>
    <definedName name="ijhk" hidden="1">#REF!</definedName>
    <definedName name="io" localSheetId="11" hidden="1">#REF!</definedName>
    <definedName name="io" localSheetId="17" hidden="1">#REF!</definedName>
    <definedName name="io" hidden="1">#REF!</definedName>
    <definedName name="ioio" localSheetId="11" hidden="1">#REF!</definedName>
    <definedName name="ioio" localSheetId="17" hidden="1">#REF!</definedName>
    <definedName name="ioio" hidden="1">#REF!</definedName>
    <definedName name="ioioi" localSheetId="11" hidden="1">#REF!</definedName>
    <definedName name="ioioi" localSheetId="17" hidden="1">#REF!</definedName>
    <definedName name="ioioi" hidden="1">#REF!</definedName>
    <definedName name="ioioioio" localSheetId="11" hidden="1">#REF!</definedName>
    <definedName name="ioioioio" localSheetId="17" hidden="1">#REF!</definedName>
    <definedName name="ioioioio" hidden="1">#REF!</definedName>
    <definedName name="ioioiou" localSheetId="11" hidden="1">#REF!</definedName>
    <definedName name="ioioiou" localSheetId="17" hidden="1">#REF!</definedName>
    <definedName name="ioioiou" hidden="1">#REF!</definedName>
    <definedName name="ioiou" localSheetId="11" hidden="1">#REF!</definedName>
    <definedName name="ioiou" localSheetId="17" hidden="1">#REF!</definedName>
    <definedName name="ioiou" hidden="1">#REF!</definedName>
    <definedName name="iuji" localSheetId="11" hidden="1">#REF!</definedName>
    <definedName name="iuji" localSheetId="17" hidden="1">#REF!</definedName>
    <definedName name="iuji" hidden="1">#REF!</definedName>
    <definedName name="iyi" localSheetId="11" hidden="1">#REF!</definedName>
    <definedName name="iyi" localSheetId="17" hidden="1">#REF!</definedName>
    <definedName name="iyi" hidden="1">#REF!</definedName>
    <definedName name="iyjku" localSheetId="11" hidden="1">#REF!</definedName>
    <definedName name="iyjku" localSheetId="17" hidden="1">#REF!</definedName>
    <definedName name="iyjku" hidden="1">#REF!</definedName>
    <definedName name="jhgg" localSheetId="0" hidden="1">#REF!</definedName>
    <definedName name="jhgg" localSheetId="3" hidden="1">#REF!</definedName>
    <definedName name="jhgg" localSheetId="6" hidden="1">#REF!</definedName>
    <definedName name="jhgg" localSheetId="10" hidden="1">#REF!</definedName>
    <definedName name="jhgg" localSheetId="11" hidden="1">#REF!</definedName>
    <definedName name="jhgg" localSheetId="17" hidden="1">#REF!</definedName>
    <definedName name="jhgg" hidden="1">#REF!</definedName>
    <definedName name="jhhk" localSheetId="11" hidden="1">#REF!</definedName>
    <definedName name="jhhk" localSheetId="17" hidden="1">#REF!</definedName>
    <definedName name="jhhk" hidden="1">#REF!</definedName>
    <definedName name="jj" localSheetId="11" hidden="1">#REF!</definedName>
    <definedName name="jj" localSheetId="17" hidden="1">#REF!</definedName>
    <definedName name="jj" hidden="1">#REF!</definedName>
    <definedName name="jjj" localSheetId="11" hidden="1">#REF!</definedName>
    <definedName name="jjj" localSheetId="17" hidden="1">#REF!</definedName>
    <definedName name="jjj" hidden="1">#REF!</definedName>
    <definedName name="jjjj" localSheetId="11" hidden="1">#REF!</definedName>
    <definedName name="jjjj" localSheetId="17" hidden="1">#REF!</definedName>
    <definedName name="jjjj" hidden="1">#REF!</definedName>
    <definedName name="jjjjj" localSheetId="11" hidden="1">#REF!</definedName>
    <definedName name="jjjjj" localSheetId="17" hidden="1">#REF!</definedName>
    <definedName name="jjjjj" hidden="1">#REF!</definedName>
    <definedName name="jjjjjj" localSheetId="11" hidden="1">#REF!</definedName>
    <definedName name="jjjjjj" localSheetId="17" hidden="1">#REF!</definedName>
    <definedName name="jjjjjj" hidden="1">#REF!</definedName>
    <definedName name="jjjjjjj" localSheetId="11" hidden="1">#REF!</definedName>
    <definedName name="jjjjjjj" localSheetId="17" hidden="1">#REF!</definedName>
    <definedName name="jjjjjjj" hidden="1">#REF!</definedName>
    <definedName name="jjjjjjjj" localSheetId="11">[1]様式5!#REF!</definedName>
    <definedName name="jjjjjjjj" localSheetId="17">[1]様式5!#REF!</definedName>
    <definedName name="jjjjjjjj">[1]様式5!#REF!</definedName>
    <definedName name="jjuu" localSheetId="11" hidden="1">#REF!</definedName>
    <definedName name="jjuu" localSheetId="17" hidden="1">#REF!</definedName>
    <definedName name="jjuu" hidden="1">#REF!</definedName>
    <definedName name="juju" localSheetId="11" hidden="1">#REF!</definedName>
    <definedName name="juju" localSheetId="17" hidden="1">#REF!</definedName>
    <definedName name="juju" hidden="1">#REF!</definedName>
    <definedName name="ｋ" localSheetId="0" hidden="1">#REF!</definedName>
    <definedName name="ｋ" localSheetId="11" hidden="1">#REF!</definedName>
    <definedName name="ｋ" localSheetId="17" hidden="1">#REF!</definedName>
    <definedName name="ｋ" hidden="1">#REF!</definedName>
    <definedName name="kjui" localSheetId="11" hidden="1">#REF!</definedName>
    <definedName name="kjui" localSheetId="17" hidden="1">#REF!</definedName>
    <definedName name="kjui" hidden="1">#REF!</definedName>
    <definedName name="kk" localSheetId="11" hidden="1">#REF!</definedName>
    <definedName name="kk" localSheetId="17" hidden="1">#REF!</definedName>
    <definedName name="kk" hidden="1">#REF!</definedName>
    <definedName name="kkk" localSheetId="11" hidden="1">#REF!</definedName>
    <definedName name="kkk" localSheetId="17" hidden="1">#REF!</definedName>
    <definedName name="kkk" hidden="1">#REF!</definedName>
    <definedName name="kkkk" localSheetId="11" hidden="1">#REF!</definedName>
    <definedName name="kkkk" localSheetId="17" hidden="1">#REF!</definedName>
    <definedName name="kkkk" hidden="1">#REF!</definedName>
    <definedName name="kkkkk" localSheetId="11" hidden="1">#REF!</definedName>
    <definedName name="kkkkk" localSheetId="17" hidden="1">#REF!</definedName>
    <definedName name="kkkkk" hidden="1">#REF!</definedName>
    <definedName name="kkkkkk" localSheetId="11" hidden="1">#REF!</definedName>
    <definedName name="kkkkkk" localSheetId="17" hidden="1">#REF!</definedName>
    <definedName name="kkkkkk" hidden="1">#REF!</definedName>
    <definedName name="kkkkkkk" localSheetId="11" hidden="1">#REF!</definedName>
    <definedName name="kkkkkkk" localSheetId="17" hidden="1">#REF!</definedName>
    <definedName name="kkkkkkk" hidden="1">#REF!</definedName>
    <definedName name="kkkkkkkk" localSheetId="11" hidden="1">#REF!</definedName>
    <definedName name="kkkkkkkk" localSheetId="17" hidden="1">#REF!</definedName>
    <definedName name="kkkkkkkk" hidden="1">#REF!</definedName>
    <definedName name="kkkkkkkkk" localSheetId="11" hidden="1">#REF!</definedName>
    <definedName name="kkkkkkkkk" localSheetId="17" hidden="1">#REF!</definedName>
    <definedName name="kkkkkkkkk" hidden="1">#REF!</definedName>
    <definedName name="kkkkkkkkkk" localSheetId="11" hidden="1">#REF!</definedName>
    <definedName name="kkkkkkkkkk" localSheetId="17" hidden="1">#REF!</definedName>
    <definedName name="kkkkkkkkkk" hidden="1">#REF!</definedName>
    <definedName name="l" localSheetId="11" hidden="1">#REF!</definedName>
    <definedName name="l" localSheetId="17" hidden="1">#REF!</definedName>
    <definedName name="l" hidden="1">#REF!</definedName>
    <definedName name="ll" localSheetId="11" hidden="1">#REF!</definedName>
    <definedName name="ll" localSheetId="17" hidden="1">#REF!</definedName>
    <definedName name="ll" hidden="1">#REF!</definedName>
    <definedName name="lll" localSheetId="11" hidden="1">#REF!</definedName>
    <definedName name="lll" localSheetId="17" hidden="1">#REF!</definedName>
    <definedName name="lll" hidden="1">#REF!</definedName>
    <definedName name="llll" localSheetId="11" hidden="1">#REF!</definedName>
    <definedName name="llll" localSheetId="17" hidden="1">#REF!</definedName>
    <definedName name="llll" hidden="1">#REF!</definedName>
    <definedName name="ｍ" localSheetId="0" hidden="1">#REF!</definedName>
    <definedName name="ｍ" localSheetId="11" hidden="1">#REF!</definedName>
    <definedName name="ｍ" localSheetId="17" hidden="1">#REF!</definedName>
    <definedName name="ｍ" hidden="1">#REF!</definedName>
    <definedName name="mmn" localSheetId="11" hidden="1">#REF!</definedName>
    <definedName name="mmn" localSheetId="17" hidden="1">#REF!</definedName>
    <definedName name="mmn" hidden="1">#REF!</definedName>
    <definedName name="mn" localSheetId="11" hidden="1">#REF!</definedName>
    <definedName name="mn" localSheetId="17" hidden="1">#REF!</definedName>
    <definedName name="mn" hidden="1">#REF!</definedName>
    <definedName name="n" localSheetId="11" hidden="1">#REF!</definedName>
    <definedName name="n" localSheetId="17" hidden="1">#REF!</definedName>
    <definedName name="n" hidden="1">#REF!</definedName>
    <definedName name="ngu" localSheetId="11" hidden="1">#REF!</definedName>
    <definedName name="ngu" localSheetId="17" hidden="1">#REF!</definedName>
    <definedName name="ngu" hidden="1">#REF!</definedName>
    <definedName name="nn" localSheetId="11" hidden="1">#REF!</definedName>
    <definedName name="nn" localSheetId="17" hidden="1">#REF!</definedName>
    <definedName name="nn" hidden="1">#REF!</definedName>
    <definedName name="nnn" localSheetId="11" hidden="1">#REF!</definedName>
    <definedName name="nnn" localSheetId="17" hidden="1">#REF!</definedName>
    <definedName name="nnn" hidden="1">#REF!</definedName>
    <definedName name="o" localSheetId="17" hidden="1">#REF!</definedName>
    <definedName name="o" hidden="1">#REF!</definedName>
    <definedName name="oioioi" localSheetId="11" hidden="1">#REF!</definedName>
    <definedName name="oioioi" localSheetId="17" hidden="1">#REF!</definedName>
    <definedName name="oioioi" hidden="1">#REF!</definedName>
    <definedName name="oiui" localSheetId="11" hidden="1">#REF!</definedName>
    <definedName name="oiui" localSheetId="17" hidden="1">#REF!</definedName>
    <definedName name="oiui" hidden="1">#REF!</definedName>
    <definedName name="oo" localSheetId="17" hidden="1">#REF!</definedName>
    <definedName name="oo" hidden="1">#REF!</definedName>
    <definedName name="oooo" localSheetId="17" hidden="1">#REF!</definedName>
    <definedName name="oooo" hidden="1">#REF!</definedName>
    <definedName name="oooooo" localSheetId="17" hidden="1">#REF!</definedName>
    <definedName name="oooooo" hidden="1">#REF!</definedName>
    <definedName name="ooooooo" localSheetId="17" hidden="1">#REF!</definedName>
    <definedName name="ooooooo" hidden="1">#REF!</definedName>
    <definedName name="oooooooo" localSheetId="17" hidden="1">#REF!</definedName>
    <definedName name="oooooooo" hidden="1">#REF!</definedName>
    <definedName name="ooooooooo" localSheetId="17" hidden="1">#REF!</definedName>
    <definedName name="ooooooooo" hidden="1">#REF!</definedName>
    <definedName name="oooooooooo" localSheetId="17" hidden="1">#REF!</definedName>
    <definedName name="oooooooooo" hidden="1">#REF!</definedName>
    <definedName name="ooui" localSheetId="11" hidden="1">#REF!</definedName>
    <definedName name="ooui" localSheetId="17" hidden="1">#REF!</definedName>
    <definedName name="ooui" hidden="1">#REF!</definedName>
    <definedName name="p" localSheetId="17" hidden="1">#REF!</definedName>
    <definedName name="p" hidden="1">#REF!</definedName>
    <definedName name="pp" localSheetId="17" hidden="1">#REF!</definedName>
    <definedName name="pp" hidden="1">#REF!</definedName>
    <definedName name="ppp" localSheetId="17" hidden="1">#REF!</definedName>
    <definedName name="ppp" hidden="1">#REF!</definedName>
    <definedName name="pppp" localSheetId="17" hidden="1">#REF!</definedName>
    <definedName name="pppp" hidden="1">#REF!</definedName>
    <definedName name="ppppp" localSheetId="17" hidden="1">#REF!</definedName>
    <definedName name="ppppp" hidden="1">#REF!</definedName>
    <definedName name="pppppp" localSheetId="17" hidden="1">#REF!</definedName>
    <definedName name="pppppp" hidden="1">#REF!</definedName>
    <definedName name="ppppppp" localSheetId="17" hidden="1">#REF!</definedName>
    <definedName name="ppppppp" hidden="1">#REF!</definedName>
    <definedName name="pppppppp" localSheetId="17" hidden="1">#REF!</definedName>
    <definedName name="pppppppp" hidden="1">#REF!</definedName>
    <definedName name="ppppppppp" localSheetId="17" hidden="1">#REF!</definedName>
    <definedName name="ppppppppp" hidden="1">#REF!</definedName>
    <definedName name="pppppppppp" localSheetId="17" hidden="1">#REF!</definedName>
    <definedName name="pppppppppp" hidden="1">#REF!</definedName>
    <definedName name="_xlnm.Print_Area" localSheetId="0">'一覧表 '!$A$1:$H$29</definedName>
    <definedName name="_xlnm.Print_Area" localSheetId="28">登録用!$A$1:$B$49</definedName>
    <definedName name="_xlnm.Print_Area" localSheetId="27">'様式　別紙１'!$A$1:$J$25</definedName>
    <definedName name="_xlnm.Print_Area" localSheetId="1">様式1!$A$1:$S$79</definedName>
    <definedName name="_xlnm.Print_Area" localSheetId="19">様式10!$A$1:$O$46</definedName>
    <definedName name="_xlnm.Print_Area" localSheetId="20">様式12!$A$1:$P$28</definedName>
    <definedName name="_xlnm.Print_Area" localSheetId="21">様式13の１!$A$1:$AI$56</definedName>
    <definedName name="_xlnm.Print_Area" localSheetId="22">様式14!$A$1:$R$30</definedName>
    <definedName name="_xlnm.Print_Area" localSheetId="23">様式15の１!$A$1:$R$54</definedName>
    <definedName name="_xlnm.Print_Area" localSheetId="24">様式15の２!$A$1:$U$92</definedName>
    <definedName name="_xlnm.Print_Area" localSheetId="25">様式16の２!$A$1:$H$45</definedName>
    <definedName name="_xlnm.Print_Area" localSheetId="26">様式17!$A$1:$AD$142</definedName>
    <definedName name="_xlnm.Print_Area" localSheetId="2">様式2!$A$1:$AA$43</definedName>
    <definedName name="_xlnm.Print_Area" localSheetId="3">様式3!$A$1:$Y$86</definedName>
    <definedName name="_xlnm.Print_Area" localSheetId="4">様式4!$A$1:$S$54</definedName>
    <definedName name="_xlnm.Print_Area" localSheetId="5">様式5!$A$1:$AK$67</definedName>
    <definedName name="_xlnm.Print_Area" localSheetId="6">'様式5  (記載例)'!$A$1:$AK$67</definedName>
    <definedName name="_xlnm.Print_Area" localSheetId="7">様式５添付１!$A$1:$X$24</definedName>
    <definedName name="_xlnm.Print_Area" localSheetId="8">様式５添付２!$A$1:$W$24</definedName>
    <definedName name="_xlnm.Print_Area" localSheetId="9">様式５添付３!$A$1:$E$46</definedName>
    <definedName name="_xlnm.Print_Area" localSheetId="10">様式6!$A$1:$AJ$128</definedName>
    <definedName name="_xlnm.Print_Area" localSheetId="11">'様式6 (記載例)'!$A$1:$AJ$115</definedName>
    <definedName name="_xlnm.Print_Area" localSheetId="14">様式7の1!$A$1:$K$93</definedName>
    <definedName name="_xlnm.Print_Area" localSheetId="15">様式7の3!$A$1:$W$23</definedName>
    <definedName name="_xlnm.Print_Area" localSheetId="16">様式8!$A$1:$F$40</definedName>
    <definedName name="_xlnm.Print_Area" localSheetId="17">'様式8 (記載例)'!$A$1:$F$40</definedName>
    <definedName name="_xlnm.Print_Area" localSheetId="18">様式9!$A$1:$AO$47</definedName>
    <definedName name="_xlnm.Print_Titles" localSheetId="3">様式3!$6:$6</definedName>
    <definedName name="_xlnm.Print_Titles" localSheetId="5">様式5!$1:$4</definedName>
    <definedName name="_xlnm.Print_Titles" localSheetId="6">'様式5  (記載例)'!$1:$4</definedName>
    <definedName name="ｑ" localSheetId="0" hidden="1">#REF!</definedName>
    <definedName name="ｑ" localSheetId="11" hidden="1">#REF!</definedName>
    <definedName name="ｑ" localSheetId="17" hidden="1">#REF!</definedName>
    <definedName name="ｑ" hidden="1">#REF!</definedName>
    <definedName name="rf" localSheetId="17" hidden="1">#REF!</definedName>
    <definedName name="rf" hidden="1">#REF!</definedName>
    <definedName name="rff" localSheetId="17" hidden="1">#REF!</definedName>
    <definedName name="rff" hidden="1">#REF!</definedName>
    <definedName name="rffrfr" localSheetId="17" hidden="1">#REF!</definedName>
    <definedName name="rffrfr" hidden="1">#REF!</definedName>
    <definedName name="rr" localSheetId="11" hidden="1">#REF!</definedName>
    <definedName name="rr" localSheetId="17" hidden="1">#REF!</definedName>
    <definedName name="rr" hidden="1">#REF!</definedName>
    <definedName name="rre" localSheetId="11" hidden="1">#REF!</definedName>
    <definedName name="rre" localSheetId="17" hidden="1">#REF!</definedName>
    <definedName name="rre" hidden="1">#REF!</definedName>
    <definedName name="rree" localSheetId="11" hidden="1">#REF!</definedName>
    <definedName name="rree" localSheetId="17" hidden="1">#REF!</definedName>
    <definedName name="rree" hidden="1">#REF!</definedName>
    <definedName name="rreee" localSheetId="11" hidden="1">#REF!</definedName>
    <definedName name="rreee" localSheetId="17" hidden="1">#REF!</definedName>
    <definedName name="rreee" hidden="1">#REF!</definedName>
    <definedName name="rreeee" localSheetId="11" hidden="1">#REF!</definedName>
    <definedName name="rreeee" localSheetId="17" hidden="1">#REF!</definedName>
    <definedName name="rreeee" hidden="1">#REF!</definedName>
    <definedName name="rreeeee" localSheetId="11" hidden="1">#REF!</definedName>
    <definedName name="rreeeee" localSheetId="17" hidden="1">#REF!</definedName>
    <definedName name="rreeeee" hidden="1">#REF!</definedName>
    <definedName name="rrr" localSheetId="11" hidden="1">#REF!</definedName>
    <definedName name="rrr" localSheetId="17" hidden="1">#REF!</definedName>
    <definedName name="rrr" hidden="1">#REF!</definedName>
    <definedName name="rrre" localSheetId="11" hidden="1">#REF!</definedName>
    <definedName name="rrre" localSheetId="17" hidden="1">#REF!</definedName>
    <definedName name="rrre" hidden="1">#REF!</definedName>
    <definedName name="rrree" localSheetId="11" hidden="1">#REF!</definedName>
    <definedName name="rrree" localSheetId="17" hidden="1">#REF!</definedName>
    <definedName name="rrree" hidden="1">#REF!</definedName>
    <definedName name="rrreee" localSheetId="11" hidden="1">#REF!</definedName>
    <definedName name="rrreee" localSheetId="17" hidden="1">#REF!</definedName>
    <definedName name="rrreee" hidden="1">#REF!</definedName>
    <definedName name="rrrre" localSheetId="11" hidden="1">#REF!</definedName>
    <definedName name="rrrre" localSheetId="17" hidden="1">#REF!</definedName>
    <definedName name="rrrre" hidden="1">#REF!</definedName>
    <definedName name="rrrree" localSheetId="11" hidden="1">#REF!</definedName>
    <definedName name="rrrree" localSheetId="17" hidden="1">#REF!</definedName>
    <definedName name="rrrree" hidden="1">#REF!</definedName>
    <definedName name="rrrreee" localSheetId="11" hidden="1">#REF!</definedName>
    <definedName name="rrrreee" localSheetId="17" hidden="1">#REF!</definedName>
    <definedName name="rrrreee" hidden="1">#REF!</definedName>
    <definedName name="rrrreeee" localSheetId="11" hidden="1">#REF!</definedName>
    <definedName name="rrrreeee" localSheetId="17" hidden="1">#REF!</definedName>
    <definedName name="rrrreeee" hidden="1">#REF!</definedName>
    <definedName name="rrrrre" localSheetId="11" hidden="1">#REF!</definedName>
    <definedName name="rrrrre" localSheetId="17" hidden="1">#REF!</definedName>
    <definedName name="rrrrre" hidden="1">#REF!</definedName>
    <definedName name="rrrrree" localSheetId="11" hidden="1">#REF!</definedName>
    <definedName name="rrrrree" localSheetId="17" hidden="1">#REF!</definedName>
    <definedName name="rrrrree" hidden="1">#REF!</definedName>
    <definedName name="rrrrreee" localSheetId="11" hidden="1">#REF!</definedName>
    <definedName name="rrrrreee" localSheetId="17" hidden="1">#REF!</definedName>
    <definedName name="rrrrreee" hidden="1">#REF!</definedName>
    <definedName name="rrrrreeee" localSheetId="11" hidden="1">#REF!</definedName>
    <definedName name="rrrrreeee" localSheetId="17" hidden="1">#REF!</definedName>
    <definedName name="rrrrreeee" hidden="1">#REF!</definedName>
    <definedName name="rrrrreeeee" localSheetId="11" hidden="1">#REF!</definedName>
    <definedName name="rrrrreeeee" localSheetId="17" hidden="1">#REF!</definedName>
    <definedName name="rrrrreeeee" hidden="1">#REF!</definedName>
    <definedName name="rrrrreeeeee" localSheetId="11" hidden="1">#REF!</definedName>
    <definedName name="rrrrreeeeee" localSheetId="17" hidden="1">#REF!</definedName>
    <definedName name="rrrrreeeeee" hidden="1">#REF!</definedName>
    <definedName name="rrrrrre" localSheetId="11" hidden="1">#REF!</definedName>
    <definedName name="rrrrrre" localSheetId="17" hidden="1">#REF!</definedName>
    <definedName name="rrrrrre" hidden="1">#REF!</definedName>
    <definedName name="rrrrrree" localSheetId="11" hidden="1">#REF!</definedName>
    <definedName name="rrrrrree" localSheetId="17" hidden="1">#REF!</definedName>
    <definedName name="rrrrrree" hidden="1">#REF!</definedName>
    <definedName name="rrrrrreee" localSheetId="11" hidden="1">#REF!</definedName>
    <definedName name="rrrrrreee" localSheetId="17" hidden="1">#REF!</definedName>
    <definedName name="rrrrrreee" hidden="1">#REF!</definedName>
    <definedName name="rrrrrreeee" localSheetId="11" hidden="1">#REF!</definedName>
    <definedName name="rrrrrreeee" localSheetId="17" hidden="1">#REF!</definedName>
    <definedName name="rrrrrreeee" hidden="1">#REF!</definedName>
    <definedName name="rrrrrreeeee" localSheetId="11" hidden="1">#REF!</definedName>
    <definedName name="rrrrrreeeee" localSheetId="17" hidden="1">#REF!</definedName>
    <definedName name="rrrrrreeeee" hidden="1">#REF!</definedName>
    <definedName name="rrrrrreeeeee" localSheetId="11" hidden="1">#REF!</definedName>
    <definedName name="rrrrrreeeeee" localSheetId="17" hidden="1">#REF!</definedName>
    <definedName name="rrrrrreeeeee" hidden="1">#REF!</definedName>
    <definedName name="rrrrrreeeeeee" localSheetId="11" hidden="1">#REF!</definedName>
    <definedName name="rrrrrreeeeeee" localSheetId="17" hidden="1">#REF!</definedName>
    <definedName name="rrrrrreeeeeee" hidden="1">#REF!</definedName>
    <definedName name="rrrrrrre" localSheetId="11" hidden="1">#REF!</definedName>
    <definedName name="rrrrrrre" localSheetId="17" hidden="1">#REF!</definedName>
    <definedName name="rrrrrrre" hidden="1">#REF!</definedName>
    <definedName name="rrrrrrree" localSheetId="11" hidden="1">#REF!</definedName>
    <definedName name="rrrrrrree" localSheetId="17" hidden="1">#REF!</definedName>
    <definedName name="rrrrrrree" hidden="1">#REF!</definedName>
    <definedName name="rrrrrrreee" localSheetId="11" hidden="1">#REF!</definedName>
    <definedName name="rrrrrrreee" localSheetId="17" hidden="1">#REF!</definedName>
    <definedName name="rrrrrrreee" hidden="1">#REF!</definedName>
    <definedName name="rrrrrrreeee" localSheetId="11" hidden="1">#REF!</definedName>
    <definedName name="rrrrrrreeee" localSheetId="17" hidden="1">#REF!</definedName>
    <definedName name="rrrrrrreeee" hidden="1">#REF!</definedName>
    <definedName name="rrrrrrreeeee" localSheetId="11" hidden="1">#REF!</definedName>
    <definedName name="rrrrrrreeeee" localSheetId="17" hidden="1">#REF!</definedName>
    <definedName name="rrrrrrreeeee" hidden="1">#REF!</definedName>
    <definedName name="rrrrrrreeeeee" localSheetId="11" hidden="1">#REF!</definedName>
    <definedName name="rrrrrrreeeeee" localSheetId="17" hidden="1">#REF!</definedName>
    <definedName name="rrrrrrreeeeee" hidden="1">#REF!</definedName>
    <definedName name="rrrrrrreeeeeee" localSheetId="11" hidden="1">#REF!</definedName>
    <definedName name="rrrrrrreeeeeee" localSheetId="17" hidden="1">#REF!</definedName>
    <definedName name="rrrrrrreeeeeee" hidden="1">#REF!</definedName>
    <definedName name="rrrrrrreeeeeeee" localSheetId="11" hidden="1">#REF!</definedName>
    <definedName name="rrrrrrreeeeeeee" localSheetId="17" hidden="1">#REF!</definedName>
    <definedName name="rrrrrrreeeeeeee" hidden="1">#REF!</definedName>
    <definedName name="rrrrrrrre" localSheetId="11" hidden="1">#REF!</definedName>
    <definedName name="rrrrrrrre" localSheetId="17" hidden="1">#REF!</definedName>
    <definedName name="rrrrrrrre" hidden="1">#REF!</definedName>
    <definedName name="rrrrrrrree" localSheetId="11" hidden="1">#REF!</definedName>
    <definedName name="rrrrrrrree" localSheetId="17" hidden="1">#REF!</definedName>
    <definedName name="rrrrrrrree" hidden="1">#REF!</definedName>
    <definedName name="rrrrrrrreee" localSheetId="11" hidden="1">#REF!</definedName>
    <definedName name="rrrrrrrreee" localSheetId="17" hidden="1">#REF!</definedName>
    <definedName name="rrrrrrrreee" hidden="1">#REF!</definedName>
    <definedName name="rrrrrrrreeee" localSheetId="11" hidden="1">#REF!</definedName>
    <definedName name="rrrrrrrreeee" localSheetId="17" hidden="1">#REF!</definedName>
    <definedName name="rrrrrrrreeee" hidden="1">#REF!</definedName>
    <definedName name="rrrrrrrreeeee" localSheetId="11" hidden="1">#REF!</definedName>
    <definedName name="rrrrrrrreeeee" localSheetId="17" hidden="1">#REF!</definedName>
    <definedName name="rrrrrrrreeeee" hidden="1">#REF!</definedName>
    <definedName name="rrrrrrrreeeeee" localSheetId="11" hidden="1">#REF!</definedName>
    <definedName name="rrrrrrrreeeeee" localSheetId="17" hidden="1">#REF!</definedName>
    <definedName name="rrrrrrrreeeeee" hidden="1">#REF!</definedName>
    <definedName name="rrrrrrrreeeeeee" localSheetId="11" hidden="1">#REF!</definedName>
    <definedName name="rrrrrrrreeeeeee" localSheetId="17" hidden="1">#REF!</definedName>
    <definedName name="rrrrrrrreeeeeee" hidden="1">#REF!</definedName>
    <definedName name="rrrrrrrreeeeeeee" localSheetId="11" hidden="1">#REF!</definedName>
    <definedName name="rrrrrrrreeeeeeee" localSheetId="17" hidden="1">#REF!</definedName>
    <definedName name="rrrrrrrreeeeeeee" hidden="1">#REF!</definedName>
    <definedName name="rtj" localSheetId="11" hidden="1">#REF!</definedName>
    <definedName name="rtj" localSheetId="17" hidden="1">#REF!</definedName>
    <definedName name="rtj" hidden="1">#REF!</definedName>
    <definedName name="ryfgv" localSheetId="11" hidden="1">#REF!</definedName>
    <definedName name="ryfgv" localSheetId="17" hidden="1">#REF!</definedName>
    <definedName name="ryfgv" hidden="1">#REF!</definedName>
    <definedName name="ryh" localSheetId="11" hidden="1">#REF!</definedName>
    <definedName name="ryh" localSheetId="17" hidden="1">#REF!</definedName>
    <definedName name="ryh" hidden="1">#REF!</definedName>
    <definedName name="ryhtg" localSheetId="11" hidden="1">#REF!</definedName>
    <definedName name="ryhtg" localSheetId="17" hidden="1">#REF!</definedName>
    <definedName name="ryhtg" hidden="1">#REF!</definedName>
    <definedName name="s" localSheetId="0" hidden="1">#REF!</definedName>
    <definedName name="s" localSheetId="10" hidden="1">#REF!</definedName>
    <definedName name="s" localSheetId="11" hidden="1">#REF!</definedName>
    <definedName name="s" localSheetId="17" hidden="1">#REF!</definedName>
    <definedName name="s" hidden="1">#REF!</definedName>
    <definedName name="t" localSheetId="11" hidden="1">#REF!</definedName>
    <definedName name="t" localSheetId="17" hidden="1">#REF!</definedName>
    <definedName name="t" hidden="1">#REF!</definedName>
    <definedName name="th" localSheetId="11" hidden="1">#REF!</definedName>
    <definedName name="th" localSheetId="17" hidden="1">#REF!</definedName>
    <definedName name="th" hidden="1">#REF!</definedName>
    <definedName name="tjh" localSheetId="11" hidden="1">#REF!</definedName>
    <definedName name="tjh" localSheetId="17" hidden="1">#REF!</definedName>
    <definedName name="tjh" hidden="1">#REF!</definedName>
    <definedName name="tt" localSheetId="11" hidden="1">#REF!</definedName>
    <definedName name="tt" localSheetId="17" hidden="1">#REF!</definedName>
    <definedName name="tt" hidden="1">#REF!</definedName>
    <definedName name="ttr" localSheetId="11" hidden="1">#REF!</definedName>
    <definedName name="ttr" localSheetId="17" hidden="1">#REF!</definedName>
    <definedName name="ttr" hidden="1">#REF!</definedName>
    <definedName name="ttrr" localSheetId="11" hidden="1">#REF!</definedName>
    <definedName name="ttrr" localSheetId="17" hidden="1">#REF!</definedName>
    <definedName name="ttrr" hidden="1">#REF!</definedName>
    <definedName name="ttrrr" localSheetId="11" hidden="1">#REF!</definedName>
    <definedName name="ttrrr" localSheetId="17" hidden="1">#REF!</definedName>
    <definedName name="ttrrr" hidden="1">#REF!</definedName>
    <definedName name="ttt" localSheetId="11" hidden="1">#REF!</definedName>
    <definedName name="ttt" localSheetId="17" hidden="1">#REF!</definedName>
    <definedName name="ttt" hidden="1">#REF!</definedName>
    <definedName name="tttr" localSheetId="11" hidden="1">#REF!</definedName>
    <definedName name="tttr" localSheetId="17" hidden="1">#REF!</definedName>
    <definedName name="tttr" hidden="1">#REF!</definedName>
    <definedName name="tttt" localSheetId="17" hidden="1">#REF!</definedName>
    <definedName name="tttt" hidden="1">#REF!</definedName>
    <definedName name="ttttt" localSheetId="17" hidden="1">#REF!</definedName>
    <definedName name="ttttt" hidden="1">#REF!</definedName>
    <definedName name="tttttt" localSheetId="17" hidden="1">#REF!</definedName>
    <definedName name="tttttt" hidden="1">#REF!</definedName>
    <definedName name="ttttttt" localSheetId="17" hidden="1">#REF!</definedName>
    <definedName name="ttttttt" hidden="1">#REF!</definedName>
    <definedName name="tttttttt" localSheetId="17" hidden="1">#REF!</definedName>
    <definedName name="tttttttt" hidden="1">#REF!</definedName>
    <definedName name="ttttttttt" localSheetId="17" hidden="1">#REF!</definedName>
    <definedName name="ttttttttt" hidden="1">#REF!</definedName>
    <definedName name="ttttttttttt" localSheetId="17" hidden="1">#REF!</definedName>
    <definedName name="ttttttttttt" hidden="1">#REF!</definedName>
    <definedName name="tyuy" localSheetId="11" hidden="1">#REF!</definedName>
    <definedName name="tyuy" localSheetId="17" hidden="1">#REF!</definedName>
    <definedName name="tyuy" hidden="1">#REF!</definedName>
    <definedName name="u" localSheetId="17" hidden="1">#REF!</definedName>
    <definedName name="u" hidden="1">#REF!</definedName>
    <definedName name="uij" localSheetId="11" hidden="1">#REF!</definedName>
    <definedName name="uij" localSheetId="17" hidden="1">#REF!</definedName>
    <definedName name="uij" hidden="1">#REF!</definedName>
    <definedName name="uiouo" localSheetId="11" hidden="1">#REF!</definedName>
    <definedName name="uiouo" localSheetId="17" hidden="1">#REF!</definedName>
    <definedName name="uiouo" hidden="1">#REF!</definedName>
    <definedName name="uiuo" localSheetId="11" hidden="1">#REF!</definedName>
    <definedName name="uiuo" localSheetId="17" hidden="1">#REF!</definedName>
    <definedName name="uiuo" hidden="1">#REF!</definedName>
    <definedName name="ujhu" localSheetId="11" hidden="1">#REF!</definedName>
    <definedName name="ujhu" localSheetId="17" hidden="1">#REF!</definedName>
    <definedName name="ujhu" hidden="1">#REF!</definedName>
    <definedName name="uu" localSheetId="17" hidden="1">#REF!</definedName>
    <definedName name="uu" hidden="1">#REF!</definedName>
    <definedName name="uuii" localSheetId="11" hidden="1">#REF!</definedName>
    <definedName name="uuii" localSheetId="17" hidden="1">#REF!</definedName>
    <definedName name="uuii" hidden="1">#REF!</definedName>
    <definedName name="uuu" localSheetId="17" hidden="1">#REF!</definedName>
    <definedName name="uuu" hidden="1">#REF!</definedName>
    <definedName name="uuuu" localSheetId="17" hidden="1">#REF!</definedName>
    <definedName name="uuuu" hidden="1">#REF!</definedName>
    <definedName name="uuuuu" localSheetId="17" hidden="1">#REF!</definedName>
    <definedName name="uuuuu" hidden="1">#REF!</definedName>
    <definedName name="uuuuuu" localSheetId="17" hidden="1">#REF!</definedName>
    <definedName name="uuuuuu" hidden="1">#REF!</definedName>
    <definedName name="uuuuuuu" localSheetId="17" hidden="1">#REF!</definedName>
    <definedName name="uuuuuuu" hidden="1">#REF!</definedName>
    <definedName name="uuuuuuuu" localSheetId="17" hidden="1">#REF!</definedName>
    <definedName name="uuuuuuuu" hidden="1">#REF!</definedName>
    <definedName name="uuuuuuuuu" localSheetId="17" hidden="1">#REF!</definedName>
    <definedName name="uuuuuuuuu" hidden="1">#REF!</definedName>
    <definedName name="uuuuuuuuuu" localSheetId="17" hidden="1">#REF!</definedName>
    <definedName name="uuuuuuuuuu" hidden="1">#REF!</definedName>
    <definedName name="uuuuuuuuuuu" localSheetId="17" hidden="1">#REF!</definedName>
    <definedName name="uuuuuuuuuuu" hidden="1">#REF!</definedName>
    <definedName name="uuyyi" localSheetId="11" hidden="1">#REF!</definedName>
    <definedName name="uuyyi" localSheetId="17" hidden="1">#REF!</definedName>
    <definedName name="uuyyi" hidden="1">#REF!</definedName>
    <definedName name="uyjh" localSheetId="11" hidden="1">#REF!</definedName>
    <definedName name="uyjh" localSheetId="17" hidden="1">#REF!</definedName>
    <definedName name="uyjh" hidden="1">#REF!</definedName>
    <definedName name="uyjhu" localSheetId="11" hidden="1">#REF!</definedName>
    <definedName name="uyjhu" localSheetId="17" hidden="1">#REF!</definedName>
    <definedName name="uyjhu" hidden="1">#REF!</definedName>
    <definedName name="ｗ" localSheetId="0" hidden="1">#REF!</definedName>
    <definedName name="ｗ" localSheetId="11" hidden="1">#REF!</definedName>
    <definedName name="ｗ" localSheetId="17" hidden="1">#REF!</definedName>
    <definedName name="ｗ" hidden="1">#REF!</definedName>
    <definedName name="wdwd" localSheetId="17" hidden="1">#REF!</definedName>
    <definedName name="wdwd" hidden="1">#REF!</definedName>
    <definedName name="ww" localSheetId="17" hidden="1">#REF!</definedName>
    <definedName name="ww" hidden="1">#REF!</definedName>
    <definedName name="www" localSheetId="17" hidden="1">#REF!</definedName>
    <definedName name="www" hidden="1">#REF!</definedName>
    <definedName name="wwww" localSheetId="17" hidden="1">#REF!</definedName>
    <definedName name="wwww" hidden="1">#REF!</definedName>
    <definedName name="wwwww" localSheetId="17" hidden="1">#REF!</definedName>
    <definedName name="wwwww" hidden="1">#REF!</definedName>
    <definedName name="wwwwww" localSheetId="17" hidden="1">#REF!</definedName>
    <definedName name="wwwwww" hidden="1">#REF!</definedName>
    <definedName name="wwwwwww" localSheetId="17" hidden="1">#REF!</definedName>
    <definedName name="wwwwwww" hidden="1">#REF!</definedName>
    <definedName name="wwwwwwww" localSheetId="17" hidden="1">#REF!</definedName>
    <definedName name="wwwwwwww" hidden="1">#REF!</definedName>
    <definedName name="wwwwwwwww" localSheetId="17" hidden="1">#REF!</definedName>
    <definedName name="wwwwwwwww" hidden="1">#REF!</definedName>
    <definedName name="wwwwwwwwww" localSheetId="17" hidden="1">#REF!</definedName>
    <definedName name="wwwwwwwwww" hidden="1">#REF!</definedName>
    <definedName name="y" localSheetId="11" hidden="1">#REF!</definedName>
    <definedName name="y" localSheetId="17" hidden="1">#REF!</definedName>
    <definedName name="y" hidden="1">#REF!</definedName>
    <definedName name="yh" localSheetId="17" hidden="1">#REF!</definedName>
    <definedName name="yh" hidden="1">#REF!</definedName>
    <definedName name="yhh" localSheetId="17" hidden="1">#REF!</definedName>
    <definedName name="yhh" hidden="1">#REF!</definedName>
    <definedName name="yhy" localSheetId="17" hidden="1">#REF!</definedName>
    <definedName name="yhy" hidden="1">#REF!</definedName>
    <definedName name="yhyhy" localSheetId="17" hidden="1">#REF!</definedName>
    <definedName name="yhyhy" hidden="1">#REF!</definedName>
    <definedName name="yjhu" localSheetId="11" hidden="1">#REF!</definedName>
    <definedName name="yjhu" localSheetId="17" hidden="1">#REF!</definedName>
    <definedName name="yjhu" hidden="1">#REF!</definedName>
    <definedName name="yt" localSheetId="17" hidden="1">#REF!</definedName>
    <definedName name="yt" hidden="1">#REF!</definedName>
    <definedName name="yty" localSheetId="17" hidden="1">#REF!</definedName>
    <definedName name="yty" hidden="1">#REF!</definedName>
    <definedName name="ytyt" localSheetId="17" hidden="1">#REF!</definedName>
    <definedName name="ytyt" hidden="1">#REF!</definedName>
    <definedName name="yujj" localSheetId="11" hidden="1">#REF!</definedName>
    <definedName name="yujj" localSheetId="17" hidden="1">#REF!</definedName>
    <definedName name="yujj" hidden="1">#REF!</definedName>
    <definedName name="yuyi" localSheetId="11" hidden="1">#REF!</definedName>
    <definedName name="yuyi" localSheetId="17" hidden="1">#REF!</definedName>
    <definedName name="yuyi" hidden="1">#REF!</definedName>
    <definedName name="yy" localSheetId="11">#REF!</definedName>
    <definedName name="yy" localSheetId="17">#REF!</definedName>
    <definedName name="yy">#REF!</definedName>
    <definedName name="yyy" localSheetId="17" hidden="1">#REF!</definedName>
    <definedName name="yyy" hidden="1">#REF!</definedName>
    <definedName name="yyyy" localSheetId="17" hidden="1">#REF!</definedName>
    <definedName name="yyyy" hidden="1">#REF!</definedName>
    <definedName name="yyyyy" localSheetId="17" hidden="1">#REF!</definedName>
    <definedName name="yyyyy" hidden="1">#REF!</definedName>
    <definedName name="yyyyyy" localSheetId="17" hidden="1">#REF!</definedName>
    <definedName name="yyyyyy" hidden="1">#REF!</definedName>
    <definedName name="yyyyyyy" localSheetId="17" hidden="1">#REF!</definedName>
    <definedName name="yyyyyyy" hidden="1">#REF!</definedName>
    <definedName name="yyyyyyyy" localSheetId="17" hidden="1">#REF!</definedName>
    <definedName name="yyyyyyyy" hidden="1">#REF!</definedName>
    <definedName name="yyyyyyyyy" localSheetId="17" hidden="1">#REF!</definedName>
    <definedName name="yyyyyyyyy" hidden="1">#REF!</definedName>
    <definedName name="yyyyyyyyyy" localSheetId="17" hidden="1">#REF!</definedName>
    <definedName name="yyyyyyyyyy" hidden="1">#REF!</definedName>
    <definedName name="あ" localSheetId="0" hidden="1">#REF!</definedName>
    <definedName name="あ" localSheetId="21" hidden="1">#REF!</definedName>
    <definedName name="あ" localSheetId="22" hidden="1">#REF!</definedName>
    <definedName name="あ" localSheetId="3" hidden="1">#REF!</definedName>
    <definedName name="あ" localSheetId="6" hidden="1">#REF!</definedName>
    <definedName name="あ" localSheetId="7" hidden="1">#REF!</definedName>
    <definedName name="あ" localSheetId="8" hidden="1">#REF!</definedName>
    <definedName name="あ" localSheetId="10" hidden="1">#REF!</definedName>
    <definedName name="あ" localSheetId="11" hidden="1">#REF!</definedName>
    <definedName name="あ" localSheetId="17" hidden="1">#REF!</definedName>
    <definedName name="あ" localSheetId="18" hidden="1">#REF!</definedName>
    <definedName name="あ" hidden="1">#REF!</definedName>
    <definedName name="い" localSheetId="0" hidden="1">#REF!</definedName>
    <definedName name="い" localSheetId="3" hidden="1">#REF!</definedName>
    <definedName name="い" localSheetId="10" hidden="1">#REF!</definedName>
    <definedName name="い" localSheetId="11" hidden="1">#REF!</definedName>
    <definedName name="い" localSheetId="17" hidden="1">#REF!</definedName>
    <definedName name="い" hidden="1">#REF!</definedName>
    <definedName name="いお" localSheetId="0" hidden="1">#REF!</definedName>
    <definedName name="いお" localSheetId="3" hidden="1">#REF!</definedName>
    <definedName name="いお" localSheetId="10" hidden="1">#REF!</definedName>
    <definedName name="いお" localSheetId="11" hidden="1">#REF!</definedName>
    <definedName name="いお" localSheetId="17" hidden="1">#REF!</definedName>
    <definedName name="いお" hidden="1">#REF!</definedName>
    <definedName name="う" localSheetId="0" hidden="1">#REF!</definedName>
    <definedName name="う" localSheetId="3" hidden="1">#REF!</definedName>
    <definedName name="う" localSheetId="10" hidden="1">#REF!</definedName>
    <definedName name="う" localSheetId="11" hidden="1">#REF!</definedName>
    <definedName name="う" localSheetId="17" hidden="1">#REF!</definedName>
    <definedName name="う" hidden="1">#REF!</definedName>
    <definedName name="え" localSheetId="0" hidden="1">#REF!</definedName>
    <definedName name="え" localSheetId="3" hidden="1">#REF!</definedName>
    <definedName name="え" localSheetId="10" hidden="1">#REF!</definedName>
    <definedName name="え" localSheetId="11" hidden="1">#REF!</definedName>
    <definedName name="え" localSheetId="17" hidden="1">#REF!</definedName>
    <definedName name="え" hidden="1">#REF!</definedName>
    <definedName name="ぉ" localSheetId="0" hidden="1">#REF!</definedName>
    <definedName name="ぉ" localSheetId="3" hidden="1">#REF!</definedName>
    <definedName name="ぉ" localSheetId="10" hidden="1">#REF!</definedName>
    <definedName name="ぉ" localSheetId="11" hidden="1">#REF!</definedName>
    <definedName name="ぉ" localSheetId="17" hidden="1">#REF!</definedName>
    <definedName name="ぉ" hidden="1">#REF!</definedName>
    <definedName name="お" localSheetId="0" hidden="1">#REF!</definedName>
    <definedName name="お" localSheetId="3" hidden="1">#REF!</definedName>
    <definedName name="お" localSheetId="10" hidden="1">#REF!</definedName>
    <definedName name="お" localSheetId="11" hidden="1">#REF!</definedName>
    <definedName name="お" localSheetId="17" hidden="1">#REF!</definedName>
    <definedName name="お" hidden="1">#REF!</definedName>
    <definedName name="さ" localSheetId="0" hidden="1">#REF!</definedName>
    <definedName name="さ" localSheetId="3" hidden="1">#REF!</definedName>
    <definedName name="さ" localSheetId="10" hidden="1">#REF!</definedName>
    <definedName name="さ" localSheetId="11" hidden="1">#REF!</definedName>
    <definedName name="さ" localSheetId="17" hidden="1">#REF!</definedName>
    <definedName name="さ" hidden="1">#REF!</definedName>
    <definedName name="し" localSheetId="0" hidden="1">#REF!</definedName>
    <definedName name="し" localSheetId="3" hidden="1">#REF!</definedName>
    <definedName name="し" localSheetId="10" hidden="1">#REF!</definedName>
    <definedName name="し" localSheetId="11" hidden="1">#REF!</definedName>
    <definedName name="し" localSheetId="17" hidden="1">#REF!</definedName>
    <definedName name="し" hidden="1">#REF!</definedName>
    <definedName name="じ" localSheetId="0" hidden="1">#REF!</definedName>
    <definedName name="じ" localSheetId="3" hidden="1">#REF!</definedName>
    <definedName name="じ" localSheetId="10" hidden="1">#REF!</definedName>
    <definedName name="じ" localSheetId="11" hidden="1">#REF!</definedName>
    <definedName name="じ" localSheetId="17" hidden="1">#REF!</definedName>
    <definedName name="じ" hidden="1">#REF!</definedName>
    <definedName name="す" localSheetId="0" hidden="1">#REF!</definedName>
    <definedName name="す" localSheetId="3" hidden="1">#REF!</definedName>
    <definedName name="す" localSheetId="10" hidden="1">#REF!</definedName>
    <definedName name="す" localSheetId="11" hidden="1">#REF!</definedName>
    <definedName name="す" localSheetId="17" hidden="1">#REF!</definedName>
    <definedName name="す" hidden="1">#REF!</definedName>
    <definedName name="せ" localSheetId="0" hidden="1">#REF!</definedName>
    <definedName name="せ" localSheetId="3" hidden="1">#REF!</definedName>
    <definedName name="せ" localSheetId="10" hidden="1">#REF!</definedName>
    <definedName name="せ" localSheetId="11" hidden="1">#REF!</definedName>
    <definedName name="せ" localSheetId="17" hidden="1">#REF!</definedName>
    <definedName name="せ" hidden="1">#REF!</definedName>
    <definedName name="そ" localSheetId="0" hidden="1">#REF!</definedName>
    <definedName name="そ" localSheetId="3" hidden="1">#REF!</definedName>
    <definedName name="そ" localSheetId="10" hidden="1">#REF!</definedName>
    <definedName name="そ" localSheetId="11" hidden="1">#REF!</definedName>
    <definedName name="そ" localSheetId="17" hidden="1">#REF!</definedName>
    <definedName name="そ" hidden="1">#REF!</definedName>
    <definedName name="た" localSheetId="0" hidden="1">#REF!</definedName>
    <definedName name="た" localSheetId="3" hidden="1">#REF!</definedName>
    <definedName name="た" localSheetId="10" hidden="1">#REF!</definedName>
    <definedName name="た" localSheetId="11" hidden="1">#REF!</definedName>
    <definedName name="た" localSheetId="17" hidden="1">#REF!</definedName>
    <definedName name="た" hidden="1">#REF!</definedName>
    <definedName name="ち" localSheetId="0" hidden="1">#REF!</definedName>
    <definedName name="ち" localSheetId="3" hidden="1">#REF!</definedName>
    <definedName name="ち" localSheetId="10" hidden="1">#REF!</definedName>
    <definedName name="ち" localSheetId="11" hidden="1">#REF!</definedName>
    <definedName name="ち" localSheetId="17" hidden="1">#REF!</definedName>
    <definedName name="ち" hidden="1">#REF!</definedName>
    <definedName name="つ" localSheetId="0" hidden="1">#REF!</definedName>
    <definedName name="つ" localSheetId="3" hidden="1">#REF!</definedName>
    <definedName name="つ" localSheetId="10" hidden="1">#REF!</definedName>
    <definedName name="つ" localSheetId="11" hidden="1">#REF!</definedName>
    <definedName name="つ" localSheetId="17" hidden="1">#REF!</definedName>
    <definedName name="つ" hidden="1">#REF!</definedName>
    <definedName name="て" localSheetId="0" hidden="1">#REF!</definedName>
    <definedName name="て" localSheetId="3" hidden="1">#REF!</definedName>
    <definedName name="て" localSheetId="10" hidden="1">#REF!</definedName>
    <definedName name="て" localSheetId="11" hidden="1">#REF!</definedName>
    <definedName name="て" localSheetId="17" hidden="1">#REF!</definedName>
    <definedName name="て" hidden="1">#REF!</definedName>
    <definedName name="科目名" localSheetId="8">[1]様式5!#REF!</definedName>
    <definedName name="科目名" localSheetId="11">[1]様式5!#REF!</definedName>
    <definedName name="科目名" localSheetId="17">[1]様式5!#REF!</definedName>
    <definedName name="科目名">[1]様式5!#REF!</definedName>
    <definedName name="訓練分野" localSheetId="5">様式5!$AO$1:$AO$21</definedName>
    <definedName name="訓練分野" localSheetId="6">'様式5  (記載例)'!$AO$1:$AO$21</definedName>
    <definedName name="訓練分野" localSheetId="8">#REF!</definedName>
    <definedName name="訓練分野" localSheetId="11">#REF!</definedName>
    <definedName name="訓練分野" localSheetId="17">#REF!</definedName>
    <definedName name="訓練分野">#REF!</definedName>
  </definedNames>
  <calcPr calcId="162913"/>
</workbook>
</file>

<file path=xl/calcChain.xml><?xml version="1.0" encoding="utf-8"?>
<calcChain xmlns="http://schemas.openxmlformats.org/spreadsheetml/2006/main">
  <c r="O6" i="98" l="1"/>
  <c r="D7" i="98"/>
  <c r="D6" i="98"/>
  <c r="K105" i="104" l="1"/>
  <c r="K106" i="104" s="1"/>
  <c r="J105" i="104"/>
  <c r="J106" i="104" s="1"/>
  <c r="I105" i="104"/>
  <c r="I106" i="104" s="1"/>
  <c r="H105" i="104"/>
  <c r="H106" i="104" s="1"/>
  <c r="G105" i="104"/>
  <c r="G106" i="104" s="1"/>
  <c r="F105" i="104"/>
  <c r="F106" i="104" s="1"/>
  <c r="E105" i="104"/>
  <c r="E106" i="104" s="1"/>
  <c r="D105" i="104"/>
  <c r="D106" i="104" s="1"/>
  <c r="C105" i="104"/>
  <c r="C106" i="104" s="1"/>
  <c r="B105" i="104"/>
  <c r="B106" i="104" s="1"/>
  <c r="AE105" i="103"/>
  <c r="AE106" i="103" s="1"/>
  <c r="AD105" i="103"/>
  <c r="AD106" i="103" s="1"/>
  <c r="AC105" i="103"/>
  <c r="AC106" i="103" s="1"/>
  <c r="AB105" i="103"/>
  <c r="AB106" i="103" s="1"/>
  <c r="AA105" i="103"/>
  <c r="AA106" i="103" s="1"/>
  <c r="Z105" i="103"/>
  <c r="Z106" i="103" s="1"/>
  <c r="Y105" i="103"/>
  <c r="Y106" i="103" s="1"/>
  <c r="X105" i="103"/>
  <c r="X106" i="103" s="1"/>
  <c r="W105" i="103"/>
  <c r="W106" i="103" s="1"/>
  <c r="V105" i="103"/>
  <c r="V106" i="103" s="1"/>
  <c r="U105" i="103"/>
  <c r="U106" i="103" s="1"/>
  <c r="T105" i="103"/>
  <c r="T106" i="103" s="1"/>
  <c r="S105" i="103"/>
  <c r="S106" i="103" s="1"/>
  <c r="R105" i="103"/>
  <c r="R106" i="103" s="1"/>
  <c r="Q105" i="103"/>
  <c r="Q106" i="103" s="1"/>
  <c r="P105" i="103"/>
  <c r="P106" i="103" s="1"/>
  <c r="O105" i="103"/>
  <c r="O106" i="103" s="1"/>
  <c r="N105" i="103"/>
  <c r="N106" i="103" s="1"/>
  <c r="M105" i="103"/>
  <c r="M106" i="103" s="1"/>
  <c r="L105" i="103"/>
  <c r="L106" i="103" s="1"/>
  <c r="K105" i="103"/>
  <c r="K106" i="103" s="1"/>
  <c r="J105" i="103"/>
  <c r="J106" i="103" s="1"/>
  <c r="I105" i="103"/>
  <c r="I106" i="103" s="1"/>
  <c r="H105" i="103"/>
  <c r="H106" i="103" s="1"/>
  <c r="G105" i="103"/>
  <c r="G106" i="103" s="1"/>
  <c r="F105" i="103"/>
  <c r="F106" i="103" s="1"/>
  <c r="E105" i="103"/>
  <c r="E106" i="103" s="1"/>
  <c r="D105" i="103"/>
  <c r="D106" i="103" s="1"/>
  <c r="C105" i="103"/>
  <c r="C106" i="103" s="1"/>
  <c r="B105" i="103"/>
  <c r="B106" i="103" s="1"/>
  <c r="E31" i="100" l="1"/>
  <c r="E16" i="100"/>
  <c r="F3" i="100"/>
  <c r="B3" i="100"/>
  <c r="AI90" i="99" l="1"/>
  <c r="AI89" i="99"/>
  <c r="AI88" i="99"/>
  <c r="AI87" i="99"/>
  <c r="AI86" i="99"/>
  <c r="AI85" i="99"/>
  <c r="AI49" i="99"/>
  <c r="AI48" i="99"/>
  <c r="AI43" i="99"/>
  <c r="AC36" i="99"/>
  <c r="AI34" i="99"/>
  <c r="AI33" i="99"/>
  <c r="AI28" i="99"/>
  <c r="AC21" i="99"/>
  <c r="AI19" i="99"/>
  <c r="AI18" i="99"/>
  <c r="AI13" i="99"/>
  <c r="AC6" i="99"/>
  <c r="O6" i="64" l="1"/>
  <c r="O6" i="65"/>
  <c r="S7" i="78" l="1"/>
  <c r="F7" i="78"/>
  <c r="AN9" i="90" l="1"/>
  <c r="AM9" i="90"/>
  <c r="AM12" i="90" s="1"/>
  <c r="D8" i="90" s="1"/>
  <c r="D9" i="90" s="1"/>
  <c r="AM13" i="90" l="1"/>
  <c r="F123" i="90"/>
  <c r="AG8" i="90" l="1"/>
  <c r="AG9" i="90" s="1"/>
  <c r="AC8" i="90"/>
  <c r="AC9" i="90" s="1"/>
  <c r="Y8" i="90"/>
  <c r="Y9" i="90" s="1"/>
  <c r="U8" i="90"/>
  <c r="U9" i="90" s="1"/>
  <c r="Q8" i="90"/>
  <c r="Q9" i="90" s="1"/>
  <c r="M8" i="90"/>
  <c r="M9" i="90" s="1"/>
  <c r="I8" i="90"/>
  <c r="I9" i="90" s="1"/>
  <c r="E8" i="90"/>
  <c r="E9" i="90" s="1"/>
  <c r="AE8" i="90"/>
  <c r="AE9" i="90" s="1"/>
  <c r="W8" i="90"/>
  <c r="W9" i="90" s="1"/>
  <c r="O8" i="90"/>
  <c r="O9" i="90" s="1"/>
  <c r="G8" i="90"/>
  <c r="G9" i="90" s="1"/>
  <c r="AA8" i="90"/>
  <c r="AA9" i="90" s="1"/>
  <c r="S8" i="90"/>
  <c r="S9" i="90" s="1"/>
  <c r="K8" i="90"/>
  <c r="K9" i="90" s="1"/>
  <c r="AD8" i="90"/>
  <c r="AD9" i="90" s="1"/>
  <c r="Z8" i="90"/>
  <c r="Z9" i="90" s="1"/>
  <c r="V8" i="90"/>
  <c r="V9" i="90" s="1"/>
  <c r="R8" i="90"/>
  <c r="R9" i="90" s="1"/>
  <c r="N8" i="90"/>
  <c r="N9" i="90" s="1"/>
  <c r="J8" i="90"/>
  <c r="J9" i="90" s="1"/>
  <c r="F8" i="90"/>
  <c r="F9" i="90" s="1"/>
  <c r="AF8" i="90"/>
  <c r="AF9" i="90" s="1"/>
  <c r="AB8" i="90"/>
  <c r="AB9" i="90" s="1"/>
  <c r="X8" i="90"/>
  <c r="X9" i="90" s="1"/>
  <c r="T8" i="90"/>
  <c r="T9" i="90" s="1"/>
  <c r="P8" i="90"/>
  <c r="P9" i="90" s="1"/>
  <c r="L8" i="90"/>
  <c r="L9" i="90" s="1"/>
  <c r="H8" i="90"/>
  <c r="H9" i="90" s="1"/>
  <c r="AH8" i="90"/>
  <c r="AH9" i="90" s="1"/>
  <c r="AN12" i="90"/>
  <c r="D22" i="90" s="1"/>
  <c r="R123" i="90"/>
  <c r="D23" i="90" l="1"/>
  <c r="F124" i="90"/>
  <c r="AO12" i="90"/>
  <c r="D36" i="90" s="1"/>
  <c r="AN13" i="90"/>
  <c r="R124" i="90" s="1"/>
  <c r="M22" i="90" l="1"/>
  <c r="M23" i="90" s="1"/>
  <c r="U22" i="90"/>
  <c r="U23" i="90" s="1"/>
  <c r="AC22" i="90"/>
  <c r="AC23" i="90" s="1"/>
  <c r="G22" i="90"/>
  <c r="G23" i="90" s="1"/>
  <c r="O22" i="90"/>
  <c r="O23" i="90" s="1"/>
  <c r="W22" i="90"/>
  <c r="W23" i="90" s="1"/>
  <c r="AE22" i="90"/>
  <c r="AE23" i="90" s="1"/>
  <c r="E22" i="90"/>
  <c r="E23" i="90" s="1"/>
  <c r="H22" i="90"/>
  <c r="H23" i="90" s="1"/>
  <c r="L22" i="90"/>
  <c r="L23" i="90" s="1"/>
  <c r="P22" i="90"/>
  <c r="P23" i="90" s="1"/>
  <c r="T22" i="90"/>
  <c r="T23" i="90" s="1"/>
  <c r="X22" i="90"/>
  <c r="X23" i="90" s="1"/>
  <c r="AB22" i="90"/>
  <c r="AB23" i="90" s="1"/>
  <c r="AF22" i="90"/>
  <c r="AF23" i="90" s="1"/>
  <c r="D37" i="90"/>
  <c r="I22" i="90"/>
  <c r="I23" i="90" s="1"/>
  <c r="Q22" i="90"/>
  <c r="Q23" i="90" s="1"/>
  <c r="Y22" i="90"/>
  <c r="Y23" i="90" s="1"/>
  <c r="AG22" i="90"/>
  <c r="AG23" i="90" s="1"/>
  <c r="K22" i="90"/>
  <c r="K23" i="90" s="1"/>
  <c r="S22" i="90"/>
  <c r="S23" i="90" s="1"/>
  <c r="AA22" i="90"/>
  <c r="AA23" i="90" s="1"/>
  <c r="F22" i="90"/>
  <c r="F23" i="90" s="1"/>
  <c r="J22" i="90"/>
  <c r="J23" i="90" s="1"/>
  <c r="N22" i="90"/>
  <c r="N23" i="90" s="1"/>
  <c r="R22" i="90"/>
  <c r="R23" i="90" s="1"/>
  <c r="V22" i="90"/>
  <c r="V23" i="90" s="1"/>
  <c r="Z22" i="90"/>
  <c r="Z23" i="90" s="1"/>
  <c r="AD22" i="90"/>
  <c r="AD23" i="90" s="1"/>
  <c r="AH22" i="90"/>
  <c r="AH23" i="90" s="1"/>
  <c r="F125" i="90"/>
  <c r="AO13" i="90"/>
  <c r="R125" i="90" s="1"/>
  <c r="AP12" i="90"/>
  <c r="D50" i="90" s="1"/>
  <c r="D51" i="90" l="1"/>
  <c r="H36" i="90"/>
  <c r="H37" i="90" s="1"/>
  <c r="L36" i="90"/>
  <c r="L37" i="90" s="1"/>
  <c r="P36" i="90"/>
  <c r="P37" i="90" s="1"/>
  <c r="T36" i="90"/>
  <c r="T37" i="90" s="1"/>
  <c r="X36" i="90"/>
  <c r="X37" i="90" s="1"/>
  <c r="AB36" i="90"/>
  <c r="AB37" i="90" s="1"/>
  <c r="AF36" i="90"/>
  <c r="AF37" i="90" s="1"/>
  <c r="G36" i="90"/>
  <c r="G37" i="90" s="1"/>
  <c r="K36" i="90"/>
  <c r="K37" i="90" s="1"/>
  <c r="O36" i="90"/>
  <c r="O37" i="90" s="1"/>
  <c r="S36" i="90"/>
  <c r="S37" i="90" s="1"/>
  <c r="W36" i="90"/>
  <c r="W37" i="90" s="1"/>
  <c r="AA36" i="90"/>
  <c r="AA37" i="90" s="1"/>
  <c r="AE36" i="90"/>
  <c r="AE37" i="90" s="1"/>
  <c r="E36" i="90"/>
  <c r="E37" i="90" s="1"/>
  <c r="F36" i="90"/>
  <c r="F37" i="90" s="1"/>
  <c r="J36" i="90"/>
  <c r="J37" i="90" s="1"/>
  <c r="N36" i="90"/>
  <c r="N37" i="90" s="1"/>
  <c r="R36" i="90"/>
  <c r="R37" i="90" s="1"/>
  <c r="V36" i="90"/>
  <c r="V37" i="90" s="1"/>
  <c r="Z36" i="90"/>
  <c r="Z37" i="90" s="1"/>
  <c r="AD36" i="90"/>
  <c r="AD37" i="90" s="1"/>
  <c r="AH36" i="90"/>
  <c r="AH37" i="90" s="1"/>
  <c r="I36" i="90"/>
  <c r="I37" i="90" s="1"/>
  <c r="M36" i="90"/>
  <c r="M37" i="90" s="1"/>
  <c r="Q36" i="90"/>
  <c r="Q37" i="90" s="1"/>
  <c r="U36" i="90"/>
  <c r="U37" i="90" s="1"/>
  <c r="Y36" i="90"/>
  <c r="Y37" i="90" s="1"/>
  <c r="AC36" i="90"/>
  <c r="AC37" i="90" s="1"/>
  <c r="AG36" i="90"/>
  <c r="AG37" i="90" s="1"/>
  <c r="F126" i="90"/>
  <c r="AP13" i="90"/>
  <c r="R126" i="90" s="1"/>
  <c r="AQ12" i="90"/>
  <c r="D64" i="90" s="1"/>
  <c r="G50" i="90" l="1"/>
  <c r="G51" i="90" s="1"/>
  <c r="O50" i="90"/>
  <c r="O51" i="90" s="1"/>
  <c r="W50" i="90"/>
  <c r="W51" i="90" s="1"/>
  <c r="AE50" i="90"/>
  <c r="AE51" i="90" s="1"/>
  <c r="I50" i="90"/>
  <c r="I51" i="90" s="1"/>
  <c r="Q50" i="90"/>
  <c r="Q51" i="90" s="1"/>
  <c r="Y50" i="90"/>
  <c r="Y51" i="90" s="1"/>
  <c r="AG50" i="90"/>
  <c r="AG51" i="90" s="1"/>
  <c r="H50" i="90"/>
  <c r="H51" i="90" s="1"/>
  <c r="L50" i="90"/>
  <c r="L51" i="90" s="1"/>
  <c r="P50" i="90"/>
  <c r="P51" i="90" s="1"/>
  <c r="T50" i="90"/>
  <c r="T51" i="90" s="1"/>
  <c r="X50" i="90"/>
  <c r="X51" i="90" s="1"/>
  <c r="AB50" i="90"/>
  <c r="AB51" i="90" s="1"/>
  <c r="AF50" i="90"/>
  <c r="AF51" i="90" s="1"/>
  <c r="AB64" i="90"/>
  <c r="AB65" i="90" s="1"/>
  <c r="T64" i="90"/>
  <c r="T65" i="90" s="1"/>
  <c r="L64" i="90"/>
  <c r="L65" i="90" s="1"/>
  <c r="D65" i="90"/>
  <c r="S64" i="90"/>
  <c r="S65" i="90" s="1"/>
  <c r="AG64" i="90"/>
  <c r="AG65" i="90" s="1"/>
  <c r="Q64" i="90"/>
  <c r="Q65" i="90" s="1"/>
  <c r="K50" i="90"/>
  <c r="K51" i="90" s="1"/>
  <c r="S50" i="90"/>
  <c r="S51" i="90" s="1"/>
  <c r="AA50" i="90"/>
  <c r="AA51" i="90" s="1"/>
  <c r="M50" i="90"/>
  <c r="M51" i="90" s="1"/>
  <c r="U50" i="90"/>
  <c r="U51" i="90" s="1"/>
  <c r="AC50" i="90"/>
  <c r="AC51" i="90" s="1"/>
  <c r="F50" i="90"/>
  <c r="F51" i="90" s="1"/>
  <c r="J50" i="90"/>
  <c r="J51" i="90" s="1"/>
  <c r="N50" i="90"/>
  <c r="N51" i="90" s="1"/>
  <c r="R50" i="90"/>
  <c r="R51" i="90" s="1"/>
  <c r="V50" i="90"/>
  <c r="V51" i="90" s="1"/>
  <c r="Z50" i="90"/>
  <c r="Z51" i="90" s="1"/>
  <c r="AD50" i="90"/>
  <c r="AD51" i="90" s="1"/>
  <c r="AH50" i="90"/>
  <c r="AH51" i="90" s="1"/>
  <c r="E50" i="90"/>
  <c r="E51" i="90" s="1"/>
  <c r="F127" i="90"/>
  <c r="AR12" i="90"/>
  <c r="D78" i="90" s="1"/>
  <c r="AQ13" i="90"/>
  <c r="R127" i="90" s="1"/>
  <c r="I64" i="90" l="1"/>
  <c r="I65" i="90" s="1"/>
  <c r="Y64" i="90"/>
  <c r="Y65" i="90" s="1"/>
  <c r="K64" i="90"/>
  <c r="K65" i="90" s="1"/>
  <c r="AA64" i="90"/>
  <c r="AA65" i="90" s="1"/>
  <c r="H64" i="90"/>
  <c r="H65" i="90" s="1"/>
  <c r="P64" i="90"/>
  <c r="P65" i="90" s="1"/>
  <c r="X64" i="90"/>
  <c r="X65" i="90" s="1"/>
  <c r="AF64" i="90"/>
  <c r="AF65" i="90" s="1"/>
  <c r="D79" i="90"/>
  <c r="AG78" i="90"/>
  <c r="AG79" i="90" s="1"/>
  <c r="AC78" i="90"/>
  <c r="AC79" i="90" s="1"/>
  <c r="AH78" i="90"/>
  <c r="AH79" i="90" s="1"/>
  <c r="AD78" i="90"/>
  <c r="AD79" i="90" s="1"/>
  <c r="Z78" i="90"/>
  <c r="Z79" i="90" s="1"/>
  <c r="E64" i="90"/>
  <c r="E65" i="90" s="1"/>
  <c r="M64" i="90"/>
  <c r="M65" i="90" s="1"/>
  <c r="U64" i="90"/>
  <c r="U65" i="90" s="1"/>
  <c r="AC64" i="90"/>
  <c r="AC65" i="90" s="1"/>
  <c r="G64" i="90"/>
  <c r="G65" i="90" s="1"/>
  <c r="O64" i="90"/>
  <c r="O65" i="90" s="1"/>
  <c r="W64" i="90"/>
  <c r="W65" i="90" s="1"/>
  <c r="AE64" i="90"/>
  <c r="AE65" i="90" s="1"/>
  <c r="F64" i="90"/>
  <c r="F65" i="90" s="1"/>
  <c r="J64" i="90"/>
  <c r="J65" i="90" s="1"/>
  <c r="N64" i="90"/>
  <c r="N65" i="90" s="1"/>
  <c r="R64" i="90"/>
  <c r="R65" i="90" s="1"/>
  <c r="V64" i="90"/>
  <c r="V65" i="90" s="1"/>
  <c r="Z64" i="90"/>
  <c r="Z65" i="90" s="1"/>
  <c r="AD64" i="90"/>
  <c r="AD65" i="90" s="1"/>
  <c r="AH64" i="90"/>
  <c r="AH65" i="90" s="1"/>
  <c r="AR13" i="90"/>
  <c r="R128" i="90" s="1"/>
  <c r="F128" i="90"/>
  <c r="AB78" i="90" l="1"/>
  <c r="AB79" i="90" s="1"/>
  <c r="AF78" i="90"/>
  <c r="AF79" i="90" s="1"/>
  <c r="AA78" i="90"/>
  <c r="AA79" i="90" s="1"/>
  <c r="AE78" i="90"/>
  <c r="AE79" i="90" s="1"/>
  <c r="H78" i="90"/>
  <c r="H79" i="90" s="1"/>
  <c r="L78" i="90"/>
  <c r="L79" i="90" s="1"/>
  <c r="P78" i="90"/>
  <c r="P79" i="90" s="1"/>
  <c r="T78" i="90"/>
  <c r="T79" i="90" s="1"/>
  <c r="X78" i="90"/>
  <c r="X79" i="90" s="1"/>
  <c r="G78" i="90"/>
  <c r="G79" i="90" s="1"/>
  <c r="K78" i="90"/>
  <c r="K79" i="90" s="1"/>
  <c r="O78" i="90"/>
  <c r="O79" i="90" s="1"/>
  <c r="S78" i="90"/>
  <c r="S79" i="90" s="1"/>
  <c r="W78" i="90"/>
  <c r="W79" i="90" s="1"/>
  <c r="F78" i="90"/>
  <c r="F79" i="90" s="1"/>
  <c r="J78" i="90"/>
  <c r="J79" i="90" s="1"/>
  <c r="N78" i="90"/>
  <c r="N79" i="90" s="1"/>
  <c r="R78" i="90"/>
  <c r="R79" i="90" s="1"/>
  <c r="V78" i="90"/>
  <c r="V79" i="90" s="1"/>
  <c r="E78" i="90"/>
  <c r="E79" i="90" s="1"/>
  <c r="I78" i="90"/>
  <c r="I79" i="90" s="1"/>
  <c r="M78" i="90"/>
  <c r="M79" i="90" s="1"/>
  <c r="Q78" i="90"/>
  <c r="Q79" i="90" s="1"/>
  <c r="U78" i="90"/>
  <c r="U79" i="90" s="1"/>
  <c r="Y78" i="90"/>
  <c r="Y79" i="90" s="1"/>
  <c r="I19" i="38" l="1"/>
  <c r="G26" i="24" l="1"/>
  <c r="V4" i="92" l="1"/>
  <c r="I4" i="88" l="1"/>
  <c r="AI88" i="90" l="1"/>
  <c r="AI87" i="90"/>
  <c r="AI82" i="90"/>
  <c r="AC76" i="90"/>
  <c r="AI74" i="90"/>
  <c r="AI73" i="90"/>
  <c r="AI68" i="90"/>
  <c r="AC62" i="90"/>
  <c r="AI60" i="90"/>
  <c r="AI59" i="90"/>
  <c r="AI54" i="90"/>
  <c r="AC48" i="90"/>
  <c r="AI46" i="90"/>
  <c r="AI45" i="90"/>
  <c r="AI40" i="90"/>
  <c r="AC34" i="90"/>
  <c r="AI26" i="90"/>
  <c r="AI31" i="90"/>
  <c r="AI32" i="90"/>
  <c r="AC20" i="90" l="1"/>
  <c r="AM32" i="90"/>
  <c r="AC124" i="90" s="1"/>
  <c r="AM46" i="90"/>
  <c r="AC125" i="90" s="1"/>
  <c r="AM60" i="90"/>
  <c r="AC126" i="90" s="1"/>
  <c r="AM74" i="90"/>
  <c r="AC127" i="90" s="1"/>
  <c r="AM88" i="90"/>
  <c r="AC128" i="90" s="1"/>
  <c r="AI18" i="90"/>
  <c r="AI17" i="90"/>
  <c r="P6" i="92" l="1"/>
  <c r="D7" i="92"/>
  <c r="D6" i="92"/>
  <c r="C5" i="91" l="1"/>
  <c r="C3" i="91"/>
  <c r="G31" i="88" l="1"/>
  <c r="AI128" i="90" l="1"/>
  <c r="AI127" i="90"/>
  <c r="AI126" i="90"/>
  <c r="AI125" i="90"/>
  <c r="AI124" i="90"/>
  <c r="AI123" i="90"/>
  <c r="AI12" i="90"/>
  <c r="X4" i="90"/>
  <c r="G4" i="90"/>
  <c r="AL9" i="78"/>
  <c r="AC6" i="90" l="1"/>
  <c r="AG92" i="90" s="1"/>
  <c r="AM18" i="90"/>
  <c r="AC123" i="90" s="1"/>
  <c r="D4" i="88"/>
  <c r="Z92" i="90" l="1"/>
  <c r="B19" i="23"/>
  <c r="B18" i="23"/>
  <c r="B17" i="23"/>
  <c r="B16" i="23"/>
  <c r="B39" i="23" l="1"/>
  <c r="B38" i="23"/>
  <c r="B35" i="23"/>
  <c r="B33" i="23"/>
  <c r="B32" i="23"/>
  <c r="B30" i="23"/>
  <c r="B29" i="23"/>
  <c r="B28" i="23"/>
  <c r="B27" i="23"/>
  <c r="B26" i="23"/>
  <c r="B25" i="23"/>
  <c r="B24" i="23"/>
  <c r="B23" i="23"/>
  <c r="B22" i="23"/>
  <c r="B15" i="23"/>
  <c r="B12" i="23"/>
  <c r="B11" i="23"/>
  <c r="B10" i="23"/>
  <c r="B8" i="23"/>
  <c r="B9" i="23"/>
  <c r="AG56" i="84"/>
  <c r="AF55" i="84"/>
  <c r="Z55" i="84"/>
  <c r="T55" i="84"/>
  <c r="N55" i="84"/>
  <c r="G55" i="84" s="1"/>
  <c r="AL28" i="84"/>
  <c r="AM25" i="84"/>
  <c r="AM24" i="84"/>
  <c r="AM23" i="84"/>
  <c r="AM22" i="84"/>
  <c r="AM21" i="84"/>
  <c r="AL20" i="84"/>
  <c r="AB16" i="84"/>
  <c r="U15" i="84"/>
  <c r="M15" i="84"/>
  <c r="F15" i="84"/>
  <c r="F9" i="84"/>
  <c r="AL8" i="84"/>
  <c r="F6" i="84"/>
  <c r="F5" i="84"/>
  <c r="F3" i="84"/>
  <c r="F3" i="78"/>
  <c r="AB16" i="78"/>
  <c r="U15" i="78"/>
  <c r="M15" i="78"/>
  <c r="F15" i="78"/>
  <c r="F9" i="78"/>
  <c r="F6" i="78"/>
  <c r="F5" i="78"/>
  <c r="J19" i="29"/>
  <c r="B6" i="23"/>
  <c r="AN21" i="84" l="1"/>
  <c r="AL21" i="84" s="1"/>
  <c r="Z55" i="78"/>
  <c r="T55" i="78"/>
  <c r="N55" i="78"/>
  <c r="AG56" i="78"/>
  <c r="AF55" i="78"/>
  <c r="AL28" i="78"/>
  <c r="AM25" i="78"/>
  <c r="AM24" i="78"/>
  <c r="AM23" i="78"/>
  <c r="AM22" i="78"/>
  <c r="AM21" i="78"/>
  <c r="AL20" i="78"/>
  <c r="AN21" i="78" l="1"/>
  <c r="G55" i="78"/>
  <c r="AL21" i="78" l="1"/>
  <c r="B31" i="23"/>
  <c r="B20" i="23"/>
  <c r="G19" i="29"/>
  <c r="V5" i="24"/>
  <c r="R4" i="63" l="1"/>
  <c r="C4" i="63"/>
  <c r="AC13" i="29" l="1"/>
  <c r="Q7" i="65" l="1"/>
  <c r="I7" i="65"/>
  <c r="D7" i="65"/>
  <c r="N3" i="65"/>
  <c r="E3" i="65"/>
  <c r="P7" i="64"/>
  <c r="I7" i="64"/>
  <c r="D7" i="64"/>
  <c r="M3" i="64"/>
  <c r="E3" i="64"/>
  <c r="G4" i="56" l="1"/>
  <c r="C4" i="56"/>
  <c r="B5" i="23" l="1"/>
  <c r="K8" i="41" l="1"/>
  <c r="K7" i="41"/>
  <c r="X4" i="41"/>
  <c r="P4" i="41"/>
  <c r="E4" i="41"/>
  <c r="D3" i="54" l="1"/>
  <c r="O3" i="54"/>
  <c r="B3" i="23"/>
  <c r="B4" i="23"/>
  <c r="B7" i="23"/>
  <c r="B13" i="23"/>
  <c r="B14" i="23"/>
  <c r="B21" i="23"/>
  <c r="B40" i="23"/>
  <c r="B41" i="23"/>
  <c r="B42" i="23"/>
  <c r="B43" i="23"/>
  <c r="B44" i="23"/>
  <c r="B45" i="23"/>
  <c r="B46" i="23"/>
  <c r="B47" i="23"/>
  <c r="B48" i="23"/>
  <c r="B49" i="23"/>
  <c r="F5" i="29" l="1"/>
  <c r="C5" i="38" l="1"/>
  <c r="C4" i="38"/>
  <c r="P19" i="38"/>
  <c r="O19" i="38"/>
  <c r="N19" i="38"/>
  <c r="M19" i="38"/>
  <c r="L19" i="38"/>
  <c r="K19" i="38"/>
  <c r="J19" i="38"/>
  <c r="R19" i="38" l="1"/>
  <c r="Q19" i="38"/>
  <c r="B7" i="5" l="1"/>
  <c r="AC15" i="29"/>
  <c r="G13" i="29"/>
  <c r="G15" i="29"/>
  <c r="A21" i="29"/>
  <c r="A19" i="29"/>
  <c r="E9" i="5" l="1"/>
  <c r="A16" i="24" l="1"/>
  <c r="O9" i="24"/>
  <c r="O10" i="24"/>
  <c r="Q14" i="24"/>
  <c r="Q12" i="24"/>
  <c r="T42" i="2" l="1"/>
  <c r="T41" i="2"/>
  <c r="F8" i="21" l="1"/>
  <c r="D8" i="21"/>
  <c r="D7" i="21"/>
  <c r="D5" i="21"/>
  <c r="P28" i="15"/>
  <c r="D7" i="15"/>
  <c r="F5" i="15"/>
  <c r="E31" i="11"/>
  <c r="E16" i="11"/>
  <c r="F3" i="11"/>
  <c r="B3" i="11"/>
  <c r="E22" i="5"/>
  <c r="C22" i="5"/>
  <c r="B21" i="5"/>
  <c r="E11" i="5"/>
  <c r="C9" i="5"/>
  <c r="B6" i="5"/>
  <c r="B5" i="5"/>
  <c r="B4" i="5"/>
  <c r="K4" i="5" s="1"/>
</calcChain>
</file>

<file path=xl/comments1.xml><?xml version="1.0" encoding="utf-8"?>
<comments xmlns="http://schemas.openxmlformats.org/spreadsheetml/2006/main">
  <authors>
    <author>作成者</author>
  </authors>
  <commentList>
    <comment ref="O3" authorId="0" shapeId="0">
      <text>
        <r>
          <rPr>
            <sz val="11"/>
            <color indexed="81"/>
            <rFont val="ＭＳ Ｐゴシック"/>
            <family val="3"/>
            <charset val="128"/>
          </rPr>
          <t>提出日を入力してください（○年○月○日）</t>
        </r>
      </text>
    </comment>
    <comment ref="J9" authorId="0" shapeId="0">
      <text>
        <r>
          <rPr>
            <sz val="11"/>
            <color indexed="81"/>
            <rFont val="ＭＳ Ｐゴシック"/>
            <family val="3"/>
            <charset val="128"/>
          </rPr>
          <t xml:space="preserve"> 郵便番号を入力してください（○○○-○○○○）</t>
        </r>
      </text>
    </comment>
    <comment ref="G36" authorId="0" shapeId="0">
      <text>
        <r>
          <rPr>
            <sz val="11"/>
            <color indexed="81"/>
            <rFont val="ＭＳ Ｐゴシック"/>
            <family val="3"/>
            <charset val="128"/>
          </rPr>
          <t xml:space="preserve">・託児サービス支援付き訓練コースの場合は、「○○科（託児）」
</t>
        </r>
      </text>
    </comment>
    <comment ref="F41" authorId="0" shapeId="0">
      <text>
        <r>
          <rPr>
            <sz val="11"/>
            <color indexed="81"/>
            <rFont val="ＭＳ Ｐゴシック"/>
            <family val="3"/>
            <charset val="128"/>
          </rPr>
          <t>郵便番号を入力してください。（○○○-○○○○）</t>
        </r>
      </text>
    </comment>
    <comment ref="H41" authorId="0" shapeId="0">
      <text>
        <r>
          <rPr>
            <sz val="11"/>
            <color indexed="81"/>
            <rFont val="ＭＳ Ｐゴシック"/>
            <family val="3"/>
            <charset val="128"/>
          </rPr>
          <t>所在地のうち、都道府県から番地までを入力してください。（1行目）</t>
        </r>
      </text>
    </comment>
    <comment ref="H42" authorId="0" shapeId="0">
      <text>
        <r>
          <rPr>
            <sz val="11"/>
            <color indexed="81"/>
            <rFont val="ＭＳ Ｐゴシック"/>
            <family val="3"/>
            <charset val="128"/>
          </rPr>
          <t>所在地のうち、建物名等を入力してください。（２行目）</t>
        </r>
      </text>
    </comment>
    <comment ref="F44" authorId="0" shapeId="0">
      <text>
        <r>
          <rPr>
            <sz val="11"/>
            <color indexed="81"/>
            <rFont val="ＭＳ Ｐゴシック"/>
            <family val="3"/>
            <charset val="128"/>
          </rPr>
          <t>過去に認定を受けたことがない場合は「初回」と記入してください。</t>
        </r>
      </text>
    </comment>
    <comment ref="F46" authorId="0" shapeId="0">
      <text>
        <r>
          <rPr>
            <sz val="11"/>
            <color indexed="81"/>
            <rFont val="ＭＳ Ｐゴシック"/>
            <family val="3"/>
            <charset val="128"/>
          </rPr>
          <t>国税庁から法人番号指定通知書にて通知された法人番号（13桁）を記載してください。</t>
        </r>
      </text>
    </comment>
  </commentList>
</comments>
</file>

<file path=xl/comments10.xml><?xml version="1.0" encoding="utf-8"?>
<comments xmlns="http://schemas.openxmlformats.org/spreadsheetml/2006/main">
  <authors>
    <author>作成者</author>
  </authors>
  <commentList>
    <comment ref="A2" authorId="0" shapeId="0">
      <text>
        <r>
          <rPr>
            <b/>
            <u/>
            <sz val="9"/>
            <color indexed="81"/>
            <rFont val="ＭＳ Ｐゴシック"/>
            <family val="3"/>
            <charset val="128"/>
          </rPr>
          <t>実績枠</t>
        </r>
        <r>
          <rPr>
            <sz val="9"/>
            <color indexed="81"/>
            <rFont val="ＭＳ Ｐゴシック"/>
            <family val="3"/>
            <charset val="128"/>
          </rPr>
          <t>で申請する場合は当該様式を提出してください。</t>
        </r>
      </text>
    </comment>
    <comment ref="A29" authorId="0" shapeId="0">
      <text>
        <r>
          <rPr>
            <b/>
            <u/>
            <sz val="9"/>
            <color indexed="81"/>
            <rFont val="ＭＳ Ｐゴシック"/>
            <family val="3"/>
            <charset val="128"/>
          </rPr>
          <t>実績枠</t>
        </r>
        <r>
          <rPr>
            <sz val="9"/>
            <color indexed="81"/>
            <rFont val="ＭＳ Ｐゴシック"/>
            <family val="3"/>
            <charset val="128"/>
          </rPr>
          <t>で申請する場合は当該様式を提出してください。</t>
        </r>
      </text>
    </comment>
  </commentList>
</comments>
</file>

<file path=xl/comments11.xml><?xml version="1.0" encoding="utf-8"?>
<comments xmlns="http://schemas.openxmlformats.org/spreadsheetml/2006/main">
  <authors>
    <author>作成者</author>
  </authors>
  <commentList>
    <comment ref="A2" authorId="0" shapeId="0">
      <text>
        <r>
          <rPr>
            <b/>
            <u/>
            <sz val="9"/>
            <color indexed="81"/>
            <rFont val="ＭＳ Ｐゴシック"/>
            <family val="3"/>
            <charset val="128"/>
          </rPr>
          <t>新規参入枠</t>
        </r>
        <r>
          <rPr>
            <sz val="9"/>
            <color indexed="81"/>
            <rFont val="ＭＳ Ｐゴシック"/>
            <family val="3"/>
            <charset val="128"/>
          </rPr>
          <t>で申請する場合は、当該様式を提出してください。</t>
        </r>
      </text>
    </comment>
    <comment ref="A48" authorId="0" shapeId="0">
      <text>
        <r>
          <rPr>
            <b/>
            <u/>
            <sz val="9"/>
            <color indexed="81"/>
            <rFont val="ＭＳ Ｐゴシック"/>
            <family val="3"/>
            <charset val="128"/>
          </rPr>
          <t>新規参入枠</t>
        </r>
        <r>
          <rPr>
            <sz val="9"/>
            <color indexed="81"/>
            <rFont val="ＭＳ Ｐゴシック"/>
            <family val="3"/>
            <charset val="128"/>
          </rPr>
          <t>で申請する場合は、当該様式を提出してください。</t>
        </r>
      </text>
    </comment>
  </commentList>
</comments>
</file>

<file path=xl/comments12.xml><?xml version="1.0" encoding="utf-8"?>
<comments xmlns="http://schemas.openxmlformats.org/spreadsheetml/2006/main">
  <authors>
    <author>作成者</author>
  </authors>
  <commentList>
    <comment ref="O10" authorId="0" shapeId="0">
      <text>
        <r>
          <rPr>
            <b/>
            <sz val="11"/>
            <color indexed="81"/>
            <rFont val="ＭＳ Ｐゴシック"/>
            <family val="3"/>
            <charset val="128"/>
          </rPr>
          <t>年号を選択してください。</t>
        </r>
      </text>
    </comment>
    <comment ref="V12" authorId="0" shapeId="0">
      <text>
        <r>
          <rPr>
            <b/>
            <sz val="11"/>
            <color indexed="81"/>
            <rFont val="ＭＳ Ｐゴシック"/>
            <family val="3"/>
            <charset val="128"/>
          </rPr>
          <t>年号を選択してください。</t>
        </r>
      </text>
    </comment>
    <comment ref="O14" authorId="0" shapeId="0">
      <text>
        <r>
          <rPr>
            <b/>
            <sz val="11"/>
            <color indexed="81"/>
            <rFont val="ＭＳ Ｐゴシック"/>
            <family val="3"/>
            <charset val="128"/>
          </rPr>
          <t>年号を選択してください。</t>
        </r>
      </text>
    </comment>
    <comment ref="V15" authorId="0" shapeId="0">
      <text>
        <r>
          <rPr>
            <b/>
            <sz val="11"/>
            <color indexed="81"/>
            <rFont val="ＭＳ Ｐゴシック"/>
            <family val="3"/>
            <charset val="128"/>
          </rPr>
          <t>年号を選択してください。</t>
        </r>
      </text>
    </comment>
    <comment ref="O16" authorId="0" shapeId="0">
      <text>
        <r>
          <rPr>
            <b/>
            <sz val="11"/>
            <color indexed="81"/>
            <rFont val="ＭＳ Ｐゴシック"/>
            <family val="3"/>
            <charset val="128"/>
          </rPr>
          <t>年号を選択してください。</t>
        </r>
      </text>
    </comment>
    <comment ref="W16" authorId="0" shapeId="0">
      <text>
        <r>
          <rPr>
            <b/>
            <sz val="11"/>
            <color indexed="81"/>
            <rFont val="ＭＳ Ｐゴシック"/>
            <family val="3"/>
            <charset val="128"/>
          </rPr>
          <t>年号を選択してください。</t>
        </r>
      </text>
    </comment>
    <comment ref="O17" authorId="0" shapeId="0">
      <text>
        <r>
          <rPr>
            <b/>
            <sz val="11"/>
            <color indexed="81"/>
            <rFont val="ＭＳ Ｐゴシック"/>
            <family val="3"/>
            <charset val="128"/>
          </rPr>
          <t>年号を選択してください。</t>
        </r>
        <r>
          <rPr>
            <sz val="9"/>
            <color indexed="81"/>
            <rFont val="ＭＳ Ｐゴシック"/>
            <family val="3"/>
            <charset val="128"/>
          </rPr>
          <t xml:space="preserve">
</t>
        </r>
      </text>
    </comment>
    <comment ref="V19" authorId="0" shapeId="0">
      <text>
        <r>
          <rPr>
            <b/>
            <sz val="11"/>
            <color indexed="81"/>
            <rFont val="ＭＳ Ｐゴシック"/>
            <family val="3"/>
            <charset val="128"/>
          </rPr>
          <t>年号を選択してください。</t>
        </r>
      </text>
    </comment>
  </commentList>
</comments>
</file>

<file path=xl/comments2.xml><?xml version="1.0" encoding="utf-8"?>
<comments xmlns="http://schemas.openxmlformats.org/spreadsheetml/2006/main">
  <authors>
    <author>作成者</author>
  </authors>
  <commentList>
    <comment ref="G30" authorId="0" shapeId="0">
      <text>
        <r>
          <rPr>
            <sz val="11"/>
            <color indexed="10"/>
            <rFont val="ＭＳ Ｐゴシック"/>
            <family val="3"/>
            <charset val="128"/>
          </rPr>
          <t>小数点第３位を切り捨て、小数点第２位までを入力してください。</t>
        </r>
      </text>
    </comment>
  </commentList>
</comments>
</file>

<file path=xl/comments3.xml><?xml version="1.0" encoding="utf-8"?>
<comments xmlns="http://schemas.openxmlformats.org/spreadsheetml/2006/main">
  <authors>
    <author>作成者</author>
  </authors>
  <commentList>
    <comment ref="O13" authorId="0" shapeId="0">
      <text>
        <r>
          <rPr>
            <b/>
            <sz val="9"/>
            <color indexed="81"/>
            <rFont val="ＭＳ Ｐゴシック"/>
            <family val="3"/>
            <charset val="128"/>
          </rPr>
          <t>有限会社、合同会社、合資会社、医療法人など</t>
        </r>
      </text>
    </comment>
    <comment ref="C14" authorId="0" shapeId="0">
      <text>
        <r>
          <rPr>
            <b/>
            <sz val="9"/>
            <color indexed="81"/>
            <rFont val="ＭＳ Ｐゴシック"/>
            <family val="3"/>
            <charset val="128"/>
          </rPr>
          <t>事業協同組合、企業組合、協同組合、商工会議所、協会など</t>
        </r>
      </text>
    </comment>
    <comment ref="I14" authorId="0" shapeId="0">
      <text>
        <r>
          <rPr>
            <b/>
            <sz val="9"/>
            <color indexed="81"/>
            <rFont val="ＭＳ Ｐゴシック"/>
            <family val="3"/>
            <charset val="128"/>
          </rPr>
          <t>専修学校・各種学校を除く学校法人</t>
        </r>
      </text>
    </comment>
    <comment ref="L14" authorId="0" shapeId="0">
      <text>
        <r>
          <rPr>
            <b/>
            <sz val="9"/>
            <color indexed="81"/>
            <rFont val="ＭＳ Ｐゴシック"/>
            <family val="3"/>
            <charset val="128"/>
          </rPr>
          <t>一般財団法人、一般社団法人、公益財団法人、公益社団法人など</t>
        </r>
      </text>
    </comment>
    <comment ref="I15" authorId="0" shapeId="0">
      <text>
        <r>
          <rPr>
            <b/>
            <sz val="9"/>
            <color indexed="81"/>
            <rFont val="ＭＳ Ｐゴシック"/>
            <family val="3"/>
            <charset val="128"/>
          </rPr>
          <t>個人事業主、会計事務所など</t>
        </r>
      </text>
    </comment>
    <comment ref="E40" authorId="0" shapeId="0">
      <text>
        <r>
          <rPr>
            <b/>
            <sz val="9"/>
            <color indexed="81"/>
            <rFont val="ＭＳ Ｐゴシック"/>
            <family val="3"/>
            <charset val="128"/>
          </rPr>
          <t>氏名のみ入力してください</t>
        </r>
      </text>
    </comment>
    <comment ref="J40" authorId="0" shapeId="0">
      <text>
        <r>
          <rPr>
            <b/>
            <sz val="9"/>
            <color indexed="81"/>
            <rFont val="ＭＳ Ｐゴシック"/>
            <family val="3"/>
            <charset val="128"/>
          </rPr>
          <t>役職を入力してください</t>
        </r>
      </text>
    </comment>
    <comment ref="P40" authorId="0" shapeId="0">
      <text>
        <r>
          <rPr>
            <b/>
            <sz val="9"/>
            <color indexed="81"/>
            <rFont val="ＭＳ Ｐゴシック"/>
            <family val="3"/>
            <charset val="128"/>
          </rPr>
          <t>電話番号を入力してください。
（○○○-○○○○-○○○○）</t>
        </r>
      </text>
    </comment>
  </commentList>
</comments>
</file>

<file path=xl/comments4.xml><?xml version="1.0" encoding="utf-8"?>
<comments xmlns="http://schemas.openxmlformats.org/spreadsheetml/2006/main">
  <authors>
    <author>作成者</author>
    <author>高齢・障害・求職者雇用支援機構</author>
  </authors>
  <commentList>
    <comment ref="Y8" authorId="0" shapeId="0">
      <text>
        <r>
          <rPr>
            <b/>
            <sz val="9"/>
            <color indexed="81"/>
            <rFont val="ＭＳ Ｐゴシック"/>
            <family val="3"/>
            <charset val="128"/>
          </rPr>
          <t>全角で最大100文字
（半角は不可）</t>
        </r>
      </text>
    </comment>
    <comment ref="F17" authorId="1" shapeId="0">
      <text>
        <r>
          <rPr>
            <b/>
            <sz val="10"/>
            <color indexed="81"/>
            <rFont val="ＭＳ Ｐゴシック"/>
            <family val="3"/>
            <charset val="128"/>
          </rPr>
          <t>全角で最大120文字
（半角は不可）</t>
        </r>
      </text>
    </comment>
    <comment ref="F20" authorId="0" shapeId="0">
      <text>
        <r>
          <rPr>
            <b/>
            <sz val="9"/>
            <color indexed="81"/>
            <rFont val="ＭＳ Ｐゴシック"/>
            <family val="3"/>
            <charset val="128"/>
          </rPr>
          <t>全角で最大200文字
（半角は不可）</t>
        </r>
      </text>
    </comment>
    <comment ref="A28" authorId="0" shapeId="0">
      <text>
        <r>
          <rPr>
            <b/>
            <sz val="9"/>
            <color indexed="81"/>
            <rFont val="ＭＳ Ｐゴシック"/>
            <family val="3"/>
            <charset val="128"/>
          </rPr>
          <t>訓練内容の科目を記載する行が不足する場合は、適宜追加してください。</t>
        </r>
      </text>
    </comment>
    <comment ref="F28" authorId="0" shapeId="0">
      <text>
        <r>
          <rPr>
            <b/>
            <sz val="9"/>
            <color indexed="81"/>
            <rFont val="ＭＳ Ｐゴシック"/>
            <family val="3"/>
            <charset val="128"/>
          </rPr>
          <t>全角で最大250文字
（半角は不可）</t>
        </r>
      </text>
    </comment>
  </commentList>
</comments>
</file>

<file path=xl/comments5.xml><?xml version="1.0" encoding="utf-8"?>
<comments xmlns="http://schemas.openxmlformats.org/spreadsheetml/2006/main">
  <authors>
    <author>作成者</author>
    <author>高齢・障害・求職者雇用支援機構</author>
  </authors>
  <commentList>
    <comment ref="Y8" authorId="0" shapeId="0">
      <text>
        <r>
          <rPr>
            <b/>
            <sz val="9"/>
            <color indexed="81"/>
            <rFont val="ＭＳ Ｐゴシック"/>
            <family val="3"/>
            <charset val="128"/>
          </rPr>
          <t>全角で最大100文字
（半角は不可）</t>
        </r>
      </text>
    </comment>
    <comment ref="F17" authorId="1" shapeId="0">
      <text>
        <r>
          <rPr>
            <b/>
            <sz val="10"/>
            <color indexed="81"/>
            <rFont val="ＭＳ Ｐゴシック"/>
            <family val="3"/>
            <charset val="128"/>
          </rPr>
          <t>全角で最大120文字
（半角は不可）</t>
        </r>
      </text>
    </comment>
    <comment ref="F20" authorId="0" shapeId="0">
      <text>
        <r>
          <rPr>
            <b/>
            <sz val="9"/>
            <color indexed="81"/>
            <rFont val="ＭＳ Ｐゴシック"/>
            <family val="3"/>
            <charset val="128"/>
          </rPr>
          <t>全角で最大200文字
（半角は不可）</t>
        </r>
      </text>
    </comment>
    <comment ref="A28" authorId="0" shapeId="0">
      <text>
        <r>
          <rPr>
            <b/>
            <sz val="9"/>
            <color indexed="81"/>
            <rFont val="ＭＳ Ｐゴシック"/>
            <family val="3"/>
            <charset val="128"/>
          </rPr>
          <t>訓練内容の科目を記載する行が不足する場合は、適宜追加してください。</t>
        </r>
      </text>
    </comment>
    <comment ref="F28" authorId="0" shapeId="0">
      <text>
        <r>
          <rPr>
            <b/>
            <sz val="9"/>
            <color indexed="81"/>
            <rFont val="ＭＳ Ｐゴシック"/>
            <family val="3"/>
            <charset val="128"/>
          </rPr>
          <t>全角で最大250文字
（半角は不可）</t>
        </r>
      </text>
    </comment>
  </commentList>
</comments>
</file>

<file path=xl/comments6.xml><?xml version="1.0" encoding="utf-8"?>
<comments xmlns="http://schemas.openxmlformats.org/spreadsheetml/2006/main">
  <authors>
    <author>作成者</author>
  </authors>
  <commentList>
    <comment ref="K8" authorId="0" shapeId="0">
      <text>
        <r>
          <rPr>
            <sz val="11"/>
            <color indexed="81"/>
            <rFont val="ＭＳ Ｐゴシック"/>
            <family val="3"/>
            <charset val="128"/>
          </rPr>
          <t>記入した類型に該当することを証明する書類の提出を省略する場合に選択してください。</t>
        </r>
      </text>
    </comment>
    <comment ref="K9" authorId="0" shapeId="0">
      <text>
        <r>
          <rPr>
            <sz val="11"/>
            <color indexed="81"/>
            <rFont val="ＭＳ Ｐゴシック"/>
            <family val="3"/>
            <charset val="128"/>
          </rPr>
          <t>省略する書類を提出した際の申請書の「受理番号」を記入してください。</t>
        </r>
      </text>
    </comment>
  </commentList>
</comments>
</file>

<file path=xl/comments7.xml><?xml version="1.0" encoding="utf-8"?>
<comments xmlns="http://schemas.openxmlformats.org/spreadsheetml/2006/main">
  <authors>
    <author>作成者</author>
  </authors>
  <commentList>
    <comment ref="E13" authorId="0" shapeId="0">
      <text>
        <r>
          <rPr>
            <sz val="11"/>
            <color indexed="81"/>
            <rFont val="ＭＳ Ｐゴシック"/>
            <family val="3"/>
            <charset val="128"/>
          </rPr>
          <t>年号を選んでください。</t>
        </r>
      </text>
    </comment>
  </commentList>
</comments>
</file>

<file path=xl/comments8.xml><?xml version="1.0" encoding="utf-8"?>
<comments xmlns="http://schemas.openxmlformats.org/spreadsheetml/2006/main">
  <authors>
    <author>作成者</author>
  </authors>
  <commentList>
    <comment ref="A18" authorId="0" shapeId="0">
      <text>
        <r>
          <rPr>
            <sz val="11"/>
            <color indexed="81"/>
            <rFont val="ＭＳ Ｐゴシック"/>
            <family val="3"/>
            <charset val="128"/>
          </rPr>
          <t>キャリアコンサルティング担当者を複数人配置する場合は行を増やして記入して下さい。</t>
        </r>
      </text>
    </comment>
  </commentList>
</comments>
</file>

<file path=xl/comments9.xml><?xml version="1.0" encoding="utf-8"?>
<comments xmlns="http://schemas.openxmlformats.org/spreadsheetml/2006/main">
  <authors>
    <author>作成者</author>
  </authors>
  <commentList>
    <comment ref="P5" authorId="0" shapeId="0">
      <text>
        <r>
          <rPr>
            <sz val="9"/>
            <color indexed="81"/>
            <rFont val="ＭＳ Ｐゴシック"/>
            <family val="3"/>
            <charset val="128"/>
          </rPr>
          <t>カリキュラムの内容ごとに番号を付してください。</t>
        </r>
      </text>
    </comment>
  </commentList>
</comments>
</file>

<file path=xl/sharedStrings.xml><?xml version="1.0" encoding="utf-8"?>
<sst xmlns="http://schemas.openxmlformats.org/spreadsheetml/2006/main" count="2825" uniqueCount="1403">
  <si>
    <t>訓練実施機関名</t>
    <rPh sb="0" eb="2">
      <t>クンレン</t>
    </rPh>
    <rPh sb="2" eb="4">
      <t>ジッシ</t>
    </rPh>
    <rPh sb="4" eb="6">
      <t>キカン</t>
    </rPh>
    <rPh sb="6" eb="7">
      <t>メイ</t>
    </rPh>
    <phoneticPr fontId="12"/>
  </si>
  <si>
    <t>提出年月日</t>
    <rPh sb="0" eb="2">
      <t>テイシュツ</t>
    </rPh>
    <rPh sb="2" eb="5">
      <t>ネンガッピ</t>
    </rPh>
    <phoneticPr fontId="12"/>
  </si>
  <si>
    <t>様式
番号</t>
    <rPh sb="0" eb="2">
      <t>ヨウシキ</t>
    </rPh>
    <rPh sb="3" eb="5">
      <t>バンゴウ</t>
    </rPh>
    <phoneticPr fontId="12"/>
  </si>
  <si>
    <t>様式名及び添付する書類</t>
    <rPh sb="0" eb="2">
      <t>ヨウシキ</t>
    </rPh>
    <rPh sb="2" eb="3">
      <t>メイ</t>
    </rPh>
    <rPh sb="3" eb="4">
      <t>オヨ</t>
    </rPh>
    <rPh sb="5" eb="7">
      <t>テンプ</t>
    </rPh>
    <rPh sb="9" eb="11">
      <t>ショルイ</t>
    </rPh>
    <phoneticPr fontId="12"/>
  </si>
  <si>
    <t>申請者
チェック欄</t>
    <rPh sb="0" eb="3">
      <t>シンセイシャ</t>
    </rPh>
    <rPh sb="8" eb="9">
      <t>ラン</t>
    </rPh>
    <phoneticPr fontId="12"/>
  </si>
  <si>
    <t>機構
チェック欄</t>
    <rPh sb="0" eb="2">
      <t>キコウ</t>
    </rPh>
    <rPh sb="7" eb="8">
      <t>ラン</t>
    </rPh>
    <phoneticPr fontId="12"/>
  </si>
  <si>
    <t>第１号</t>
  </si>
  <si>
    <t>職業訓練認定申請書</t>
    <rPh sb="0" eb="2">
      <t>ショクギョウ</t>
    </rPh>
    <rPh sb="2" eb="4">
      <t>クンレン</t>
    </rPh>
    <rPh sb="4" eb="6">
      <t>ニンテイ</t>
    </rPh>
    <rPh sb="6" eb="9">
      <t>シンセイショ</t>
    </rPh>
    <phoneticPr fontId="12"/>
  </si>
  <si>
    <t>訓練カリキュラム</t>
    <rPh sb="0" eb="2">
      <t>クンレン</t>
    </rPh>
    <phoneticPr fontId="12"/>
  </si>
  <si>
    <t>第７の１号</t>
    <rPh sb="0" eb="1">
      <t>ダイ</t>
    </rPh>
    <rPh sb="4" eb="5">
      <t>ゴウ</t>
    </rPh>
    <phoneticPr fontId="12"/>
  </si>
  <si>
    <t>使用教科書等一覧（受講者が必要とする教科書等）</t>
    <rPh sb="0" eb="2">
      <t>シヨウ</t>
    </rPh>
    <rPh sb="2" eb="5">
      <t>キョウカショ</t>
    </rPh>
    <rPh sb="5" eb="6">
      <t>トウ</t>
    </rPh>
    <rPh sb="6" eb="8">
      <t>イチラン</t>
    </rPh>
    <rPh sb="9" eb="12">
      <t>ジュコウシャ</t>
    </rPh>
    <rPh sb="13" eb="15">
      <t>ヒツヨウ</t>
    </rPh>
    <rPh sb="18" eb="21">
      <t>キョウカショ</t>
    </rPh>
    <rPh sb="21" eb="22">
      <t>トウ</t>
    </rPh>
    <phoneticPr fontId="12"/>
  </si>
  <si>
    <t>訓練カリキュラム（企業実習用）</t>
    <rPh sb="9" eb="11">
      <t>キギョウ</t>
    </rPh>
    <rPh sb="11" eb="14">
      <t>ジッシュウヨウ</t>
    </rPh>
    <phoneticPr fontId="12"/>
  </si>
  <si>
    <t>コース案内、その他広告案</t>
    <rPh sb="3" eb="5">
      <t>アンナイ</t>
    </rPh>
    <rPh sb="8" eb="9">
      <t>タ</t>
    </rPh>
    <rPh sb="9" eb="11">
      <t>コウコク</t>
    </rPh>
    <rPh sb="11" eb="12">
      <t>アン</t>
    </rPh>
    <phoneticPr fontId="12"/>
  </si>
  <si>
    <t>オリエンテーション時に告知する事項の内容</t>
    <rPh sb="9" eb="10">
      <t>ジ</t>
    </rPh>
    <rPh sb="11" eb="13">
      <t>コクチ</t>
    </rPh>
    <rPh sb="15" eb="17">
      <t>ジコウ</t>
    </rPh>
    <rPh sb="18" eb="20">
      <t>ナイヨウ</t>
    </rPh>
    <phoneticPr fontId="12"/>
  </si>
  <si>
    <t>過去１年間に実施した求職者支援訓練の就職状況</t>
    <rPh sb="0" eb="2">
      <t>カコ</t>
    </rPh>
    <rPh sb="3" eb="5">
      <t>ネンカン</t>
    </rPh>
    <rPh sb="6" eb="8">
      <t>ジッシ</t>
    </rPh>
    <rPh sb="10" eb="12">
      <t>キュウショク</t>
    </rPh>
    <rPh sb="12" eb="13">
      <t>シャ</t>
    </rPh>
    <rPh sb="13" eb="15">
      <t>シエン</t>
    </rPh>
    <rPh sb="15" eb="17">
      <t>クンレン</t>
    </rPh>
    <rPh sb="18" eb="20">
      <t>シュウショク</t>
    </rPh>
    <rPh sb="20" eb="22">
      <t>ジョウキョウ</t>
    </rPh>
    <phoneticPr fontId="12"/>
  </si>
  <si>
    <t>求職者支援訓練の認定申請に係る提出済み書類一覧</t>
    <rPh sb="0" eb="2">
      <t>キュウショク</t>
    </rPh>
    <rPh sb="2" eb="3">
      <t>シャ</t>
    </rPh>
    <rPh sb="3" eb="5">
      <t>シエン</t>
    </rPh>
    <rPh sb="5" eb="7">
      <t>クンレン</t>
    </rPh>
    <rPh sb="8" eb="10">
      <t>ニンテイ</t>
    </rPh>
    <rPh sb="10" eb="12">
      <t>シンセイ</t>
    </rPh>
    <rPh sb="13" eb="14">
      <t>カカワ</t>
    </rPh>
    <rPh sb="15" eb="17">
      <t>テイシュツ</t>
    </rPh>
    <rPh sb="17" eb="18">
      <t>ズ</t>
    </rPh>
    <rPh sb="19" eb="21">
      <t>ショルイ</t>
    </rPh>
    <rPh sb="21" eb="23">
      <t>イチラン</t>
    </rPh>
    <phoneticPr fontId="12"/>
  </si>
  <si>
    <t>認定様式第1号（第1条関係）（表面）</t>
    <rPh sb="0" eb="2">
      <t>ニンテイ</t>
    </rPh>
    <rPh sb="2" eb="4">
      <t>ヨウシキ</t>
    </rPh>
    <rPh sb="8" eb="9">
      <t>ダイ</t>
    </rPh>
    <rPh sb="10" eb="11">
      <t>ジョウ</t>
    </rPh>
    <rPh sb="11" eb="13">
      <t>カンケイ</t>
    </rPh>
    <rPh sb="15" eb="16">
      <t>オモテ</t>
    </rPh>
    <rPh sb="16" eb="17">
      <t>メン</t>
    </rPh>
    <phoneticPr fontId="12"/>
  </si>
  <si>
    <t>独立行政法人高齢・障害・求職者雇用支援機構　理事長　殿　</t>
    <rPh sb="6" eb="8">
      <t>コウレイ</t>
    </rPh>
    <rPh sb="9" eb="11">
      <t>ショウガイ</t>
    </rPh>
    <rPh sb="12" eb="15">
      <t>キュウショクシャ</t>
    </rPh>
    <rPh sb="15" eb="17">
      <t>コヨウ</t>
    </rPh>
    <rPh sb="17" eb="19">
      <t>シエン</t>
    </rPh>
    <rPh sb="19" eb="21">
      <t>キコウ</t>
    </rPh>
    <phoneticPr fontId="12"/>
  </si>
  <si>
    <t>（申請者）</t>
    <rPh sb="1" eb="4">
      <t>シンセイシャ</t>
    </rPh>
    <phoneticPr fontId="12"/>
  </si>
  <si>
    <t>フリガナ</t>
    <phoneticPr fontId="12"/>
  </si>
  <si>
    <t>〒</t>
    <phoneticPr fontId="12"/>
  </si>
  <si>
    <t>所在地</t>
  </si>
  <si>
    <t>商号又は名称</t>
    <rPh sb="0" eb="2">
      <t>ショウゴウ</t>
    </rPh>
    <rPh sb="2" eb="3">
      <t>マタ</t>
    </rPh>
    <rPh sb="4" eb="6">
      <t>メイショウ</t>
    </rPh>
    <phoneticPr fontId="12"/>
  </si>
  <si>
    <t>代表者役職名・氏名</t>
    <phoneticPr fontId="12"/>
  </si>
  <si>
    <t>記</t>
    <phoneticPr fontId="12"/>
  </si>
  <si>
    <t>１　訓練の種別</t>
    <rPh sb="2" eb="4">
      <t>クンレン</t>
    </rPh>
    <rPh sb="5" eb="7">
      <t>シュベツ</t>
    </rPh>
    <phoneticPr fontId="12"/>
  </si>
  <si>
    <t>（</t>
    <phoneticPr fontId="12"/>
  </si>
  <si>
    <t>）基礎訓練（基礎コース）</t>
    <rPh sb="1" eb="3">
      <t>キソ</t>
    </rPh>
    <rPh sb="3" eb="5">
      <t>クンレン</t>
    </rPh>
    <rPh sb="6" eb="8">
      <t>キソ</t>
    </rPh>
    <phoneticPr fontId="12"/>
  </si>
  <si>
    <t>）実践訓練（実践コース）</t>
    <rPh sb="1" eb="3">
      <t>ジッセン</t>
    </rPh>
    <rPh sb="3" eb="5">
      <t>クンレン</t>
    </rPh>
    <rPh sb="6" eb="8">
      <t>ジッセン</t>
    </rPh>
    <phoneticPr fontId="12"/>
  </si>
  <si>
    <t>※該当する分野（１つ）にチェックを入れてください。</t>
  </si>
  <si>
    <t>02 ＩＴ分野　</t>
    <phoneticPr fontId="12"/>
  </si>
  <si>
    <t>07 林業分野</t>
    <phoneticPr fontId="12"/>
  </si>
  <si>
    <t>12 輸送サービス分野</t>
    <phoneticPr fontId="12"/>
  </si>
  <si>
    <t>17 金属関連分野</t>
    <phoneticPr fontId="12"/>
  </si>
  <si>
    <t>03 営業・販売・事務分野</t>
    <phoneticPr fontId="12"/>
  </si>
  <si>
    <t>08 旅行・観光分野</t>
    <phoneticPr fontId="12"/>
  </si>
  <si>
    <t>13 エコ分野</t>
    <phoneticPr fontId="12"/>
  </si>
  <si>
    <t>18 建設関連分野</t>
    <phoneticPr fontId="12"/>
  </si>
  <si>
    <t>04 医療事務分野</t>
    <phoneticPr fontId="12"/>
  </si>
  <si>
    <t>09 警備・保安分野</t>
    <phoneticPr fontId="12"/>
  </si>
  <si>
    <t>14 調理分野</t>
    <phoneticPr fontId="12"/>
  </si>
  <si>
    <t>19 理容・美容関連分野</t>
    <phoneticPr fontId="12"/>
  </si>
  <si>
    <t>10 クリエート（企画・創作）分野</t>
    <phoneticPr fontId="12"/>
  </si>
  <si>
    <t>15 電気関連分野</t>
    <phoneticPr fontId="12"/>
  </si>
  <si>
    <t>20 その他の分野</t>
    <phoneticPr fontId="12"/>
  </si>
  <si>
    <t>06 農業分野</t>
    <phoneticPr fontId="12"/>
  </si>
  <si>
    <t>11 デザイン分野</t>
    <phoneticPr fontId="12"/>
  </si>
  <si>
    <t>16 機械関連分野</t>
    <phoneticPr fontId="12"/>
  </si>
  <si>
    <t>(</t>
    <phoneticPr fontId="12"/>
  </si>
  <si>
    <t>）</t>
    <phoneticPr fontId="12"/>
  </si>
  <si>
    <t>※　新規　　　</t>
    <phoneticPr fontId="12"/>
  </si>
  <si>
    <t>（貴機関が初めて本分野の訓練を実施する場合はチェックしてください）</t>
    <phoneticPr fontId="12"/>
  </si>
  <si>
    <t>※　新規扱い　</t>
    <rPh sb="4" eb="5">
      <t>アツカ</t>
    </rPh>
    <phoneticPr fontId="12"/>
  </si>
  <si>
    <t>３　訓練概要　　　　</t>
    <phoneticPr fontId="12"/>
  </si>
  <si>
    <r>
      <t>（１）訓練科名（40文字以内）</t>
    </r>
    <r>
      <rPr>
        <u/>
        <sz val="16"/>
        <rFont val="ＭＳ 明朝"/>
        <family val="1"/>
        <charset val="128"/>
      </rPr>
      <t/>
    </r>
    <rPh sb="10" eb="12">
      <t>モジ</t>
    </rPh>
    <rPh sb="12" eb="14">
      <t>イナイ</t>
    </rPh>
    <phoneticPr fontId="12"/>
  </si>
  <si>
    <t>（２）訓練期間</t>
    <rPh sb="5" eb="7">
      <t>キカン</t>
    </rPh>
    <phoneticPr fontId="12"/>
  </si>
  <si>
    <t>～</t>
    <phoneticPr fontId="12"/>
  </si>
  <si>
    <t>（</t>
    <phoneticPr fontId="12"/>
  </si>
  <si>
    <t>か月）</t>
    <rPh sb="1" eb="2">
      <t>ゲツ</t>
    </rPh>
    <phoneticPr fontId="12"/>
  </si>
  <si>
    <t>（３）受講者定員</t>
    <phoneticPr fontId="12"/>
  </si>
  <si>
    <t>名</t>
    <rPh sb="0" eb="1">
      <t>メイ</t>
    </rPh>
    <phoneticPr fontId="12"/>
  </si>
  <si>
    <t>　　所　　在　　地</t>
  </si>
  <si>
    <t>５　訓練実施機関番号</t>
    <rPh sb="6" eb="8">
      <t>キカン</t>
    </rPh>
    <rPh sb="8" eb="10">
      <t>バンゴウ</t>
    </rPh>
    <phoneticPr fontId="12"/>
  </si>
  <si>
    <t>社会保険
労務士
記載欄</t>
    <rPh sb="0" eb="2">
      <t>シャカイ</t>
    </rPh>
    <rPh sb="2" eb="4">
      <t>ホケン</t>
    </rPh>
    <rPh sb="5" eb="8">
      <t>ロウムシ</t>
    </rPh>
    <rPh sb="9" eb="11">
      <t>キサイ</t>
    </rPh>
    <rPh sb="11" eb="12">
      <t>ラン</t>
    </rPh>
    <phoneticPr fontId="12"/>
  </si>
  <si>
    <t>作成年月日・提出代行
者・事務代理者の表示</t>
    <rPh sb="0" eb="2">
      <t>サクセイ</t>
    </rPh>
    <rPh sb="2" eb="5">
      <t>ネンガッピ</t>
    </rPh>
    <rPh sb="6" eb="8">
      <t>テイシュツ</t>
    </rPh>
    <rPh sb="8" eb="10">
      <t>ダイコウ</t>
    </rPh>
    <rPh sb="11" eb="12">
      <t>シャ</t>
    </rPh>
    <rPh sb="13" eb="15">
      <t>ジム</t>
    </rPh>
    <rPh sb="15" eb="17">
      <t>ダイリ</t>
    </rPh>
    <rPh sb="17" eb="18">
      <t>シャ</t>
    </rPh>
    <rPh sb="19" eb="21">
      <t>ヒョウジ</t>
    </rPh>
    <phoneticPr fontId="12"/>
  </si>
  <si>
    <t>氏  　　　名</t>
    <rPh sb="0" eb="1">
      <t>シ</t>
    </rPh>
    <rPh sb="6" eb="7">
      <t>メイ</t>
    </rPh>
    <phoneticPr fontId="12"/>
  </si>
  <si>
    <t>電　話　番　号</t>
    <rPh sb="0" eb="1">
      <t>デン</t>
    </rPh>
    <rPh sb="2" eb="3">
      <t>ハナシ</t>
    </rPh>
    <rPh sb="4" eb="5">
      <t>バン</t>
    </rPh>
    <rPh sb="6" eb="7">
      <t>ゴウ</t>
    </rPh>
    <phoneticPr fontId="12"/>
  </si>
  <si>
    <t>※機構処理欄</t>
    <rPh sb="1" eb="3">
      <t>キコウ</t>
    </rPh>
    <rPh sb="3" eb="5">
      <t>ショリ</t>
    </rPh>
    <rPh sb="5" eb="6">
      <t>ラン</t>
    </rPh>
    <phoneticPr fontId="12"/>
  </si>
  <si>
    <t xml:space="preserve"> 施設名：</t>
    <rPh sb="1" eb="3">
      <t>シセツ</t>
    </rPh>
    <rPh sb="3" eb="4">
      <t>メイ</t>
    </rPh>
    <phoneticPr fontId="12"/>
  </si>
  <si>
    <t>担当者：</t>
    <rPh sb="0" eb="3">
      <t>タントウシャ</t>
    </rPh>
    <phoneticPr fontId="12"/>
  </si>
  <si>
    <t>㊞</t>
    <phoneticPr fontId="12"/>
  </si>
  <si>
    <t>受理番号：</t>
    <phoneticPr fontId="12"/>
  </si>
  <si>
    <t xml:space="preserve"> 申請書受理日：</t>
    <rPh sb="1" eb="4">
      <t>シンセイショ</t>
    </rPh>
    <rPh sb="4" eb="6">
      <t>ジュリ</t>
    </rPh>
    <rPh sb="6" eb="7">
      <t>ビ</t>
    </rPh>
    <phoneticPr fontId="12"/>
  </si>
  <si>
    <t>認定様式第1号（第1条関係）（裏面）</t>
    <rPh sb="0" eb="2">
      <t>ニンテイ</t>
    </rPh>
    <rPh sb="15" eb="16">
      <t>ウラ</t>
    </rPh>
    <rPh sb="16" eb="17">
      <t>メン</t>
    </rPh>
    <phoneticPr fontId="12"/>
  </si>
  <si>
    <t>（注　意　事　項）</t>
    <rPh sb="1" eb="2">
      <t>チュウ</t>
    </rPh>
    <rPh sb="3" eb="4">
      <t>イ</t>
    </rPh>
    <rPh sb="5" eb="6">
      <t>コト</t>
    </rPh>
    <rPh sb="7" eb="8">
      <t>コウ</t>
    </rPh>
    <phoneticPr fontId="12"/>
  </si>
  <si>
    <t>誓　　約　　書</t>
    <phoneticPr fontId="12"/>
  </si>
  <si>
    <t>独立行政法人高齢・障害・求職者雇用支援機構　理事長　殿　　</t>
    <rPh sb="6" eb="8">
      <t>コウレイ</t>
    </rPh>
    <rPh sb="9" eb="11">
      <t>ショウガイ</t>
    </rPh>
    <rPh sb="12" eb="15">
      <t>キュウショクシャ</t>
    </rPh>
    <rPh sb="15" eb="17">
      <t>コヨウ</t>
    </rPh>
    <rPh sb="17" eb="19">
      <t>シエン</t>
    </rPh>
    <rPh sb="22" eb="25">
      <t>リジチョウ</t>
    </rPh>
    <phoneticPr fontId="12"/>
  </si>
  <si>
    <t>代表者役職名・氏名</t>
    <rPh sb="3" eb="4">
      <t>ヤク</t>
    </rPh>
    <rPh sb="4" eb="5">
      <t>ショク</t>
    </rPh>
    <rPh sb="5" eb="6">
      <t>メイ</t>
    </rPh>
    <phoneticPr fontId="12"/>
  </si>
  <si>
    <t>記</t>
  </si>
  <si>
    <t>１　訓練科名</t>
    <rPh sb="2" eb="4">
      <t>クンレン</t>
    </rPh>
    <rPh sb="4" eb="6">
      <t>カメイ</t>
    </rPh>
    <phoneticPr fontId="12"/>
  </si>
  <si>
    <t>２　誓約内容</t>
  </si>
  <si>
    <t>実施体制等確認表</t>
    <rPh sb="0" eb="2">
      <t>ジッシ</t>
    </rPh>
    <rPh sb="2" eb="4">
      <t>タイセイ</t>
    </rPh>
    <rPh sb="4" eb="5">
      <t>トウ</t>
    </rPh>
    <rPh sb="5" eb="7">
      <t>カクニン</t>
    </rPh>
    <rPh sb="7" eb="8">
      <t>ヒョウ</t>
    </rPh>
    <phoneticPr fontId="12"/>
  </si>
  <si>
    <t>訓練実施機関名：　</t>
    <rPh sb="0" eb="2">
      <t>クンレン</t>
    </rPh>
    <rPh sb="2" eb="4">
      <t>ジッシ</t>
    </rPh>
    <rPh sb="4" eb="6">
      <t>キカン</t>
    </rPh>
    <rPh sb="6" eb="7">
      <t>メイ</t>
    </rPh>
    <phoneticPr fontId="12"/>
  </si>
  <si>
    <t>訓練科名：</t>
    <phoneticPr fontId="12"/>
  </si>
  <si>
    <t>作成者名：</t>
    <phoneticPr fontId="12"/>
  </si>
  <si>
    <t>点　検　項　目</t>
    <rPh sb="0" eb="3">
      <t>テンケン</t>
    </rPh>
    <rPh sb="4" eb="7">
      <t>コウモク</t>
    </rPh>
    <phoneticPr fontId="12"/>
  </si>
  <si>
    <t>内　　　　　　　　　　　　　　　容</t>
    <rPh sb="0" eb="1">
      <t>ウチ</t>
    </rPh>
    <rPh sb="16" eb="17">
      <t>カタチ</t>
    </rPh>
    <phoneticPr fontId="12"/>
  </si>
  <si>
    <t>無</t>
    <rPh sb="0" eb="1">
      <t>ナ</t>
    </rPh>
    <phoneticPr fontId="12"/>
  </si>
  <si>
    <t>・なし</t>
    <phoneticPr fontId="12"/>
  </si>
  <si>
    <t>・その他</t>
    <rPh sb="3" eb="4">
      <t>タ</t>
    </rPh>
    <phoneticPr fontId="12"/>
  </si>
  <si>
    <t>講師の資格・免許</t>
    <rPh sb="0" eb="2">
      <t>コウシ</t>
    </rPh>
    <rPh sb="3" eb="5">
      <t>シカク</t>
    </rPh>
    <rPh sb="6" eb="8">
      <t>メンキョ</t>
    </rPh>
    <phoneticPr fontId="12"/>
  </si>
  <si>
    <t>講師の指導経験・業務経験年数</t>
    <rPh sb="0" eb="2">
      <t>コウシ</t>
    </rPh>
    <rPh sb="3" eb="5">
      <t>シドウ</t>
    </rPh>
    <rPh sb="5" eb="7">
      <t>ケイケン</t>
    </rPh>
    <rPh sb="8" eb="10">
      <t>ギョウム</t>
    </rPh>
    <rPh sb="10" eb="12">
      <t>ケイケン</t>
    </rPh>
    <rPh sb="12" eb="14">
      <t>ネンスウ</t>
    </rPh>
    <phoneticPr fontId="12"/>
  </si>
  <si>
    <t>質疑応答の体制</t>
    <phoneticPr fontId="12"/>
  </si>
  <si>
    <t>個人情報保護の体制</t>
    <rPh sb="0" eb="2">
      <t>コジン</t>
    </rPh>
    <rPh sb="2" eb="4">
      <t>ジョウホウ</t>
    </rPh>
    <rPh sb="4" eb="6">
      <t>ホゴ</t>
    </rPh>
    <rPh sb="7" eb="9">
      <t>タイセイ</t>
    </rPh>
    <phoneticPr fontId="12"/>
  </si>
  <si>
    <t>・事務室の入り口の施錠</t>
    <rPh sb="1" eb="4">
      <t>ジムシツ</t>
    </rPh>
    <rPh sb="5" eb="6">
      <t>イ</t>
    </rPh>
    <rPh sb="7" eb="8">
      <t>グチ</t>
    </rPh>
    <rPh sb="9" eb="11">
      <t>セジョウ</t>
    </rPh>
    <phoneticPr fontId="12"/>
  </si>
  <si>
    <t>・できる</t>
    <phoneticPr fontId="12"/>
  </si>
  <si>
    <t>・できない</t>
    <phoneticPr fontId="12"/>
  </si>
  <si>
    <t>・書庫等の施錠</t>
    <rPh sb="1" eb="4">
      <t>ショコトウ</t>
    </rPh>
    <rPh sb="5" eb="7">
      <t>セジョウ</t>
    </rPh>
    <phoneticPr fontId="12"/>
  </si>
  <si>
    <t>苦情相談窓口の周知方法</t>
    <rPh sb="0" eb="2">
      <t>クジョウ</t>
    </rPh>
    <rPh sb="2" eb="4">
      <t>ソウダン</t>
    </rPh>
    <rPh sb="4" eb="6">
      <t>マドグチ</t>
    </rPh>
    <rPh sb="7" eb="9">
      <t>シュウチ</t>
    </rPh>
    <rPh sb="9" eb="11">
      <t>ホウホウ</t>
    </rPh>
    <phoneticPr fontId="12"/>
  </si>
  <si>
    <t>・受講者に対して書面を配付して周知</t>
    <phoneticPr fontId="12"/>
  </si>
  <si>
    <t>・掲示板に常時窓口を掲示</t>
    <rPh sb="1" eb="4">
      <t>ケイジバン</t>
    </rPh>
    <rPh sb="5" eb="7">
      <t>ジョウジ</t>
    </rPh>
    <rPh sb="7" eb="9">
      <t>マドグチ</t>
    </rPh>
    <rPh sb="10" eb="12">
      <t>ケイジ</t>
    </rPh>
    <phoneticPr fontId="12"/>
  </si>
  <si>
    <t>その他</t>
    <rPh sb="2" eb="3">
      <t>タ</t>
    </rPh>
    <phoneticPr fontId="12"/>
  </si>
  <si>
    <t>企業実習を行う場合</t>
    <rPh sb="0" eb="2">
      <t>キギョウ</t>
    </rPh>
    <rPh sb="2" eb="4">
      <t>ジッシュウ</t>
    </rPh>
    <rPh sb="5" eb="6">
      <t>オコナ</t>
    </rPh>
    <rPh sb="7" eb="9">
      <t>バアイ</t>
    </rPh>
    <phoneticPr fontId="12"/>
  </si>
  <si>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12"/>
  </si>
  <si>
    <t>認定様式第４号</t>
    <phoneticPr fontId="12"/>
  </si>
  <si>
    <t>訓練実施機関・施設の概要</t>
    <rPh sb="0" eb="2">
      <t>クンレン</t>
    </rPh>
    <rPh sb="2" eb="4">
      <t>ジッシ</t>
    </rPh>
    <rPh sb="4" eb="6">
      <t>キカン</t>
    </rPh>
    <rPh sb="7" eb="9">
      <t>シセツ</t>
    </rPh>
    <rPh sb="10" eb="12">
      <t>ガイヨウ</t>
    </rPh>
    <phoneticPr fontId="12"/>
  </si>
  <si>
    <t>【訓練実施機関】</t>
    <rPh sb="1" eb="3">
      <t>クンレン</t>
    </rPh>
    <rPh sb="3" eb="5">
      <t>ジッシ</t>
    </rPh>
    <rPh sb="5" eb="7">
      <t>キカン</t>
    </rPh>
    <phoneticPr fontId="12"/>
  </si>
  <si>
    <t>訓練実施機関番号</t>
    <rPh sb="0" eb="2">
      <t>クンレン</t>
    </rPh>
    <rPh sb="2" eb="4">
      <t>ジッシ</t>
    </rPh>
    <rPh sb="4" eb="6">
      <t>キカン</t>
    </rPh>
    <rPh sb="6" eb="8">
      <t>バンゴウ</t>
    </rPh>
    <phoneticPr fontId="12"/>
  </si>
  <si>
    <t>初回の申請</t>
    <phoneticPr fontId="12"/>
  </si>
  <si>
    <t>訓練実施機関名（カナ）</t>
    <rPh sb="0" eb="2">
      <t>クンレン</t>
    </rPh>
    <rPh sb="2" eb="4">
      <t>ジッシ</t>
    </rPh>
    <rPh sb="4" eb="6">
      <t>キカン</t>
    </rPh>
    <rPh sb="6" eb="7">
      <t>ジンメイ</t>
    </rPh>
    <phoneticPr fontId="12"/>
  </si>
  <si>
    <t>訓練実施機関名</t>
    <rPh sb="0" eb="2">
      <t>クンレン</t>
    </rPh>
    <rPh sb="2" eb="4">
      <t>ジッシ</t>
    </rPh>
    <rPh sb="4" eb="6">
      <t>キカン</t>
    </rPh>
    <rPh sb="6" eb="7">
      <t>ジンメイ</t>
    </rPh>
    <phoneticPr fontId="12"/>
  </si>
  <si>
    <t>雇用保険適用事業所番号</t>
    <rPh sb="0" eb="2">
      <t>コヨウ</t>
    </rPh>
    <rPh sb="2" eb="4">
      <t>ホケン</t>
    </rPh>
    <rPh sb="4" eb="6">
      <t>テキヨウ</t>
    </rPh>
    <rPh sb="6" eb="9">
      <t>ジギョウショ</t>
    </rPh>
    <rPh sb="9" eb="11">
      <t>バンゴウ</t>
    </rPh>
    <phoneticPr fontId="12"/>
  </si>
  <si>
    <t>-</t>
    <phoneticPr fontId="12"/>
  </si>
  <si>
    <t>所在地</t>
    <rPh sb="0" eb="3">
      <t>ショザイチ</t>
    </rPh>
    <phoneticPr fontId="12"/>
  </si>
  <si>
    <t>〒</t>
    <phoneticPr fontId="12"/>
  </si>
  <si>
    <t>最寄駅（　</t>
    <phoneticPr fontId="12"/>
  </si>
  <si>
    <t>）</t>
    <phoneticPr fontId="12"/>
  </si>
  <si>
    <t>ＴＥＬ</t>
    <phoneticPr fontId="12"/>
  </si>
  <si>
    <t>（役職名・氏名）</t>
    <rPh sb="1" eb="4">
      <t>ヤクショクメイ</t>
    </rPh>
    <rPh sb="5" eb="7">
      <t>シメイ</t>
    </rPh>
    <phoneticPr fontId="12"/>
  </si>
  <si>
    <t>設立年月日</t>
  </si>
  <si>
    <t>年</t>
    <rPh sb="0" eb="1">
      <t>ネン</t>
    </rPh>
    <phoneticPr fontId="12"/>
  </si>
  <si>
    <t>月</t>
    <rPh sb="0" eb="1">
      <t>ガツ</t>
    </rPh>
    <phoneticPr fontId="12"/>
  </si>
  <si>
    <t>日</t>
    <rPh sb="0" eb="1">
      <t>ニチ</t>
    </rPh>
    <phoneticPr fontId="12"/>
  </si>
  <si>
    <t>訓練実施機関の属性</t>
    <rPh sb="0" eb="2">
      <t>クンレン</t>
    </rPh>
    <rPh sb="2" eb="4">
      <t>ジッシ</t>
    </rPh>
    <rPh sb="4" eb="6">
      <t>キカン</t>
    </rPh>
    <rPh sb="7" eb="9">
      <t>ゾクセイ</t>
    </rPh>
    <phoneticPr fontId="12"/>
  </si>
  <si>
    <t>株式会社Ａ</t>
    <rPh sb="0" eb="2">
      <t>カブシキ</t>
    </rPh>
    <rPh sb="2" eb="4">
      <t>カイシャ</t>
    </rPh>
    <phoneticPr fontId="12"/>
  </si>
  <si>
    <t>加盟団体名</t>
    <rPh sb="0" eb="2">
      <t>カメイ</t>
    </rPh>
    <rPh sb="2" eb="4">
      <t>ダンタイ</t>
    </rPh>
    <rPh sb="4" eb="5">
      <t>メイ</t>
    </rPh>
    <phoneticPr fontId="12"/>
  </si>
  <si>
    <t>※「訓練実施機関の属性」欄の記載について</t>
    <phoneticPr fontId="12"/>
  </si>
  <si>
    <t>「株式会社」を除いた冒頭の文字がア又はカ行で始まるもの；株式会社Ａ
「株式会社」を除いた冒頭の文字がサ又はタ行で始まるもの；株式会社Ｂ
「株式会社」を除いた冒頭の文字がナ、ハ又はマ行で始まるもの；株式会社Ｃ
「株式会社」を除いた冒頭の文字がヤ、ラ又はワ行で始まるもの；株式会社Ｄ</t>
    <phoneticPr fontId="12"/>
  </si>
  <si>
    <t>どの選択肢に該当するものがない場合は、その他の欄に記入してください。</t>
    <phoneticPr fontId="12"/>
  </si>
  <si>
    <t>【訓練実施施設】</t>
    <rPh sb="1" eb="3">
      <t>クンレン</t>
    </rPh>
    <rPh sb="3" eb="5">
      <t>ジッシ</t>
    </rPh>
    <rPh sb="5" eb="7">
      <t>シセツ</t>
    </rPh>
    <phoneticPr fontId="12"/>
  </si>
  <si>
    <t>訓練実施施設名</t>
    <rPh sb="0" eb="2">
      <t>クンレン</t>
    </rPh>
    <rPh sb="2" eb="4">
      <t>ジッシ</t>
    </rPh>
    <rPh sb="4" eb="6">
      <t>シセツ</t>
    </rPh>
    <rPh sb="6" eb="7">
      <t>メイ</t>
    </rPh>
    <phoneticPr fontId="12"/>
  </si>
  <si>
    <t>訓練実施施設</t>
    <rPh sb="0" eb="2">
      <t>クンレン</t>
    </rPh>
    <rPh sb="2" eb="4">
      <t>ジッシ</t>
    </rPh>
    <rPh sb="4" eb="6">
      <t>シセツ</t>
    </rPh>
    <phoneticPr fontId="12"/>
  </si>
  <si>
    <r>
      <t>代表者</t>
    </r>
    <r>
      <rPr>
        <sz val="11"/>
        <rFont val="ＭＳ Ｐゴシック"/>
        <family val="3"/>
        <charset val="128"/>
      </rPr>
      <t>役職名・氏名</t>
    </r>
    <rPh sb="0" eb="3">
      <t>ダイヒョウシャ</t>
    </rPh>
    <rPh sb="7" eb="9">
      <t>シメイ</t>
    </rPh>
    <phoneticPr fontId="12"/>
  </si>
  <si>
    <r>
      <t>【</t>
    </r>
    <r>
      <rPr>
        <sz val="11"/>
        <rFont val="ＭＳ Ｐゴシック"/>
        <family val="3"/>
        <charset val="128"/>
      </rPr>
      <t>職業訓練の実績】　</t>
    </r>
    <r>
      <rPr>
        <sz val="10"/>
        <rFont val="ＭＳ Ｐゴシック"/>
        <family val="3"/>
        <charset val="128"/>
      </rPr>
      <t>申請する職業訓練を開始しようとする日から遡って３年間において実施した職業訓練の実績を記入してください。</t>
    </r>
    <rPh sb="1" eb="3">
      <t>ショクギョウ</t>
    </rPh>
    <rPh sb="3" eb="5">
      <t>クンレン</t>
    </rPh>
    <rPh sb="6" eb="8">
      <t>ジッセキ</t>
    </rPh>
    <rPh sb="40" eb="42">
      <t>ジッシ</t>
    </rPh>
    <rPh sb="44" eb="46">
      <t>ショクギョウ</t>
    </rPh>
    <rPh sb="46" eb="48">
      <t>クンレン</t>
    </rPh>
    <rPh sb="49" eb="51">
      <t>ジッセキ</t>
    </rPh>
    <rPh sb="52" eb="54">
      <t>キニュウ</t>
    </rPh>
    <phoneticPr fontId="12"/>
  </si>
  <si>
    <t>実施教育訓練コース名等</t>
    <rPh sb="0" eb="2">
      <t>ジッシ</t>
    </rPh>
    <rPh sb="2" eb="4">
      <t>キョウイク</t>
    </rPh>
    <rPh sb="4" eb="6">
      <t>クンレン</t>
    </rPh>
    <rPh sb="9" eb="10">
      <t>メイ</t>
    </rPh>
    <rPh sb="10" eb="11">
      <t>トウ</t>
    </rPh>
    <phoneticPr fontId="12"/>
  </si>
  <si>
    <t>訓練内容等</t>
    <rPh sb="0" eb="2">
      <t>クンレン</t>
    </rPh>
    <rPh sb="2" eb="4">
      <t>ナイヨウ</t>
    </rPh>
    <rPh sb="4" eb="5">
      <t>トウ</t>
    </rPh>
    <phoneticPr fontId="12"/>
  </si>
  <si>
    <t>訓練期間</t>
    <rPh sb="0" eb="2">
      <t>クンレン</t>
    </rPh>
    <rPh sb="2" eb="4">
      <t>キカン</t>
    </rPh>
    <phoneticPr fontId="12"/>
  </si>
  <si>
    <t>総訓練時間</t>
    <rPh sb="0" eb="1">
      <t>ソウ</t>
    </rPh>
    <rPh sb="1" eb="3">
      <t>クンレン</t>
    </rPh>
    <rPh sb="3" eb="5">
      <t>ジカン</t>
    </rPh>
    <phoneticPr fontId="12"/>
  </si>
  <si>
    <t>実施人数</t>
    <rPh sb="0" eb="2">
      <t>ジッシ</t>
    </rPh>
    <rPh sb="2" eb="4">
      <t>ニンズウ</t>
    </rPh>
    <phoneticPr fontId="12"/>
  </si>
  <si>
    <t>修了人数</t>
    <rPh sb="0" eb="2">
      <t>シュウリョウ</t>
    </rPh>
    <rPh sb="2" eb="4">
      <t>ニンズウ</t>
    </rPh>
    <phoneticPr fontId="12"/>
  </si>
  <si>
    <t>開始日</t>
    <rPh sb="0" eb="3">
      <t>カイシビ</t>
    </rPh>
    <phoneticPr fontId="12"/>
  </si>
  <si>
    <t>終了日</t>
    <rPh sb="0" eb="3">
      <t>シュウリョウビ</t>
    </rPh>
    <phoneticPr fontId="12"/>
  </si>
  <si>
    <t>※　申請する職業訓練と同程度の訓練期間及び訓練時間の職業訓練の実績を記入してください。</t>
    <rPh sb="2" eb="4">
      <t>シンセイ</t>
    </rPh>
    <rPh sb="6" eb="8">
      <t>ショクギョウ</t>
    </rPh>
    <rPh sb="8" eb="10">
      <t>クンレン</t>
    </rPh>
    <rPh sb="11" eb="14">
      <t>ドウテイド</t>
    </rPh>
    <rPh sb="15" eb="17">
      <t>クンレン</t>
    </rPh>
    <rPh sb="17" eb="19">
      <t>キカン</t>
    </rPh>
    <rPh sb="19" eb="20">
      <t>オヨ</t>
    </rPh>
    <rPh sb="21" eb="23">
      <t>クンレン</t>
    </rPh>
    <rPh sb="23" eb="25">
      <t>ジカン</t>
    </rPh>
    <rPh sb="26" eb="28">
      <t>ショクギョウ</t>
    </rPh>
    <rPh sb="28" eb="30">
      <t>クンレン</t>
    </rPh>
    <rPh sb="31" eb="33">
      <t>ジッセキ</t>
    </rPh>
    <rPh sb="34" eb="36">
      <t>キニュウ</t>
    </rPh>
    <phoneticPr fontId="12"/>
  </si>
  <si>
    <t>※　記載する職業訓練の実績に企業実習が設定されている場合、「総訓練時間」欄には企業実習を除く時間数を記載してください。</t>
    <rPh sb="2" eb="4">
      <t>キサイ</t>
    </rPh>
    <rPh sb="6" eb="8">
      <t>ショクギョウ</t>
    </rPh>
    <rPh sb="8" eb="10">
      <t>クンレン</t>
    </rPh>
    <rPh sb="11" eb="13">
      <t>ジッセキ</t>
    </rPh>
    <rPh sb="14" eb="16">
      <t>キギョウ</t>
    </rPh>
    <rPh sb="16" eb="18">
      <t>ジッシュウ</t>
    </rPh>
    <rPh sb="19" eb="21">
      <t>セッテイ</t>
    </rPh>
    <rPh sb="26" eb="28">
      <t>バアイ</t>
    </rPh>
    <rPh sb="30" eb="31">
      <t>ソウ</t>
    </rPh>
    <rPh sb="31" eb="33">
      <t>クンレン</t>
    </rPh>
    <rPh sb="33" eb="35">
      <t>ジカン</t>
    </rPh>
    <rPh sb="36" eb="37">
      <t>ラン</t>
    </rPh>
    <rPh sb="39" eb="41">
      <t>キギョウ</t>
    </rPh>
    <rPh sb="41" eb="43">
      <t>ジッシュウ</t>
    </rPh>
    <rPh sb="44" eb="45">
      <t>ノゾ</t>
    </rPh>
    <rPh sb="46" eb="49">
      <t>ジカンスウ</t>
    </rPh>
    <rPh sb="50" eb="52">
      <t>キサイ</t>
    </rPh>
    <phoneticPr fontId="12"/>
  </si>
  <si>
    <t>※教育訓練を主な業務としていない事業主団体、事業主等の方は事業内容等を記入してください。</t>
    <rPh sb="1" eb="3">
      <t>キョウイク</t>
    </rPh>
    <rPh sb="3" eb="5">
      <t>クンレン</t>
    </rPh>
    <rPh sb="6" eb="7">
      <t>オモ</t>
    </rPh>
    <rPh sb="8" eb="10">
      <t>ギョウム</t>
    </rPh>
    <rPh sb="16" eb="19">
      <t>ジギョウヌシ</t>
    </rPh>
    <rPh sb="19" eb="21">
      <t>ダンタイ</t>
    </rPh>
    <rPh sb="22" eb="25">
      <t>ジギョウヌシ</t>
    </rPh>
    <rPh sb="25" eb="26">
      <t>トウ</t>
    </rPh>
    <rPh sb="27" eb="28">
      <t>カタ</t>
    </rPh>
    <rPh sb="29" eb="31">
      <t>ジギョウ</t>
    </rPh>
    <rPh sb="31" eb="34">
      <t>ナイヨウトウ</t>
    </rPh>
    <rPh sb="35" eb="37">
      <t>キニュウ</t>
    </rPh>
    <phoneticPr fontId="12"/>
  </si>
  <si>
    <r>
      <t>事業</t>
    </r>
    <r>
      <rPr>
        <sz val="11"/>
        <rFont val="ＭＳ Ｐゴシック"/>
        <family val="3"/>
        <charset val="128"/>
      </rPr>
      <t>内容</t>
    </r>
    <rPh sb="0" eb="2">
      <t>ジギョウ</t>
    </rPh>
    <rPh sb="2" eb="4">
      <t>ナイヨウ</t>
    </rPh>
    <phoneticPr fontId="12"/>
  </si>
  <si>
    <t>業種名</t>
    <rPh sb="0" eb="2">
      <t>ギョウシュ</t>
    </rPh>
    <rPh sb="2" eb="3">
      <t>メイ</t>
    </rPh>
    <phoneticPr fontId="12"/>
  </si>
  <si>
    <t>【訓練実施運営体制】</t>
    <rPh sb="1" eb="3">
      <t>クンレン</t>
    </rPh>
    <rPh sb="3" eb="5">
      <t>ジッシ</t>
    </rPh>
    <rPh sb="5" eb="7">
      <t>ウンエイ</t>
    </rPh>
    <rPh sb="7" eb="9">
      <t>タイセイ</t>
    </rPh>
    <phoneticPr fontId="12"/>
  </si>
  <si>
    <t>事務室所在地</t>
    <rPh sb="0" eb="3">
      <t>ジムシツ</t>
    </rPh>
    <rPh sb="3" eb="6">
      <t>ショザイチ</t>
    </rPh>
    <phoneticPr fontId="12"/>
  </si>
  <si>
    <t>訓練実施施設との距離　徒歩</t>
    <rPh sb="0" eb="2">
      <t>クンレン</t>
    </rPh>
    <rPh sb="2" eb="4">
      <t>ジッシ</t>
    </rPh>
    <rPh sb="4" eb="6">
      <t>シセツ</t>
    </rPh>
    <rPh sb="8" eb="10">
      <t>キョリ</t>
    </rPh>
    <rPh sb="11" eb="13">
      <t>トホ</t>
    </rPh>
    <phoneticPr fontId="12"/>
  </si>
  <si>
    <t>分</t>
    <rPh sb="0" eb="1">
      <t>フン</t>
    </rPh>
    <phoneticPr fontId="12"/>
  </si>
  <si>
    <t>責任者</t>
    <rPh sb="0" eb="3">
      <t>セキニンシャ</t>
    </rPh>
    <phoneticPr fontId="12"/>
  </si>
  <si>
    <t>氏名(役職）</t>
    <rPh sb="0" eb="2">
      <t>シメイ</t>
    </rPh>
    <rPh sb="3" eb="5">
      <t>ヤクショク</t>
    </rPh>
    <phoneticPr fontId="12"/>
  </si>
  <si>
    <t>ＴＥＬ</t>
    <phoneticPr fontId="12"/>
  </si>
  <si>
    <t>ＦＡＸ</t>
    <phoneticPr fontId="12"/>
  </si>
  <si>
    <t>Ｅメールアドレス</t>
    <phoneticPr fontId="12"/>
  </si>
  <si>
    <t>勤務形態</t>
    <rPh sb="0" eb="2">
      <t>キンム</t>
    </rPh>
    <rPh sb="2" eb="4">
      <t>ケイタイ</t>
    </rPh>
    <phoneticPr fontId="12"/>
  </si>
  <si>
    <t>専任</t>
    <phoneticPr fontId="12"/>
  </si>
  <si>
    <t>雇用形態</t>
    <rPh sb="0" eb="2">
      <t>コヨウ</t>
    </rPh>
    <rPh sb="2" eb="4">
      <t>ケイタイ</t>
    </rPh>
    <phoneticPr fontId="12"/>
  </si>
  <si>
    <t>直接雇用</t>
    <rPh sb="0" eb="2">
      <t>チョクセツ</t>
    </rPh>
    <rPh sb="2" eb="4">
      <t>コヨウ</t>
    </rPh>
    <phoneticPr fontId="12"/>
  </si>
  <si>
    <t>事務担当者
（訓練受講者からの手続に関する問合せ等に常時対応する窓口）</t>
    <rPh sb="0" eb="2">
      <t>ジム</t>
    </rPh>
    <rPh sb="2" eb="5">
      <t>タントウシャ</t>
    </rPh>
    <phoneticPr fontId="12"/>
  </si>
  <si>
    <t>苦情を処理する者</t>
    <rPh sb="0" eb="2">
      <t>クジョウ</t>
    </rPh>
    <rPh sb="3" eb="5">
      <t>ショリ</t>
    </rPh>
    <rPh sb="7" eb="8">
      <t>シャ</t>
    </rPh>
    <phoneticPr fontId="12"/>
  </si>
  <si>
    <t>講師と兼務しない</t>
    <phoneticPr fontId="12"/>
  </si>
  <si>
    <t>※　ＴＥＬは固定電話の電話番号を記入してください。ただし、固定電話がない場合は携帯電話で差し支えありません。</t>
    <rPh sb="6" eb="8">
      <t>コテイ</t>
    </rPh>
    <rPh sb="8" eb="10">
      <t>デンワ</t>
    </rPh>
    <rPh sb="11" eb="13">
      <t>デンワ</t>
    </rPh>
    <rPh sb="13" eb="15">
      <t>バンゴウ</t>
    </rPh>
    <rPh sb="16" eb="18">
      <t>キニュウ</t>
    </rPh>
    <rPh sb="29" eb="31">
      <t>コテイ</t>
    </rPh>
    <rPh sb="31" eb="33">
      <t>デンワ</t>
    </rPh>
    <rPh sb="36" eb="38">
      <t>バアイ</t>
    </rPh>
    <rPh sb="39" eb="41">
      <t>ケイタイ</t>
    </rPh>
    <rPh sb="41" eb="43">
      <t>デンワ</t>
    </rPh>
    <rPh sb="44" eb="45">
      <t>サ</t>
    </rPh>
    <rPh sb="46" eb="47">
      <t>ツカ</t>
    </rPh>
    <phoneticPr fontId="12"/>
  </si>
  <si>
    <t>※　「Ｅメールアドレス」欄に記載いただいたアドレスに報告書等の様式の電子データを送信する場合がありますので、携帯電話やフリーメールのアドレスは記入しないでください。</t>
    <rPh sb="12" eb="13">
      <t>ラン</t>
    </rPh>
    <rPh sb="14" eb="16">
      <t>キサイ</t>
    </rPh>
    <rPh sb="26" eb="30">
      <t>ホウコクショトウ</t>
    </rPh>
    <rPh sb="31" eb="33">
      <t>ヨウシキ</t>
    </rPh>
    <rPh sb="34" eb="36">
      <t>デンシ</t>
    </rPh>
    <rPh sb="40" eb="42">
      <t>ソウシン</t>
    </rPh>
    <rPh sb="44" eb="46">
      <t>バアイ</t>
    </rPh>
    <rPh sb="54" eb="56">
      <t>ケイタイ</t>
    </rPh>
    <rPh sb="56" eb="58">
      <t>デンワ</t>
    </rPh>
    <rPh sb="71" eb="73">
      <t>キニュウ</t>
    </rPh>
    <phoneticPr fontId="12"/>
  </si>
  <si>
    <t>訓練実施機関名：</t>
    <rPh sb="0" eb="2">
      <t>クンレン</t>
    </rPh>
    <rPh sb="2" eb="4">
      <t>ジッシ</t>
    </rPh>
    <rPh sb="4" eb="6">
      <t>キカン</t>
    </rPh>
    <rPh sb="6" eb="7">
      <t>メイ</t>
    </rPh>
    <phoneticPr fontId="12"/>
  </si>
  <si>
    <t>訓練科名</t>
    <rPh sb="0" eb="2">
      <t>クンレン</t>
    </rPh>
    <rPh sb="2" eb="4">
      <t>カメイ</t>
    </rPh>
    <phoneticPr fontId="12"/>
  </si>
  <si>
    <t>募集期間（予定）</t>
    <rPh sb="0" eb="2">
      <t>ボシュウ</t>
    </rPh>
    <rPh sb="2" eb="4">
      <t>キカン</t>
    </rPh>
    <rPh sb="5" eb="7">
      <t>ヨテイ</t>
    </rPh>
    <phoneticPr fontId="12"/>
  </si>
  <si>
    <t>選考日（予定）</t>
    <rPh sb="0" eb="2">
      <t>センコウ</t>
    </rPh>
    <rPh sb="2" eb="3">
      <t>ヒ</t>
    </rPh>
    <rPh sb="4" eb="6">
      <t>ヨテイ</t>
    </rPh>
    <phoneticPr fontId="12"/>
  </si>
  <si>
    <t>選考方法</t>
    <rPh sb="0" eb="2">
      <t>センコウ</t>
    </rPh>
    <rPh sb="2" eb="4">
      <t>ホウホウ</t>
    </rPh>
    <phoneticPr fontId="12"/>
  </si>
  <si>
    <t>選考結果通知日</t>
    <rPh sb="0" eb="2">
      <t>センコウ</t>
    </rPh>
    <rPh sb="2" eb="4">
      <t>ケッカ</t>
    </rPh>
    <rPh sb="4" eb="6">
      <t>ツウチ</t>
    </rPh>
    <rPh sb="6" eb="7">
      <t>ビ</t>
    </rPh>
    <phoneticPr fontId="12"/>
  </si>
  <si>
    <t>訓練時間</t>
    <rPh sb="0" eb="2">
      <t>クンレン</t>
    </rPh>
    <rPh sb="2" eb="4">
      <t>ジカン</t>
    </rPh>
    <phoneticPr fontId="12"/>
  </si>
  <si>
    <t>時</t>
    <rPh sb="0" eb="1">
      <t>ジ</t>
    </rPh>
    <phoneticPr fontId="12"/>
  </si>
  <si>
    <t>訓練目標
（仕上がり像）</t>
    <rPh sb="0" eb="2">
      <t>クンレン</t>
    </rPh>
    <rPh sb="2" eb="4">
      <t>モクヒョウ</t>
    </rPh>
    <rPh sb="6" eb="8">
      <t>シア</t>
    </rPh>
    <rPh sb="10" eb="11">
      <t>ゾウ</t>
    </rPh>
    <phoneticPr fontId="12"/>
  </si>
  <si>
    <t>訓練修了後に取得
できる資格</t>
    <rPh sb="0" eb="2">
      <t>クンレン</t>
    </rPh>
    <rPh sb="2" eb="5">
      <t>シュウリョウゴ</t>
    </rPh>
    <rPh sb="6" eb="8">
      <t>シュトク</t>
    </rPh>
    <rPh sb="12" eb="14">
      <t>シカク</t>
    </rPh>
    <phoneticPr fontId="12"/>
  </si>
  <si>
    <t>任意受験</t>
    <rPh sb="0" eb="2">
      <t>ニンイ</t>
    </rPh>
    <rPh sb="2" eb="4">
      <t>ジュケン</t>
    </rPh>
    <phoneticPr fontId="12"/>
  </si>
  <si>
    <t>科目</t>
    <rPh sb="0" eb="2">
      <t>カモク</t>
    </rPh>
    <phoneticPr fontId="12"/>
  </si>
  <si>
    <t>科目の内容</t>
    <rPh sb="0" eb="2">
      <t>カモク</t>
    </rPh>
    <rPh sb="3" eb="5">
      <t>ナイヨウ</t>
    </rPh>
    <phoneticPr fontId="12"/>
  </si>
  <si>
    <t>実   技</t>
    <rPh sb="0" eb="1">
      <t>ジツ</t>
    </rPh>
    <rPh sb="4" eb="5">
      <t>ワザ</t>
    </rPh>
    <phoneticPr fontId="12"/>
  </si>
  <si>
    <t>企業実習</t>
    <rPh sb="0" eb="2">
      <t>キギョウ</t>
    </rPh>
    <rPh sb="2" eb="4">
      <t>ジッシュウ</t>
    </rPh>
    <phoneticPr fontId="12"/>
  </si>
  <si>
    <t>合計</t>
    <rPh sb="0" eb="2">
      <t>ゴウケイ</t>
    </rPh>
    <phoneticPr fontId="12"/>
  </si>
  <si>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12"/>
  </si>
  <si>
    <t>年</t>
    <rPh sb="0" eb="1">
      <t>ネン</t>
    </rPh>
    <phoneticPr fontId="12"/>
  </si>
  <si>
    <t>講師</t>
    <rPh sb="0" eb="2">
      <t>コウシ</t>
    </rPh>
    <phoneticPr fontId="12"/>
  </si>
  <si>
    <t>備考</t>
    <rPh sb="0" eb="2">
      <t>ビコウ</t>
    </rPh>
    <phoneticPr fontId="12"/>
  </si>
  <si>
    <t>実施期間</t>
    <rPh sb="0" eb="2">
      <t>ジッシ</t>
    </rPh>
    <rPh sb="2" eb="4">
      <t>キカン</t>
    </rPh>
    <phoneticPr fontId="12"/>
  </si>
  <si>
    <t>備　考</t>
    <rPh sb="0" eb="1">
      <t>ソナエ</t>
    </rPh>
    <rPh sb="2" eb="3">
      <t>コウ</t>
    </rPh>
    <phoneticPr fontId="12"/>
  </si>
  <si>
    <t>～</t>
    <phoneticPr fontId="12"/>
  </si>
  <si>
    <t>１回目</t>
    <rPh sb="1" eb="2">
      <t>カイ</t>
    </rPh>
    <rPh sb="2" eb="3">
      <t>メ</t>
    </rPh>
    <phoneticPr fontId="12"/>
  </si>
  <si>
    <t>２回目</t>
    <rPh sb="1" eb="2">
      <t>カイ</t>
    </rPh>
    <rPh sb="2" eb="3">
      <t>メ</t>
    </rPh>
    <phoneticPr fontId="12"/>
  </si>
  <si>
    <t>３回目</t>
    <rPh sb="1" eb="2">
      <t>カイ</t>
    </rPh>
    <rPh sb="2" eb="3">
      <t>メ</t>
    </rPh>
    <phoneticPr fontId="12"/>
  </si>
  <si>
    <t>※キャリアコンサルティングは、訓練時間に含まれません。</t>
    <rPh sb="15" eb="17">
      <t>クンレン</t>
    </rPh>
    <rPh sb="17" eb="19">
      <t>ジカン</t>
    </rPh>
    <rPh sb="20" eb="21">
      <t>フク</t>
    </rPh>
    <phoneticPr fontId="12"/>
  </si>
  <si>
    <t>４回目</t>
    <rPh sb="1" eb="2">
      <t>カイ</t>
    </rPh>
    <rPh sb="2" eb="3">
      <t>メ</t>
    </rPh>
    <phoneticPr fontId="12"/>
  </si>
  <si>
    <t>５回目</t>
    <rPh sb="1" eb="2">
      <t>カイ</t>
    </rPh>
    <rPh sb="2" eb="3">
      <t>メ</t>
    </rPh>
    <phoneticPr fontId="12"/>
  </si>
  <si>
    <t>１か月目</t>
    <rPh sb="2" eb="3">
      <t>ゲツ</t>
    </rPh>
    <rPh sb="3" eb="4">
      <t>メ</t>
    </rPh>
    <phoneticPr fontId="12"/>
  </si>
  <si>
    <t>２か月目</t>
    <rPh sb="2" eb="3">
      <t>ゲツ</t>
    </rPh>
    <rPh sb="3" eb="4">
      <t>メ</t>
    </rPh>
    <phoneticPr fontId="12"/>
  </si>
  <si>
    <t>３か月目</t>
    <rPh sb="2" eb="3">
      <t>ゲツ</t>
    </rPh>
    <rPh sb="3" eb="4">
      <t>メ</t>
    </rPh>
    <phoneticPr fontId="12"/>
  </si>
  <si>
    <t>４か月目</t>
    <rPh sb="2" eb="3">
      <t>ゲツ</t>
    </rPh>
    <rPh sb="3" eb="4">
      <t>メ</t>
    </rPh>
    <phoneticPr fontId="12"/>
  </si>
  <si>
    <t>５か月目</t>
    <rPh sb="2" eb="3">
      <t>ゲツ</t>
    </rPh>
    <rPh sb="3" eb="4">
      <t>メ</t>
    </rPh>
    <phoneticPr fontId="12"/>
  </si>
  <si>
    <t>６か月目</t>
    <rPh sb="2" eb="3">
      <t>ゲツ</t>
    </rPh>
    <rPh sb="3" eb="4">
      <t>メ</t>
    </rPh>
    <phoneticPr fontId="12"/>
  </si>
  <si>
    <t>月</t>
  </si>
  <si>
    <t>訓練科名：</t>
    <rPh sb="0" eb="3">
      <t>クンレンカ</t>
    </rPh>
    <rPh sb="3" eb="4">
      <t>メイ</t>
    </rPh>
    <phoneticPr fontId="12"/>
  </si>
  <si>
    <t>氏名</t>
    <rPh sb="0" eb="2">
      <t>シメイ</t>
    </rPh>
    <phoneticPr fontId="12"/>
  </si>
  <si>
    <t>担当科目</t>
    <rPh sb="0" eb="2">
      <t>タントウ</t>
    </rPh>
    <rPh sb="2" eb="4">
      <t>カモク</t>
    </rPh>
    <phoneticPr fontId="12"/>
  </si>
  <si>
    <t>類型</t>
    <rPh sb="0" eb="2">
      <t>ルイケイ</t>
    </rPh>
    <phoneticPr fontId="12"/>
  </si>
  <si>
    <t>講 師 の 経 歴 等 確 認 書</t>
    <rPh sb="0" eb="1">
      <t>コウ</t>
    </rPh>
    <rPh sb="2" eb="3">
      <t>シ</t>
    </rPh>
    <rPh sb="6" eb="7">
      <t>キョウ</t>
    </rPh>
    <rPh sb="8" eb="9">
      <t>レキ</t>
    </rPh>
    <rPh sb="10" eb="11">
      <t>トウ</t>
    </rPh>
    <rPh sb="12" eb="13">
      <t>アキラ</t>
    </rPh>
    <rPh sb="14" eb="15">
      <t>シノブ</t>
    </rPh>
    <rPh sb="16" eb="17">
      <t>ショ</t>
    </rPh>
    <phoneticPr fontId="12"/>
  </si>
  <si>
    <t>フ　リ　ガ　ナ</t>
    <phoneticPr fontId="12"/>
  </si>
  <si>
    <t xml:space="preserve"> 氏          名</t>
    <rPh sb="1" eb="13">
      <t>シメイ</t>
    </rPh>
    <phoneticPr fontId="12"/>
  </si>
  <si>
    <t>年　齢</t>
    <rPh sb="0" eb="1">
      <t>トシ</t>
    </rPh>
    <rPh sb="2" eb="3">
      <t>トシ</t>
    </rPh>
    <phoneticPr fontId="12"/>
  </si>
  <si>
    <t>歳</t>
    <rPh sb="0" eb="1">
      <t>サイ</t>
    </rPh>
    <phoneticPr fontId="12"/>
  </si>
  <si>
    <t>　１　担当する科目の訓練内容に関する学歴</t>
    <rPh sb="3" eb="5">
      <t>タントウ</t>
    </rPh>
    <rPh sb="7" eb="9">
      <t>カモク</t>
    </rPh>
    <rPh sb="10" eb="12">
      <t>クンレン</t>
    </rPh>
    <rPh sb="12" eb="14">
      <t>ナイヨウ</t>
    </rPh>
    <rPh sb="15" eb="16">
      <t>カン</t>
    </rPh>
    <rPh sb="18" eb="20">
      <t>ガクレキ</t>
    </rPh>
    <phoneticPr fontId="12"/>
  </si>
  <si>
    <t>学歴（学校・学部・学科等）</t>
    <rPh sb="0" eb="2">
      <t>ガクレキ</t>
    </rPh>
    <rPh sb="3" eb="5">
      <t>ガッコウ</t>
    </rPh>
    <rPh sb="6" eb="8">
      <t>ガクブ</t>
    </rPh>
    <rPh sb="9" eb="11">
      <t>ガッカ</t>
    </rPh>
    <rPh sb="11" eb="12">
      <t>トウ</t>
    </rPh>
    <phoneticPr fontId="12"/>
  </si>
  <si>
    <t>履修科目（担当する科目の訓練内容に関するもの）</t>
    <rPh sb="0" eb="2">
      <t>リシュウ</t>
    </rPh>
    <rPh sb="2" eb="4">
      <t>カモク</t>
    </rPh>
    <rPh sb="5" eb="7">
      <t>タントウ</t>
    </rPh>
    <rPh sb="9" eb="11">
      <t>カモク</t>
    </rPh>
    <rPh sb="12" eb="14">
      <t>クンレン</t>
    </rPh>
    <rPh sb="14" eb="16">
      <t>ナイヨウ</t>
    </rPh>
    <rPh sb="17" eb="18">
      <t>カン</t>
    </rPh>
    <phoneticPr fontId="12"/>
  </si>
  <si>
    <t>　２　担当する科目の訓練内容に関する実務経験・指導（等）業務の経験</t>
    <rPh sb="3" eb="5">
      <t>タントウ</t>
    </rPh>
    <rPh sb="7" eb="9">
      <t>カモク</t>
    </rPh>
    <rPh sb="10" eb="12">
      <t>クンレン</t>
    </rPh>
    <rPh sb="12" eb="14">
      <t>ナイヨウ</t>
    </rPh>
    <rPh sb="15" eb="16">
      <t>カン</t>
    </rPh>
    <rPh sb="18" eb="20">
      <t>ジツム</t>
    </rPh>
    <rPh sb="20" eb="22">
      <t>ケイケン</t>
    </rPh>
    <rPh sb="23" eb="25">
      <t>シドウ</t>
    </rPh>
    <rPh sb="26" eb="27">
      <t>トウ</t>
    </rPh>
    <rPh sb="28" eb="30">
      <t>ギョウム</t>
    </rPh>
    <rPh sb="31" eb="33">
      <t>ケイケン</t>
    </rPh>
    <phoneticPr fontId="12"/>
  </si>
  <si>
    <t>所　　属</t>
    <rPh sb="0" eb="1">
      <t>ショ</t>
    </rPh>
    <rPh sb="3" eb="4">
      <t>ゾク</t>
    </rPh>
    <phoneticPr fontId="12"/>
  </si>
  <si>
    <t>実務経験・指導（等）
業務の経験の内容</t>
    <rPh sb="0" eb="2">
      <t>ジツム</t>
    </rPh>
    <rPh sb="2" eb="4">
      <t>ケイケン</t>
    </rPh>
    <rPh sb="5" eb="7">
      <t>シドウ</t>
    </rPh>
    <rPh sb="8" eb="9">
      <t>ナド</t>
    </rPh>
    <rPh sb="11" eb="13">
      <t>ギョウム</t>
    </rPh>
    <rPh sb="14" eb="16">
      <t>ケイケン</t>
    </rPh>
    <rPh sb="17" eb="19">
      <t>ナイヨウ</t>
    </rPh>
    <phoneticPr fontId="12"/>
  </si>
  <si>
    <t>期　　　間</t>
    <rPh sb="0" eb="1">
      <t>キ</t>
    </rPh>
    <rPh sb="4" eb="5">
      <t>アイダ</t>
    </rPh>
    <phoneticPr fontId="12"/>
  </si>
  <si>
    <t>実務経験</t>
    <rPh sb="0" eb="2">
      <t>ジツム</t>
    </rPh>
    <rPh sb="2" eb="4">
      <t>ケイケン</t>
    </rPh>
    <phoneticPr fontId="12"/>
  </si>
  <si>
    <t>指導（等）業務の経験</t>
    <rPh sb="0" eb="2">
      <t>シドウ</t>
    </rPh>
    <rPh sb="3" eb="4">
      <t>トウ</t>
    </rPh>
    <rPh sb="5" eb="7">
      <t>ギョウム</t>
    </rPh>
    <rPh sb="8" eb="10">
      <t>ケイケン</t>
    </rPh>
    <phoneticPr fontId="12"/>
  </si>
  <si>
    <t>月</t>
    <rPh sb="0" eb="1">
      <t>ツキ</t>
    </rPh>
    <phoneticPr fontId="12"/>
  </si>
  <si>
    <t>合　計</t>
    <rPh sb="0" eb="1">
      <t>ゴウ</t>
    </rPh>
    <rPh sb="2" eb="3">
      <t>ケイ</t>
    </rPh>
    <phoneticPr fontId="12"/>
  </si>
  <si>
    <r>
      <t>※　　この様式は講師ご本人が</t>
    </r>
    <r>
      <rPr>
        <sz val="11"/>
        <rFont val="ＭＳ Ｐゴシック"/>
        <family val="3"/>
        <charset val="128"/>
      </rPr>
      <t>記入してください。</t>
    </r>
    <rPh sb="5" eb="7">
      <t>ヨウシキ</t>
    </rPh>
    <rPh sb="8" eb="10">
      <t>コウシ</t>
    </rPh>
    <rPh sb="11" eb="13">
      <t>ホンニン</t>
    </rPh>
    <rPh sb="14" eb="16">
      <t>キニュウ</t>
    </rPh>
    <phoneticPr fontId="12"/>
  </si>
  <si>
    <t>　　して指導した経験の期間のみ計上してください。</t>
    <rPh sb="4" eb="6">
      <t>シドウ</t>
    </rPh>
    <rPh sb="8" eb="10">
      <t>ケイケン</t>
    </rPh>
    <phoneticPr fontId="12"/>
  </si>
  <si>
    <t>認定様式第８号</t>
    <phoneticPr fontId="12"/>
  </si>
  <si>
    <t>訓練科名：</t>
    <phoneticPr fontId="12"/>
  </si>
  <si>
    <t>１．受講者が購入する教科書代</t>
    <rPh sb="2" eb="5">
      <t>ジュコウシャ</t>
    </rPh>
    <rPh sb="6" eb="8">
      <t>コウニュウ</t>
    </rPh>
    <rPh sb="10" eb="13">
      <t>キョウカショ</t>
    </rPh>
    <rPh sb="13" eb="14">
      <t>ダイ</t>
    </rPh>
    <phoneticPr fontId="12"/>
  </si>
  <si>
    <t>教科書等</t>
    <rPh sb="0" eb="3">
      <t>キョウカショ</t>
    </rPh>
    <rPh sb="3" eb="4">
      <t>トウ</t>
    </rPh>
    <phoneticPr fontId="12"/>
  </si>
  <si>
    <t>出版社名等</t>
    <rPh sb="0" eb="3">
      <t>シュッパンシャ</t>
    </rPh>
    <rPh sb="3" eb="4">
      <t>メイ</t>
    </rPh>
    <rPh sb="4" eb="5">
      <t>トウ</t>
    </rPh>
    <phoneticPr fontId="12"/>
  </si>
  <si>
    <t>価格</t>
    <rPh sb="0" eb="2">
      <t>カカク</t>
    </rPh>
    <phoneticPr fontId="12"/>
  </si>
  <si>
    <t>使用科目</t>
    <rPh sb="0" eb="2">
      <t>シヨウ</t>
    </rPh>
    <rPh sb="2" eb="4">
      <t>カモク</t>
    </rPh>
    <phoneticPr fontId="12"/>
  </si>
  <si>
    <t>　　</t>
    <phoneticPr fontId="12"/>
  </si>
  <si>
    <t>合　　　計</t>
    <rPh sb="0" eb="5">
      <t>ゴウケイ</t>
    </rPh>
    <phoneticPr fontId="12"/>
  </si>
  <si>
    <t>２．受講者が負担するその他費用</t>
    <rPh sb="2" eb="5">
      <t>ジュコウシャ</t>
    </rPh>
    <rPh sb="6" eb="8">
      <t>フタン</t>
    </rPh>
    <rPh sb="12" eb="13">
      <t>タ</t>
    </rPh>
    <rPh sb="13" eb="15">
      <t>ヒヨウ</t>
    </rPh>
    <phoneticPr fontId="12"/>
  </si>
  <si>
    <t>内容</t>
    <rPh sb="0" eb="2">
      <t>ナイヨウ</t>
    </rPh>
    <phoneticPr fontId="12"/>
  </si>
  <si>
    <t>金額</t>
    <rPh sb="0" eb="2">
      <t>キンガク</t>
    </rPh>
    <phoneticPr fontId="12"/>
  </si>
  <si>
    <t>【受講者に配付するもの】</t>
    <rPh sb="1" eb="4">
      <t>ジュコウシャ</t>
    </rPh>
    <rPh sb="5" eb="7">
      <t>ハイフ</t>
    </rPh>
    <phoneticPr fontId="12"/>
  </si>
  <si>
    <t>出版社名（オリジナル）等</t>
    <rPh sb="0" eb="2">
      <t>シュッパン</t>
    </rPh>
    <rPh sb="2" eb="4">
      <t>シャメイ</t>
    </rPh>
    <rPh sb="11" eb="12">
      <t>トウ</t>
    </rPh>
    <phoneticPr fontId="12"/>
  </si>
  <si>
    <t>各種就職支援等の実施</t>
    <rPh sb="0" eb="2">
      <t>カクシュ</t>
    </rPh>
    <rPh sb="2" eb="4">
      <t>シュウショク</t>
    </rPh>
    <rPh sb="4" eb="6">
      <t>シエン</t>
    </rPh>
    <rPh sb="6" eb="7">
      <t>トウ</t>
    </rPh>
    <rPh sb="8" eb="10">
      <t>ジッシ</t>
    </rPh>
    <phoneticPr fontId="12"/>
  </si>
  <si>
    <t>１　実施機関による就職支援等の実施（実施できる場合は、□の該当箇所にチェックをしてください。）</t>
    <rPh sb="2" eb="4">
      <t>ジッシ</t>
    </rPh>
    <rPh sb="4" eb="6">
      <t>キカン</t>
    </rPh>
    <rPh sb="9" eb="11">
      <t>シュウショク</t>
    </rPh>
    <rPh sb="11" eb="13">
      <t>シエン</t>
    </rPh>
    <rPh sb="13" eb="14">
      <t>トウ</t>
    </rPh>
    <rPh sb="15" eb="17">
      <t>ジッシ</t>
    </rPh>
    <rPh sb="18" eb="20">
      <t>ジッシ</t>
    </rPh>
    <rPh sb="23" eb="25">
      <t>バアイ</t>
    </rPh>
    <rPh sb="29" eb="31">
      <t>ガイトウ</t>
    </rPh>
    <rPh sb="31" eb="33">
      <t>カショ</t>
    </rPh>
    <phoneticPr fontId="12"/>
  </si>
  <si>
    <t>必須項目</t>
    <rPh sb="0" eb="2">
      <t>ヒッス</t>
    </rPh>
    <rPh sb="2" eb="4">
      <t>コウモク</t>
    </rPh>
    <phoneticPr fontId="12"/>
  </si>
  <si>
    <t>①職業相談の実施</t>
    <rPh sb="1" eb="3">
      <t>ショクギョウ</t>
    </rPh>
    <phoneticPr fontId="12"/>
  </si>
  <si>
    <t>⑤求人者に面接するに当たっての指導</t>
    <rPh sb="1" eb="3">
      <t>キュウジン</t>
    </rPh>
    <rPh sb="3" eb="4">
      <t>シャ</t>
    </rPh>
    <rPh sb="10" eb="11">
      <t>ア</t>
    </rPh>
    <phoneticPr fontId="12"/>
  </si>
  <si>
    <t>⑥ジョブ・カードの作成支援</t>
    <rPh sb="11" eb="13">
      <t>シエン</t>
    </rPh>
    <phoneticPr fontId="12"/>
  </si>
  <si>
    <t>必須項目以外</t>
    <rPh sb="0" eb="2">
      <t>ヒッス</t>
    </rPh>
    <rPh sb="2" eb="4">
      <t>コウモク</t>
    </rPh>
    <rPh sb="4" eb="6">
      <t>イガイ</t>
    </rPh>
    <phoneticPr fontId="12"/>
  </si>
  <si>
    <t>２　１以外に実施を予定している支援項目を具体的に記入してください。</t>
    <rPh sb="3" eb="5">
      <t>イガイ</t>
    </rPh>
    <rPh sb="6" eb="8">
      <t>ジッシ</t>
    </rPh>
    <rPh sb="9" eb="11">
      <t>ヨテイ</t>
    </rPh>
    <rPh sb="15" eb="17">
      <t>シエン</t>
    </rPh>
    <rPh sb="17" eb="19">
      <t>コウモク</t>
    </rPh>
    <rPh sb="20" eb="23">
      <t>グタイテキ</t>
    </rPh>
    <rPh sb="24" eb="26">
      <t>キニュウ</t>
    </rPh>
    <phoneticPr fontId="12"/>
  </si>
  <si>
    <t>許可等取得の有無</t>
    <rPh sb="0" eb="2">
      <t>キョカ</t>
    </rPh>
    <rPh sb="2" eb="3">
      <t>ナド</t>
    </rPh>
    <rPh sb="3" eb="5">
      <t>シュトク</t>
    </rPh>
    <rPh sb="6" eb="8">
      <t>ウム</t>
    </rPh>
    <phoneticPr fontId="12"/>
  </si>
  <si>
    <t>有</t>
    <rPh sb="0" eb="1">
      <t>ア</t>
    </rPh>
    <phoneticPr fontId="12"/>
  </si>
  <si>
    <t>許可等取得年月日</t>
    <rPh sb="0" eb="2">
      <t>キョカ</t>
    </rPh>
    <rPh sb="2" eb="3">
      <t>ナド</t>
    </rPh>
    <rPh sb="3" eb="5">
      <t>シュトク</t>
    </rPh>
    <rPh sb="5" eb="8">
      <t>ネンガッピ</t>
    </rPh>
    <phoneticPr fontId="12"/>
  </si>
  <si>
    <t>許可等取得予定の有無</t>
    <rPh sb="0" eb="2">
      <t>キョカ</t>
    </rPh>
    <rPh sb="2" eb="3">
      <t>ナド</t>
    </rPh>
    <rPh sb="3" eb="5">
      <t>シュトク</t>
    </rPh>
    <rPh sb="5" eb="7">
      <t>ヨテイ</t>
    </rPh>
    <rPh sb="8" eb="10">
      <t>ウム</t>
    </rPh>
    <phoneticPr fontId="12"/>
  </si>
  <si>
    <t>許可等取得予定年月日</t>
    <rPh sb="0" eb="2">
      <t>キョカ</t>
    </rPh>
    <rPh sb="2" eb="3">
      <t>ナド</t>
    </rPh>
    <rPh sb="3" eb="5">
      <t>シュトク</t>
    </rPh>
    <rPh sb="5" eb="7">
      <t>ヨテイ</t>
    </rPh>
    <rPh sb="7" eb="10">
      <t>ネンガッピ</t>
    </rPh>
    <phoneticPr fontId="12"/>
  </si>
  <si>
    <t>職業紹介責任者の(役職）氏名</t>
    <rPh sb="0" eb="2">
      <t>ショクギョウ</t>
    </rPh>
    <rPh sb="2" eb="4">
      <t>ショウカイ</t>
    </rPh>
    <rPh sb="4" eb="7">
      <t>セキニンシャ</t>
    </rPh>
    <rPh sb="9" eb="11">
      <t>ヤクショク</t>
    </rPh>
    <rPh sb="12" eb="14">
      <t>シメイ</t>
    </rPh>
    <phoneticPr fontId="12"/>
  </si>
  <si>
    <t>（役職名）　</t>
    <rPh sb="1" eb="4">
      <t>ヤクショクメイ</t>
    </rPh>
    <phoneticPr fontId="12"/>
  </si>
  <si>
    <t>職業紹介事業の主な内容</t>
    <rPh sb="0" eb="2">
      <t>ショクギョウ</t>
    </rPh>
    <rPh sb="2" eb="4">
      <t>ショウカイ</t>
    </rPh>
    <rPh sb="4" eb="6">
      <t>ジギョウ</t>
    </rPh>
    <rPh sb="7" eb="8">
      <t>オモ</t>
    </rPh>
    <rPh sb="9" eb="11">
      <t>ナイヨウ</t>
    </rPh>
    <phoneticPr fontId="12"/>
  </si>
  <si>
    <t>企　業　実　習　先　一　覧</t>
    <rPh sb="0" eb="1">
      <t>キ</t>
    </rPh>
    <rPh sb="2" eb="3">
      <t>ギョウ</t>
    </rPh>
    <rPh sb="4" eb="5">
      <t>ジツ</t>
    </rPh>
    <rPh sb="6" eb="7">
      <t>シュウ</t>
    </rPh>
    <rPh sb="8" eb="9">
      <t>サキ</t>
    </rPh>
    <rPh sb="10" eb="11">
      <t>イッ</t>
    </rPh>
    <rPh sb="12" eb="13">
      <t>ラン</t>
    </rPh>
    <phoneticPr fontId="12"/>
  </si>
  <si>
    <t>企業実習先施設名</t>
    <rPh sb="0" eb="2">
      <t>キギョウ</t>
    </rPh>
    <rPh sb="2" eb="4">
      <t>ジッシュウ</t>
    </rPh>
    <rPh sb="4" eb="5">
      <t>サキ</t>
    </rPh>
    <rPh sb="5" eb="8">
      <t>シセツメイ</t>
    </rPh>
    <phoneticPr fontId="12"/>
  </si>
  <si>
    <t>事業内容（品目）</t>
    <rPh sb="0" eb="2">
      <t>ジギョウ</t>
    </rPh>
    <rPh sb="2" eb="4">
      <t>ナイヨウ</t>
    </rPh>
    <rPh sb="5" eb="7">
      <t>ヒンモク</t>
    </rPh>
    <phoneticPr fontId="12"/>
  </si>
  <si>
    <t>※「カリキュラム番号」欄には認定様式第12号の番号をご記入ください。</t>
    <rPh sb="8" eb="10">
      <t>バンゴウ</t>
    </rPh>
    <rPh sb="11" eb="12">
      <t>ラン</t>
    </rPh>
    <rPh sb="14" eb="16">
      <t>ニンテイ</t>
    </rPh>
    <rPh sb="16" eb="18">
      <t>ヨウシキ</t>
    </rPh>
    <rPh sb="18" eb="19">
      <t>ダイ</t>
    </rPh>
    <rPh sb="21" eb="22">
      <t>ゴウ</t>
    </rPh>
    <rPh sb="23" eb="25">
      <t>バンゴウ</t>
    </rPh>
    <phoneticPr fontId="12"/>
  </si>
  <si>
    <t>訓練内容</t>
    <rPh sb="0" eb="2">
      <t>クンレン</t>
    </rPh>
    <rPh sb="2" eb="4">
      <t>ナイヨウ</t>
    </rPh>
    <phoneticPr fontId="12"/>
  </si>
  <si>
    <t>カリキュラム番号</t>
    <rPh sb="6" eb="8">
      <t>バンゴウ</t>
    </rPh>
    <phoneticPr fontId="12"/>
  </si>
  <si>
    <t>訓練カリキュラム（企業実習用）</t>
    <rPh sb="0" eb="2">
      <t>クンレン</t>
    </rPh>
    <rPh sb="9" eb="11">
      <t>キギョウ</t>
    </rPh>
    <rPh sb="11" eb="13">
      <t>ジッシュウ</t>
    </rPh>
    <rPh sb="13" eb="14">
      <t>ヨウ</t>
    </rPh>
    <phoneticPr fontId="12"/>
  </si>
  <si>
    <t>カリキュラム番号：</t>
    <rPh sb="6" eb="8">
      <t>バンゴウ</t>
    </rPh>
    <phoneticPr fontId="12"/>
  </si>
  <si>
    <t>企業実習での
訓練目標</t>
    <rPh sb="0" eb="2">
      <t>キギョウ</t>
    </rPh>
    <rPh sb="2" eb="4">
      <t>ジッシュウ</t>
    </rPh>
    <rPh sb="7" eb="9">
      <t>クンレン</t>
    </rPh>
    <rPh sb="9" eb="11">
      <t>モクヒョウ</t>
    </rPh>
    <phoneticPr fontId="12"/>
  </si>
  <si>
    <t>訓 練 の 内 容</t>
    <rPh sb="0" eb="1">
      <t>クン</t>
    </rPh>
    <rPh sb="2" eb="3">
      <t>ネリ</t>
    </rPh>
    <rPh sb="6" eb="7">
      <t>ナイ</t>
    </rPh>
    <rPh sb="8" eb="9">
      <t>カタチ</t>
    </rPh>
    <phoneticPr fontId="12"/>
  </si>
  <si>
    <t>　訓練時間総合計</t>
    <rPh sb="1" eb="3">
      <t>クンレン</t>
    </rPh>
    <rPh sb="3" eb="5">
      <t>ジカン</t>
    </rPh>
    <rPh sb="5" eb="6">
      <t>ソウ</t>
    </rPh>
    <rPh sb="6" eb="8">
      <t>ゴウケイ</t>
    </rPh>
    <phoneticPr fontId="12"/>
  </si>
  <si>
    <t>過去1年間に実施した求職者支援訓練の就職状況</t>
    <rPh sb="0" eb="2">
      <t>カコ</t>
    </rPh>
    <rPh sb="3" eb="5">
      <t>ネンカン</t>
    </rPh>
    <rPh sb="6" eb="8">
      <t>ジッシ</t>
    </rPh>
    <rPh sb="10" eb="12">
      <t>キュウショク</t>
    </rPh>
    <rPh sb="12" eb="13">
      <t>シャ</t>
    </rPh>
    <rPh sb="13" eb="15">
      <t>シエン</t>
    </rPh>
    <rPh sb="15" eb="17">
      <t>クンレン</t>
    </rPh>
    <rPh sb="18" eb="20">
      <t>シュウショク</t>
    </rPh>
    <rPh sb="20" eb="22">
      <t>ジョウキョウ</t>
    </rPh>
    <phoneticPr fontId="12"/>
  </si>
  <si>
    <t>①訓練実施機関名</t>
    <rPh sb="1" eb="3">
      <t>クンレン</t>
    </rPh>
    <rPh sb="3" eb="5">
      <t>ジッシ</t>
    </rPh>
    <rPh sb="5" eb="7">
      <t>キカン</t>
    </rPh>
    <rPh sb="7" eb="8">
      <t>メイ</t>
    </rPh>
    <phoneticPr fontId="12"/>
  </si>
  <si>
    <t>②訓練科名</t>
    <rPh sb="1" eb="3">
      <t>クンレン</t>
    </rPh>
    <rPh sb="3" eb="5">
      <t>カメイ</t>
    </rPh>
    <phoneticPr fontId="12"/>
  </si>
  <si>
    <t>③
求職者支援訓練
認定番号</t>
    <rPh sb="2" eb="4">
      <t>キュウショク</t>
    </rPh>
    <rPh sb="4" eb="5">
      <t>シャ</t>
    </rPh>
    <rPh sb="5" eb="7">
      <t>シエン</t>
    </rPh>
    <rPh sb="7" eb="9">
      <t>クンレン</t>
    </rPh>
    <rPh sb="10" eb="12">
      <t>ニンテイ</t>
    </rPh>
    <rPh sb="12" eb="14">
      <t>バンゴウ</t>
    </rPh>
    <phoneticPr fontId="12"/>
  </si>
  <si>
    <t>⑤
訓練分野
※リストから
選択すること。</t>
    <rPh sb="2" eb="4">
      <t>クンレン</t>
    </rPh>
    <rPh sb="4" eb="6">
      <t>ブンヤ</t>
    </rPh>
    <rPh sb="15" eb="17">
      <t>センタク</t>
    </rPh>
    <phoneticPr fontId="63"/>
  </si>
  <si>
    <t>⑥
訓練科名</t>
    <rPh sb="2" eb="4">
      <t>クンレン</t>
    </rPh>
    <rPh sb="4" eb="5">
      <t>カ</t>
    </rPh>
    <rPh sb="5" eb="6">
      <t>メイ</t>
    </rPh>
    <phoneticPr fontId="63"/>
  </si>
  <si>
    <t>受講者</t>
    <rPh sb="0" eb="3">
      <t>ジュコウシャ</t>
    </rPh>
    <phoneticPr fontId="12"/>
  </si>
  <si>
    <t>中退者</t>
    <rPh sb="0" eb="3">
      <t>チュウタイシャ</t>
    </rPh>
    <phoneticPr fontId="12"/>
  </si>
  <si>
    <t xml:space="preserve">
⑩
うち
就職者</t>
    <rPh sb="6" eb="9">
      <t>シュウショクシャ</t>
    </rPh>
    <phoneticPr fontId="12"/>
  </si>
  <si>
    <t>修了者</t>
    <rPh sb="0" eb="3">
      <t>シュウリョウシャ</t>
    </rPh>
    <phoneticPr fontId="12"/>
  </si>
  <si>
    <t>(例)</t>
    <rPh sb="1" eb="2">
      <t>レイ</t>
    </rPh>
    <phoneticPr fontId="63"/>
  </si>
  <si>
    <t>介護福祉科</t>
    <rPh sb="0" eb="2">
      <t>カイゴ</t>
    </rPh>
    <rPh sb="2" eb="4">
      <t>フクシ</t>
    </rPh>
    <rPh sb="4" eb="5">
      <t>カ</t>
    </rPh>
    <phoneticPr fontId="12"/>
  </si>
  <si>
    <t>合計欄</t>
    <rPh sb="0" eb="2">
      <t>ゴウケイ</t>
    </rPh>
    <rPh sb="2" eb="3">
      <t>ラン</t>
    </rPh>
    <phoneticPr fontId="12"/>
  </si>
  <si>
    <t>①求職者支援訓練課程コード</t>
    <rPh sb="1" eb="3">
      <t>キュウショク</t>
    </rPh>
    <rPh sb="3" eb="4">
      <t>シャ</t>
    </rPh>
    <rPh sb="4" eb="6">
      <t>シエン</t>
    </rPh>
    <rPh sb="6" eb="8">
      <t>クンレン</t>
    </rPh>
    <rPh sb="8" eb="10">
      <t>カテイ</t>
    </rPh>
    <phoneticPr fontId="12"/>
  </si>
  <si>
    <t>実践コース</t>
    <rPh sb="0" eb="2">
      <t>ジッセン</t>
    </rPh>
    <phoneticPr fontId="12"/>
  </si>
  <si>
    <t>基礎コース</t>
    <rPh sb="0" eb="2">
      <t>キソ</t>
    </rPh>
    <phoneticPr fontId="12"/>
  </si>
  <si>
    <t>②基金訓練分野コード</t>
    <rPh sb="1" eb="3">
      <t>キキン</t>
    </rPh>
    <rPh sb="3" eb="5">
      <t>クンレン</t>
    </rPh>
    <rPh sb="5" eb="7">
      <t>ブンヤ</t>
    </rPh>
    <phoneticPr fontId="12"/>
  </si>
  <si>
    <t>08　旅行・観光分野</t>
    <rPh sb="3" eb="5">
      <t>リョコウ</t>
    </rPh>
    <phoneticPr fontId="12"/>
  </si>
  <si>
    <t>20　その他の分野（サービス分野・製造分野）</t>
    <rPh sb="14" eb="16">
      <t>ブンヤ</t>
    </rPh>
    <rPh sb="17" eb="19">
      <t>セイゾウ</t>
    </rPh>
    <rPh sb="19" eb="21">
      <t>ブンヤ</t>
    </rPh>
    <phoneticPr fontId="12"/>
  </si>
  <si>
    <t>訓練実施機関名:</t>
    <rPh sb="0" eb="2">
      <t>クンレン</t>
    </rPh>
    <rPh sb="2" eb="4">
      <t>ジッシ</t>
    </rPh>
    <rPh sb="4" eb="7">
      <t>キカンメイ</t>
    </rPh>
    <phoneticPr fontId="12"/>
  </si>
  <si>
    <t>訓練種別</t>
    <rPh sb="0" eb="2">
      <t>クンレン</t>
    </rPh>
    <rPh sb="2" eb="4">
      <t>シュベツ</t>
    </rPh>
    <phoneticPr fontId="12"/>
  </si>
  <si>
    <t>定員</t>
    <rPh sb="0" eb="2">
      <t>テイイン</t>
    </rPh>
    <phoneticPr fontId="12"/>
  </si>
  <si>
    <t>１　申請した訓練の内容や質</t>
    <rPh sb="2" eb="4">
      <t>シンセイ</t>
    </rPh>
    <rPh sb="6" eb="8">
      <t>クンレン</t>
    </rPh>
    <rPh sb="9" eb="11">
      <t>ナイヨウ</t>
    </rPh>
    <rPh sb="12" eb="13">
      <t>シツ</t>
    </rPh>
    <phoneticPr fontId="12"/>
  </si>
  <si>
    <t>（１）地域の求人ニーズ等を踏まえた訓練内容</t>
    <phoneticPr fontId="12"/>
  </si>
  <si>
    <t>（２）企業実習</t>
    <phoneticPr fontId="12"/>
  </si>
  <si>
    <t>①実施の有無</t>
    <rPh sb="1" eb="3">
      <t>ジッシ</t>
    </rPh>
    <rPh sb="4" eb="6">
      <t>ウム</t>
    </rPh>
    <phoneticPr fontId="12"/>
  </si>
  <si>
    <t>有り</t>
    <rPh sb="0" eb="1">
      <t>ア</t>
    </rPh>
    <phoneticPr fontId="12"/>
  </si>
  <si>
    <t>無し</t>
    <rPh sb="0" eb="1">
      <t>ナ</t>
    </rPh>
    <phoneticPr fontId="12"/>
  </si>
  <si>
    <t>　※有りの場合は以下をご記入ください。</t>
    <rPh sb="2" eb="3">
      <t>ア</t>
    </rPh>
    <rPh sb="5" eb="7">
      <t>バアイ</t>
    </rPh>
    <rPh sb="8" eb="10">
      <t>イカ</t>
    </rPh>
    <rPh sb="12" eb="14">
      <t>キニュウ</t>
    </rPh>
    <phoneticPr fontId="12"/>
  </si>
  <si>
    <t>②企業実習の時間数</t>
    <rPh sb="1" eb="3">
      <t>キギョウ</t>
    </rPh>
    <rPh sb="3" eb="5">
      <t>ジッシュウ</t>
    </rPh>
    <rPh sb="6" eb="9">
      <t>ジカンスウ</t>
    </rPh>
    <phoneticPr fontId="12"/>
  </si>
  <si>
    <t>時間</t>
    <rPh sb="0" eb="2">
      <t>ジカン</t>
    </rPh>
    <phoneticPr fontId="12"/>
  </si>
  <si>
    <t>③訓練時間総合計</t>
    <rPh sb="1" eb="3">
      <t>クンレン</t>
    </rPh>
    <rPh sb="3" eb="5">
      <t>ジカン</t>
    </rPh>
    <rPh sb="5" eb="8">
      <t>ソウゴウケイ</t>
    </rPh>
    <phoneticPr fontId="12"/>
  </si>
  <si>
    <t>④企業実習割合（②/③）</t>
    <rPh sb="1" eb="3">
      <t>キギョウ</t>
    </rPh>
    <rPh sb="3" eb="5">
      <t>ジッシュウ</t>
    </rPh>
    <rPh sb="5" eb="6">
      <t>ワ</t>
    </rPh>
    <rPh sb="6" eb="7">
      <t>ア</t>
    </rPh>
    <phoneticPr fontId="12"/>
  </si>
  <si>
    <t>％</t>
    <phoneticPr fontId="12"/>
  </si>
  <si>
    <t>２　質の向上に取り組んでいる等の運営体制</t>
    <phoneticPr fontId="12"/>
  </si>
  <si>
    <t>（１）就職支援責任者が、以下に該当する場合はチェックを入れてください。</t>
    <rPh sb="3" eb="5">
      <t>シュウショク</t>
    </rPh>
    <rPh sb="5" eb="7">
      <t>シエン</t>
    </rPh>
    <rPh sb="7" eb="9">
      <t>セキニン</t>
    </rPh>
    <rPh sb="9" eb="10">
      <t>シャ</t>
    </rPh>
    <phoneticPr fontId="12"/>
  </si>
  <si>
    <t>②企業実習時間数</t>
    <rPh sb="1" eb="3">
      <t>キギョウ</t>
    </rPh>
    <rPh sb="3" eb="5">
      <t>ジッシュウ</t>
    </rPh>
    <rPh sb="5" eb="8">
      <t>ジカンスウ</t>
    </rPh>
    <phoneticPr fontId="12"/>
  </si>
  <si>
    <t>訓練科名</t>
    <rPh sb="0" eb="3">
      <t>クンレンカ</t>
    </rPh>
    <rPh sb="3" eb="4">
      <t>メイ</t>
    </rPh>
    <phoneticPr fontId="12"/>
  </si>
  <si>
    <t>委託元</t>
    <rPh sb="0" eb="2">
      <t>イタク</t>
    </rPh>
    <rPh sb="2" eb="3">
      <t>モト</t>
    </rPh>
    <phoneticPr fontId="12"/>
  </si>
  <si>
    <t>契約日</t>
    <rPh sb="0" eb="3">
      <t>ケイヤクビ</t>
    </rPh>
    <phoneticPr fontId="12"/>
  </si>
  <si>
    <t>①</t>
    <phoneticPr fontId="12"/>
  </si>
  <si>
    <t>②</t>
    <phoneticPr fontId="12"/>
  </si>
  <si>
    <t>④</t>
    <phoneticPr fontId="12"/>
  </si>
  <si>
    <t>⑤</t>
    <phoneticPr fontId="12"/>
  </si>
  <si>
    <t>※　併せて契約書の写しを添付してください。</t>
    <rPh sb="2" eb="3">
      <t>アワ</t>
    </rPh>
    <rPh sb="5" eb="8">
      <t>ケイヤクショ</t>
    </rPh>
    <rPh sb="9" eb="10">
      <t>ウツ</t>
    </rPh>
    <rPh sb="12" eb="14">
      <t>テンプ</t>
    </rPh>
    <phoneticPr fontId="12"/>
  </si>
  <si>
    <t>※　適宜行を挿入してください。</t>
    <rPh sb="2" eb="4">
      <t>テキギ</t>
    </rPh>
    <rPh sb="4" eb="5">
      <t>ギョウ</t>
    </rPh>
    <rPh sb="6" eb="8">
      <t>ソウニュウ</t>
    </rPh>
    <phoneticPr fontId="12"/>
  </si>
  <si>
    <t>求職者支援法に基づく認定職業訓練に係る改善計画書</t>
    <rPh sb="0" eb="3">
      <t>キュウショクシャ</t>
    </rPh>
    <rPh sb="3" eb="5">
      <t>シエン</t>
    </rPh>
    <rPh sb="5" eb="6">
      <t>ホウ</t>
    </rPh>
    <rPh sb="7" eb="8">
      <t>モト</t>
    </rPh>
    <rPh sb="10" eb="12">
      <t>ニンテイ</t>
    </rPh>
    <phoneticPr fontId="12"/>
  </si>
  <si>
    <t>申請する訓練科名</t>
    <rPh sb="0" eb="2">
      <t>シンセイ</t>
    </rPh>
    <rPh sb="4" eb="7">
      <t>クンレンカ</t>
    </rPh>
    <rPh sb="7" eb="8">
      <t>メイ</t>
    </rPh>
    <phoneticPr fontId="12"/>
  </si>
  <si>
    <t>～</t>
    <phoneticPr fontId="12"/>
  </si>
  <si>
    <t>訓練分野　</t>
  </si>
  <si>
    <t>訓練科名</t>
  </si>
  <si>
    <t>訓練期間　</t>
  </si>
  <si>
    <t>訓練実施施設名　</t>
  </si>
  <si>
    <t>訓練実施施設所在地　</t>
  </si>
  <si>
    <t xml:space="preserve"> 改善するための取組</t>
    <rPh sb="1" eb="3">
      <t>カイゼン</t>
    </rPh>
    <rPh sb="8" eb="10">
      <t>トリクミ</t>
    </rPh>
    <phoneticPr fontId="12"/>
  </si>
  <si>
    <t>3の訓練科について就職率が低調となった要因</t>
    <rPh sb="2" eb="4">
      <t>クンレン</t>
    </rPh>
    <rPh sb="4" eb="5">
      <t>カ</t>
    </rPh>
    <rPh sb="9" eb="12">
      <t>シュウショクリツ</t>
    </rPh>
    <rPh sb="13" eb="15">
      <t>テイチョウ</t>
    </rPh>
    <rPh sb="19" eb="21">
      <t>ヨウイン</t>
    </rPh>
    <phoneticPr fontId="12"/>
  </si>
  <si>
    <t>(1)を踏まえた就職率の改善に向けた取組</t>
    <rPh sb="4" eb="5">
      <t>フ</t>
    </rPh>
    <rPh sb="8" eb="11">
      <t>シュウショクリツ</t>
    </rPh>
    <rPh sb="12" eb="14">
      <t>カイゼン</t>
    </rPh>
    <rPh sb="15" eb="16">
      <t>ム</t>
    </rPh>
    <rPh sb="18" eb="19">
      <t>ト</t>
    </rPh>
    <rPh sb="19" eb="20">
      <t>ク</t>
    </rPh>
    <phoneticPr fontId="12"/>
  </si>
  <si>
    <t>求職者支援訓練の認定申請に係る提出済み書類一覧</t>
    <rPh sb="0" eb="3">
      <t>キュウショクシャ</t>
    </rPh>
    <rPh sb="3" eb="5">
      <t>シエン</t>
    </rPh>
    <rPh sb="5" eb="7">
      <t>クンレン</t>
    </rPh>
    <rPh sb="8" eb="10">
      <t>ニンテイ</t>
    </rPh>
    <rPh sb="10" eb="12">
      <t>シンセイ</t>
    </rPh>
    <rPh sb="13" eb="14">
      <t>カカワ</t>
    </rPh>
    <rPh sb="15" eb="17">
      <t>テイシュツ</t>
    </rPh>
    <rPh sb="17" eb="18">
      <t>ズ</t>
    </rPh>
    <rPh sb="19" eb="21">
      <t>ショルイ</t>
    </rPh>
    <rPh sb="21" eb="23">
      <t>イチラン</t>
    </rPh>
    <phoneticPr fontId="12"/>
  </si>
  <si>
    <t>訓練実施機関番号：</t>
    <rPh sb="0" eb="2">
      <t>クンレン</t>
    </rPh>
    <rPh sb="2" eb="4">
      <t>ジッシ</t>
    </rPh>
    <rPh sb="4" eb="6">
      <t>キカン</t>
    </rPh>
    <rPh sb="6" eb="8">
      <t>バンゴウ</t>
    </rPh>
    <phoneticPr fontId="12"/>
  </si>
  <si>
    <t>訓練科名：</t>
    <rPh sb="0" eb="2">
      <t>クンレン</t>
    </rPh>
    <rPh sb="2" eb="4">
      <t>カメイ</t>
    </rPh>
    <phoneticPr fontId="12"/>
  </si>
  <si>
    <t>開講訓練科で提出</t>
    <rPh sb="0" eb="2">
      <t>カイコウ</t>
    </rPh>
    <rPh sb="2" eb="5">
      <t>クンレンカ</t>
    </rPh>
    <rPh sb="6" eb="8">
      <t>テイシュツ</t>
    </rPh>
    <phoneticPr fontId="12"/>
  </si>
  <si>
    <t>受理番号</t>
    <rPh sb="0" eb="2">
      <t>ジュリ</t>
    </rPh>
    <rPh sb="2" eb="4">
      <t>バンゴウ</t>
    </rPh>
    <phoneticPr fontId="12"/>
  </si>
  <si>
    <t>（１）訓練実施施設</t>
    <rPh sb="3" eb="5">
      <t>クンレン</t>
    </rPh>
    <rPh sb="5" eb="7">
      <t>ジッシ</t>
    </rPh>
    <rPh sb="7" eb="9">
      <t>シセツ</t>
    </rPh>
    <phoneticPr fontId="12"/>
  </si>
  <si>
    <t>訓練実施施設所在地</t>
    <rPh sb="0" eb="2">
      <t>クンレン</t>
    </rPh>
    <rPh sb="2" eb="4">
      <t>ジッシ</t>
    </rPh>
    <rPh sb="4" eb="6">
      <t>シセツ</t>
    </rPh>
    <rPh sb="6" eb="9">
      <t>ショザイチ</t>
    </rPh>
    <phoneticPr fontId="12"/>
  </si>
  <si>
    <t>提出済みの書類</t>
    <rPh sb="0" eb="2">
      <t>テイシュツ</t>
    </rPh>
    <rPh sb="2" eb="3">
      <t>ズ</t>
    </rPh>
    <rPh sb="5" eb="7">
      <t>ショルイ</t>
    </rPh>
    <phoneticPr fontId="12"/>
  </si>
  <si>
    <t>変更届出書等
提出あり</t>
    <rPh sb="0" eb="2">
      <t>ヘンコウ</t>
    </rPh>
    <rPh sb="2" eb="3">
      <t>トド</t>
    </rPh>
    <rPh sb="3" eb="5">
      <t>デショ</t>
    </rPh>
    <rPh sb="5" eb="6">
      <t>トウ</t>
    </rPh>
    <rPh sb="7" eb="9">
      <t>テイシュツ</t>
    </rPh>
    <phoneticPr fontId="12"/>
  </si>
  <si>
    <t>訓練実施場所を賃借により確保する場合の必要書類
（賃貸借契約書（写）、契約を更新していることが分かる覚書等）</t>
    <rPh sb="19" eb="21">
      <t>ヒツヨウ</t>
    </rPh>
    <rPh sb="21" eb="23">
      <t>ショルイ</t>
    </rPh>
    <rPh sb="25" eb="28">
      <t>チンタイシャク</t>
    </rPh>
    <rPh sb="28" eb="31">
      <t>ケイヤクショ</t>
    </rPh>
    <rPh sb="32" eb="33">
      <t>ウツ</t>
    </rPh>
    <rPh sb="35" eb="37">
      <t>ケイヤク</t>
    </rPh>
    <rPh sb="38" eb="40">
      <t>コウシン</t>
    </rPh>
    <rPh sb="47" eb="48">
      <t>ワ</t>
    </rPh>
    <rPh sb="50" eb="52">
      <t>オボエガキ</t>
    </rPh>
    <rPh sb="52" eb="53">
      <t>ナド</t>
    </rPh>
    <phoneticPr fontId="12"/>
  </si>
  <si>
    <t>賃貸借契約期間（更新している場合は更新した賃貸借期間）</t>
    <rPh sb="8" eb="10">
      <t>コウシン</t>
    </rPh>
    <rPh sb="14" eb="16">
      <t>バアイ</t>
    </rPh>
    <rPh sb="17" eb="19">
      <t>コウシン</t>
    </rPh>
    <rPh sb="21" eb="24">
      <t>チンタイシャク</t>
    </rPh>
    <rPh sb="24" eb="26">
      <t>キカン</t>
    </rPh>
    <phoneticPr fontId="12"/>
  </si>
  <si>
    <t>特に賃貸借契約を締結せずに、法人の代表取締役が個人として所有している建物を使用する場合など、建物の所有者と申請者が異なる場合の必要書類（訓練期間中に申請者が占有して使用できることが分かる書類）</t>
    <rPh sb="63" eb="65">
      <t>ヒツヨウ</t>
    </rPh>
    <rPh sb="65" eb="67">
      <t>ショルイ</t>
    </rPh>
    <phoneticPr fontId="12"/>
  </si>
  <si>
    <t>（２）事務室</t>
    <rPh sb="3" eb="6">
      <t>ジムシツ</t>
    </rPh>
    <phoneticPr fontId="12"/>
  </si>
  <si>
    <t>（１）の内容で確認できる
　　※　以下（２）について記載不要</t>
    <rPh sb="4" eb="6">
      <t>ナイヨウ</t>
    </rPh>
    <rPh sb="7" eb="9">
      <t>カクニン</t>
    </rPh>
    <rPh sb="17" eb="19">
      <t>イカ</t>
    </rPh>
    <rPh sb="26" eb="28">
      <t>キサイ</t>
    </rPh>
    <rPh sb="28" eb="30">
      <t>フヨウ</t>
    </rPh>
    <phoneticPr fontId="12"/>
  </si>
  <si>
    <t>（１）の内容では確認できない</t>
    <rPh sb="4" eb="6">
      <t>ナイヨウ</t>
    </rPh>
    <rPh sb="8" eb="10">
      <t>カクニン</t>
    </rPh>
    <phoneticPr fontId="12"/>
  </si>
  <si>
    <t>自ら所有する事務室を使用する場合の必要書類
（不動産登記簿謄本（写）等）</t>
    <rPh sb="6" eb="9">
      <t>ジムシツ</t>
    </rPh>
    <phoneticPr fontId="12"/>
  </si>
  <si>
    <t>事務室を賃借により確保する場合の必要書類
（賃貸借契約書（写）、契約を更新していることが分かる覚書等）</t>
    <rPh sb="0" eb="3">
      <t>ジムシツ</t>
    </rPh>
    <rPh sb="16" eb="18">
      <t>ヒツヨウ</t>
    </rPh>
    <rPh sb="18" eb="20">
      <t>ショルイ</t>
    </rPh>
    <rPh sb="22" eb="25">
      <t>チンタイシャク</t>
    </rPh>
    <rPh sb="25" eb="28">
      <t>ケイヤクショ</t>
    </rPh>
    <rPh sb="29" eb="30">
      <t>ウツ</t>
    </rPh>
    <rPh sb="32" eb="34">
      <t>ケイヤク</t>
    </rPh>
    <rPh sb="35" eb="37">
      <t>コウシン</t>
    </rPh>
    <rPh sb="44" eb="45">
      <t>ワ</t>
    </rPh>
    <rPh sb="47" eb="49">
      <t>オボエガキ</t>
    </rPh>
    <rPh sb="49" eb="50">
      <t>ナド</t>
    </rPh>
    <phoneticPr fontId="12"/>
  </si>
  <si>
    <t>法人の代表取締役が個人として所有している建物を使用する場合など、建物の所有者と申請者が異なる場合の必要書類（訓練期間中に申請者が占有して使用できることが分かる書類）</t>
    <rPh sb="49" eb="51">
      <t>ヒツヨウ</t>
    </rPh>
    <rPh sb="51" eb="53">
      <t>ショルイ</t>
    </rPh>
    <phoneticPr fontId="12"/>
  </si>
  <si>
    <t>保険会社</t>
    <rPh sb="0" eb="2">
      <t>ホケン</t>
    </rPh>
    <rPh sb="2" eb="4">
      <t>ガイシャ</t>
    </rPh>
    <phoneticPr fontId="12"/>
  </si>
  <si>
    <t>商品名</t>
    <rPh sb="0" eb="3">
      <t>ショウヒンメイ</t>
    </rPh>
    <phoneticPr fontId="12"/>
  </si>
  <si>
    <t>加入期間</t>
    <rPh sb="0" eb="2">
      <t>カニュウ</t>
    </rPh>
    <rPh sb="2" eb="4">
      <t>キカン</t>
    </rPh>
    <phoneticPr fontId="12"/>
  </si>
  <si>
    <t>法人登記簿謄本（写）（法人の場合）
個人事業の開廃業届出書（写）（個人の場合）</t>
    <rPh sb="0" eb="2">
      <t>ホウジン</t>
    </rPh>
    <rPh sb="2" eb="5">
      <t>トウキボ</t>
    </rPh>
    <rPh sb="5" eb="7">
      <t>トウホン</t>
    </rPh>
    <rPh sb="8" eb="9">
      <t>ウツ</t>
    </rPh>
    <rPh sb="11" eb="13">
      <t>ホウジン</t>
    </rPh>
    <rPh sb="14" eb="16">
      <t>バアイ</t>
    </rPh>
    <rPh sb="18" eb="20">
      <t>コジン</t>
    </rPh>
    <rPh sb="20" eb="22">
      <t>ジギョウ</t>
    </rPh>
    <rPh sb="23" eb="24">
      <t>ヒラキ</t>
    </rPh>
    <rPh sb="24" eb="26">
      <t>ハイギョウ</t>
    </rPh>
    <rPh sb="26" eb="29">
      <t>トドケデショ</t>
    </rPh>
    <rPh sb="30" eb="31">
      <t>シャ</t>
    </rPh>
    <rPh sb="33" eb="35">
      <t>コジン</t>
    </rPh>
    <rPh sb="36" eb="38">
      <t>バアイ</t>
    </rPh>
    <phoneticPr fontId="12"/>
  </si>
  <si>
    <t>代表者氏名・役員一覧</t>
    <rPh sb="0" eb="3">
      <t>ダイヒョウシャ</t>
    </rPh>
    <rPh sb="3" eb="5">
      <t>シメイ</t>
    </rPh>
    <rPh sb="6" eb="8">
      <t>ヤクイン</t>
    </rPh>
    <rPh sb="8" eb="10">
      <t>イチラン</t>
    </rPh>
    <phoneticPr fontId="12"/>
  </si>
  <si>
    <t>事業所の名称</t>
    <rPh sb="0" eb="3">
      <t>ジギョウショ</t>
    </rPh>
    <rPh sb="4" eb="6">
      <t>メイショウ</t>
    </rPh>
    <phoneticPr fontId="12"/>
  </si>
  <si>
    <t>雇用保険適用事業所番号
（4ケタ-6ケタ-1ケタ）</t>
    <rPh sb="0" eb="2">
      <t>コヨウ</t>
    </rPh>
    <rPh sb="2" eb="4">
      <t>ホケン</t>
    </rPh>
    <rPh sb="4" eb="6">
      <t>テキヨウ</t>
    </rPh>
    <rPh sb="6" eb="9">
      <t>ジギョウショ</t>
    </rPh>
    <rPh sb="9" eb="11">
      <t>バンゴウ</t>
    </rPh>
    <phoneticPr fontId="12"/>
  </si>
  <si>
    <t>雇用保険適用事業所設置届（写）
事業主事業所各種変更届の事業主控（写）</t>
    <rPh sb="13" eb="14">
      <t>ウツ</t>
    </rPh>
    <rPh sb="33" eb="34">
      <t>ウツ</t>
    </rPh>
    <phoneticPr fontId="12"/>
  </si>
  <si>
    <t>※　当該一覧を提出することで、今回認定申請を行う訓練科と同一年度に開講する訓練科の認定申請ですでに提出した内容については省略することができます。</t>
    <rPh sb="15" eb="17">
      <t>コンカイ</t>
    </rPh>
    <rPh sb="17" eb="19">
      <t>ニンテイ</t>
    </rPh>
    <rPh sb="19" eb="21">
      <t>シンセイ</t>
    </rPh>
    <rPh sb="22" eb="23">
      <t>オコナ</t>
    </rPh>
    <rPh sb="24" eb="27">
      <t>クンレンカ</t>
    </rPh>
    <rPh sb="28" eb="30">
      <t>ドウイツ</t>
    </rPh>
    <rPh sb="30" eb="32">
      <t>ネンド</t>
    </rPh>
    <rPh sb="33" eb="35">
      <t>カイコウ</t>
    </rPh>
    <rPh sb="37" eb="40">
      <t>クンレンカ</t>
    </rPh>
    <rPh sb="41" eb="43">
      <t>ニンテイ</t>
    </rPh>
    <rPh sb="43" eb="45">
      <t>シンセイ</t>
    </rPh>
    <phoneticPr fontId="12"/>
  </si>
  <si>
    <t>※　当該一覧の記入に誤りがあった場合には、認定申請書を受理した後、改めて書類の提出を求めることがあります。</t>
    <rPh sb="2" eb="4">
      <t>トウガイ</t>
    </rPh>
    <rPh sb="4" eb="6">
      <t>イチラン</t>
    </rPh>
    <rPh sb="7" eb="9">
      <t>キニュウ</t>
    </rPh>
    <rPh sb="10" eb="11">
      <t>アヤマ</t>
    </rPh>
    <rPh sb="16" eb="18">
      <t>バアイ</t>
    </rPh>
    <rPh sb="21" eb="23">
      <t>ニンテイ</t>
    </rPh>
    <rPh sb="23" eb="25">
      <t>シンセイ</t>
    </rPh>
    <rPh sb="25" eb="26">
      <t>ショ</t>
    </rPh>
    <rPh sb="27" eb="29">
      <t>ジュリ</t>
    </rPh>
    <rPh sb="31" eb="32">
      <t>ゴ</t>
    </rPh>
    <rPh sb="33" eb="34">
      <t>アラタ</t>
    </rPh>
    <rPh sb="36" eb="38">
      <t>ショルイ</t>
    </rPh>
    <rPh sb="39" eb="41">
      <t>テイシュツ</t>
    </rPh>
    <rPh sb="42" eb="43">
      <t>モト</t>
    </rPh>
    <phoneticPr fontId="12"/>
  </si>
  <si>
    <t>②新規の訓練分野への進出</t>
    <rPh sb="1" eb="3">
      <t>シンキ</t>
    </rPh>
    <rPh sb="4" eb="6">
      <t>クンレン</t>
    </rPh>
    <phoneticPr fontId="12"/>
  </si>
  <si>
    <t>（２）企業実習</t>
    <phoneticPr fontId="12"/>
  </si>
  <si>
    <t>訓練実施機関番号</t>
  </si>
  <si>
    <t>分類</t>
  </si>
  <si>
    <t>分野</t>
  </si>
  <si>
    <t>訓練期間月数</t>
  </si>
  <si>
    <t>訓練日数</t>
  </si>
  <si>
    <t>訓練総時間数</t>
  </si>
  <si>
    <t>訓練目標</t>
  </si>
  <si>
    <t>自己負担の額（教科書代）</t>
  </si>
  <si>
    <t>自己負担の額（その他）</t>
  </si>
  <si>
    <t>　　申請を行おうとする都道府県において、過去１年間に終了する委託訓練を受託した実績を有する場合は、
　以下の項目をご記入ください。</t>
    <rPh sb="2" eb="4">
      <t>シンセイ</t>
    </rPh>
    <rPh sb="5" eb="6">
      <t>オコナ</t>
    </rPh>
    <rPh sb="11" eb="15">
      <t>トドウフケン</t>
    </rPh>
    <rPh sb="20" eb="22">
      <t>カコ</t>
    </rPh>
    <rPh sb="23" eb="25">
      <t>ネンカン</t>
    </rPh>
    <rPh sb="26" eb="28">
      <t>シュウリョウ</t>
    </rPh>
    <rPh sb="30" eb="32">
      <t>イタク</t>
    </rPh>
    <rPh sb="32" eb="34">
      <t>クンレン</t>
    </rPh>
    <rPh sb="35" eb="37">
      <t>ジュタク</t>
    </rPh>
    <rPh sb="39" eb="41">
      <t>ジッセキ</t>
    </rPh>
    <rPh sb="42" eb="43">
      <t>ユウ</t>
    </rPh>
    <rPh sb="45" eb="47">
      <t>バアイ</t>
    </rPh>
    <rPh sb="51" eb="53">
      <t>イカ</t>
    </rPh>
    <rPh sb="54" eb="56">
      <t>コウモク</t>
    </rPh>
    <rPh sb="58" eb="59">
      <t>キ</t>
    </rPh>
    <rPh sb="59" eb="60">
      <t>イレル</t>
    </rPh>
    <phoneticPr fontId="12"/>
  </si>
  <si>
    <t>　申請を行おうとする都道府県において、他の訓練分野で実績枠での申請を行うことができる就職実績を有している場合で、就職実績を有していない訓練分野で申請する場合は、直近の就職実績を有する訓練科について以下の項目をご記入ください（加点されるのは①で求人ニーズ等があると判断された場合となること。）。</t>
    <rPh sb="80" eb="82">
      <t>チョッキン</t>
    </rPh>
    <rPh sb="83" eb="85">
      <t>シュウショク</t>
    </rPh>
    <rPh sb="85" eb="87">
      <t>ジッセキ</t>
    </rPh>
    <rPh sb="88" eb="89">
      <t>ユウ</t>
    </rPh>
    <rPh sb="91" eb="94">
      <t>クンレンカ</t>
    </rPh>
    <rPh sb="112" eb="114">
      <t>カテン</t>
    </rPh>
    <rPh sb="121" eb="123">
      <t>キュウジン</t>
    </rPh>
    <rPh sb="126" eb="127">
      <t>トウ</t>
    </rPh>
    <rPh sb="131" eb="133">
      <t>ハンダン</t>
    </rPh>
    <rPh sb="136" eb="138">
      <t>バアイ</t>
    </rPh>
    <phoneticPr fontId="12"/>
  </si>
  <si>
    <r>
      <t>申請する訓練科と同一の分野で過去に就職率が</t>
    </r>
    <r>
      <rPr>
        <b/>
        <u/>
        <sz val="12"/>
        <rFont val="ＭＳ 明朝"/>
        <family val="1"/>
        <charset val="128"/>
      </rPr>
      <t>基礎コースで30％</t>
    </r>
    <r>
      <rPr>
        <sz val="12"/>
        <rFont val="ＭＳ 明朝"/>
        <family val="1"/>
        <charset val="128"/>
      </rPr>
      <t>、</t>
    </r>
    <r>
      <rPr>
        <b/>
        <u/>
        <sz val="12"/>
        <rFont val="ＭＳ 明朝"/>
        <family val="1"/>
        <charset val="128"/>
      </rPr>
      <t>実践コースで35%</t>
    </r>
    <r>
      <rPr>
        <sz val="12"/>
        <rFont val="ＭＳ 明朝"/>
        <family val="1"/>
        <charset val="128"/>
      </rPr>
      <t>を下回った訓練科</t>
    </r>
    <rPh sb="0" eb="2">
      <t>シンセイ</t>
    </rPh>
    <rPh sb="4" eb="6">
      <t>クンレン</t>
    </rPh>
    <rPh sb="6" eb="7">
      <t>カ</t>
    </rPh>
    <rPh sb="8" eb="10">
      <t>ドウイツ</t>
    </rPh>
    <rPh sb="11" eb="13">
      <t>ブンヤ</t>
    </rPh>
    <rPh sb="14" eb="16">
      <t>カコ</t>
    </rPh>
    <rPh sb="17" eb="20">
      <t>シュウショクリツ</t>
    </rPh>
    <rPh sb="21" eb="23">
      <t>キソ</t>
    </rPh>
    <rPh sb="31" eb="33">
      <t>ジッセン</t>
    </rPh>
    <rPh sb="41" eb="43">
      <t>シタマワ</t>
    </rPh>
    <rPh sb="45" eb="48">
      <t>クンレンカ</t>
    </rPh>
    <phoneticPr fontId="12"/>
  </si>
  <si>
    <t>認定様式第３号</t>
    <phoneticPr fontId="12"/>
  </si>
  <si>
    <t>支部受理日</t>
    <rPh sb="0" eb="2">
      <t>シブ</t>
    </rPh>
    <rPh sb="2" eb="4">
      <t>ジュリ</t>
    </rPh>
    <rPh sb="3" eb="4">
      <t>リ</t>
    </rPh>
    <rPh sb="4" eb="5">
      <t>ヒ</t>
    </rPh>
    <phoneticPr fontId="12"/>
  </si>
  <si>
    <t>支部受理日</t>
    <rPh sb="2" eb="4">
      <t>ジュリ</t>
    </rPh>
    <rPh sb="3" eb="4">
      <t>リ</t>
    </rPh>
    <rPh sb="4" eb="5">
      <t>ヒ</t>
    </rPh>
    <phoneticPr fontId="12"/>
  </si>
  <si>
    <t>退校処分の取扱いに係る周知方法</t>
    <rPh sb="0" eb="2">
      <t>タイコウ</t>
    </rPh>
    <rPh sb="2" eb="4">
      <t>ショブン</t>
    </rPh>
    <phoneticPr fontId="12"/>
  </si>
  <si>
    <t>　　厚生労働省及び高齢・障害・求職者雇用支援機構において、情報開示する場合があります。</t>
    <rPh sb="7" eb="8">
      <t>オヨ</t>
    </rPh>
    <phoneticPr fontId="12"/>
  </si>
  <si>
    <t>災害補償制度の措置等に係る保険への加入</t>
    <rPh sb="7" eb="9">
      <t>ソチ</t>
    </rPh>
    <rPh sb="11" eb="12">
      <t>カカ</t>
    </rPh>
    <rPh sb="13" eb="15">
      <t>ホケン</t>
    </rPh>
    <rPh sb="17" eb="19">
      <t>カニュウ</t>
    </rPh>
    <phoneticPr fontId="12"/>
  </si>
  <si>
    <t>加入予定の保険に関するリーフレット等</t>
    <rPh sb="0" eb="2">
      <t>カニュウ</t>
    </rPh>
    <rPh sb="2" eb="4">
      <t>ヨテイ</t>
    </rPh>
    <rPh sb="5" eb="7">
      <t>ホケン</t>
    </rPh>
    <rPh sb="8" eb="9">
      <t>カン</t>
    </rPh>
    <rPh sb="17" eb="18">
      <t>トウ</t>
    </rPh>
    <phoneticPr fontId="12"/>
  </si>
  <si>
    <t>・受講オリエンテーション時に受講者に対して書面を配付して周知</t>
    <rPh sb="1" eb="3">
      <t>ジュコウ</t>
    </rPh>
    <rPh sb="14" eb="16">
      <t>ジュコウ</t>
    </rPh>
    <rPh sb="16" eb="17">
      <t>シャ</t>
    </rPh>
    <rPh sb="18" eb="19">
      <t>タイ</t>
    </rPh>
    <rPh sb="21" eb="23">
      <t>ショメン</t>
    </rPh>
    <rPh sb="24" eb="26">
      <t>ハイフ</t>
    </rPh>
    <rPh sb="28" eb="30">
      <t>シュウチ</t>
    </rPh>
    <phoneticPr fontId="12"/>
  </si>
  <si>
    <t>(2)</t>
  </si>
  <si>
    <t>(3)</t>
  </si>
  <si>
    <t>（申請者）</t>
    <phoneticPr fontId="12"/>
  </si>
  <si>
    <t>所在地</t>
    <phoneticPr fontId="12"/>
  </si>
  <si>
    <t>商号又は名称</t>
    <phoneticPr fontId="12"/>
  </si>
  <si>
    <t>付けで認定申請した職業訓練の実施等による特定求職者の就職の</t>
    <phoneticPr fontId="12"/>
  </si>
  <si>
    <t>支援に関する法律（求職者支援法）に基づく職業訓練について、下記のとおり誓約します。</t>
    <phoneticPr fontId="12"/>
  </si>
  <si>
    <t>　（１）提出する書類については事実と相違ないこと。</t>
    <phoneticPr fontId="12"/>
  </si>
  <si>
    <t>（注意事項）</t>
    <phoneticPr fontId="12"/>
  </si>
  <si>
    <t xml:space="preserve"> 認定職業訓練実施奨励金等について不正受給等を行った場合は、都道府県労働局により</t>
    <phoneticPr fontId="12"/>
  </si>
  <si>
    <t>　　奨励金の不支給・返還、不正の事実の公表等の措置が講じられ、事案によっては刑事告訴を</t>
    <phoneticPr fontId="12"/>
  </si>
  <si>
    <t>　　受けることがあります。</t>
    <phoneticPr fontId="12"/>
  </si>
  <si>
    <t xml:space="preserve"> 認定された訓練コースの実施に係る事項（「就職率」、「応募倍率」など）について、</t>
    <phoneticPr fontId="12"/>
  </si>
  <si>
    <t>３　公共職業訓練の実績</t>
    <rPh sb="2" eb="4">
      <t>コウキョウ</t>
    </rPh>
    <rPh sb="4" eb="6">
      <t>ショクギョウ</t>
    </rPh>
    <rPh sb="6" eb="8">
      <t>クンレン</t>
    </rPh>
    <rPh sb="9" eb="11">
      <t>ジッセキ</t>
    </rPh>
    <phoneticPr fontId="12"/>
  </si>
  <si>
    <r>
      <t>①地域における訓練科設定の背景・ねらい</t>
    </r>
    <r>
      <rPr>
        <sz val="9"/>
        <rFont val="ＭＳ ゴシック"/>
        <family val="3"/>
        <charset val="128"/>
      </rPr>
      <t>（求人ニーズの状況・就職の見込み、労働局・地方自治体の要請等）</t>
    </r>
    <r>
      <rPr>
        <sz val="10"/>
        <rFont val="ＭＳ ゴシック"/>
        <family val="3"/>
        <charset val="128"/>
      </rPr>
      <t xml:space="preserve">
　</t>
    </r>
    <r>
      <rPr>
        <sz val="9"/>
        <rFont val="ＭＳ ゴシック"/>
        <family val="3"/>
        <charset val="128"/>
      </rPr>
      <t>※　記載内容が確認できる書類を併せて提出してください。</t>
    </r>
    <rPh sb="1" eb="3">
      <t>チイキ</t>
    </rPh>
    <rPh sb="7" eb="10">
      <t>クンレンカ</t>
    </rPh>
    <rPh sb="10" eb="12">
      <t>セッテイ</t>
    </rPh>
    <rPh sb="13" eb="15">
      <t>ハイケイ</t>
    </rPh>
    <rPh sb="36" eb="39">
      <t>ロウドウキョク</t>
    </rPh>
    <rPh sb="40" eb="42">
      <t>チホウ</t>
    </rPh>
    <phoneticPr fontId="12"/>
  </si>
  <si>
    <r>
      <t>①　地域における訓練科設定の背景・ねらい</t>
    </r>
    <r>
      <rPr>
        <sz val="9"/>
        <rFont val="ＭＳ ゴシック"/>
        <family val="3"/>
        <charset val="128"/>
      </rPr>
      <t>（求人ニーズの状況・就職の見込み、労働局・地方自治体の要請等）</t>
    </r>
    <r>
      <rPr>
        <sz val="10"/>
        <rFont val="ＭＳ ゴシック"/>
        <family val="3"/>
        <charset val="128"/>
      </rPr>
      <t xml:space="preserve">
　</t>
    </r>
    <r>
      <rPr>
        <sz val="9"/>
        <rFont val="ＭＳ ゴシック"/>
        <family val="3"/>
        <charset val="128"/>
      </rPr>
      <t>※　記載内容が確認できる書類を併せて提出してください。</t>
    </r>
    <rPh sb="2" eb="4">
      <t>チイキ</t>
    </rPh>
    <rPh sb="8" eb="11">
      <t>クンレンカ</t>
    </rPh>
    <rPh sb="11" eb="13">
      <t>セッテイ</t>
    </rPh>
    <rPh sb="14" eb="16">
      <t>ハイケイ</t>
    </rPh>
    <rPh sb="37" eb="40">
      <t>ロウドウキョク</t>
    </rPh>
    <rPh sb="41" eb="43">
      <t>チホウ</t>
    </rPh>
    <phoneticPr fontId="12"/>
  </si>
  <si>
    <t>ジョブ・カード様式３－３－３（職業能力証明（訓練成果・実務成果）シート）</t>
    <rPh sb="7" eb="9">
      <t>ヨウシキ</t>
    </rPh>
    <rPh sb="15" eb="17">
      <t>ショクギョウ</t>
    </rPh>
    <rPh sb="17" eb="19">
      <t>ノウリョク</t>
    </rPh>
    <rPh sb="19" eb="21">
      <t>ショウメイ</t>
    </rPh>
    <rPh sb="22" eb="26">
      <t>クンレンセイカ</t>
    </rPh>
    <rPh sb="27" eb="29">
      <t>ジツム</t>
    </rPh>
    <rPh sb="29" eb="31">
      <t>セイカ</t>
    </rPh>
    <phoneticPr fontId="12"/>
  </si>
  <si>
    <t>すでに加入している。</t>
    <rPh sb="3" eb="5">
      <t>カニュウ</t>
    </rPh>
    <phoneticPr fontId="12"/>
  </si>
  <si>
    <t>※　ここで言う「過去１年間」とは、申請受付開始日から１年前の日が属する月の初日までの間を言います。</t>
    <rPh sb="5" eb="6">
      <t>イ</t>
    </rPh>
    <rPh sb="8" eb="10">
      <t>カコ</t>
    </rPh>
    <rPh sb="11" eb="13">
      <t>ネンカン</t>
    </rPh>
    <rPh sb="17" eb="19">
      <t>シンセイ</t>
    </rPh>
    <rPh sb="19" eb="21">
      <t>ウケツケ</t>
    </rPh>
    <rPh sb="21" eb="24">
      <t>カイシビ</t>
    </rPh>
    <rPh sb="27" eb="29">
      <t>ネンマエ</t>
    </rPh>
    <rPh sb="30" eb="31">
      <t>ヒ</t>
    </rPh>
    <rPh sb="32" eb="33">
      <t>ゾク</t>
    </rPh>
    <rPh sb="35" eb="36">
      <t>ツキ</t>
    </rPh>
    <rPh sb="37" eb="39">
      <t>ショニチ</t>
    </rPh>
    <rPh sb="42" eb="43">
      <t>アイダ</t>
    </rPh>
    <rPh sb="44" eb="45">
      <t>イ</t>
    </rPh>
    <phoneticPr fontId="12"/>
  </si>
  <si>
    <t>キャリアコンサルティング実施予定表</t>
    <rPh sb="12" eb="14">
      <t>ジッシ</t>
    </rPh>
    <rPh sb="14" eb="16">
      <t>ヨテイ</t>
    </rPh>
    <rPh sb="16" eb="17">
      <t>ヒョウ</t>
    </rPh>
    <phoneticPr fontId="12"/>
  </si>
  <si>
    <t>１級又は２級キャリアコンサルティング技能士</t>
    <rPh sb="1" eb="2">
      <t>キュウ</t>
    </rPh>
    <rPh sb="2" eb="3">
      <t>マタ</t>
    </rPh>
    <rPh sb="5" eb="6">
      <t>キュウ</t>
    </rPh>
    <phoneticPr fontId="12"/>
  </si>
  <si>
    <t>６　法人番号</t>
    <rPh sb="2" eb="4">
      <t>ホウジン</t>
    </rPh>
    <rPh sb="4" eb="6">
      <t>バンゴウ</t>
    </rPh>
    <phoneticPr fontId="12"/>
  </si>
  <si>
    <t>（上記のほか、下記のいずれかに該当する場合はチェックしてください）
１　貴機関が本分野の認定職業訓練を他の都道府県内で実施したことがあるが、本申請により認定職業訓練を行おうとする都道府県内において初めて実施する場合
２　貴機関が本申請により認定職業訓練を行おうとする都道府県内において、すでに本分野について求職者支援訓練等を実施しているが、雇用保険適用就職率の適用日が申請受付開始日の１年前の日が属する月の初日から申請受付開始日までの期間に該当しない場合</t>
    <rPh sb="7" eb="9">
      <t>カキ</t>
    </rPh>
    <rPh sb="15" eb="17">
      <t>ガイトウ</t>
    </rPh>
    <rPh sb="19" eb="21">
      <t>バアイ</t>
    </rPh>
    <phoneticPr fontId="12"/>
  </si>
  <si>
    <t>２　訓練分野</t>
    <phoneticPr fontId="12"/>
  </si>
  <si>
    <t>訓練の種別</t>
    <rPh sb="0" eb="2">
      <t>クンレン</t>
    </rPh>
    <rPh sb="3" eb="5">
      <t>シュベツ</t>
    </rPh>
    <phoneticPr fontId="12"/>
  </si>
  <si>
    <t>短時間訓練コース</t>
    <rPh sb="0" eb="3">
      <t>タンジカン</t>
    </rPh>
    <rPh sb="3" eb="5">
      <t>クンレン</t>
    </rPh>
    <phoneticPr fontId="12"/>
  </si>
  <si>
    <t>面接</t>
  </si>
  <si>
    <t>訓練定員</t>
    <rPh sb="0" eb="2">
      <t>クンレン</t>
    </rPh>
    <rPh sb="2" eb="4">
      <t>テイイン</t>
    </rPh>
    <phoneticPr fontId="93"/>
  </si>
  <si>
    <t>名</t>
    <rPh sb="0" eb="1">
      <t>メイ</t>
    </rPh>
    <phoneticPr fontId="93"/>
  </si>
  <si>
    <t>障害者</t>
  </si>
  <si>
    <t>名称 （</t>
    <rPh sb="0" eb="2">
      <t>メイショウ</t>
    </rPh>
    <phoneticPr fontId="12"/>
  </si>
  <si>
    <t>科目の内容</t>
    <rPh sb="0" eb="2">
      <t>カモク</t>
    </rPh>
    <rPh sb="3" eb="5">
      <t>ナイヨウ</t>
    </rPh>
    <phoneticPr fontId="93"/>
  </si>
  <si>
    <t>学科</t>
    <rPh sb="0" eb="2">
      <t>ガッカ</t>
    </rPh>
    <phoneticPr fontId="93"/>
  </si>
  <si>
    <t>実技</t>
    <rPh sb="0" eb="2">
      <t>ジツギ</t>
    </rPh>
    <phoneticPr fontId="93"/>
  </si>
  <si>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</si>
  <si>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93"/>
  </si>
  <si>
    <t>企業実習</t>
    <rPh sb="0" eb="2">
      <t>キギョウ</t>
    </rPh>
    <rPh sb="2" eb="4">
      <t>ジッシュウ</t>
    </rPh>
    <phoneticPr fontId="93"/>
  </si>
  <si>
    <t>受講者の負担する費用</t>
    <rPh sb="0" eb="3">
      <t>ジュコウシャ</t>
    </rPh>
    <rPh sb="4" eb="6">
      <t>フタン</t>
    </rPh>
    <rPh sb="8" eb="10">
      <t>ヒヨウ</t>
    </rPh>
    <phoneticPr fontId="12"/>
  </si>
  <si>
    <t>その他 （</t>
    <rPh sb="2" eb="3">
      <t>タ</t>
    </rPh>
    <phoneticPr fontId="93"/>
  </si>
  <si>
    <t>備考 （</t>
    <rPh sb="0" eb="2">
      <t>ビコウ</t>
    </rPh>
    <phoneticPr fontId="93"/>
  </si>
  <si>
    <t>訓練形態（個別指導・補講を除く）</t>
    <rPh sb="0" eb="2">
      <t>クンレン</t>
    </rPh>
    <rPh sb="2" eb="4">
      <t>ケイタイ</t>
    </rPh>
    <rPh sb="5" eb="7">
      <t>コベツ</t>
    </rPh>
    <rPh sb="7" eb="9">
      <t>シドウ</t>
    </rPh>
    <rPh sb="10" eb="12">
      <t>ホコウ</t>
    </rPh>
    <rPh sb="13" eb="14">
      <t>ノゾ</t>
    </rPh>
    <phoneticPr fontId="12"/>
  </si>
  <si>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12"/>
  </si>
  <si>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12"/>
  </si>
  <si>
    <t>訓練内容</t>
    <rPh sb="2" eb="4">
      <t>ナイヨウ</t>
    </rPh>
    <phoneticPr fontId="12"/>
  </si>
  <si>
    <t>）</t>
    <phoneticPr fontId="12"/>
  </si>
  <si>
    <t>（</t>
    <phoneticPr fontId="12"/>
  </si>
  <si>
    <t>）</t>
    <phoneticPr fontId="12"/>
  </si>
  <si>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93"/>
  </si>
  <si>
    <t>訓練科名</t>
    <rPh sb="0" eb="2">
      <t>クンレン</t>
    </rPh>
    <rPh sb="2" eb="4">
      <t>カメイ</t>
    </rPh>
    <phoneticPr fontId="93"/>
  </si>
  <si>
    <t>訓練受講者氏名</t>
    <rPh sb="0" eb="2">
      <t>クンレン</t>
    </rPh>
    <rPh sb="2" eb="4">
      <t>ジュコウ</t>
    </rPh>
    <rPh sb="4" eb="5">
      <t>シャ</t>
    </rPh>
    <rPh sb="5" eb="7">
      <t>シメイ</t>
    </rPh>
    <phoneticPr fontId="93"/>
  </si>
  <si>
    <t>教育訓練実施機関</t>
    <rPh sb="0" eb="2">
      <t>キョウイク</t>
    </rPh>
    <rPh sb="2" eb="4">
      <t>クンレン</t>
    </rPh>
    <rPh sb="4" eb="6">
      <t>ジッシ</t>
    </rPh>
    <rPh sb="6" eb="8">
      <t>キカン</t>
    </rPh>
    <phoneticPr fontId="93"/>
  </si>
  <si>
    <t>所在地</t>
    <rPh sb="0" eb="3">
      <t>ショザイチ</t>
    </rPh>
    <phoneticPr fontId="93"/>
  </si>
  <si>
    <t>就職支援責任者　氏名</t>
    <rPh sb="0" eb="2">
      <t>シュウショク</t>
    </rPh>
    <rPh sb="2" eb="4">
      <t>シエン</t>
    </rPh>
    <rPh sb="4" eb="7">
      <t>セキニンシャ</t>
    </rPh>
    <rPh sb="8" eb="10">
      <t>シメイ</t>
    </rPh>
    <phoneticPr fontId="93"/>
  </si>
  <si>
    <t>名称</t>
    <rPh sb="0" eb="2">
      <t>メイショウ</t>
    </rPh>
    <phoneticPr fontId="93"/>
  </si>
  <si>
    <t>訓練実施施設の責任者　氏名</t>
    <rPh sb="0" eb="2">
      <t>クンレン</t>
    </rPh>
    <rPh sb="2" eb="4">
      <t>ジッシ</t>
    </rPh>
    <rPh sb="4" eb="6">
      <t>シセツ</t>
    </rPh>
    <rPh sb="7" eb="10">
      <t>セキニンシャ</t>
    </rPh>
    <rPh sb="11" eb="13">
      <t>シメイ</t>
    </rPh>
    <phoneticPr fontId="93"/>
  </si>
  <si>
    <t>Ⅰ　訓練期間・訓練目標</t>
    <rPh sb="2" eb="4">
      <t>クンレン</t>
    </rPh>
    <rPh sb="4" eb="6">
      <t>キカン</t>
    </rPh>
    <rPh sb="7" eb="9">
      <t>クンレン</t>
    </rPh>
    <rPh sb="9" eb="11">
      <t>モクヒョウ</t>
    </rPh>
    <phoneticPr fontId="93"/>
  </si>
  <si>
    <t>訓練期間</t>
    <rPh sb="0" eb="2">
      <t>クンレン</t>
    </rPh>
    <rPh sb="2" eb="4">
      <t>キカン</t>
    </rPh>
    <phoneticPr fontId="93"/>
  </si>
  <si>
    <t>訓練時間</t>
    <rPh sb="0" eb="2">
      <t>クンレン</t>
    </rPh>
    <rPh sb="2" eb="4">
      <t>ジカン</t>
    </rPh>
    <phoneticPr fontId="93"/>
  </si>
  <si>
    <t>訓練目標（仕上がり像）</t>
    <rPh sb="0" eb="2">
      <t>クンレン</t>
    </rPh>
    <rPh sb="2" eb="4">
      <t>モクヒョウ</t>
    </rPh>
    <rPh sb="5" eb="7">
      <t>シア</t>
    </rPh>
    <rPh sb="9" eb="10">
      <t>ゾウ</t>
    </rPh>
    <phoneticPr fontId="93"/>
  </si>
  <si>
    <t>（１）科目評価</t>
    <rPh sb="3" eb="5">
      <t>カモク</t>
    </rPh>
    <rPh sb="5" eb="7">
      <t>ヒョウカ</t>
    </rPh>
    <phoneticPr fontId="93"/>
  </si>
  <si>
    <t>評価</t>
    <rPh sb="0" eb="2">
      <t>ヒョウカ</t>
    </rPh>
    <phoneticPr fontId="93"/>
  </si>
  <si>
    <t>A</t>
    <phoneticPr fontId="93"/>
  </si>
  <si>
    <t>B</t>
    <phoneticPr fontId="93"/>
  </si>
  <si>
    <t>C</t>
    <phoneticPr fontId="93"/>
  </si>
  <si>
    <t>（総評・コメント）</t>
    <rPh sb="1" eb="3">
      <t>ソウヒョウ</t>
    </rPh>
    <phoneticPr fontId="93"/>
  </si>
  <si>
    <t>取得日</t>
    <rPh sb="0" eb="3">
      <t>シュトクビ</t>
    </rPh>
    <phoneticPr fontId="93"/>
  </si>
  <si>
    <t>雇用保険適用就職率</t>
    <rPh sb="0" eb="2">
      <t>コヨウ</t>
    </rPh>
    <rPh sb="2" eb="4">
      <t>ホケン</t>
    </rPh>
    <rPh sb="4" eb="6">
      <t>テキヨウ</t>
    </rPh>
    <rPh sb="6" eb="9">
      <t>シュウショクリツ</t>
    </rPh>
    <phoneticPr fontId="12"/>
  </si>
  <si>
    <t>法人番号</t>
    <rPh sb="0" eb="2">
      <t>ホウジン</t>
    </rPh>
    <rPh sb="2" eb="4">
      <t>バンゴウ</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</si>
  <si>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93"/>
  </si>
  <si>
    <t>○</t>
  </si>
  <si>
    <t>託児サービス支援付訓練コース</t>
    <rPh sb="0" eb="2">
      <t>タクジ</t>
    </rPh>
    <rPh sb="6" eb="8">
      <t>シエン</t>
    </rPh>
    <rPh sb="8" eb="9">
      <t>ツ</t>
    </rPh>
    <rPh sb="9" eb="11">
      <t>クンレン</t>
    </rPh>
    <phoneticPr fontId="12"/>
  </si>
  <si>
    <t>訓練対象者の条件</t>
    <rPh sb="0" eb="2">
      <t>クンレン</t>
    </rPh>
    <rPh sb="2" eb="5">
      <t>タイショウシャ</t>
    </rPh>
    <rPh sb="6" eb="8">
      <t>ジョウケン</t>
    </rPh>
    <phoneticPr fontId="12"/>
  </si>
  <si>
    <t>※各月において、ハローワーク来所日相当日として、1日、空白日を設けること（具体的な来所日は、認定時に機構が指定する）。</t>
    <rPh sb="1" eb="3">
      <t>カクツキ</t>
    </rPh>
    <rPh sb="14" eb="16">
      <t>ライショ</t>
    </rPh>
    <rPh sb="16" eb="17">
      <t>ビ</t>
    </rPh>
    <rPh sb="17" eb="19">
      <t>ソウトウ</t>
    </rPh>
    <rPh sb="19" eb="20">
      <t>ビ</t>
    </rPh>
    <rPh sb="25" eb="26">
      <t>ニチ</t>
    </rPh>
    <rPh sb="27" eb="29">
      <t>クウハク</t>
    </rPh>
    <rPh sb="29" eb="30">
      <t>ビ</t>
    </rPh>
    <rPh sb="31" eb="32">
      <t>モウ</t>
    </rPh>
    <rPh sb="37" eb="40">
      <t>グタイテキ</t>
    </rPh>
    <rPh sb="41" eb="43">
      <t>ライショ</t>
    </rPh>
    <rPh sb="43" eb="44">
      <t>ビ</t>
    </rPh>
    <rPh sb="46" eb="48">
      <t>ニンテイ</t>
    </rPh>
    <rPh sb="48" eb="49">
      <t>ジ</t>
    </rPh>
    <rPh sb="50" eb="52">
      <t>キコウ</t>
    </rPh>
    <rPh sb="53" eb="55">
      <t>シテイ</t>
    </rPh>
    <phoneticPr fontId="12"/>
  </si>
  <si>
    <t>ハローワーク来所予定表</t>
    <rPh sb="6" eb="8">
      <t>ライショ</t>
    </rPh>
    <rPh sb="8" eb="10">
      <t>ヨテイ</t>
    </rPh>
    <rPh sb="10" eb="11">
      <t>ヒョウ</t>
    </rPh>
    <phoneticPr fontId="12"/>
  </si>
  <si>
    <t>※ハローワーク来所日は、訓練時間に含まれません。</t>
    <rPh sb="7" eb="9">
      <t>ライショ</t>
    </rPh>
    <rPh sb="9" eb="10">
      <t>ビ</t>
    </rPh>
    <rPh sb="12" eb="14">
      <t>クンレン</t>
    </rPh>
    <rPh sb="14" eb="16">
      <t>ジカン</t>
    </rPh>
    <rPh sb="17" eb="18">
      <t>フク</t>
    </rPh>
    <phoneticPr fontId="12"/>
  </si>
  <si>
    <t>（</t>
    <phoneticPr fontId="12"/>
  </si>
  <si>
    <t>）</t>
    <phoneticPr fontId="12"/>
  </si>
  <si>
    <t>～</t>
    <phoneticPr fontId="12"/>
  </si>
  <si>
    <t>（１）地域の求人ニーズ等を踏まえた訓練内容</t>
    <phoneticPr fontId="12"/>
  </si>
  <si>
    <t>（２）企業実習</t>
    <phoneticPr fontId="12"/>
  </si>
  <si>
    <t>％</t>
    <phoneticPr fontId="12"/>
  </si>
  <si>
    <t>２　質の向上に取り組んでいる等の運営体制</t>
    <phoneticPr fontId="12"/>
  </si>
  <si>
    <t>（１）地域の求人ニーズ等を踏まえた訓練内容</t>
    <phoneticPr fontId="12"/>
  </si>
  <si>
    <t>％</t>
    <phoneticPr fontId="12"/>
  </si>
  <si>
    <t>（２）企業実習</t>
    <phoneticPr fontId="12"/>
  </si>
  <si>
    <t>２　質の向上に取り組んでいる等の運営体制</t>
    <phoneticPr fontId="12"/>
  </si>
  <si>
    <t>①</t>
    <phoneticPr fontId="12"/>
  </si>
  <si>
    <t>～</t>
    <phoneticPr fontId="12"/>
  </si>
  <si>
    <t>②</t>
    <phoneticPr fontId="12"/>
  </si>
  <si>
    <t>③</t>
    <phoneticPr fontId="12"/>
  </si>
  <si>
    <t>～</t>
    <phoneticPr fontId="12"/>
  </si>
  <si>
    <t>④</t>
    <phoneticPr fontId="12"/>
  </si>
  <si>
    <t>⑤</t>
    <phoneticPr fontId="12"/>
  </si>
  <si>
    <t>科目名</t>
    <phoneticPr fontId="93"/>
  </si>
  <si>
    <t>(1)</t>
    <phoneticPr fontId="93"/>
  </si>
  <si>
    <t>上記の者の訓練期間における当社としての職業能力についての評価は、以下のとおりです。</t>
    <phoneticPr fontId="93"/>
  </si>
  <si>
    <t>Ⅱ　知識、技能・技術に関する能力　　（「知識、技能・技術に関する評価項目」ごとに、該当する欄に○を記入）　　</t>
    <phoneticPr fontId="93"/>
  </si>
  <si>
    <t>A：到達水準を十分に上回った　B：到達水準に達した　C：到達水準に達しなかった 評価は、試験結果等に基づき記入されたものです）</t>
    <phoneticPr fontId="93"/>
  </si>
  <si>
    <t>知識、技能・技術に関する評価項目</t>
    <phoneticPr fontId="93"/>
  </si>
  <si>
    <t>コード</t>
    <phoneticPr fontId="93"/>
  </si>
  <si>
    <r>
      <rPr>
        <b/>
        <sz val="9"/>
        <rFont val="ＭＳ Ｐゴシック"/>
        <family val="3"/>
        <charset val="128"/>
      </rPr>
      <t>評価項目の引用元</t>
    </r>
    <r>
      <rPr>
        <sz val="8"/>
        <rFont val="ＭＳ Ｐゴシック"/>
        <family val="3"/>
        <charset val="128"/>
      </rPr>
      <t>（企業横断的な評価基準を活用した場合のみ）</t>
    </r>
    <phoneticPr fontId="93"/>
  </si>
  <si>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93"/>
  </si>
  <si>
    <t>00 基礎分野</t>
  </si>
  <si>
    <t>02 IT分野</t>
  </si>
  <si>
    <t>03 営業・販売・事務分野</t>
  </si>
  <si>
    <t>04 医療事務分野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</si>
  <si>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</si>
  <si>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</si>
  <si>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</si>
  <si>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</si>
  <si>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</si>
  <si>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</si>
  <si>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</si>
  <si>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</si>
  <si>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</si>
  <si>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</si>
  <si>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</si>
  <si>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</si>
  <si>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</si>
  <si>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</si>
  <si>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12"/>
  </si>
  <si>
    <t>コース情報登録内容</t>
    <rPh sb="3" eb="5">
      <t>ジョウホウ</t>
    </rPh>
    <rPh sb="5" eb="7">
      <t>トウロク</t>
    </rPh>
    <rPh sb="7" eb="9">
      <t>ナイヨウ</t>
    </rPh>
    <phoneticPr fontId="12"/>
  </si>
  <si>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</si>
  <si>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</si>
  <si>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</si>
  <si>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</si>
  <si>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</si>
  <si>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</si>
  <si>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</si>
  <si>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</si>
  <si>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</si>
  <si>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</si>
  <si>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</si>
  <si>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</si>
  <si>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</si>
  <si>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</si>
  <si>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</si>
  <si>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</si>
  <si>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</si>
  <si>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</si>
  <si>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</si>
  <si>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</si>
  <si>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</si>
  <si>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</si>
  <si>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</si>
  <si>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</si>
  <si>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</si>
  <si>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</si>
  <si>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</si>
  <si>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</si>
  <si>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</si>
  <si>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新規実績区分</t>
  </si>
  <si>
    <t>来所日</t>
    <rPh sb="0" eb="2">
      <t>ライショ</t>
    </rPh>
    <rPh sb="2" eb="3">
      <t>ビ</t>
    </rPh>
    <phoneticPr fontId="12"/>
  </si>
  <si>
    <t>株式会社Ｂ</t>
    <phoneticPr fontId="12"/>
  </si>
  <si>
    <t>株式会社Ｃ</t>
    <phoneticPr fontId="12"/>
  </si>
  <si>
    <t>株式会社Ｄ</t>
    <phoneticPr fontId="12"/>
  </si>
  <si>
    <t>株式会社以外の事業主</t>
    <phoneticPr fontId="12"/>
  </si>
  <si>
    <t>事業主団体等</t>
    <phoneticPr fontId="12"/>
  </si>
  <si>
    <t>専修学校・各種学校</t>
    <phoneticPr fontId="12"/>
  </si>
  <si>
    <t>大学等</t>
    <phoneticPr fontId="12"/>
  </si>
  <si>
    <t>一般公益社団法人等</t>
    <phoneticPr fontId="12"/>
  </si>
  <si>
    <t>社会福祉法人</t>
    <phoneticPr fontId="12"/>
  </si>
  <si>
    <t>職業訓練法人</t>
    <phoneticPr fontId="12"/>
  </si>
  <si>
    <t xml:space="preserve">ＮＰＯ法人  </t>
    <phoneticPr fontId="12"/>
  </si>
  <si>
    <t>その他（</t>
    <phoneticPr fontId="12"/>
  </si>
  <si>
    <t>　　）</t>
    <phoneticPr fontId="12"/>
  </si>
  <si>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12"/>
  </si>
  <si>
    <t>　　※2　　記入の対象となる求職者支援訓練の訓練科については、ホームーページに掲載している「求職者支援訓練の選定方法」をご確認下さい。</t>
    <rPh sb="6" eb="8">
      <t>キニュウ</t>
    </rPh>
    <rPh sb="9" eb="11">
      <t>タイショウ</t>
    </rPh>
    <rPh sb="14" eb="16">
      <t>キュウショク</t>
    </rPh>
    <rPh sb="16" eb="17">
      <t>シャ</t>
    </rPh>
    <rPh sb="17" eb="19">
      <t>シエン</t>
    </rPh>
    <rPh sb="19" eb="21">
      <t>クンレン</t>
    </rPh>
    <rPh sb="22" eb="24">
      <t>クンレン</t>
    </rPh>
    <rPh sb="24" eb="25">
      <t>カ</t>
    </rPh>
    <rPh sb="39" eb="41">
      <t>ケイサイ</t>
    </rPh>
    <rPh sb="46" eb="49">
      <t>キュウショクシャ</t>
    </rPh>
    <rPh sb="49" eb="51">
      <t>シエン</t>
    </rPh>
    <rPh sb="51" eb="53">
      <t>クンレン</t>
    </rPh>
    <rPh sb="54" eb="56">
      <t>センテイ</t>
    </rPh>
    <rPh sb="56" eb="58">
      <t>ホウホウ</t>
    </rPh>
    <rPh sb="61" eb="63">
      <t>カクニン</t>
    </rPh>
    <rPh sb="63" eb="64">
      <t>クダ</t>
    </rPh>
    <phoneticPr fontId="12"/>
  </si>
  <si>
    <t>　　※4　　電子データに入力する場合は、背景に色が付いているセルに入力して下さい。</t>
    <rPh sb="6" eb="8">
      <t>デンシ</t>
    </rPh>
    <rPh sb="12" eb="14">
      <t>ニュウリョク</t>
    </rPh>
    <rPh sb="16" eb="18">
      <t>バアイ</t>
    </rPh>
    <rPh sb="20" eb="22">
      <t>ハイケイ</t>
    </rPh>
    <rPh sb="23" eb="24">
      <t>イロ</t>
    </rPh>
    <rPh sb="25" eb="26">
      <t>ツ</t>
    </rPh>
    <rPh sb="33" eb="35">
      <t>ニュウリョク</t>
    </rPh>
    <rPh sb="37" eb="38">
      <t>クダ</t>
    </rPh>
    <phoneticPr fontId="12"/>
  </si>
  <si>
    <t>　　※6　　実績が不明な場合は、機構支部にお問い合わせ下さい。</t>
    <rPh sb="6" eb="8">
      <t>ジッセキ</t>
    </rPh>
    <rPh sb="9" eb="11">
      <t>フメイ</t>
    </rPh>
    <rPh sb="12" eb="14">
      <t>バアイ</t>
    </rPh>
    <rPh sb="16" eb="18">
      <t>キコウ</t>
    </rPh>
    <rPh sb="18" eb="20">
      <t>シブ</t>
    </rPh>
    <rPh sb="22" eb="23">
      <t>ト</t>
    </rPh>
    <rPh sb="24" eb="25">
      <t>ア</t>
    </rPh>
    <rPh sb="27" eb="28">
      <t>クダ</t>
    </rPh>
    <phoneticPr fontId="12"/>
  </si>
  <si>
    <t>　　※7　　⑧受講者は、⑨中退者と⑪修了者の合計と同じ値になります。</t>
    <rPh sb="7" eb="10">
      <t>ジュコウシャ</t>
    </rPh>
    <rPh sb="13" eb="16">
      <t>チュウタイシャ</t>
    </rPh>
    <rPh sb="18" eb="21">
      <t>シュウリョウシャ</t>
    </rPh>
    <rPh sb="22" eb="24">
      <t>ゴウケイ</t>
    </rPh>
    <rPh sb="25" eb="26">
      <t>オナ</t>
    </rPh>
    <rPh sb="27" eb="28">
      <t>アタイ</t>
    </rPh>
    <phoneticPr fontId="12"/>
  </si>
  <si>
    <t>１　申請内容は正しく記載してください。認定後、虚偽又は不正の申請を行ったことが判明した場合には、認定
　の取消しを行うことや、訓練終了後の奨励金を支払わないこと等、所要の措置を講ずることがあります。
２　３「訓練科名」は、訓練内容や訓練に係る職種が容易に分かるような名称を設定の上、記載してください。
３　４「訓練実施施設名」「所在地」には、実際に職業訓練を行う施設の名称及び所在地を記載してください。
４　５「訓練実施機関番号」には、過去に認定職業訓練を行った際、独立行政法人高齢・障害・求職者雇用支援機構
　から交付された番号を記載してください。
    なお、初めて申請を行う際には「初回」と記載してください。
５　６「法人番号」には、国税庁から法人番号指定通知書にて通知された法人番号（13桁）を記載してください。
６　※機構処理欄には、記載しないでください。</t>
    <rPh sb="2" eb="4">
      <t>シンセイ</t>
    </rPh>
    <rPh sb="4" eb="6">
      <t>ナイヨウ</t>
    </rPh>
    <rPh sb="7" eb="8">
      <t>タダ</t>
    </rPh>
    <rPh sb="10" eb="12">
      <t>キサイ</t>
    </rPh>
    <rPh sb="19" eb="22">
      <t>ニンテイゴ</t>
    </rPh>
    <rPh sb="23" eb="25">
      <t>キョギ</t>
    </rPh>
    <rPh sb="25" eb="26">
      <t>サ</t>
    </rPh>
    <rPh sb="27" eb="29">
      <t>フセイ</t>
    </rPh>
    <rPh sb="30" eb="32">
      <t>シンセイ</t>
    </rPh>
    <rPh sb="33" eb="34">
      <t>オコナ</t>
    </rPh>
    <rPh sb="39" eb="41">
      <t>ハンメイ</t>
    </rPh>
    <rPh sb="43" eb="45">
      <t>バアイ</t>
    </rPh>
    <rPh sb="48" eb="50">
      <t>ニンテイ</t>
    </rPh>
    <rPh sb="53" eb="55">
      <t>トリケシ</t>
    </rPh>
    <rPh sb="57" eb="58">
      <t>オコナ</t>
    </rPh>
    <rPh sb="63" eb="65">
      <t>クンレン</t>
    </rPh>
    <rPh sb="65" eb="68">
      <t>シュウリョウゴ</t>
    </rPh>
    <rPh sb="69" eb="72">
      <t>ショウレイキン</t>
    </rPh>
    <rPh sb="73" eb="75">
      <t>シハラ</t>
    </rPh>
    <rPh sb="80" eb="81">
      <t>トウ</t>
    </rPh>
    <rPh sb="82" eb="84">
      <t>ショヨウ</t>
    </rPh>
    <rPh sb="85" eb="87">
      <t>ソチ</t>
    </rPh>
    <rPh sb="88" eb="89">
      <t>コウ</t>
    </rPh>
    <rPh sb="239" eb="241">
      <t>コウレイ</t>
    </rPh>
    <rPh sb="242" eb="244">
      <t>ショウガイ</t>
    </rPh>
    <rPh sb="245" eb="248">
      <t>キュウショクシャ</t>
    </rPh>
    <rPh sb="248" eb="250">
      <t>コヨウ</t>
    </rPh>
    <rPh sb="250" eb="252">
      <t>シエン</t>
    </rPh>
    <rPh sb="252" eb="254">
      <t>キコウ</t>
    </rPh>
    <rPh sb="313" eb="315">
      <t>ホウジン</t>
    </rPh>
    <rPh sb="315" eb="317">
      <t>バンゴウ</t>
    </rPh>
    <rPh sb="321" eb="324">
      <t>コクゼイチョウ</t>
    </rPh>
    <rPh sb="326" eb="328">
      <t>ホウジン</t>
    </rPh>
    <rPh sb="328" eb="330">
      <t>バンゴウ</t>
    </rPh>
    <rPh sb="330" eb="332">
      <t>シテイ</t>
    </rPh>
    <rPh sb="332" eb="335">
      <t>ツウチショ</t>
    </rPh>
    <rPh sb="337" eb="339">
      <t>ツウチ</t>
    </rPh>
    <rPh sb="342" eb="344">
      <t>ホウジン</t>
    </rPh>
    <rPh sb="344" eb="346">
      <t>バンゴウ</t>
    </rPh>
    <rPh sb="349" eb="350">
      <t>ケタ</t>
    </rPh>
    <rPh sb="352" eb="354">
      <t>キサイ</t>
    </rPh>
    <phoneticPr fontId="12"/>
  </si>
  <si>
    <t>職業能力開発促進法（昭和44年法律第64号）第30条の３に規定するキャリアコンサルタント</t>
    <rPh sb="0" eb="2">
      <t>ショクギョウ</t>
    </rPh>
    <rPh sb="2" eb="4">
      <t>ノウリョク</t>
    </rPh>
    <rPh sb="4" eb="6">
      <t>カイハツ</t>
    </rPh>
    <rPh sb="6" eb="9">
      <t>ソクシンホウ</t>
    </rPh>
    <rPh sb="10" eb="12">
      <t>ショウワ</t>
    </rPh>
    <rPh sb="14" eb="15">
      <t>ネン</t>
    </rPh>
    <rPh sb="15" eb="17">
      <t>ホウリツ</t>
    </rPh>
    <rPh sb="17" eb="18">
      <t>ダイ</t>
    </rPh>
    <rPh sb="20" eb="21">
      <t>ゴウ</t>
    </rPh>
    <rPh sb="22" eb="23">
      <t>ダイ</t>
    </rPh>
    <rPh sb="25" eb="26">
      <t>ジョウ</t>
    </rPh>
    <rPh sb="29" eb="31">
      <t>キテイ</t>
    </rPh>
    <phoneticPr fontId="12"/>
  </si>
  <si>
    <t>　　※9　　⑬は、平成28年4月1日以降に開講した訓練科の実績を入力する場合のみ記入してください。</t>
    <rPh sb="9" eb="11">
      <t>ヘイセイ</t>
    </rPh>
    <rPh sb="13" eb="14">
      <t>ネン</t>
    </rPh>
    <rPh sb="15" eb="16">
      <t>ガツ</t>
    </rPh>
    <rPh sb="17" eb="18">
      <t>ニチ</t>
    </rPh>
    <rPh sb="18" eb="20">
      <t>イコウ</t>
    </rPh>
    <rPh sb="21" eb="23">
      <t>カイコウ</t>
    </rPh>
    <rPh sb="25" eb="28">
      <t>クンレンカ</t>
    </rPh>
    <rPh sb="29" eb="31">
      <t>ジッセキ</t>
    </rPh>
    <rPh sb="32" eb="34">
      <t>ニュウリョク</t>
    </rPh>
    <rPh sb="36" eb="38">
      <t>バアイ</t>
    </rPh>
    <rPh sb="40" eb="42">
      <t>キニュウ</t>
    </rPh>
    <phoneticPr fontId="12"/>
  </si>
  <si>
    <t>　　※10　⑮は、平成28年3月31日以前に開講した訓練科の実績を入力する場合は、訓練終了日において65歳以上の者は除外されません。</t>
    <rPh sb="9" eb="11">
      <t>ヘイセイ</t>
    </rPh>
    <rPh sb="13" eb="14">
      <t>ネン</t>
    </rPh>
    <rPh sb="15" eb="16">
      <t>ガツ</t>
    </rPh>
    <rPh sb="18" eb="19">
      <t>ニチ</t>
    </rPh>
    <rPh sb="19" eb="21">
      <t>イゼン</t>
    </rPh>
    <rPh sb="22" eb="24">
      <t>カイコウ</t>
    </rPh>
    <rPh sb="26" eb="28">
      <t>クンレン</t>
    </rPh>
    <rPh sb="28" eb="29">
      <t>カ</t>
    </rPh>
    <rPh sb="30" eb="32">
      <t>ジッセキ</t>
    </rPh>
    <rPh sb="33" eb="35">
      <t>ニュウリョク</t>
    </rPh>
    <rPh sb="37" eb="39">
      <t>バアイ</t>
    </rPh>
    <rPh sb="41" eb="43">
      <t>クンレン</t>
    </rPh>
    <rPh sb="43" eb="45">
      <t>シュウリョウ</t>
    </rPh>
    <rPh sb="45" eb="46">
      <t>ビ</t>
    </rPh>
    <rPh sb="52" eb="53">
      <t>サイ</t>
    </rPh>
    <rPh sb="53" eb="55">
      <t>イジョウ</t>
    </rPh>
    <rPh sb="56" eb="57">
      <t>モノ</t>
    </rPh>
    <rPh sb="58" eb="60">
      <t>ジョガイ</t>
    </rPh>
    <phoneticPr fontId="12"/>
  </si>
  <si>
    <r>
      <t>　　※5　　⑫は、基礎コースの実績を入力する場合のみ使用してください。</t>
    </r>
    <r>
      <rPr>
        <sz val="12"/>
        <color rgb="FF0000FF"/>
        <rFont val="ＭＳ Ｐゴシック"/>
        <family val="3"/>
        <charset val="128"/>
      </rPr>
      <t/>
    </r>
    <rPh sb="9" eb="11">
      <t>キソ</t>
    </rPh>
    <rPh sb="15" eb="17">
      <t>ジッセキ</t>
    </rPh>
    <rPh sb="18" eb="20">
      <t>ニュウリョク</t>
    </rPh>
    <rPh sb="22" eb="24">
      <t>バアイ</t>
    </rPh>
    <rPh sb="26" eb="28">
      <t>シヨウ</t>
    </rPh>
    <phoneticPr fontId="12"/>
  </si>
  <si>
    <t>職場見学等</t>
    <rPh sb="0" eb="2">
      <t>ショクバ</t>
    </rPh>
    <rPh sb="2" eb="4">
      <t>ケンガク</t>
    </rPh>
    <rPh sb="4" eb="5">
      <t>トウ</t>
    </rPh>
    <phoneticPr fontId="93"/>
  </si>
  <si>
    <t xml:space="preserve">⑦
訓練期間
</t>
    <phoneticPr fontId="12"/>
  </si>
  <si>
    <t>⑧</t>
    <phoneticPr fontId="12"/>
  </si>
  <si>
    <t>⑨</t>
    <phoneticPr fontId="12"/>
  </si>
  <si>
    <t>⑪</t>
    <phoneticPr fontId="63"/>
  </si>
  <si>
    <t xml:space="preserve">
⑬
⑩及び⑪のうち、65歳以上の者（⑫を除く）</t>
    <rPh sb="6" eb="7">
      <t>オヨ</t>
    </rPh>
    <rPh sb="15" eb="16">
      <t>サイ</t>
    </rPh>
    <rPh sb="16" eb="18">
      <t>イジョウ</t>
    </rPh>
    <rPh sb="19" eb="20">
      <t>モノ</t>
    </rPh>
    <rPh sb="23" eb="24">
      <t>ノゾ</t>
    </rPh>
    <phoneticPr fontId="12"/>
  </si>
  <si>
    <t xml:space="preserve">
⑭
その他就職率適用就職者</t>
    <rPh sb="7" eb="8">
      <t>タ</t>
    </rPh>
    <rPh sb="8" eb="10">
      <t>シュウショク</t>
    </rPh>
    <rPh sb="10" eb="11">
      <t>リツ</t>
    </rPh>
    <rPh sb="11" eb="13">
      <t>テキヨウ</t>
    </rPh>
    <rPh sb="13" eb="16">
      <t>シュウショクシャ</t>
    </rPh>
    <phoneticPr fontId="12"/>
  </si>
  <si>
    <t xml:space="preserve">
⑮
雇用保険適用就職者</t>
    <rPh sb="5" eb="7">
      <t>コヨウ</t>
    </rPh>
    <rPh sb="7" eb="9">
      <t>ホケン</t>
    </rPh>
    <rPh sb="9" eb="11">
      <t>テキヨウ</t>
    </rPh>
    <rPh sb="11" eb="14">
      <t>シュウショクシャ</t>
    </rPh>
    <phoneticPr fontId="11"/>
  </si>
  <si>
    <r>
      <t xml:space="preserve">
⑯
参考指標（その他就職率）
</t>
    </r>
    <r>
      <rPr>
        <sz val="6"/>
        <rFont val="ＭＳ Ｐゴシック"/>
        <family val="3"/>
        <charset val="128"/>
      </rPr>
      <t>（自動計算）</t>
    </r>
    <rPh sb="5" eb="7">
      <t>サンコウ</t>
    </rPh>
    <rPh sb="7" eb="9">
      <t>シヒョウ</t>
    </rPh>
    <rPh sb="12" eb="13">
      <t>タ</t>
    </rPh>
    <rPh sb="13" eb="16">
      <t>シュウショクリツ</t>
    </rPh>
    <rPh sb="19" eb="21">
      <t>ジドウ</t>
    </rPh>
    <rPh sb="21" eb="23">
      <t>ケイサン</t>
    </rPh>
    <phoneticPr fontId="12"/>
  </si>
  <si>
    <r>
      <t xml:space="preserve">
⑰
雇用保険適用
就職率
</t>
    </r>
    <r>
      <rPr>
        <sz val="6"/>
        <rFont val="ＭＳ Ｐゴシック"/>
        <family val="3"/>
        <charset val="128"/>
      </rPr>
      <t xml:space="preserve">（自動計算）
</t>
    </r>
    <rPh sb="5" eb="7">
      <t>コヨウ</t>
    </rPh>
    <rPh sb="7" eb="9">
      <t>ホケン</t>
    </rPh>
    <rPh sb="9" eb="11">
      <t>テキヨウ</t>
    </rPh>
    <rPh sb="12" eb="14">
      <t>シュウショク</t>
    </rPh>
    <rPh sb="14" eb="15">
      <t>リツ</t>
    </rPh>
    <rPh sb="17" eb="19">
      <t>ジドウ</t>
    </rPh>
    <rPh sb="19" eb="21">
      <t>ケイサン</t>
    </rPh>
    <phoneticPr fontId="12"/>
  </si>
  <si>
    <t>実践コース</t>
    <phoneticPr fontId="12"/>
  </si>
  <si>
    <t>～</t>
    <phoneticPr fontId="12"/>
  </si>
  <si>
    <r>
      <t>注）※1　　この様式に記入する実績は、</t>
    </r>
    <r>
      <rPr>
        <u/>
        <sz val="12"/>
        <rFont val="ＭＳ Ｐゴシック"/>
        <family val="3"/>
        <charset val="128"/>
      </rPr>
      <t>訓練科の選定</t>
    </r>
    <r>
      <rPr>
        <sz val="12"/>
        <rFont val="ＭＳ Ｐゴシック"/>
        <family val="3"/>
        <charset val="128"/>
      </rPr>
      <t>に使用します。</t>
    </r>
    <rPh sb="0" eb="1">
      <t>チュウ</t>
    </rPh>
    <rPh sb="8" eb="10">
      <t>ヨウシキ</t>
    </rPh>
    <rPh sb="11" eb="13">
      <t>キニュウ</t>
    </rPh>
    <rPh sb="15" eb="17">
      <t>ジッセキ</t>
    </rPh>
    <rPh sb="19" eb="22">
      <t>クンレンカ</t>
    </rPh>
    <rPh sb="23" eb="25">
      <t>センテイ</t>
    </rPh>
    <rPh sb="26" eb="28">
      <t>シヨウ</t>
    </rPh>
    <phoneticPr fontId="12"/>
  </si>
  <si>
    <t>　　※3　　求職者支援訓練の就職率（⑰雇用保険適用就職率）の計算方法は、「⑮/（⑩+⑪-⑫-⑬）×100」です。</t>
    <rPh sb="6" eb="8">
      <t>キュウショク</t>
    </rPh>
    <rPh sb="8" eb="9">
      <t>シャ</t>
    </rPh>
    <rPh sb="9" eb="11">
      <t>シエン</t>
    </rPh>
    <rPh sb="11" eb="13">
      <t>クンレン</t>
    </rPh>
    <rPh sb="14" eb="16">
      <t>シュウショク</t>
    </rPh>
    <rPh sb="16" eb="17">
      <t>リツ</t>
    </rPh>
    <rPh sb="19" eb="21">
      <t>コヨウ</t>
    </rPh>
    <rPh sb="21" eb="23">
      <t>ホケン</t>
    </rPh>
    <rPh sb="23" eb="25">
      <t>テキヨウ</t>
    </rPh>
    <rPh sb="25" eb="28">
      <t>シュウショクリツ</t>
    </rPh>
    <rPh sb="30" eb="32">
      <t>ケイサン</t>
    </rPh>
    <rPh sb="32" eb="34">
      <t>ホウホウ</t>
    </rPh>
    <phoneticPr fontId="12"/>
  </si>
  <si>
    <t>　　※8　　⑯参考指標（その他就職率）は、訓練科の選定の際に主たる評価要素以外の評価要素として使用しますが、その計算方法は、「⑭/（⑩+⑪-⑫）×100」です。</t>
    <rPh sb="7" eb="9">
      <t>サンコウ</t>
    </rPh>
    <rPh sb="9" eb="11">
      <t>シヒョウ</t>
    </rPh>
    <rPh sb="14" eb="15">
      <t>タ</t>
    </rPh>
    <rPh sb="15" eb="18">
      <t>シュウショクリツ</t>
    </rPh>
    <rPh sb="21" eb="24">
      <t>クンレンカ</t>
    </rPh>
    <rPh sb="25" eb="27">
      <t>センテイ</t>
    </rPh>
    <rPh sb="28" eb="29">
      <t>サイ</t>
    </rPh>
    <rPh sb="30" eb="31">
      <t>シュ</t>
    </rPh>
    <rPh sb="33" eb="35">
      <t>ヒョウカ</t>
    </rPh>
    <rPh sb="35" eb="37">
      <t>ヨウソ</t>
    </rPh>
    <rPh sb="37" eb="39">
      <t>イガイ</t>
    </rPh>
    <rPh sb="40" eb="42">
      <t>ヒョウカ</t>
    </rPh>
    <rPh sb="42" eb="44">
      <t>ヨウソ</t>
    </rPh>
    <rPh sb="47" eb="49">
      <t>シヨウ</t>
    </rPh>
    <rPh sb="56" eb="58">
      <t>ケイサン</t>
    </rPh>
    <rPh sb="58" eb="60">
      <t>ホウホウ</t>
    </rPh>
    <phoneticPr fontId="12"/>
  </si>
  <si>
    <t>02　ＩＴ分野</t>
    <phoneticPr fontId="12"/>
  </si>
  <si>
    <t>03　営業・販売・事務分野</t>
    <phoneticPr fontId="12"/>
  </si>
  <si>
    <t>04　医療事務分野</t>
    <phoneticPr fontId="12"/>
  </si>
  <si>
    <t>06　農業分野</t>
    <phoneticPr fontId="12"/>
  </si>
  <si>
    <t>07　林業分野</t>
    <phoneticPr fontId="12"/>
  </si>
  <si>
    <t>09　警備・保安分野</t>
    <phoneticPr fontId="12"/>
  </si>
  <si>
    <t>10　クリエート（企画・創作）分野</t>
    <phoneticPr fontId="12"/>
  </si>
  <si>
    <t>12　輸送サービス分野</t>
    <phoneticPr fontId="12"/>
  </si>
  <si>
    <t>13　エコ分野</t>
    <phoneticPr fontId="12"/>
  </si>
  <si>
    <t>14　調理分野</t>
    <phoneticPr fontId="12"/>
  </si>
  <si>
    <t>15　電気関連分野</t>
    <phoneticPr fontId="12"/>
  </si>
  <si>
    <t>16　機械関連分野</t>
    <phoneticPr fontId="12"/>
  </si>
  <si>
    <t>17　金属関連分野</t>
    <phoneticPr fontId="12"/>
  </si>
  <si>
    <t>18　建設関連分野</t>
    <phoneticPr fontId="12"/>
  </si>
  <si>
    <t>19　理容・美容関連分野</t>
    <phoneticPr fontId="12"/>
  </si>
  <si>
    <t>職業能力開発促進法（昭和44年法律第64号）第30条の３に規定するキャリアコンサルタント</t>
    <phoneticPr fontId="12"/>
  </si>
  <si>
    <t>省略の有無</t>
    <rPh sb="0" eb="2">
      <t>ショウリャク</t>
    </rPh>
    <rPh sb="3" eb="5">
      <t>ウム</t>
    </rPh>
    <phoneticPr fontId="12"/>
  </si>
  <si>
    <t>講師氏名</t>
    <rPh sb="0" eb="2">
      <t>コウシ</t>
    </rPh>
    <rPh sb="2" eb="4">
      <t>シメイ</t>
    </rPh>
    <phoneticPr fontId="12"/>
  </si>
  <si>
    <t>登録番号</t>
    <rPh sb="0" eb="2">
      <t>トウロク</t>
    </rPh>
    <rPh sb="2" eb="4">
      <t>バンゴウ</t>
    </rPh>
    <phoneticPr fontId="12"/>
  </si>
  <si>
    <t>※　チェックした内容に該当することを証明する書類の写しを併せて提出してください。</t>
    <rPh sb="8" eb="10">
      <t>ナイヨウ</t>
    </rPh>
    <rPh sb="11" eb="13">
      <t>ガイトウ</t>
    </rPh>
    <rPh sb="18" eb="20">
      <t>ショウメイ</t>
    </rPh>
    <rPh sb="22" eb="24">
      <t>ショルイ</t>
    </rPh>
    <rPh sb="25" eb="26">
      <t>ウツ</t>
    </rPh>
    <rPh sb="28" eb="29">
      <t>アワ</t>
    </rPh>
    <rPh sb="31" eb="33">
      <t>テイシュツ</t>
    </rPh>
    <phoneticPr fontId="12"/>
  </si>
  <si>
    <t>　（３）職業訓練の実施に関して必要な法令等に基づく手続きが適切に行われていること。</t>
    <phoneticPr fontId="12"/>
  </si>
  <si>
    <t>職場復帰支援コース
(※基礎コースのみ）</t>
    <rPh sb="0" eb="2">
      <t>ショクバ</t>
    </rPh>
    <rPh sb="2" eb="4">
      <t>フッキ</t>
    </rPh>
    <rPh sb="4" eb="6">
      <t>シエン</t>
    </rPh>
    <rPh sb="12" eb="14">
      <t>キソ</t>
    </rPh>
    <phoneticPr fontId="12"/>
  </si>
  <si>
    <t>変更届出書等
提出あり</t>
    <rPh sb="0" eb="2">
      <t>ヘンコウ</t>
    </rPh>
    <rPh sb="2" eb="5">
      <t>トドケデショ</t>
    </rPh>
    <rPh sb="5" eb="6">
      <t>ナド</t>
    </rPh>
    <rPh sb="7" eb="9">
      <t>テイシュツ</t>
    </rPh>
    <phoneticPr fontId="12"/>
  </si>
  <si>
    <t>日</t>
    <rPh sb="0" eb="1">
      <t>ヒ</t>
    </rPh>
    <phoneticPr fontId="12"/>
  </si>
  <si>
    <t>訓練実施施設（教室・実習室）の平面図</t>
    <rPh sb="0" eb="2">
      <t>クンレン</t>
    </rPh>
    <rPh sb="2" eb="4">
      <t>ジッシ</t>
    </rPh>
    <rPh sb="4" eb="6">
      <t>シセツ</t>
    </rPh>
    <rPh sb="7" eb="9">
      <t>キョウシツ</t>
    </rPh>
    <rPh sb="10" eb="13">
      <t>ジッシュウシツ</t>
    </rPh>
    <rPh sb="15" eb="18">
      <t>ヘイメンズ</t>
    </rPh>
    <phoneticPr fontId="12"/>
  </si>
  <si>
    <t>事務室の平面図</t>
    <rPh sb="0" eb="3">
      <t>ジムシツ</t>
    </rPh>
    <rPh sb="4" eb="7">
      <t>ヘイメンズ</t>
    </rPh>
    <phoneticPr fontId="12"/>
  </si>
  <si>
    <t>‐</t>
    <phoneticPr fontId="12"/>
  </si>
  <si>
    <r>
      <rPr>
        <sz val="10.5"/>
        <rFont val="ＭＳ ゴシック"/>
        <family val="3"/>
        <charset val="128"/>
      </rPr>
      <t>責任者の雇用保険被保険者資格取得等確認通知書(事業主通知用)(写)</t>
    </r>
    <r>
      <rPr>
        <sz val="11"/>
        <rFont val="ＭＳ ゴシック"/>
        <family val="3"/>
        <charset val="128"/>
      </rPr>
      <t xml:space="preserve">
（雇用保険の被保険者ではない場合は、｢労働条件通知書｣等の直接雇用していることが分かる書類）</t>
    </r>
    <rPh sb="0" eb="3">
      <t>セキニンシャ</t>
    </rPh>
    <phoneticPr fontId="12"/>
  </si>
  <si>
    <r>
      <rPr>
        <sz val="10.5"/>
        <rFont val="ＭＳ ゴシック"/>
        <family val="3"/>
        <charset val="128"/>
      </rPr>
      <t>苦情を処理する者の雇用保険被保険者資格取得等確認通知書(事業主通知用)(写)</t>
    </r>
    <r>
      <rPr>
        <sz val="11"/>
        <rFont val="ＭＳ ゴシック"/>
        <family val="3"/>
        <charset val="128"/>
      </rPr>
      <t xml:space="preserve">
（雇用保険の被保険者ではない場合は、｢労働条件通知書｣等の直接雇用していることが分かる書類）</t>
    </r>
    <rPh sb="0" eb="2">
      <t>クジョウ</t>
    </rPh>
    <rPh sb="3" eb="5">
      <t>ショリ</t>
    </rPh>
    <rPh sb="7" eb="8">
      <t>シャ</t>
    </rPh>
    <phoneticPr fontId="12"/>
  </si>
  <si>
    <t>施設所在地・電話番号</t>
    <rPh sb="0" eb="2">
      <t>シセツ</t>
    </rPh>
    <rPh sb="2" eb="5">
      <t>ショザイチ</t>
    </rPh>
    <rPh sb="6" eb="8">
      <t>デンワ</t>
    </rPh>
    <rPh sb="8" eb="10">
      <t>バンゴウ</t>
    </rPh>
    <phoneticPr fontId="12"/>
  </si>
  <si>
    <t>最寄駅</t>
    <rPh sb="0" eb="2">
      <t>モヨ</t>
    </rPh>
    <rPh sb="2" eb="3">
      <t>エキ</t>
    </rPh>
    <phoneticPr fontId="12"/>
  </si>
  <si>
    <t>訓練内容及び受入体制</t>
    <rPh sb="0" eb="2">
      <t>クンレン</t>
    </rPh>
    <rPh sb="2" eb="4">
      <t>ナイヨウ</t>
    </rPh>
    <rPh sb="4" eb="5">
      <t>オヨ</t>
    </rPh>
    <rPh sb="6" eb="7">
      <t>ウ</t>
    </rPh>
    <rPh sb="7" eb="8">
      <t>イ</t>
    </rPh>
    <rPh sb="8" eb="10">
      <t>タイセイ</t>
    </rPh>
    <phoneticPr fontId="12"/>
  </si>
  <si>
    <t>管理責任者
氏名(役職)</t>
    <rPh sb="0" eb="2">
      <t>カンリ</t>
    </rPh>
    <rPh sb="2" eb="5">
      <t>セキニンシャ</t>
    </rPh>
    <rPh sb="6" eb="8">
      <t>シメイ</t>
    </rPh>
    <rPh sb="9" eb="11">
      <t>ヤクショク</t>
    </rPh>
    <phoneticPr fontId="12"/>
  </si>
  <si>
    <t>講師を担当する者は裏面の｢求職者支援訓練(企業実習)の講師として認められる類型」に該当する者であること。</t>
    <rPh sb="0" eb="2">
      <t>コウシ</t>
    </rPh>
    <rPh sb="3" eb="5">
      <t>タントウ</t>
    </rPh>
    <rPh sb="7" eb="8">
      <t>モノ</t>
    </rPh>
    <rPh sb="9" eb="11">
      <t>リメン</t>
    </rPh>
    <rPh sb="13" eb="16">
      <t>キュウショクシャ</t>
    </rPh>
    <rPh sb="16" eb="18">
      <t>シエン</t>
    </rPh>
    <rPh sb="18" eb="20">
      <t>クンレン</t>
    </rPh>
    <rPh sb="21" eb="23">
      <t>キギョウ</t>
    </rPh>
    <rPh sb="23" eb="25">
      <t>ジッシュウ</t>
    </rPh>
    <rPh sb="27" eb="29">
      <t>コウシ</t>
    </rPh>
    <rPh sb="32" eb="33">
      <t>ミト</t>
    </rPh>
    <rPh sb="37" eb="39">
      <t>ルイケイ</t>
    </rPh>
    <rPh sb="41" eb="43">
      <t>ガイトウ</t>
    </rPh>
    <rPh sb="45" eb="46">
      <t>モノ</t>
    </rPh>
    <phoneticPr fontId="12"/>
  </si>
  <si>
    <t>訓練評価者
氏名（役職）</t>
    <rPh sb="0" eb="2">
      <t>クンレン</t>
    </rPh>
    <rPh sb="2" eb="5">
      <t>ヒョウカシャ</t>
    </rPh>
    <rPh sb="6" eb="8">
      <t>シメイ</t>
    </rPh>
    <rPh sb="9" eb="11">
      <t>ヤクショク</t>
    </rPh>
    <phoneticPr fontId="12"/>
  </si>
  <si>
    <t>事務担当者
氏名(役職)</t>
    <rPh sb="0" eb="2">
      <t>ジム</t>
    </rPh>
    <rPh sb="2" eb="5">
      <t>タントウシャ</t>
    </rPh>
    <rPh sb="6" eb="8">
      <t>シメイ</t>
    </rPh>
    <rPh sb="9" eb="11">
      <t>ヤクショク</t>
    </rPh>
    <phoneticPr fontId="12"/>
  </si>
  <si>
    <t>受入予定人数</t>
    <rPh sb="0" eb="1">
      <t>ウ</t>
    </rPh>
    <rPh sb="1" eb="2">
      <t>イ</t>
    </rPh>
    <rPh sb="2" eb="4">
      <t>ヨテイ</t>
    </rPh>
    <rPh sb="4" eb="6">
      <t>ニンズウ</t>
    </rPh>
    <phoneticPr fontId="12"/>
  </si>
  <si>
    <t>か月目</t>
    <rPh sb="1" eb="2">
      <t>ゲツ</t>
    </rPh>
    <rPh sb="2" eb="3">
      <t>メ</t>
    </rPh>
    <phoneticPr fontId="12"/>
  </si>
  <si>
    <t>No</t>
    <phoneticPr fontId="12"/>
  </si>
  <si>
    <t>TEL</t>
    <phoneticPr fontId="12"/>
  </si>
  <si>
    <t>訓練運営体制</t>
    <rPh sb="0" eb="2">
      <t>クンレン</t>
    </rPh>
    <rPh sb="2" eb="4">
      <t>ウンエイ</t>
    </rPh>
    <rPh sb="4" eb="6">
      <t>タイセイ</t>
    </rPh>
    <phoneticPr fontId="12"/>
  </si>
  <si>
    <t>のとおり</t>
    <phoneticPr fontId="12"/>
  </si>
  <si>
    <t>第１３の１号</t>
    <rPh sb="5" eb="6">
      <t>ゴウ</t>
    </rPh>
    <phoneticPr fontId="11"/>
  </si>
  <si>
    <t>第１４号</t>
    <rPh sb="0" eb="1">
      <t>ダイ</t>
    </rPh>
    <rPh sb="3" eb="4">
      <t>ゴウ</t>
    </rPh>
    <phoneticPr fontId="11"/>
  </si>
  <si>
    <t>第１５の１号</t>
    <rPh sb="0" eb="1">
      <t>ダイ</t>
    </rPh>
    <rPh sb="5" eb="6">
      <t>ゴウ</t>
    </rPh>
    <phoneticPr fontId="12"/>
  </si>
  <si>
    <t>第１５の２号</t>
    <rPh sb="0" eb="1">
      <t>ダイ</t>
    </rPh>
    <rPh sb="5" eb="6">
      <t>ゴウ</t>
    </rPh>
    <phoneticPr fontId="12"/>
  </si>
  <si>
    <t>第１７号</t>
    <rPh sb="0" eb="1">
      <t>ダイ</t>
    </rPh>
    <phoneticPr fontId="12"/>
  </si>
  <si>
    <r>
      <t>認定様式第</t>
    </r>
    <r>
      <rPr>
        <sz val="11"/>
        <rFont val="ＭＳ Ｐゴシック"/>
        <family val="3"/>
        <charset val="128"/>
      </rPr>
      <t>12号</t>
    </r>
    <phoneticPr fontId="12"/>
  </si>
  <si>
    <r>
      <t>認定様式第</t>
    </r>
    <r>
      <rPr>
        <sz val="9"/>
        <rFont val="ＭＳ Ｐゴシック"/>
        <family val="3"/>
        <charset val="128"/>
      </rPr>
      <t>13の１号</t>
    </r>
    <rPh sb="9" eb="10">
      <t>ゴウ</t>
    </rPh>
    <phoneticPr fontId="93"/>
  </si>
  <si>
    <t>認定様式第15の１号</t>
    <rPh sb="0" eb="2">
      <t>ニンテイ</t>
    </rPh>
    <rPh sb="2" eb="4">
      <t>ヨウシキ</t>
    </rPh>
    <rPh sb="4" eb="5">
      <t>ダイ</t>
    </rPh>
    <rPh sb="9" eb="10">
      <t>ゴウ</t>
    </rPh>
    <phoneticPr fontId="12"/>
  </si>
  <si>
    <t>認定様式第15の２号</t>
    <rPh sb="0" eb="2">
      <t>ニンテイ</t>
    </rPh>
    <rPh sb="2" eb="4">
      <t>ヨウシキ</t>
    </rPh>
    <rPh sb="4" eb="5">
      <t>ダイ</t>
    </rPh>
    <rPh sb="9" eb="10">
      <t>ゴウ</t>
    </rPh>
    <phoneticPr fontId="12"/>
  </si>
  <si>
    <r>
      <t>認定様式第</t>
    </r>
    <r>
      <rPr>
        <sz val="11"/>
        <rFont val="ＭＳ Ｐゴシック"/>
        <family val="3"/>
        <charset val="128"/>
      </rPr>
      <t>16の２号</t>
    </r>
    <rPh sb="0" eb="2">
      <t>ニンテイ</t>
    </rPh>
    <rPh sb="2" eb="4">
      <t>ヨウシキ</t>
    </rPh>
    <rPh sb="4" eb="5">
      <t>ダイ</t>
    </rPh>
    <rPh sb="9" eb="10">
      <t>ゴウ</t>
    </rPh>
    <phoneticPr fontId="12"/>
  </si>
  <si>
    <t>認定様式第17号</t>
    <rPh sb="0" eb="2">
      <t>ニンテイ</t>
    </rPh>
    <rPh sb="2" eb="4">
      <t>ヨウシキ</t>
    </rPh>
    <rPh sb="4" eb="5">
      <t>ダイ</t>
    </rPh>
    <rPh sb="7" eb="8">
      <t>ゴウ</t>
    </rPh>
    <phoneticPr fontId="12"/>
  </si>
  <si>
    <r>
      <t>代表者</t>
    </r>
    <r>
      <rPr>
        <sz val="11"/>
        <rFont val="ＭＳ Ｐゴシック"/>
        <family val="3"/>
        <charset val="128"/>
      </rPr>
      <t>役職名・氏名</t>
    </r>
    <rPh sb="0" eb="2">
      <t>ダイヒョウ</t>
    </rPh>
    <rPh sb="2" eb="3">
      <t>シャ</t>
    </rPh>
    <rPh sb="3" eb="6">
      <t>ヤクショクメイ</t>
    </rPh>
    <rPh sb="7" eb="9">
      <t>シメイ</t>
    </rPh>
    <phoneticPr fontId="12"/>
  </si>
  <si>
    <t>認定様式第５号</t>
    <phoneticPr fontId="12"/>
  </si>
  <si>
    <t>（</t>
    <phoneticPr fontId="93"/>
  </si>
  <si>
    <t>）</t>
    <phoneticPr fontId="93"/>
  </si>
  <si>
    <t>※40文字以内で記入してください。</t>
    <phoneticPr fontId="12"/>
  </si>
  <si>
    <t>か月 ）</t>
    <phoneticPr fontId="93"/>
  </si>
  <si>
    <t>（ 訓練日数</t>
    <phoneticPr fontId="12"/>
  </si>
  <si>
    <t>日 ）</t>
    <phoneticPr fontId="12"/>
  </si>
  <si>
    <t>ニート等の若者</t>
    <phoneticPr fontId="12"/>
  </si>
  <si>
    <t>実施しない</t>
    <phoneticPr fontId="12"/>
  </si>
  <si>
    <t>訓練時間総合計</t>
    <phoneticPr fontId="93"/>
  </si>
  <si>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12"/>
  </si>
  <si>
    <r>
      <t>※上記については、受講者の費用負担が発生する全ての教科書</t>
    </r>
    <r>
      <rPr>
        <sz val="11"/>
        <rFont val="ＭＳ Ｐゴシック"/>
        <family val="3"/>
        <charset val="128"/>
      </rPr>
      <t>(企業実習で使用する教科書を含む)を記入してください。</t>
    </r>
    <rPh sb="1" eb="3">
      <t>ジョウキ</t>
    </rPh>
    <rPh sb="9" eb="11">
      <t>ジュコウ</t>
    </rPh>
    <rPh sb="11" eb="12">
      <t>シャ</t>
    </rPh>
    <rPh sb="13" eb="15">
      <t>ヒヨウ</t>
    </rPh>
    <rPh sb="15" eb="17">
      <t>フタン</t>
    </rPh>
    <rPh sb="18" eb="20">
      <t>ハッセイ</t>
    </rPh>
    <rPh sb="22" eb="23">
      <t>スベ</t>
    </rPh>
    <rPh sb="25" eb="28">
      <t>キョウカショ</t>
    </rPh>
    <rPh sb="26" eb="27">
      <t>カ</t>
    </rPh>
    <rPh sb="27" eb="28">
      <t>ショ</t>
    </rPh>
    <rPh sb="29" eb="31">
      <t>キギョウ</t>
    </rPh>
    <rPh sb="31" eb="33">
      <t>ジッシュウ</t>
    </rPh>
    <rPh sb="34" eb="36">
      <t>シヨウ</t>
    </rPh>
    <rPh sb="38" eb="41">
      <t>キョウカショ</t>
    </rPh>
    <rPh sb="42" eb="43">
      <t>フク</t>
    </rPh>
    <rPh sb="46" eb="48">
      <t>キニュウ</t>
    </rPh>
    <phoneticPr fontId="12"/>
  </si>
  <si>
    <r>
      <t>※上記については、教科書以外で受講者の費用負担が発生する全ての内容</t>
    </r>
    <r>
      <rPr>
        <sz val="11"/>
        <rFont val="ＭＳ Ｐゴシック"/>
        <family val="3"/>
        <charset val="128"/>
      </rPr>
      <t>（職場見学・職場体験・企業実習における交通費等を含む）を記入してください。</t>
    </r>
    <rPh sb="1" eb="3">
      <t>ジョウキ</t>
    </rPh>
    <rPh sb="9" eb="12">
      <t>キョウカショ</t>
    </rPh>
    <rPh sb="12" eb="14">
      <t>イガイ</t>
    </rPh>
    <rPh sb="15" eb="17">
      <t>ジュコウ</t>
    </rPh>
    <rPh sb="17" eb="18">
      <t>シャ</t>
    </rPh>
    <rPh sb="19" eb="21">
      <t>ヒヨウ</t>
    </rPh>
    <rPh sb="21" eb="23">
      <t>フタン</t>
    </rPh>
    <rPh sb="24" eb="26">
      <t>ハッセイ</t>
    </rPh>
    <rPh sb="28" eb="29">
      <t>スベ</t>
    </rPh>
    <rPh sb="31" eb="33">
      <t>ナイヨウ</t>
    </rPh>
    <rPh sb="34" eb="36">
      <t>ショクバ</t>
    </rPh>
    <rPh sb="36" eb="38">
      <t>ケンガク</t>
    </rPh>
    <rPh sb="39" eb="41">
      <t>ショクバ</t>
    </rPh>
    <rPh sb="41" eb="43">
      <t>タイケン</t>
    </rPh>
    <rPh sb="44" eb="46">
      <t>キギョウ</t>
    </rPh>
    <rPh sb="46" eb="48">
      <t>ジッシュウ</t>
    </rPh>
    <rPh sb="52" eb="56">
      <t>コウツウヒナド</t>
    </rPh>
    <rPh sb="57" eb="58">
      <t>フク</t>
    </rPh>
    <rPh sb="61" eb="63">
      <t>キニュウ</t>
    </rPh>
    <phoneticPr fontId="12"/>
  </si>
  <si>
    <r>
      <t>認定様式第</t>
    </r>
    <r>
      <rPr>
        <sz val="11"/>
        <rFont val="ＭＳ Ｐゴシック"/>
        <family val="3"/>
        <charset val="128"/>
      </rPr>
      <t>10号</t>
    </r>
    <phoneticPr fontId="12"/>
  </si>
  <si>
    <t>　　　  の内容を遵守すること。</t>
    <phoneticPr fontId="12"/>
  </si>
  <si>
    <t>認定様式第２号</t>
    <phoneticPr fontId="12"/>
  </si>
  <si>
    <t>　　　　年　　　　月　　　　日</t>
    <rPh sb="4" eb="5">
      <t>ネン</t>
    </rPh>
    <rPh sb="9" eb="10">
      <t>ツキ</t>
    </rPh>
    <rPh sb="14" eb="15">
      <t>ヒ</t>
    </rPh>
    <phoneticPr fontId="93"/>
  </si>
  <si>
    <t>　 　年 　　月 　　日</t>
    <rPh sb="3" eb="4">
      <t>ネン</t>
    </rPh>
    <rPh sb="7" eb="8">
      <t>ツキ</t>
    </rPh>
    <rPh sb="11" eb="12">
      <t>ヒ</t>
    </rPh>
    <phoneticPr fontId="93"/>
  </si>
  <si>
    <t xml:space="preserve">   　年 　　月 　　日</t>
    <rPh sb="4" eb="5">
      <t>ネン</t>
    </rPh>
    <rPh sb="8" eb="9">
      <t>ツキ</t>
    </rPh>
    <rPh sb="12" eb="13">
      <t>ヒ</t>
    </rPh>
    <phoneticPr fontId="93"/>
  </si>
  <si>
    <t>認定様式第7の3号</t>
    <phoneticPr fontId="12"/>
  </si>
  <si>
    <t>認定様式第7の1号（表面）</t>
    <rPh sb="10" eb="11">
      <t>オモテ</t>
    </rPh>
    <rPh sb="11" eb="12">
      <t>メン</t>
    </rPh>
    <phoneticPr fontId="12"/>
  </si>
  <si>
    <t>第7の３号</t>
    <rPh sb="0" eb="1">
      <t>ダイ</t>
    </rPh>
    <rPh sb="4" eb="5">
      <t>ゴウ</t>
    </rPh>
    <phoneticPr fontId="11"/>
  </si>
  <si>
    <t>選定における加点要素確認表（実績枠）</t>
    <rPh sb="0" eb="2">
      <t>センテイ</t>
    </rPh>
    <rPh sb="6" eb="8">
      <t>カテン</t>
    </rPh>
    <rPh sb="8" eb="10">
      <t>ヨウソ</t>
    </rPh>
    <rPh sb="10" eb="13">
      <t>カクニンヒョウ</t>
    </rPh>
    <rPh sb="14" eb="16">
      <t>ジッセキ</t>
    </rPh>
    <rPh sb="16" eb="17">
      <t>ワク</t>
    </rPh>
    <phoneticPr fontId="12"/>
  </si>
  <si>
    <t>証明書類</t>
    <rPh sb="0" eb="2">
      <t>ショウメイ</t>
    </rPh>
    <rPh sb="2" eb="4">
      <t>ショルイ</t>
    </rPh>
    <phoneticPr fontId="12"/>
  </si>
  <si>
    <t>職務経歴書(認定様式第7の3号含む)</t>
    <rPh sb="0" eb="2">
      <t>ショクム</t>
    </rPh>
    <rPh sb="2" eb="5">
      <t>ケイレキショ</t>
    </rPh>
    <rPh sb="6" eb="8">
      <t>ニンテイ</t>
    </rPh>
    <rPh sb="8" eb="10">
      <t>ヨウシキ</t>
    </rPh>
    <rPh sb="10" eb="11">
      <t>ダイ</t>
    </rPh>
    <rPh sb="14" eb="15">
      <t>ゴウ</t>
    </rPh>
    <rPh sb="15" eb="16">
      <t>フク</t>
    </rPh>
    <phoneticPr fontId="12"/>
  </si>
  <si>
    <t>資格・免許証</t>
    <rPh sb="0" eb="2">
      <t>シカク</t>
    </rPh>
    <rPh sb="3" eb="6">
      <t>メンキョショウ</t>
    </rPh>
    <phoneticPr fontId="12"/>
  </si>
  <si>
    <t>その他</t>
    <rPh sb="2" eb="3">
      <t>ホカ</t>
    </rPh>
    <phoneticPr fontId="12"/>
  </si>
  <si>
    <t>勤務
形態</t>
    <rPh sb="0" eb="2">
      <t>キンム</t>
    </rPh>
    <rPh sb="3" eb="5">
      <t>ケイタイ</t>
    </rPh>
    <phoneticPr fontId="12"/>
  </si>
  <si>
    <t>選定における加点要素確認表（新規参入枠）</t>
    <rPh sb="0" eb="2">
      <t>センテイ</t>
    </rPh>
    <rPh sb="6" eb="8">
      <t>カテン</t>
    </rPh>
    <rPh sb="8" eb="10">
      <t>ヨウソ</t>
    </rPh>
    <rPh sb="10" eb="13">
      <t>カクニンヒョウ</t>
    </rPh>
    <rPh sb="14" eb="16">
      <t>シンキ</t>
    </rPh>
    <rPh sb="16" eb="18">
      <t>サンニュウ</t>
    </rPh>
    <rPh sb="18" eb="19">
      <t>ワク</t>
    </rPh>
    <phoneticPr fontId="12"/>
  </si>
  <si>
    <t>認定様式第14号</t>
    <phoneticPr fontId="12"/>
  </si>
  <si>
    <t>最終行</t>
    <rPh sb="0" eb="3">
      <t>サイシュウギョウ</t>
    </rPh>
    <phoneticPr fontId="12"/>
  </si>
  <si>
    <t>№</t>
    <phoneticPr fontId="12"/>
  </si>
  <si>
    <t>第２号</t>
    <phoneticPr fontId="12"/>
  </si>
  <si>
    <t>第３号</t>
    <phoneticPr fontId="12"/>
  </si>
  <si>
    <t>第４号</t>
    <phoneticPr fontId="12"/>
  </si>
  <si>
    <t>第５号</t>
    <phoneticPr fontId="12"/>
  </si>
  <si>
    <t>第６号</t>
    <phoneticPr fontId="12"/>
  </si>
  <si>
    <t>第８号</t>
    <phoneticPr fontId="12"/>
  </si>
  <si>
    <t>第９号</t>
    <phoneticPr fontId="12"/>
  </si>
  <si>
    <t>第１０号</t>
    <phoneticPr fontId="12"/>
  </si>
  <si>
    <t>企業実習先一覧</t>
    <phoneticPr fontId="12"/>
  </si>
  <si>
    <t>第１２号</t>
    <phoneticPr fontId="12"/>
  </si>
  <si>
    <t>－</t>
    <phoneticPr fontId="12"/>
  </si>
  <si>
    <t>　１　訓練実施場所及び事務室が使用可能であることが確認できる書類</t>
    <rPh sb="3" eb="5">
      <t>クンレン</t>
    </rPh>
    <rPh sb="5" eb="7">
      <t>ジッシ</t>
    </rPh>
    <rPh sb="7" eb="9">
      <t>バショ</t>
    </rPh>
    <rPh sb="9" eb="10">
      <t>オヨ</t>
    </rPh>
    <rPh sb="11" eb="14">
      <t>ジムシツ</t>
    </rPh>
    <rPh sb="15" eb="17">
      <t>シヨウ</t>
    </rPh>
    <rPh sb="17" eb="19">
      <t>カノウ</t>
    </rPh>
    <rPh sb="25" eb="27">
      <t>カクニン</t>
    </rPh>
    <rPh sb="30" eb="32">
      <t>ショルイ</t>
    </rPh>
    <phoneticPr fontId="12"/>
  </si>
  <si>
    <t>～</t>
    <phoneticPr fontId="12"/>
  </si>
  <si>
    <t>　２　訓練実施施設(教室・実習室)及び事務室の平面図</t>
    <rPh sb="3" eb="5">
      <t>クンレン</t>
    </rPh>
    <rPh sb="5" eb="7">
      <t>ジッシ</t>
    </rPh>
    <rPh sb="7" eb="9">
      <t>シセツ</t>
    </rPh>
    <rPh sb="10" eb="12">
      <t>キョウシツ</t>
    </rPh>
    <rPh sb="13" eb="16">
      <t>ジッシュウシツ</t>
    </rPh>
    <rPh sb="17" eb="18">
      <t>オヨ</t>
    </rPh>
    <rPh sb="19" eb="22">
      <t>ジムシツ</t>
    </rPh>
    <rPh sb="23" eb="26">
      <t>ヘイメンズ</t>
    </rPh>
    <phoneticPr fontId="12"/>
  </si>
  <si>
    <t>　３　加入予定の保険に関するリーフレット等</t>
    <rPh sb="8" eb="10">
      <t>ホケン</t>
    </rPh>
    <phoneticPr fontId="12"/>
  </si>
  <si>
    <t>提出済みの書類</t>
    <phoneticPr fontId="12"/>
  </si>
  <si>
    <t>　５　代表者氏名・役員一覧</t>
    <rPh sb="3" eb="6">
      <t>ダイヒョウシャ</t>
    </rPh>
    <rPh sb="6" eb="8">
      <t>シメイ</t>
    </rPh>
    <rPh sb="9" eb="11">
      <t>ヤクイン</t>
    </rPh>
    <rPh sb="11" eb="13">
      <t>イチラン</t>
    </rPh>
    <phoneticPr fontId="12"/>
  </si>
  <si>
    <t>　６　雇用保険適用事業所設置届又は事業主事業所各種変更届の事業主控</t>
    <rPh sb="3" eb="5">
      <t>コヨウ</t>
    </rPh>
    <rPh sb="5" eb="7">
      <t>ホケン</t>
    </rPh>
    <rPh sb="7" eb="9">
      <t>テキヨウ</t>
    </rPh>
    <rPh sb="9" eb="12">
      <t>ジギョウショ</t>
    </rPh>
    <rPh sb="12" eb="14">
      <t>セッチ</t>
    </rPh>
    <rPh sb="14" eb="15">
      <t>トドケ</t>
    </rPh>
    <rPh sb="15" eb="16">
      <t>マタ</t>
    </rPh>
    <rPh sb="17" eb="20">
      <t>ジギョウヌシ</t>
    </rPh>
    <rPh sb="20" eb="23">
      <t>ジギョウショ</t>
    </rPh>
    <rPh sb="23" eb="25">
      <t>カクシュ</t>
    </rPh>
    <rPh sb="25" eb="28">
      <t>ヘンコウトドケ</t>
    </rPh>
    <rPh sb="29" eb="32">
      <t>ジギョウヌシ</t>
    </rPh>
    <rPh sb="32" eb="33">
      <t>ヒカエ</t>
    </rPh>
    <phoneticPr fontId="12"/>
  </si>
  <si>
    <t>修了証書(写)、修了証明書(写)、受講証明書(写)</t>
    <rPh sb="0" eb="2">
      <t>シュウリョウ</t>
    </rPh>
    <rPh sb="2" eb="4">
      <t>ショウショ</t>
    </rPh>
    <rPh sb="5" eb="6">
      <t>ウツ</t>
    </rPh>
    <rPh sb="8" eb="10">
      <t>シュウリョウ</t>
    </rPh>
    <rPh sb="10" eb="13">
      <t>ショウメイショ</t>
    </rPh>
    <rPh sb="14" eb="15">
      <t>ウツ</t>
    </rPh>
    <rPh sb="17" eb="19">
      <t>ジュコウ</t>
    </rPh>
    <rPh sb="19" eb="22">
      <t>ショウメイショ</t>
    </rPh>
    <rPh sb="23" eb="24">
      <t>ウツ</t>
    </rPh>
    <phoneticPr fontId="12"/>
  </si>
  <si>
    <t>自己診断表(写)</t>
    <rPh sb="0" eb="5">
      <t>ジコシンダンヒョウ</t>
    </rPh>
    <rPh sb="6" eb="7">
      <t>ウツ</t>
    </rPh>
    <phoneticPr fontId="12"/>
  </si>
  <si>
    <t>自ら所有する訓練実施場所を使用する場合の必要書類
（不動産登記簿謄本（写）等）</t>
    <phoneticPr fontId="12"/>
  </si>
  <si>
    <t>講師の類型に該当することを証明する書類
・職務経歴書等
・経歴等確認書（認定様式第７の３号）
・資格、免許</t>
    <rPh sb="3" eb="5">
      <t>ルイケイ</t>
    </rPh>
    <rPh sb="6" eb="8">
      <t>ガイトウ</t>
    </rPh>
    <rPh sb="13" eb="15">
      <t>ショウメイ</t>
    </rPh>
    <rPh sb="17" eb="19">
      <t>ショルイ</t>
    </rPh>
    <rPh sb="21" eb="23">
      <t>ショクム</t>
    </rPh>
    <rPh sb="23" eb="26">
      <t>ケイレキショ</t>
    </rPh>
    <rPh sb="26" eb="27">
      <t>トウ</t>
    </rPh>
    <rPh sb="48" eb="50">
      <t>シカク</t>
    </rPh>
    <rPh sb="51" eb="53">
      <t>メンキョ</t>
    </rPh>
    <phoneticPr fontId="12"/>
  </si>
  <si>
    <t>職業訓練サービスガイドライン適合事業所認定の認定証（写）</t>
    <rPh sb="0" eb="2">
      <t>ショクギョウ</t>
    </rPh>
    <rPh sb="2" eb="4">
      <t>クンレン</t>
    </rPh>
    <rPh sb="14" eb="16">
      <t>テキゴウ</t>
    </rPh>
    <rPh sb="16" eb="19">
      <t>ジギョウショ</t>
    </rPh>
    <rPh sb="19" eb="21">
      <t>ニンテイ</t>
    </rPh>
    <rPh sb="22" eb="25">
      <t>ニンテイショウ</t>
    </rPh>
    <rPh sb="26" eb="27">
      <t>シャ</t>
    </rPh>
    <phoneticPr fontId="12"/>
  </si>
  <si>
    <t>　（２）認定を受けようとする訓練科について、別に定める求職者支援法に基づく職業訓練の認定基準</t>
    <rPh sb="16" eb="17">
      <t>カ</t>
    </rPh>
    <rPh sb="22" eb="23">
      <t>ベツ</t>
    </rPh>
    <rPh sb="24" eb="25">
      <t>サダ</t>
    </rPh>
    <rPh sb="27" eb="29">
      <t>キュウショク</t>
    </rPh>
    <rPh sb="29" eb="30">
      <t>シャ</t>
    </rPh>
    <rPh sb="30" eb="32">
      <t>シエン</t>
    </rPh>
    <rPh sb="32" eb="33">
      <t>ホウ</t>
    </rPh>
    <rPh sb="34" eb="35">
      <t>モト</t>
    </rPh>
    <rPh sb="37" eb="39">
      <t>ショクギョウ</t>
    </rPh>
    <rPh sb="39" eb="41">
      <t>クンレン</t>
    </rPh>
    <phoneticPr fontId="12"/>
  </si>
  <si>
    <t>　　認定様式第７の１号「講師一覧」にて確認</t>
    <rPh sb="2" eb="4">
      <t>ニンテイ</t>
    </rPh>
    <rPh sb="4" eb="6">
      <t>ヨウシキ</t>
    </rPh>
    <rPh sb="6" eb="7">
      <t>ダイ</t>
    </rPh>
    <rPh sb="10" eb="11">
      <t>ゴウ</t>
    </rPh>
    <rPh sb="12" eb="14">
      <t>コウシ</t>
    </rPh>
    <rPh sb="14" eb="16">
      <t>イチラン</t>
    </rPh>
    <rPh sb="19" eb="21">
      <t>カクニン</t>
    </rPh>
    <phoneticPr fontId="12"/>
  </si>
  <si>
    <r>
      <t>※　　１から</t>
    </r>
    <r>
      <rPr>
        <sz val="11"/>
        <rFont val="ＭＳ Ｐゴシック"/>
        <family val="3"/>
        <charset val="128"/>
      </rPr>
      <t>２については、講師一覧（認定様式第７の１号）の裏面「求職者支援訓練を担当する講師が満たすべき認定基準について」のいずれかの類型に該当することが分かる内容を記入してください。</t>
    </r>
    <rPh sb="13" eb="15">
      <t>コウシ</t>
    </rPh>
    <rPh sb="15" eb="17">
      <t>イチラン</t>
    </rPh>
    <rPh sb="18" eb="20">
      <t>ニンテイ</t>
    </rPh>
    <rPh sb="20" eb="22">
      <t>ヨウシキ</t>
    </rPh>
    <rPh sb="22" eb="23">
      <t>ダイ</t>
    </rPh>
    <rPh sb="26" eb="27">
      <t>ゴウ</t>
    </rPh>
    <rPh sb="29" eb="31">
      <t>リメン</t>
    </rPh>
    <rPh sb="67" eb="69">
      <t>ルイケイ</t>
    </rPh>
    <rPh sb="70" eb="72">
      <t>ガイトウ</t>
    </rPh>
    <rPh sb="77" eb="78">
      <t>ワ</t>
    </rPh>
    <rPh sb="80" eb="82">
      <t>ナイヨウ</t>
    </rPh>
    <rPh sb="83" eb="85">
      <t>キニュウ</t>
    </rPh>
    <phoneticPr fontId="12"/>
  </si>
  <si>
    <t>訓練期間中に次の①から⑩の就職支援を行うこと＜①～⑥は必須＞　実施する項目の実施時期に○をつけてください。</t>
    <rPh sb="0" eb="2">
      <t>クンレン</t>
    </rPh>
    <rPh sb="2" eb="4">
      <t>キカン</t>
    </rPh>
    <rPh sb="4" eb="5">
      <t>ナカ</t>
    </rPh>
    <rPh sb="6" eb="7">
      <t>ツギ</t>
    </rPh>
    <rPh sb="31" eb="33">
      <t>ジッシ</t>
    </rPh>
    <rPh sb="38" eb="40">
      <t>ジッシ</t>
    </rPh>
    <rPh sb="40" eb="42">
      <t>ジキ</t>
    </rPh>
    <phoneticPr fontId="12"/>
  </si>
  <si>
    <t>令和　　年　　月　　日</t>
    <rPh sb="0" eb="2">
      <t>レイワ</t>
    </rPh>
    <rPh sb="4" eb="5">
      <t>ネン</t>
    </rPh>
    <rPh sb="7" eb="8">
      <t>ツキ</t>
    </rPh>
    <rPh sb="10" eb="11">
      <t>ヒ</t>
    </rPh>
    <phoneticPr fontId="12"/>
  </si>
  <si>
    <t>令和　　年　　月　　日現在</t>
    <rPh sb="0" eb="2">
      <t>レイワ</t>
    </rPh>
    <phoneticPr fontId="12"/>
  </si>
  <si>
    <t>　職業訓練の実施等による特定求職者の就職の支援に関する法律施行規則第1条の規定により、下
記のとおり職業訓練の認定を申請します。</t>
    <rPh sb="1" eb="3">
      <t>ショクギョウ</t>
    </rPh>
    <rPh sb="3" eb="5">
      <t>クンレン</t>
    </rPh>
    <rPh sb="6" eb="8">
      <t>ジッシ</t>
    </rPh>
    <rPh sb="8" eb="9">
      <t>トウ</t>
    </rPh>
    <rPh sb="12" eb="14">
      <t>トクテイ</t>
    </rPh>
    <rPh sb="14" eb="16">
      <t>キュウショク</t>
    </rPh>
    <rPh sb="16" eb="17">
      <t>シャ</t>
    </rPh>
    <rPh sb="18" eb="20">
      <t>シュウショク</t>
    </rPh>
    <rPh sb="21" eb="23">
      <t>シエン</t>
    </rPh>
    <rPh sb="24" eb="25">
      <t>カン</t>
    </rPh>
    <rPh sb="27" eb="29">
      <t>ホウリツ</t>
    </rPh>
    <rPh sb="29" eb="31">
      <t>シコウ</t>
    </rPh>
    <rPh sb="31" eb="33">
      <t>キソク</t>
    </rPh>
    <rPh sb="33" eb="34">
      <t>ダイ</t>
    </rPh>
    <rPh sb="35" eb="36">
      <t>ジョウ</t>
    </rPh>
    <rPh sb="37" eb="39">
      <t>キテイ</t>
    </rPh>
    <rPh sb="43" eb="44">
      <t>シタ</t>
    </rPh>
    <rPh sb="45" eb="46">
      <t>キ</t>
    </rPh>
    <rPh sb="50" eb="52">
      <t>ショクギョウ</t>
    </rPh>
    <rPh sb="52" eb="54">
      <t>クンレン</t>
    </rPh>
    <rPh sb="55" eb="57">
      <t>ニンテイ</t>
    </rPh>
    <phoneticPr fontId="12"/>
  </si>
  <si>
    <t>講　師　一　覧</t>
    <phoneticPr fontId="12"/>
  </si>
  <si>
    <t>Ｎｏ</t>
    <phoneticPr fontId="12"/>
  </si>
  <si>
    <t>受理番号</t>
    <phoneticPr fontId="12"/>
  </si>
  <si>
    <t>注) ①　「勤務形態」の欄は、訓練実施機関の雇用保険の被保険者となっている者を｢常勤」、それ以外の者を「非常勤」としてください。</t>
    <rPh sb="6" eb="8">
      <t>キンム</t>
    </rPh>
    <rPh sb="8" eb="10">
      <t>ケイタイ</t>
    </rPh>
    <rPh sb="12" eb="13">
      <t>ラン</t>
    </rPh>
    <rPh sb="15" eb="17">
      <t>クンレン</t>
    </rPh>
    <rPh sb="17" eb="19">
      <t>ジッシ</t>
    </rPh>
    <rPh sb="19" eb="21">
      <t>キカン</t>
    </rPh>
    <phoneticPr fontId="12"/>
  </si>
  <si>
    <t>　　 ②  「担当科目」の欄には、担当する科目名を全て記入してください。なお、提出する際は、認定様式第５号「訓練カリキュラム」の訓練内容に記載した科目を全て網羅して</t>
    <rPh sb="7" eb="9">
      <t>タントウ</t>
    </rPh>
    <rPh sb="9" eb="10">
      <t>カ</t>
    </rPh>
    <rPh sb="10" eb="11">
      <t>モク</t>
    </rPh>
    <rPh sb="13" eb="14">
      <t>ラン</t>
    </rPh>
    <rPh sb="17" eb="19">
      <t>タントウ</t>
    </rPh>
    <rPh sb="21" eb="23">
      <t>カモク</t>
    </rPh>
    <rPh sb="23" eb="24">
      <t>メイ</t>
    </rPh>
    <rPh sb="25" eb="26">
      <t>スベ</t>
    </rPh>
    <rPh sb="27" eb="29">
      <t>キニュウ</t>
    </rPh>
    <rPh sb="39" eb="41">
      <t>テイシュツ</t>
    </rPh>
    <rPh sb="43" eb="44">
      <t>サイ</t>
    </rPh>
    <rPh sb="46" eb="48">
      <t>ニンテイ</t>
    </rPh>
    <rPh sb="48" eb="50">
      <t>ヨウシキ</t>
    </rPh>
    <rPh sb="50" eb="51">
      <t>ダイ</t>
    </rPh>
    <rPh sb="52" eb="53">
      <t>ゴウ</t>
    </rPh>
    <rPh sb="54" eb="56">
      <t>クンレン</t>
    </rPh>
    <phoneticPr fontId="12"/>
  </si>
  <si>
    <t xml:space="preserve">       いることを確認してください。</t>
    <phoneticPr fontId="12"/>
  </si>
  <si>
    <t>　　 ③　「類型」の欄には、裏面の「求職者支援訓練の講師として認められる類型」のうち該当する番号を記入してください。</t>
    <rPh sb="6" eb="8">
      <t>ルイケイ</t>
    </rPh>
    <rPh sb="10" eb="11">
      <t>ラン</t>
    </rPh>
    <phoneticPr fontId="12"/>
  </si>
  <si>
    <t>　　　　　（具体的には、裏面の「講師として認められる類型」のいずれかに適合することが必要です。）</t>
    <phoneticPr fontId="12"/>
  </si>
  <si>
    <t>　　　※　記入した類型に該当することを証明する職務経歴書、資格・免許証等の写しを併せて提出してください。</t>
    <phoneticPr fontId="12"/>
  </si>
  <si>
    <t>　　　　　　（「講師として認められる類型」に該当すると判断した職務経歴書上の記載箇所に下線を引いてください。）</t>
    <phoneticPr fontId="12"/>
  </si>
  <si>
    <t>　　　　　　なお、講師が職務経歴書を作成していない場合や職務経歴書の記載内容だけでは「求職者支援訓練の講師として認められる類型」に適合することが確認できない</t>
    <phoneticPr fontId="12"/>
  </si>
  <si>
    <t>　　　　　場合には「講師の経歴等確認書（認定様式第７の３号）」を提出してください。　</t>
    <phoneticPr fontId="12"/>
  </si>
  <si>
    <t>　　　　　　　　   　(注意事項)</t>
    <phoneticPr fontId="12"/>
  </si>
  <si>
    <t>　　　　　　　　　　   申請書等に虚偽の記載を行い又は偽りの証明を行うことにより、求職者支援訓練の認定を受けた場合は、労働局による認定取消等の可能性があります。</t>
    <rPh sb="66" eb="68">
      <t>ニンテイ</t>
    </rPh>
    <rPh sb="68" eb="69">
      <t>ト</t>
    </rPh>
    <rPh sb="69" eb="70">
      <t>ケ</t>
    </rPh>
    <rPh sb="70" eb="71">
      <t>ナド</t>
    </rPh>
    <rPh sb="72" eb="75">
      <t>カノウセイ</t>
    </rPh>
    <phoneticPr fontId="12"/>
  </si>
  <si>
    <t>　　　　   　　   　    なお、認定取消等となった場合、当該取消の日から起算して５年間又は永久に、当該都道府県又は全国において求職者支援訓練の認定を受けることが</t>
    <phoneticPr fontId="12"/>
  </si>
  <si>
    <t>　　　　　　　　　　　できませんのでご留意ください。</t>
    <phoneticPr fontId="12"/>
  </si>
  <si>
    <t>　７  訓練実施機関属性の分かる資料（他の添付書類で判別できない場合に限る）</t>
    <rPh sb="4" eb="6">
      <t>クンレン</t>
    </rPh>
    <rPh sb="6" eb="8">
      <t>ジッシ</t>
    </rPh>
    <rPh sb="8" eb="10">
      <t>キカン</t>
    </rPh>
    <rPh sb="10" eb="12">
      <t>ゾクセイ</t>
    </rPh>
    <rPh sb="13" eb="14">
      <t>ワ</t>
    </rPh>
    <rPh sb="16" eb="18">
      <t>シリョウ</t>
    </rPh>
    <rPh sb="19" eb="20">
      <t>タ</t>
    </rPh>
    <rPh sb="21" eb="23">
      <t>テンプ</t>
    </rPh>
    <rPh sb="23" eb="25">
      <t>ショルイ</t>
    </rPh>
    <rPh sb="26" eb="28">
      <t>ハンベツ</t>
    </rPh>
    <rPh sb="32" eb="34">
      <t>バアイ</t>
    </rPh>
    <rPh sb="35" eb="36">
      <t>カギ</t>
    </rPh>
    <phoneticPr fontId="12"/>
  </si>
  <si>
    <t>訓練実施機関属性の分かる資料（他の添付書類で判別できない場合に限る）</t>
    <rPh sb="0" eb="2">
      <t>クンレン</t>
    </rPh>
    <rPh sb="2" eb="4">
      <t>ジッシ</t>
    </rPh>
    <rPh sb="4" eb="6">
      <t>キカン</t>
    </rPh>
    <rPh sb="6" eb="8">
      <t>ゾクセイ</t>
    </rPh>
    <rPh sb="9" eb="10">
      <t>ワ</t>
    </rPh>
    <rPh sb="12" eb="14">
      <t>シリョウ</t>
    </rPh>
    <phoneticPr fontId="12"/>
  </si>
  <si>
    <t>訓練実施会場名</t>
    <rPh sb="0" eb="1">
      <t>クンレン</t>
    </rPh>
    <rPh sb="3" eb="5">
      <t>カイジョウ</t>
    </rPh>
    <rPh sb="5" eb="6">
      <t>メイ</t>
    </rPh>
    <phoneticPr fontId="12"/>
  </si>
  <si>
    <t>訓練実施会場郵便番号</t>
    <rPh sb="0" eb="2">
      <t>クンレン</t>
    </rPh>
    <rPh sb="4" eb="6">
      <t>カイジョウ</t>
    </rPh>
    <phoneticPr fontId="12"/>
  </si>
  <si>
    <t>訓練実施会場所在地１</t>
    <phoneticPr fontId="12"/>
  </si>
  <si>
    <t>訓練実施会場所在地２</t>
    <phoneticPr fontId="12"/>
  </si>
  <si>
    <t>担当者氏名</t>
    <rPh sb="0" eb="3">
      <t>タントウシャ</t>
    </rPh>
    <phoneticPr fontId="12"/>
  </si>
  <si>
    <t>担当者連絡先電話番号１</t>
    <rPh sb="0" eb="3">
      <t>タントウシャ</t>
    </rPh>
    <phoneticPr fontId="12"/>
  </si>
  <si>
    <t>担当者連絡先電話番号２</t>
    <phoneticPr fontId="12"/>
  </si>
  <si>
    <t>担当者連絡先電話番号３</t>
    <phoneticPr fontId="12"/>
  </si>
  <si>
    <t>担当者連絡先メールアドレス</t>
    <phoneticPr fontId="12"/>
  </si>
  <si>
    <t>05 介護・医療・福祉分野</t>
    <phoneticPr fontId="12"/>
  </si>
  <si>
    <t>４　訓練実施会場</t>
    <phoneticPr fontId="12"/>
  </si>
  <si>
    <t xml:space="preserve">
⑫
うち
実践コース又は公共職業訓練を受講中又は受講決定した者
※基礎コースのみ</t>
    <rPh sb="6" eb="8">
      <t>ジッセン</t>
    </rPh>
    <rPh sb="11" eb="12">
      <t>マタ</t>
    </rPh>
    <rPh sb="13" eb="15">
      <t>コウキョウ</t>
    </rPh>
    <rPh sb="15" eb="17">
      <t>ショクギョウ</t>
    </rPh>
    <rPh sb="17" eb="19">
      <t>クンレン</t>
    </rPh>
    <rPh sb="20" eb="23">
      <t>ジュコウチュウ</t>
    </rPh>
    <rPh sb="23" eb="24">
      <t>マタ</t>
    </rPh>
    <rPh sb="25" eb="27">
      <t>ジュコウ</t>
    </rPh>
    <rPh sb="27" eb="29">
      <t>ケッテイ</t>
    </rPh>
    <rPh sb="31" eb="32">
      <t>モノ</t>
    </rPh>
    <rPh sb="34" eb="36">
      <t>キソ</t>
    </rPh>
    <phoneticPr fontId="12"/>
  </si>
  <si>
    <t>　８　責任者及び苦情を処理する者を直接雇用していることが分かる書類</t>
    <rPh sb="3" eb="6">
      <t>セキニンシャ</t>
    </rPh>
    <rPh sb="6" eb="7">
      <t>オヨ</t>
    </rPh>
    <rPh sb="8" eb="10">
      <t>クジョウ</t>
    </rPh>
    <rPh sb="11" eb="13">
      <t>ショリ</t>
    </rPh>
    <rPh sb="15" eb="16">
      <t>モノ</t>
    </rPh>
    <rPh sb="17" eb="19">
      <t>チョクセツ</t>
    </rPh>
    <rPh sb="19" eb="21">
      <t>コヨウ</t>
    </rPh>
    <rPh sb="28" eb="29">
      <t>ワ</t>
    </rPh>
    <rPh sb="31" eb="33">
      <t>ショルイ</t>
    </rPh>
    <phoneticPr fontId="12"/>
  </si>
  <si>
    <t>　９　講師の類型に該当することを証明する書類</t>
    <rPh sb="3" eb="5">
      <t>コウシ</t>
    </rPh>
    <rPh sb="6" eb="8">
      <t>ルイケイ</t>
    </rPh>
    <rPh sb="9" eb="11">
      <t>ガイトウ</t>
    </rPh>
    <rPh sb="16" eb="18">
      <t>ショウメイ</t>
    </rPh>
    <rPh sb="20" eb="22">
      <t>ショルイ</t>
    </rPh>
    <phoneticPr fontId="12"/>
  </si>
  <si>
    <t>　１１　就職支援責任者を直接雇用していることが分かる書類</t>
    <rPh sb="4" eb="6">
      <t>シュウショク</t>
    </rPh>
    <rPh sb="6" eb="8">
      <t>シエン</t>
    </rPh>
    <rPh sb="8" eb="11">
      <t>セキニンシャ</t>
    </rPh>
    <rPh sb="12" eb="14">
      <t>チョクセツ</t>
    </rPh>
    <rPh sb="14" eb="16">
      <t>コヨウ</t>
    </rPh>
    <rPh sb="23" eb="24">
      <t>ワ</t>
    </rPh>
    <rPh sb="26" eb="28">
      <t>ショルイ</t>
    </rPh>
    <phoneticPr fontId="12"/>
  </si>
  <si>
    <t>　１２　オリエンテーション時に告知する事項の内容</t>
    <rPh sb="13" eb="14">
      <t>ジ</t>
    </rPh>
    <rPh sb="15" eb="17">
      <t>コクチ</t>
    </rPh>
    <rPh sb="19" eb="21">
      <t>ジコウ</t>
    </rPh>
    <rPh sb="22" eb="24">
      <t>ナイヨウ</t>
    </rPh>
    <phoneticPr fontId="12"/>
  </si>
  <si>
    <t>　１３　就職支援責任者が取得していた場合に加点となる資格等の確認ができる書類</t>
    <rPh sb="4" eb="6">
      <t>シュウショク</t>
    </rPh>
    <rPh sb="6" eb="8">
      <t>シエン</t>
    </rPh>
    <rPh sb="8" eb="11">
      <t>セキニンシャ</t>
    </rPh>
    <rPh sb="12" eb="14">
      <t>シュトク</t>
    </rPh>
    <rPh sb="18" eb="20">
      <t>バアイ</t>
    </rPh>
    <rPh sb="21" eb="23">
      <t>カテン</t>
    </rPh>
    <rPh sb="26" eb="28">
      <t>シカク</t>
    </rPh>
    <rPh sb="28" eb="29">
      <t>トウ</t>
    </rPh>
    <rPh sb="30" eb="32">
      <t>カクニン</t>
    </rPh>
    <rPh sb="36" eb="38">
      <t>ショルイ</t>
    </rPh>
    <phoneticPr fontId="12"/>
  </si>
  <si>
    <t>　１５　職業訓練サービスガイドライン研修修了証書等</t>
    <rPh sb="18" eb="20">
      <t>ケンシュウ</t>
    </rPh>
    <rPh sb="20" eb="22">
      <t>シュウリョウ</t>
    </rPh>
    <rPh sb="22" eb="24">
      <t>ショウショ</t>
    </rPh>
    <rPh sb="24" eb="25">
      <t>トウ</t>
    </rPh>
    <phoneticPr fontId="12"/>
  </si>
  <si>
    <t>　１６　職業訓練サービスガイドライン研修受講者（講師又は事務担当者の場合）を直接雇用していることが分かる書類</t>
    <rPh sb="4" eb="6">
      <t>ショクギョウ</t>
    </rPh>
    <rPh sb="6" eb="8">
      <t>クンレン</t>
    </rPh>
    <rPh sb="18" eb="20">
      <t>ケンシュウ</t>
    </rPh>
    <rPh sb="20" eb="23">
      <t>ジュコウシャ</t>
    </rPh>
    <rPh sb="24" eb="26">
      <t>コウシ</t>
    </rPh>
    <rPh sb="26" eb="27">
      <t>マタ</t>
    </rPh>
    <rPh sb="28" eb="30">
      <t>ジム</t>
    </rPh>
    <rPh sb="30" eb="33">
      <t>タントウシャ</t>
    </rPh>
    <rPh sb="34" eb="36">
      <t>バアイ</t>
    </rPh>
    <rPh sb="38" eb="40">
      <t>チョクセツ</t>
    </rPh>
    <rPh sb="40" eb="42">
      <t>コヨウ</t>
    </rPh>
    <rPh sb="49" eb="50">
      <t>ワ</t>
    </rPh>
    <rPh sb="52" eb="54">
      <t>ショルイ</t>
    </rPh>
    <phoneticPr fontId="12"/>
  </si>
  <si>
    <t>　１７　職業訓練サービスガイドラインに基づく自己診断表</t>
    <rPh sb="19" eb="20">
      <t>モト</t>
    </rPh>
    <rPh sb="22" eb="24">
      <t>ジコ</t>
    </rPh>
    <rPh sb="24" eb="27">
      <t>シンダンヒョウ</t>
    </rPh>
    <phoneticPr fontId="12"/>
  </si>
  <si>
    <t>　１８　職業訓練サービスガイドライン適合事業所認定の認定証</t>
    <rPh sb="4" eb="6">
      <t>ショクギョウ</t>
    </rPh>
    <rPh sb="6" eb="8">
      <t>クンレン</t>
    </rPh>
    <rPh sb="18" eb="20">
      <t>テキゴウ</t>
    </rPh>
    <rPh sb="20" eb="23">
      <t>ジギョウショ</t>
    </rPh>
    <rPh sb="23" eb="25">
      <t>ニンテイ</t>
    </rPh>
    <phoneticPr fontId="12"/>
  </si>
  <si>
    <t>訓練実施施設名</t>
    <rPh sb="0" eb="6">
      <t>クンレンジッシシセツ</t>
    </rPh>
    <rPh sb="6" eb="7">
      <t>メイ</t>
    </rPh>
    <phoneticPr fontId="12"/>
  </si>
  <si>
    <t>訓練コース番号</t>
    <rPh sb="0" eb="2">
      <t>クンレン</t>
    </rPh>
    <rPh sb="5" eb="7">
      <t>バンゴウ</t>
    </rPh>
    <phoneticPr fontId="93"/>
  </si>
  <si>
    <t>④
訓練の種別
※リストから
選択すること。</t>
    <rPh sb="2" eb="4">
      <t>クンレン</t>
    </rPh>
    <rPh sb="5" eb="7">
      <t>シュベツ</t>
    </rPh>
    <rPh sb="16" eb="18">
      <t>センタク</t>
    </rPh>
    <phoneticPr fontId="63"/>
  </si>
  <si>
    <t>訓練科名(訓練コース番号)</t>
    <rPh sb="0" eb="3">
      <t>クンレンカ</t>
    </rPh>
    <rPh sb="3" eb="4">
      <t>メイ</t>
    </rPh>
    <rPh sb="5" eb="7">
      <t>クンレン</t>
    </rPh>
    <rPh sb="10" eb="12">
      <t>バンゴウ</t>
    </rPh>
    <phoneticPr fontId="12"/>
  </si>
  <si>
    <r>
      <t xml:space="preserve">認定番号
</t>
    </r>
    <r>
      <rPr>
        <sz val="11"/>
        <rFont val="ＭＳ 明朝"/>
        <family val="1"/>
        <charset val="128"/>
      </rPr>
      <t>（訓練コース番号）</t>
    </r>
    <rPh sb="0" eb="2">
      <t>ニンテイ</t>
    </rPh>
    <rPh sb="2" eb="4">
      <t>バンゴウ</t>
    </rPh>
    <rPh sb="6" eb="8">
      <t>クンレン</t>
    </rPh>
    <rPh sb="11" eb="13">
      <t>バンゴウ</t>
    </rPh>
    <phoneticPr fontId="12"/>
  </si>
  <si>
    <t>訓練の種別</t>
    <rPh sb="3" eb="5">
      <t>シュベツ</t>
    </rPh>
    <phoneticPr fontId="12"/>
  </si>
  <si>
    <t>訓練実施機関名：</t>
    <phoneticPr fontId="12"/>
  </si>
  <si>
    <r>
      <t>（１）就職支援責任者</t>
    </r>
    <r>
      <rPr>
        <sz val="12"/>
        <rFont val="ＭＳ ゴシック"/>
        <family val="3"/>
        <charset val="128"/>
      </rPr>
      <t>の配置</t>
    </r>
    <rPh sb="3" eb="5">
      <t>シュウショク</t>
    </rPh>
    <rPh sb="5" eb="7">
      <t>シエン</t>
    </rPh>
    <rPh sb="11" eb="13">
      <t>ハイチ</t>
    </rPh>
    <phoneticPr fontId="12"/>
  </si>
  <si>
    <t>✔</t>
  </si>
  <si>
    <t>以下に掲げる要件を保有し、業務を行う就職支援責任者を配置していること。＜必須＞</t>
    <phoneticPr fontId="12"/>
  </si>
  <si>
    <r>
      <t>　　就職支援責任者氏名</t>
    </r>
    <r>
      <rPr>
        <sz val="12"/>
        <rFont val="ＭＳ ゴシック"/>
        <family val="3"/>
        <charset val="128"/>
      </rPr>
      <t>：</t>
    </r>
    <rPh sb="9" eb="11">
      <t>シメイ</t>
    </rPh>
    <phoneticPr fontId="12"/>
  </si>
  <si>
    <t>：</t>
    <phoneticPr fontId="12"/>
  </si>
  <si>
    <t>（２）キャリアコンサルティング担当者の配置</t>
    <rPh sb="15" eb="18">
      <t>タントウシャ</t>
    </rPh>
    <rPh sb="19" eb="21">
      <t>ハイチ</t>
    </rPh>
    <phoneticPr fontId="12"/>
  </si>
  <si>
    <t>キャリアコンサルティングを行う者として、業務を行うキャリアコンサルティング担当者を配置している。</t>
    <rPh sb="37" eb="40">
      <t>タントウシャ</t>
    </rPh>
    <phoneticPr fontId="12"/>
  </si>
  <si>
    <t>　キャリアコンサルティング担当者氏名：</t>
    <rPh sb="13" eb="16">
      <t>タントウシャ</t>
    </rPh>
    <rPh sb="16" eb="18">
      <t>シメイ</t>
    </rPh>
    <phoneticPr fontId="12"/>
  </si>
  <si>
    <t>訓練期間中に少なくとも３回以上（訓練を受ける期間が３か月に満たない場合は、１か月に少なくとも１回以上）ジョブ・カードを活用したキャリアコンサルティングを行うこと。＜必須＞※　実施時期を様式6号日別計画表に記載してください。</t>
    <rPh sb="16" eb="18">
      <t>クンレン</t>
    </rPh>
    <rPh sb="19" eb="20">
      <t>ウ</t>
    </rPh>
    <rPh sb="22" eb="24">
      <t>キカン</t>
    </rPh>
    <rPh sb="27" eb="28">
      <t>ツキ</t>
    </rPh>
    <rPh sb="33" eb="35">
      <t>バアイ</t>
    </rPh>
    <rPh sb="39" eb="40">
      <t>ツキ</t>
    </rPh>
    <rPh sb="41" eb="42">
      <t>スク</t>
    </rPh>
    <rPh sb="47" eb="48">
      <t>カイ</t>
    </rPh>
    <rPh sb="48" eb="50">
      <t>イジョウ</t>
    </rPh>
    <rPh sb="59" eb="61">
      <t>カツヨウ</t>
    </rPh>
    <phoneticPr fontId="12"/>
  </si>
  <si>
    <t>公共職業安定所への来所日前に、訪問指導を行うこと。＜必須＞※　来所日は、認定様式６号日別計画表のとおり</t>
    <phoneticPr fontId="12"/>
  </si>
  <si>
    <t>　</t>
    <phoneticPr fontId="12"/>
  </si>
  <si>
    <t>②求人情報の提供</t>
    <phoneticPr fontId="12"/>
  </si>
  <si>
    <t>③履歴書の作成に係る指導</t>
    <phoneticPr fontId="12"/>
  </si>
  <si>
    <t>④公共職業安定所が行う就職説明会の周知</t>
    <phoneticPr fontId="12"/>
  </si>
  <si>
    <t>⑦職場見学等の機会提供</t>
    <phoneticPr fontId="12"/>
  </si>
  <si>
    <t>⑧地域の雇用情勢等に関する就職講話</t>
    <phoneticPr fontId="12"/>
  </si>
  <si>
    <t>⑨キャリアコンサルタントを招へいした個別相談</t>
    <phoneticPr fontId="12"/>
  </si>
  <si>
    <t>⑩職業紹介（無料職業紹介又は有料職業紹介事業の許可を受けている場合に限る。）</t>
    <phoneticPr fontId="12"/>
  </si>
  <si>
    <t>令和</t>
    <rPh sb="0" eb="2">
      <t>レイワ</t>
    </rPh>
    <phoneticPr fontId="12"/>
  </si>
  <si>
    <t>(氏名）</t>
    <phoneticPr fontId="12"/>
  </si>
  <si>
    <t>認定様式第９号</t>
    <phoneticPr fontId="12"/>
  </si>
  <si>
    <t>【就職支援等の内容】</t>
    <phoneticPr fontId="12"/>
  </si>
  <si>
    <r>
      <t>過去１年間に、</t>
    </r>
    <r>
      <rPr>
        <sz val="10"/>
        <rFont val="ＭＳ ゴシック"/>
        <family val="3"/>
        <charset val="128"/>
      </rPr>
      <t>「民間教育訓練機関における職業訓練サービスの質の向上のための自己診断表」を作成して検証等を行っている。</t>
    </r>
    <rPh sb="0" eb="2">
      <t>カコ</t>
    </rPh>
    <rPh sb="3" eb="5">
      <t>ネンカン</t>
    </rPh>
    <rPh sb="8" eb="10">
      <t>ミンカン</t>
    </rPh>
    <rPh sb="10" eb="12">
      <t>キョウイク</t>
    </rPh>
    <rPh sb="12" eb="14">
      <t>クンレン</t>
    </rPh>
    <rPh sb="14" eb="16">
      <t>キカン</t>
    </rPh>
    <rPh sb="20" eb="22">
      <t>ショクギョウ</t>
    </rPh>
    <rPh sb="22" eb="24">
      <t>クンレン</t>
    </rPh>
    <rPh sb="29" eb="30">
      <t>シツ</t>
    </rPh>
    <rPh sb="31" eb="33">
      <t>コウジョウ</t>
    </rPh>
    <rPh sb="37" eb="39">
      <t>ジコ</t>
    </rPh>
    <rPh sb="39" eb="41">
      <t>シンダン</t>
    </rPh>
    <rPh sb="41" eb="42">
      <t>オモテ</t>
    </rPh>
    <rPh sb="44" eb="46">
      <t>サクセイ</t>
    </rPh>
    <rPh sb="48" eb="50">
      <t>ケンショウ</t>
    </rPh>
    <rPh sb="50" eb="51">
      <t>トウ</t>
    </rPh>
    <rPh sb="52" eb="53">
      <t>オコナ</t>
    </rPh>
    <phoneticPr fontId="12"/>
  </si>
  <si>
    <r>
      <t>過去１年間に</t>
    </r>
    <r>
      <rPr>
        <sz val="10"/>
        <rFont val="ＭＳ ゴシック"/>
        <family val="3"/>
        <charset val="128"/>
      </rPr>
      <t>「民間教育訓練機関における職業訓練サービスの質の向上のための自己診断表」を作成して検証等を行っている。</t>
    </r>
    <rPh sb="0" eb="2">
      <t>カコ</t>
    </rPh>
    <rPh sb="3" eb="5">
      <t>ネンカン</t>
    </rPh>
    <rPh sb="7" eb="9">
      <t>ミンカン</t>
    </rPh>
    <rPh sb="9" eb="11">
      <t>キョウイク</t>
    </rPh>
    <rPh sb="11" eb="13">
      <t>クンレン</t>
    </rPh>
    <rPh sb="13" eb="15">
      <t>キカン</t>
    </rPh>
    <rPh sb="19" eb="21">
      <t>ショクギョウ</t>
    </rPh>
    <rPh sb="21" eb="23">
      <t>クンレン</t>
    </rPh>
    <rPh sb="28" eb="29">
      <t>シツ</t>
    </rPh>
    <rPh sb="30" eb="32">
      <t>コウジョウ</t>
    </rPh>
    <rPh sb="36" eb="38">
      <t>ジコ</t>
    </rPh>
    <rPh sb="38" eb="40">
      <t>シンダン</t>
    </rPh>
    <rPh sb="40" eb="41">
      <t>オモテ</t>
    </rPh>
    <rPh sb="43" eb="45">
      <t>サクセイ</t>
    </rPh>
    <rPh sb="47" eb="49">
      <t>ケンショウ</t>
    </rPh>
    <rPh sb="49" eb="50">
      <t>トウ</t>
    </rPh>
    <rPh sb="51" eb="52">
      <t>オコナ</t>
    </rPh>
    <phoneticPr fontId="12"/>
  </si>
  <si>
    <t>・実習が行われる事業所の事業主及び従業員が、認定基準の欠格要件に該当しないことを確認している</t>
    <rPh sb="22" eb="24">
      <t>ニンテイ</t>
    </rPh>
    <rPh sb="24" eb="26">
      <t>キジュン</t>
    </rPh>
    <phoneticPr fontId="12"/>
  </si>
  <si>
    <t>・企業実習先が、労働基準法及び労働安全衛生法等の規定に準ずる取扱いをしていることを確認している</t>
    <rPh sb="15" eb="17">
      <t>ロウドウ</t>
    </rPh>
    <rPh sb="17" eb="19">
      <t>アンゼン</t>
    </rPh>
    <rPh sb="19" eb="21">
      <t>エイセイ</t>
    </rPh>
    <rPh sb="21" eb="22">
      <t>ホウ</t>
    </rPh>
    <rPh sb="22" eb="23">
      <t>トウ</t>
    </rPh>
    <phoneticPr fontId="12"/>
  </si>
  <si>
    <t>・安全衛生に関する知識・技術の習得を目的としたカリキュラムを含んでいる</t>
    <phoneticPr fontId="12"/>
  </si>
  <si>
    <t>・訓練実施事業所の就業規則に基づく所定労働時間内に行われている</t>
    <phoneticPr fontId="12"/>
  </si>
  <si>
    <t>・実際に生産活動や営業活動を行っている事業所における、雇用関係に入らずに行う実習形式による実践的な訓練内容である</t>
    <phoneticPr fontId="12"/>
  </si>
  <si>
    <t>・定員分の企業実習先を確保している（詳細は様式第１０号）</t>
    <phoneticPr fontId="12"/>
  </si>
  <si>
    <t>・【サービスガイドライン研修受講】あり
修了証書（写）、修了証明書（写）又は受講証明書（写）を添付
（講師又は事務担当者の場合は、申請者と直接雇用関係であることがわかる書類を添付）</t>
    <rPh sb="12" eb="14">
      <t>ケンシュウ</t>
    </rPh>
    <rPh sb="14" eb="16">
      <t>ジュコウ</t>
    </rPh>
    <rPh sb="20" eb="22">
      <t>シュウリョウ</t>
    </rPh>
    <phoneticPr fontId="12"/>
  </si>
  <si>
    <t>・加入する又はすでに加入している（訓練期間中に加入期間が終了する場合には更新する）
　※加入する又はすでに加入している保険の内容確認書及びそれに関するリーフレット等を添付</t>
    <rPh sb="5" eb="6">
      <t>マタ</t>
    </rPh>
    <rPh sb="10" eb="12">
      <t>カニュウ</t>
    </rPh>
    <rPh sb="17" eb="19">
      <t>クンレン</t>
    </rPh>
    <rPh sb="19" eb="21">
      <t>キカン</t>
    </rPh>
    <rPh sb="21" eb="22">
      <t>チュウ</t>
    </rPh>
    <rPh sb="23" eb="25">
      <t>カニュウ</t>
    </rPh>
    <rPh sb="25" eb="27">
      <t>キカン</t>
    </rPh>
    <rPh sb="28" eb="30">
      <t>シュウリョウ</t>
    </rPh>
    <rPh sb="32" eb="34">
      <t>バアイ</t>
    </rPh>
    <rPh sb="36" eb="38">
      <t>コウシン</t>
    </rPh>
    <rPh sb="59" eb="61">
      <t>ホケン</t>
    </rPh>
    <phoneticPr fontId="12"/>
  </si>
  <si>
    <t>受講者へのパソコン、モバイルルーター等の貸与</t>
    <rPh sb="0" eb="3">
      <t>ジュコウシャ</t>
    </rPh>
    <rPh sb="18" eb="19">
      <t>トウ</t>
    </rPh>
    <rPh sb="20" eb="22">
      <t>タイヨ</t>
    </rPh>
    <phoneticPr fontId="12"/>
  </si>
  <si>
    <t>就職支援責任者の業務等は次のとおりであること。
　　①配置
　　　訓練実施日数のうち50％の日数は、全日、就職支援責任者を務める訓練実施施設で業務を遂行すること（他業務と兼務することは差し支えない）。</t>
    <rPh sb="0" eb="2">
      <t>シュウショク</t>
    </rPh>
    <rPh sb="2" eb="7">
      <t>シエンセキニンシャ</t>
    </rPh>
    <rPh sb="8" eb="10">
      <t>ギョウム</t>
    </rPh>
    <rPh sb="10" eb="11">
      <t>トウ</t>
    </rPh>
    <rPh sb="12" eb="13">
      <t>ツギ</t>
    </rPh>
    <rPh sb="27" eb="29">
      <t>ハイチ</t>
    </rPh>
    <rPh sb="33" eb="35">
      <t>クンレン</t>
    </rPh>
    <rPh sb="35" eb="37">
      <t>ジッシ</t>
    </rPh>
    <rPh sb="37" eb="39">
      <t>ニッスウ</t>
    </rPh>
    <rPh sb="46" eb="48">
      <t>ニッスウ</t>
    </rPh>
    <rPh sb="50" eb="52">
      <t>ゼンニチ</t>
    </rPh>
    <rPh sb="53" eb="55">
      <t>シュウショク</t>
    </rPh>
    <rPh sb="55" eb="60">
      <t>シエンセキニンシャ</t>
    </rPh>
    <rPh sb="61" eb="62">
      <t>ツト</t>
    </rPh>
    <rPh sb="64" eb="66">
      <t>クンレン</t>
    </rPh>
    <rPh sb="66" eb="68">
      <t>ジッシ</t>
    </rPh>
    <rPh sb="68" eb="70">
      <t>シセツ</t>
    </rPh>
    <rPh sb="71" eb="73">
      <t>ギョウム</t>
    </rPh>
    <rPh sb="74" eb="76">
      <t>スイコウ</t>
    </rPh>
    <rPh sb="81" eb="82">
      <t>タ</t>
    </rPh>
    <rPh sb="82" eb="84">
      <t>ギョウム</t>
    </rPh>
    <rPh sb="85" eb="87">
      <t>ケンム</t>
    </rPh>
    <rPh sb="92" eb="93">
      <t>サ</t>
    </rPh>
    <rPh sb="94" eb="95">
      <t>ツカ</t>
    </rPh>
    <phoneticPr fontId="12"/>
  </si>
  <si>
    <t>　※就職支援責任者がキャリアコンサルティングを行う場合は、就職支援責任者の氏名及び登録番号を記入、添付書類を提出してください。</t>
    <rPh sb="2" eb="4">
      <t>シュウショク</t>
    </rPh>
    <rPh sb="4" eb="9">
      <t>シエンセキニンシャ</t>
    </rPh>
    <rPh sb="23" eb="24">
      <t>オコナ</t>
    </rPh>
    <rPh sb="25" eb="27">
      <t>バアイ</t>
    </rPh>
    <rPh sb="29" eb="31">
      <t>シュウショク</t>
    </rPh>
    <rPh sb="31" eb="36">
      <t>シエンセキニンシャ</t>
    </rPh>
    <rPh sb="37" eb="39">
      <t>シメイ</t>
    </rPh>
    <rPh sb="39" eb="40">
      <t>オヨ</t>
    </rPh>
    <rPh sb="41" eb="43">
      <t>トウロク</t>
    </rPh>
    <rPh sb="43" eb="45">
      <t>バンゴウ</t>
    </rPh>
    <rPh sb="46" eb="48">
      <t>キニュウ</t>
    </rPh>
    <rPh sb="49" eb="51">
      <t>テンプ</t>
    </rPh>
    <rPh sb="51" eb="53">
      <t>ショルイ</t>
    </rPh>
    <rPh sb="54" eb="56">
      <t>テイシュツ</t>
    </rPh>
    <phoneticPr fontId="12"/>
  </si>
  <si>
    <r>
      <t>上記</t>
    </r>
    <r>
      <rPr>
        <u/>
        <sz val="12"/>
        <rFont val="ＭＳ ゴシック"/>
        <family val="3"/>
        <charset val="128"/>
      </rPr>
      <t>就職支援責任者</t>
    </r>
    <r>
      <rPr>
        <sz val="12"/>
        <rFont val="ＭＳ ゴシック"/>
        <family val="3"/>
        <charset val="128"/>
      </rPr>
      <t>は、申請者と直接の雇用関係（代表者及び役員も可）にあること。</t>
    </r>
    <phoneticPr fontId="12"/>
  </si>
  <si>
    <t>（３）就職支援等の実施（実施する支援の□の該当箇所にチェックをしてください。）</t>
    <phoneticPr fontId="12"/>
  </si>
  <si>
    <t>・加入しない</t>
    <phoneticPr fontId="12"/>
  </si>
  <si>
    <t>・企業実習先への指導が適正かつ効果的に実施できる</t>
    <phoneticPr fontId="12"/>
  </si>
  <si>
    <t>・あり（無償貸与）</t>
    <rPh sb="4" eb="6">
      <t>ムショウ</t>
    </rPh>
    <rPh sb="6" eb="8">
      <t>タイヨ</t>
    </rPh>
    <phoneticPr fontId="12"/>
  </si>
  <si>
    <t>・あり（有償貸与）</t>
    <rPh sb="4" eb="6">
      <t>ユウショウ</t>
    </rPh>
    <rPh sb="6" eb="8">
      <t>タイヨ</t>
    </rPh>
    <phoneticPr fontId="12"/>
  </si>
  <si>
    <t>※「あり」とする場合は、希望者全員に対して貸与可能とする必要があること。</t>
    <rPh sb="8" eb="10">
      <t>バアイ</t>
    </rPh>
    <rPh sb="12" eb="14">
      <t>キボウ</t>
    </rPh>
    <rPh sb="14" eb="15">
      <t>シャ</t>
    </rPh>
    <rPh sb="15" eb="17">
      <t>ゼンイン</t>
    </rPh>
    <rPh sb="18" eb="19">
      <t>タイ</t>
    </rPh>
    <rPh sb="21" eb="23">
      <t>タイヨ</t>
    </rPh>
    <rPh sb="23" eb="25">
      <t>カノウ</t>
    </rPh>
    <rPh sb="28" eb="30">
      <t>ヒツヨウ</t>
    </rPh>
    <phoneticPr fontId="12"/>
  </si>
  <si>
    <t>・無償貸与する機器等</t>
    <rPh sb="1" eb="3">
      <t>ムショウ</t>
    </rPh>
    <rPh sb="3" eb="5">
      <t>タイヨ</t>
    </rPh>
    <rPh sb="7" eb="9">
      <t>キキ</t>
    </rPh>
    <rPh sb="9" eb="10">
      <t>トウ</t>
    </rPh>
    <phoneticPr fontId="12"/>
  </si>
  <si>
    <t>・有償貸与する機器等</t>
    <rPh sb="1" eb="3">
      <t>ユウショウ</t>
    </rPh>
    <rPh sb="3" eb="5">
      <t>タイヨ</t>
    </rPh>
    <rPh sb="7" eb="9">
      <t>キキ</t>
    </rPh>
    <rPh sb="9" eb="10">
      <t>トウ</t>
    </rPh>
    <phoneticPr fontId="12"/>
  </si>
  <si>
    <t>通信機器　モバイルルータ等、その他（　　　　　　　　　　）</t>
    <rPh sb="0" eb="2">
      <t>ツウシン</t>
    </rPh>
    <rPh sb="2" eb="4">
      <t>キキ</t>
    </rPh>
    <rPh sb="12" eb="13">
      <t>トウ</t>
    </rPh>
    <rPh sb="16" eb="17">
      <t>タ</t>
    </rPh>
    <phoneticPr fontId="12"/>
  </si>
  <si>
    <t>訓練用機器　パソコン、タブレット、その他（　　　　　　　　　）</t>
    <rPh sb="0" eb="3">
      <t>クンレンヨウ</t>
    </rPh>
    <rPh sb="3" eb="5">
      <t>キキ</t>
    </rPh>
    <rPh sb="19" eb="20">
      <t>タ</t>
    </rPh>
    <phoneticPr fontId="12"/>
  </si>
  <si>
    <t>　　　（添付書類　：　雇用保険被保険者資格取得等確認通知書（事業主通知用）（写）（雇用保険の被保険者でない場合は、「労働条件通知書」等の直接雇用して
　　　　　　　　　　いることが分かる書類）
　　　　※　就職支援責任者については、申請者と直接の雇用関係（代表者及び役員も可）にあることが必要です。直接の雇用関係にある場合、チェック欄（□）に
　　　　　✔を記入してください。チェック欄に記入がない場合は、説明を求める場合があります。</t>
    <phoneticPr fontId="12"/>
  </si>
  <si>
    <t>誓約書</t>
    <rPh sb="0" eb="3">
      <t>セイヤクショ</t>
    </rPh>
    <phoneticPr fontId="12"/>
  </si>
  <si>
    <t>使用するLMSの名称　　　　　　　　　　　　　　　　　　（</t>
    <rPh sb="8" eb="10">
      <t>メイショウ</t>
    </rPh>
    <phoneticPr fontId="12"/>
  </si>
  <si>
    <t>ユニット番号</t>
    <rPh sb="4" eb="6">
      <t>バンゴウ</t>
    </rPh>
    <phoneticPr fontId="12"/>
  </si>
  <si>
    <t>・あり（男女別あり）</t>
    <rPh sb="4" eb="6">
      <t>ダンジョ</t>
    </rPh>
    <rPh sb="6" eb="7">
      <t>ベツ</t>
    </rPh>
    <phoneticPr fontId="12"/>
  </si>
  <si>
    <t>　・自ら所有する場所を使用する　　　　　　　※不動産登記簿謄本（写しで可）等を添付すること</t>
    <rPh sb="8" eb="10">
      <t>バショ</t>
    </rPh>
    <phoneticPr fontId="12"/>
  </si>
  <si>
    <r>
      <t>②点検項目に　※印のついている項目は、通所の方法により訓練を実施することにより教室を確保する必要がある</t>
    </r>
    <r>
      <rPr>
        <sz val="11"/>
        <color indexed="8"/>
        <rFont val="ＭＳ Ｐゴシック"/>
        <family val="3"/>
        <charset val="128"/>
      </rPr>
      <t>場合に記入してください。</t>
    </r>
    <rPh sb="1" eb="3">
      <t>テンケン</t>
    </rPh>
    <rPh sb="3" eb="5">
      <t>コウモク</t>
    </rPh>
    <rPh sb="8" eb="9">
      <t>ジルシ</t>
    </rPh>
    <rPh sb="15" eb="17">
      <t>コウモク</t>
    </rPh>
    <rPh sb="19" eb="21">
      <t>ツウショ</t>
    </rPh>
    <rPh sb="22" eb="24">
      <t>ホウホウ</t>
    </rPh>
    <rPh sb="27" eb="29">
      <t>クンレン</t>
    </rPh>
    <rPh sb="30" eb="32">
      <t>ジッシ</t>
    </rPh>
    <rPh sb="39" eb="41">
      <t>キョウシツ</t>
    </rPh>
    <rPh sb="42" eb="44">
      <t>カクホ</t>
    </rPh>
    <rPh sb="46" eb="48">
      <t>ヒツヨウ</t>
    </rPh>
    <rPh sb="51" eb="53">
      <t>バアイ</t>
    </rPh>
    <rPh sb="54" eb="56">
      <t>キニュウ</t>
    </rPh>
    <phoneticPr fontId="12"/>
  </si>
  <si>
    <t>・　研修を実施する事業所の所在する都道府県等で研修の指定申請手続きを済ませている</t>
    <rPh sb="21" eb="22">
      <t>トウ</t>
    </rPh>
    <phoneticPr fontId="12"/>
  </si>
  <si>
    <t>※介護職員養成研修等の指定通知書の写しを添付すること</t>
    <rPh sb="9" eb="10">
      <t>トウ</t>
    </rPh>
    <rPh sb="15" eb="16">
      <t>ショ</t>
    </rPh>
    <phoneticPr fontId="12"/>
  </si>
  <si>
    <t>介護職員養成研修を求職者支援訓練として実施する場合</t>
    <phoneticPr fontId="12"/>
  </si>
  <si>
    <t>・企業実習先に、実習指導者、訓練評価者、管理責任者を１名以上確保している（それぞれは兼務可）</t>
    <phoneticPr fontId="12"/>
  </si>
  <si>
    <t>・暦日毎のログイン及びログアウト時刻等について、受講者が確認できるものである。</t>
    <rPh sb="1" eb="3">
      <t>レキジツ</t>
    </rPh>
    <rPh sb="3" eb="4">
      <t>マイ</t>
    </rPh>
    <rPh sb="9" eb="10">
      <t>オヨ</t>
    </rPh>
    <rPh sb="16" eb="18">
      <t>ジコク</t>
    </rPh>
    <rPh sb="18" eb="19">
      <t>トウ</t>
    </rPh>
    <rPh sb="24" eb="27">
      <t>ジュコウシャ</t>
    </rPh>
    <rPh sb="28" eb="30">
      <t>カクニン</t>
    </rPh>
    <phoneticPr fontId="12"/>
  </si>
  <si>
    <t>・習得度確認テストの実施状況と成績を記録・管理できるものである。</t>
    <rPh sb="1" eb="3">
      <t>シュウトク</t>
    </rPh>
    <rPh sb="3" eb="4">
      <t>ド</t>
    </rPh>
    <rPh sb="4" eb="6">
      <t>カクニン</t>
    </rPh>
    <rPh sb="10" eb="12">
      <t>ジッシ</t>
    </rPh>
    <rPh sb="12" eb="14">
      <t>ジョウキョウ</t>
    </rPh>
    <rPh sb="15" eb="17">
      <t>セイセキ</t>
    </rPh>
    <rPh sb="18" eb="20">
      <t>キロク</t>
    </rPh>
    <rPh sb="21" eb="23">
      <t>カンリ</t>
    </rPh>
    <phoneticPr fontId="12"/>
  </si>
  <si>
    <t>・受講者がアクセスできるコンテンツを管理できるものである。</t>
    <rPh sb="1" eb="4">
      <t>ジュコウシャ</t>
    </rPh>
    <rPh sb="18" eb="20">
      <t>カンリ</t>
    </rPh>
    <phoneticPr fontId="12"/>
  </si>
  <si>
    <t>・教材等にアクセスした者が受講者本人であることを個人認証ＩＤ及びパスワード等により確認できるものである。</t>
    <rPh sb="1" eb="3">
      <t>キョウザイ</t>
    </rPh>
    <rPh sb="3" eb="4">
      <t>トウ</t>
    </rPh>
    <rPh sb="11" eb="12">
      <t>シャ</t>
    </rPh>
    <rPh sb="13" eb="16">
      <t>ジュコウシャ</t>
    </rPh>
    <rPh sb="16" eb="18">
      <t>ホンニン</t>
    </rPh>
    <rPh sb="24" eb="26">
      <t>コジン</t>
    </rPh>
    <rPh sb="26" eb="28">
      <t>ニンショウ</t>
    </rPh>
    <rPh sb="30" eb="31">
      <t>オヨ</t>
    </rPh>
    <rPh sb="37" eb="38">
      <t>トウ</t>
    </rPh>
    <rPh sb="41" eb="43">
      <t>カクニン</t>
    </rPh>
    <phoneticPr fontId="12"/>
  </si>
  <si>
    <t>・LMSの操作等に関する受講生からの質問について対応できる体制が整備されている。</t>
    <rPh sb="5" eb="7">
      <t>ソウサ</t>
    </rPh>
    <rPh sb="7" eb="8">
      <t>トウ</t>
    </rPh>
    <rPh sb="9" eb="10">
      <t>カン</t>
    </rPh>
    <rPh sb="12" eb="15">
      <t>ジュコウセイ</t>
    </rPh>
    <rPh sb="18" eb="20">
      <t>シツモン</t>
    </rPh>
    <rPh sb="24" eb="26">
      <t>タイオウ</t>
    </rPh>
    <rPh sb="29" eb="31">
      <t>タイセイ</t>
    </rPh>
    <rPh sb="32" eb="34">
      <t>セイビ</t>
    </rPh>
    <phoneticPr fontId="12"/>
  </si>
  <si>
    <t>接続復旧の体制</t>
    <rPh sb="0" eb="2">
      <t>セツゾク</t>
    </rPh>
    <rPh sb="2" eb="4">
      <t>フッキュウ</t>
    </rPh>
    <rPh sb="5" eb="7">
      <t>タイセイ</t>
    </rPh>
    <phoneticPr fontId="12"/>
  </si>
  <si>
    <t>・通信障害等によりオンライン接続が遮断された際の接続の復旧に向けたアドバイス等について、受講者の訓練受講を妨げずに行える体制が整備されている。</t>
    <rPh sb="22" eb="23">
      <t>サイ</t>
    </rPh>
    <rPh sb="24" eb="26">
      <t>セツゾク</t>
    </rPh>
    <rPh sb="27" eb="29">
      <t>フッキュウ</t>
    </rPh>
    <rPh sb="30" eb="31">
      <t>ム</t>
    </rPh>
    <rPh sb="38" eb="39">
      <t>トウ</t>
    </rPh>
    <rPh sb="44" eb="47">
      <t>ジュコウシャ</t>
    </rPh>
    <rPh sb="48" eb="50">
      <t>クンレン</t>
    </rPh>
    <rPh sb="50" eb="52">
      <t>ジュコウ</t>
    </rPh>
    <rPh sb="53" eb="54">
      <t>サマタ</t>
    </rPh>
    <rPh sb="57" eb="58">
      <t>オコナ</t>
    </rPh>
    <phoneticPr fontId="12"/>
  </si>
  <si>
    <t>・対面指導及び質疑応答ができる講師の支援体制がある</t>
    <rPh sb="1" eb="3">
      <t>タイメン</t>
    </rPh>
    <rPh sb="3" eb="5">
      <t>シドウ</t>
    </rPh>
    <rPh sb="5" eb="6">
      <t>オヨ</t>
    </rPh>
    <rPh sb="7" eb="9">
      <t>シツギ</t>
    </rPh>
    <rPh sb="9" eb="11">
      <t>オウトウ</t>
    </rPh>
    <rPh sb="15" eb="17">
      <t>コウシ</t>
    </rPh>
    <rPh sb="18" eb="20">
      <t>シエン</t>
    </rPh>
    <rPh sb="20" eb="22">
      <t>タイセイ</t>
    </rPh>
    <phoneticPr fontId="12"/>
  </si>
  <si>
    <t>・受講者がアクセスできる教材に制限を設けることができるものである。</t>
    <rPh sb="1" eb="4">
      <t>ジュコウシャ</t>
    </rPh>
    <rPh sb="12" eb="14">
      <t>キョウザイ</t>
    </rPh>
    <rPh sb="15" eb="17">
      <t>セイゲン</t>
    </rPh>
    <rPh sb="18" eb="19">
      <t>モウ</t>
    </rPh>
    <phoneticPr fontId="12"/>
  </si>
  <si>
    <t>認定様式第５号</t>
    <phoneticPr fontId="12"/>
  </si>
  <si>
    <t>基礎コース</t>
    <phoneticPr fontId="12"/>
  </si>
  <si>
    <t>（</t>
    <phoneticPr fontId="93"/>
  </si>
  <si>
    <t>）</t>
    <phoneticPr fontId="93"/>
  </si>
  <si>
    <t>05 介護・医療・福祉分野</t>
    <phoneticPr fontId="12"/>
  </si>
  <si>
    <t>実践コース</t>
    <phoneticPr fontId="12"/>
  </si>
  <si>
    <t>※40文字以内で記入してください。</t>
    <phoneticPr fontId="12"/>
  </si>
  <si>
    <t>～</t>
    <phoneticPr fontId="12"/>
  </si>
  <si>
    <t>筆記試験</t>
    <phoneticPr fontId="12"/>
  </si>
  <si>
    <t>その他 （</t>
    <phoneticPr fontId="12"/>
  </si>
  <si>
    <t>（</t>
    <phoneticPr fontId="12"/>
  </si>
  <si>
    <t>か月 ）</t>
    <phoneticPr fontId="93"/>
  </si>
  <si>
    <t>日 ）</t>
    <phoneticPr fontId="12"/>
  </si>
  <si>
    <r>
      <t xml:space="preserve">訓練推奨者
</t>
    </r>
    <r>
      <rPr>
        <sz val="6"/>
        <rFont val="ＭＳ Ｐゴシック"/>
        <family val="3"/>
        <charset val="128"/>
      </rPr>
      <t>(特定の者を想定する場合のみ)</t>
    </r>
    <phoneticPr fontId="12"/>
  </si>
  <si>
    <t>新規学校卒業者</t>
    <phoneticPr fontId="12"/>
  </si>
  <si>
    <t>母子家庭の母等</t>
    <phoneticPr fontId="12"/>
  </si>
  <si>
    <t>被災者</t>
    <phoneticPr fontId="12"/>
  </si>
  <si>
    <t>外国人</t>
    <phoneticPr fontId="12"/>
  </si>
  <si>
    <t>その他</t>
    <phoneticPr fontId="12"/>
  </si>
  <si>
    <t>（</t>
    <phoneticPr fontId="93"/>
  </si>
  <si>
    <t>）</t>
    <phoneticPr fontId="12"/>
  </si>
  <si>
    <t>） 認定機関 （</t>
    <phoneticPr fontId="12"/>
  </si>
  <si>
    <t>）</t>
    <phoneticPr fontId="12"/>
  </si>
  <si>
    <t>20 その他の分野</t>
    <phoneticPr fontId="12"/>
  </si>
  <si>
    <t>） 認定機関 （</t>
    <phoneticPr fontId="12"/>
  </si>
  <si>
    <t>） 認定機関 （</t>
    <phoneticPr fontId="12"/>
  </si>
  <si>
    <t>）</t>
    <phoneticPr fontId="12"/>
  </si>
  <si>
    <t>）</t>
    <phoneticPr fontId="12"/>
  </si>
  <si>
    <t>訓練概要</t>
    <phoneticPr fontId="12"/>
  </si>
  <si>
    <t>実施しない</t>
    <phoneticPr fontId="12"/>
  </si>
  <si>
    <t>※実施する場合、カリキュラムは別途作成し、総時間のみ記入してください。</t>
    <phoneticPr fontId="12"/>
  </si>
  <si>
    <t>訓練時間総合計</t>
    <phoneticPr fontId="93"/>
  </si>
  <si>
    <t>教科書代</t>
    <phoneticPr fontId="12"/>
  </si>
  <si>
    <t>）</t>
    <phoneticPr fontId="93"/>
  </si>
  <si>
    <t>）</t>
    <phoneticPr fontId="93"/>
  </si>
  <si>
    <t>指導方法</t>
    <phoneticPr fontId="12"/>
  </si>
  <si>
    <t>全ての受講者を一堂に集め、講師が直接指導する</t>
    <phoneticPr fontId="12"/>
  </si>
  <si>
    <t>　　eラーニングコース</t>
  </si>
  <si>
    <t>簿記の目的・一巡の流れ</t>
    <rPh sb="0" eb="2">
      <t>ボキ</t>
    </rPh>
    <rPh sb="3" eb="5">
      <t>モクテキ</t>
    </rPh>
    <rPh sb="6" eb="8">
      <t>イチジュン</t>
    </rPh>
    <rPh sb="9" eb="10">
      <t>ナガ</t>
    </rPh>
    <phoneticPr fontId="12"/>
  </si>
  <si>
    <t>簿記の目的・流れ</t>
    <rPh sb="0" eb="2">
      <t>ボキ</t>
    </rPh>
    <rPh sb="3" eb="5">
      <t>モクテキ</t>
    </rPh>
    <rPh sb="6" eb="7">
      <t>ナガ</t>
    </rPh>
    <phoneticPr fontId="12"/>
  </si>
  <si>
    <t>✓</t>
  </si>
  <si>
    <t>（裏面）</t>
    <rPh sb="1" eb="3">
      <t>リメン</t>
    </rPh>
    <phoneticPr fontId="12"/>
  </si>
  <si>
    <t>【求職者支援訓練の講師として認められる類型】</t>
    <phoneticPr fontId="12"/>
  </si>
  <si>
    <t>類　型　１</t>
    <rPh sb="0" eb="1">
      <t>タグイ</t>
    </rPh>
    <rPh sb="2" eb="3">
      <t>カタ</t>
    </rPh>
    <phoneticPr fontId="12"/>
  </si>
  <si>
    <t>次のいずれにも該当する者
【１】担当する科目の訓練内容に関する職業訓練指導員免許を有する者
【２】担当する科目の訓練内容に関する指導等業務の経験を有する者（※１）</t>
    <rPh sb="0" eb="1">
      <t>ツギ</t>
    </rPh>
    <rPh sb="7" eb="9">
      <t>ガイトウ</t>
    </rPh>
    <rPh sb="11" eb="12">
      <t>モノ</t>
    </rPh>
    <phoneticPr fontId="12"/>
  </si>
  <si>
    <t>類　型　２</t>
    <rPh sb="0" eb="1">
      <t>タグイ</t>
    </rPh>
    <rPh sb="2" eb="3">
      <t>カタ</t>
    </rPh>
    <phoneticPr fontId="12"/>
  </si>
  <si>
    <t>次のいずれにも該当する者
【１】職業能力開発促進法第30条の２第２項（職業訓練指導員免許を受けることができる者と同等以上の能力を有すると認められる者）の規定に該当する者
【２】担当する科目の訓練内容に関する指導等業務の経験を有する者（※１）　</t>
    <rPh sb="0" eb="1">
      <t>ツギ</t>
    </rPh>
    <rPh sb="7" eb="9">
      <t>ガイトウ</t>
    </rPh>
    <rPh sb="11" eb="12">
      <t>モノ</t>
    </rPh>
    <phoneticPr fontId="12"/>
  </si>
  <si>
    <t>類　型　３</t>
    <rPh sb="0" eb="1">
      <t>タグイ</t>
    </rPh>
    <rPh sb="2" eb="3">
      <t>カタ</t>
    </rPh>
    <phoneticPr fontId="12"/>
  </si>
  <si>
    <t>次のいずれにも該当する者
【１】担当する科目の訓練内容に関する実務経験を５年以上有する者（※２）
【２】担当する科目の訓練内容に関する指導等業務の経験を有する者（※１）</t>
    <rPh sb="0" eb="1">
      <t>ツギ</t>
    </rPh>
    <rPh sb="7" eb="9">
      <t>ガイトウ</t>
    </rPh>
    <rPh sb="11" eb="12">
      <t>モノ</t>
    </rPh>
    <phoneticPr fontId="12"/>
  </si>
  <si>
    <t>求職者支援訓練を担当する講師が満たすべき認定基準について</t>
    <phoneticPr fontId="12"/>
  </si>
  <si>
    <t>なお、法定講習の内容を担当する講師については、法定講習の講師要件にも適合する者であること。</t>
    <phoneticPr fontId="12"/>
  </si>
  <si>
    <t>①　「機器導入の支援の業務等、日常的に機器の利用法等についてユーザーに説明する業務」など、他者から</t>
    <phoneticPr fontId="12"/>
  </si>
  <si>
    <t>　の質問に対して回答する業務</t>
    <phoneticPr fontId="12"/>
  </si>
  <si>
    <t>②　指導に用いる教材、資料の内容を企画、作成する業務（「作成」には、他者の企画や原稿を資料化するもの</t>
    <phoneticPr fontId="12"/>
  </si>
  <si>
    <t>　は含まない。）</t>
    <phoneticPr fontId="12"/>
  </si>
  <si>
    <t>③　社内教育で研修部門に属した上で、社内教育を実施する業務（単なるＯＪＴや研修部門に属していただけで</t>
    <phoneticPr fontId="12"/>
  </si>
  <si>
    <t>　は該当しない。）</t>
    <phoneticPr fontId="12"/>
  </si>
  <si>
    <t>※２　指導等業務の経験を含むことが出来ること。</t>
    <phoneticPr fontId="12"/>
  </si>
  <si>
    <t>※３　具体的には、科目の訓練内容に関する学歴又は資格を有している者（一般的に通用しない資格（自社資格を含む）は認められないこと。）。</t>
    <phoneticPr fontId="12"/>
  </si>
  <si>
    <t>※１　職業訓練等において講師として指導した経験以外に「指導等業務」として想定されるもの。</t>
    <phoneticPr fontId="12"/>
  </si>
  <si>
    <t>ＩＴ分野の科目を担当する講師については、当該分野の専門的な指導経験（職業訓練等における指導経験を含む。）、</t>
    <rPh sb="5" eb="7">
      <t>カモク</t>
    </rPh>
    <rPh sb="8" eb="10">
      <t>タントウ</t>
    </rPh>
    <rPh sb="12" eb="14">
      <t>コウシ</t>
    </rPh>
    <rPh sb="20" eb="22">
      <t>トウガイ</t>
    </rPh>
    <rPh sb="22" eb="24">
      <t>ブンヤ</t>
    </rPh>
    <rPh sb="45" eb="47">
      <t>ケイケン</t>
    </rPh>
    <phoneticPr fontId="12"/>
  </si>
  <si>
    <t>機器導入の支援の業務等、日常的に機器の利用等についてユーザーに説明する業務に従事した経験等が１年以上であること。</t>
    <rPh sb="42" eb="44">
      <t>ケイケン</t>
    </rPh>
    <phoneticPr fontId="12"/>
  </si>
  <si>
    <t>　認定様式第７の１号「講師名簿」に記入が必要な講師は、認定基準に基づき次のいずれかの類型に該当する者であること。</t>
    <rPh sb="1" eb="3">
      <t>ニンテイ</t>
    </rPh>
    <rPh sb="17" eb="19">
      <t>キニュウ</t>
    </rPh>
    <phoneticPr fontId="12"/>
  </si>
  <si>
    <t>推奨訓練日程計画表</t>
    <rPh sb="0" eb="2">
      <t>スイショウ</t>
    </rPh>
    <rPh sb="2" eb="4">
      <t>クンレン</t>
    </rPh>
    <rPh sb="4" eb="6">
      <t>ニッテイ</t>
    </rPh>
    <rPh sb="6" eb="9">
      <t>ケイカクヒョウ</t>
    </rPh>
    <phoneticPr fontId="12"/>
  </si>
  <si>
    <t>訓練コース名：</t>
    <rPh sb="0" eb="2">
      <t>クンレン</t>
    </rPh>
    <rPh sb="5" eb="6">
      <t>メイ</t>
    </rPh>
    <phoneticPr fontId="12"/>
  </si>
  <si>
    <t>当該支給単位期間における受講時間：</t>
    <rPh sb="0" eb="2">
      <t>トウガイ</t>
    </rPh>
    <rPh sb="2" eb="4">
      <t>シキュウ</t>
    </rPh>
    <rPh sb="4" eb="6">
      <t>タンイ</t>
    </rPh>
    <rPh sb="6" eb="8">
      <t>キカン</t>
    </rPh>
    <rPh sb="12" eb="14">
      <t>ジュコウ</t>
    </rPh>
    <rPh sb="14" eb="16">
      <t>ジカン</t>
    </rPh>
    <phoneticPr fontId="12"/>
  </si>
  <si>
    <t>曜</t>
    <rPh sb="0" eb="1">
      <t>ヨウ</t>
    </rPh>
    <phoneticPr fontId="12"/>
  </si>
  <si>
    <t>訓
練
内
容</t>
    <rPh sb="0" eb="1">
      <t>クン</t>
    </rPh>
    <rPh sb="3" eb="4">
      <t>レン</t>
    </rPh>
    <rPh sb="6" eb="7">
      <t>ナイ</t>
    </rPh>
    <rPh sb="9" eb="10">
      <t>ヨウ</t>
    </rPh>
    <phoneticPr fontId="12"/>
  </si>
  <si>
    <t>対面指導</t>
    <rPh sb="0" eb="2">
      <t>タイメン</t>
    </rPh>
    <rPh sb="2" eb="4">
      <t>シドウ</t>
    </rPh>
    <phoneticPr fontId="12"/>
  </si>
  <si>
    <t>受講時間</t>
    <rPh sb="0" eb="2">
      <t>ジュコウ</t>
    </rPh>
    <rPh sb="2" eb="4">
      <t>ジカン</t>
    </rPh>
    <phoneticPr fontId="12"/>
  </si>
  <si>
    <t>暦日数</t>
    <rPh sb="0" eb="1">
      <t>コヨミ</t>
    </rPh>
    <rPh sb="1" eb="3">
      <t>ニッスウ</t>
    </rPh>
    <phoneticPr fontId="12"/>
  </si>
  <si>
    <t>LMS</t>
    <phoneticPr fontId="12"/>
  </si>
  <si>
    <t>認定様式第６号</t>
    <phoneticPr fontId="12"/>
  </si>
  <si>
    <t>訓練実施機関名：　　　△△△△</t>
    <rPh sb="0" eb="2">
      <t>クンレン</t>
    </rPh>
    <rPh sb="2" eb="4">
      <t>ジッシ</t>
    </rPh>
    <rPh sb="4" eb="6">
      <t>キカン</t>
    </rPh>
    <rPh sb="6" eb="7">
      <t>メイ</t>
    </rPh>
    <phoneticPr fontId="12"/>
  </si>
  <si>
    <t xml:space="preserve">職
業
紹
介
事
業
許
可
</t>
    <rPh sb="0" eb="1">
      <t>ショク</t>
    </rPh>
    <rPh sb="2" eb="3">
      <t>ギョウ</t>
    </rPh>
    <rPh sb="4" eb="5">
      <t>タスク</t>
    </rPh>
    <rPh sb="6" eb="7">
      <t>スケ</t>
    </rPh>
    <rPh sb="8" eb="9">
      <t>コト</t>
    </rPh>
    <rPh sb="10" eb="11">
      <t>ギョウ</t>
    </rPh>
    <rPh sb="12" eb="13">
      <t>モト</t>
    </rPh>
    <rPh sb="14" eb="15">
      <t>カ</t>
    </rPh>
    <phoneticPr fontId="12"/>
  </si>
  <si>
    <t>金</t>
  </si>
  <si>
    <t>金</t>
    <rPh sb="0" eb="1">
      <t>キン</t>
    </rPh>
    <phoneticPr fontId="12"/>
  </si>
  <si>
    <t>土</t>
  </si>
  <si>
    <t>土</t>
    <rPh sb="0" eb="1">
      <t>ド</t>
    </rPh>
    <phoneticPr fontId="12"/>
  </si>
  <si>
    <t>日</t>
  </si>
  <si>
    <t>火</t>
  </si>
  <si>
    <t>水</t>
  </si>
  <si>
    <t>木</t>
  </si>
  <si>
    <t>〇</t>
    <phoneticPr fontId="12"/>
  </si>
  <si>
    <t>対面指導</t>
    <rPh sb="0" eb="4">
      <t>タイメンシドウ</t>
    </rPh>
    <phoneticPr fontId="12"/>
  </si>
  <si>
    <t>火</t>
    <rPh sb="0" eb="1">
      <t>ヒ</t>
    </rPh>
    <phoneticPr fontId="12"/>
  </si>
  <si>
    <t>キャリアコンサルティング①</t>
    <phoneticPr fontId="12"/>
  </si>
  <si>
    <t>キャリアコンサルティング②</t>
    <phoneticPr fontId="12"/>
  </si>
  <si>
    <t>職場見学</t>
    <rPh sb="0" eb="2">
      <t>ショクバ</t>
    </rPh>
    <rPh sb="2" eb="4">
      <t>ケンガク</t>
    </rPh>
    <phoneticPr fontId="12"/>
  </si>
  <si>
    <t>HW来所日①</t>
    <rPh sb="2" eb="3">
      <t>ライ</t>
    </rPh>
    <rPh sb="3" eb="4">
      <t>ショ</t>
    </rPh>
    <rPh sb="4" eb="5">
      <t>ビ</t>
    </rPh>
    <phoneticPr fontId="12"/>
  </si>
  <si>
    <t>成績考査①</t>
    <rPh sb="0" eb="2">
      <t>セイセキ</t>
    </rPh>
    <rPh sb="2" eb="4">
      <t>コウサ</t>
    </rPh>
    <phoneticPr fontId="12"/>
  </si>
  <si>
    <t>習得度確認テスト</t>
    <rPh sb="0" eb="5">
      <t>シュウトクドカクニン</t>
    </rPh>
    <phoneticPr fontId="12"/>
  </si>
  <si>
    <t>修了式</t>
    <rPh sb="0" eb="2">
      <t>シュウリョウ</t>
    </rPh>
    <rPh sb="2" eb="3">
      <t>シキ</t>
    </rPh>
    <phoneticPr fontId="12"/>
  </si>
  <si>
    <t>②開始時間</t>
    <rPh sb="1" eb="3">
      <t>カイシ</t>
    </rPh>
    <rPh sb="3" eb="5">
      <t>ジカン</t>
    </rPh>
    <phoneticPr fontId="12"/>
  </si>
  <si>
    <t>②終了時間</t>
    <rPh sb="1" eb="3">
      <t>シュウリョウ</t>
    </rPh>
    <rPh sb="3" eb="5">
      <t>ジカン</t>
    </rPh>
    <phoneticPr fontId="12"/>
  </si>
  <si>
    <t>②オンライン</t>
    <phoneticPr fontId="12"/>
  </si>
  <si>
    <t>②実施日が特定されている科目
【通所又は同時双方向型により受講】</t>
    <rPh sb="1" eb="3">
      <t>ジッシ</t>
    </rPh>
    <rPh sb="3" eb="4">
      <t>ビ</t>
    </rPh>
    <rPh sb="5" eb="7">
      <t>トクテイ</t>
    </rPh>
    <rPh sb="12" eb="14">
      <t>カモク</t>
    </rPh>
    <rPh sb="16" eb="18">
      <t>ツウショ</t>
    </rPh>
    <rPh sb="18" eb="19">
      <t>マタ</t>
    </rPh>
    <rPh sb="20" eb="26">
      <t>ドウジソウホウコウガタ</t>
    </rPh>
    <rPh sb="29" eb="31">
      <t>ジュコウ</t>
    </rPh>
    <phoneticPr fontId="12"/>
  </si>
  <si>
    <t>①実施日が特定されていない科目
【eラーニングにより受講】</t>
    <rPh sb="1" eb="3">
      <t>ジッシ</t>
    </rPh>
    <rPh sb="3" eb="4">
      <t>ビ</t>
    </rPh>
    <rPh sb="5" eb="7">
      <t>トクテイ</t>
    </rPh>
    <rPh sb="13" eb="15">
      <t>カモク</t>
    </rPh>
    <rPh sb="26" eb="28">
      <t>ジュコウ</t>
    </rPh>
    <phoneticPr fontId="12"/>
  </si>
  <si>
    <t>開講式・オリエンテーション</t>
    <rPh sb="0" eb="2">
      <t>カイコウ</t>
    </rPh>
    <rPh sb="2" eb="3">
      <t>シキ</t>
    </rPh>
    <phoneticPr fontId="12"/>
  </si>
  <si>
    <t>表計算基礎①</t>
    <rPh sb="0" eb="3">
      <t>ヒョウケイサン</t>
    </rPh>
    <rPh sb="3" eb="5">
      <t>キソ</t>
    </rPh>
    <phoneticPr fontId="12"/>
  </si>
  <si>
    <t>表計算基礎②</t>
    <rPh sb="0" eb="3">
      <t>ヒョウケイサン</t>
    </rPh>
    <phoneticPr fontId="12"/>
  </si>
  <si>
    <t>文書作成基礎②</t>
    <rPh sb="0" eb="2">
      <t>ブンショ</t>
    </rPh>
    <rPh sb="2" eb="4">
      <t>サクセイ</t>
    </rPh>
    <rPh sb="4" eb="6">
      <t>キソ</t>
    </rPh>
    <phoneticPr fontId="12"/>
  </si>
  <si>
    <t>文書作成基礎①</t>
    <rPh sb="0" eb="2">
      <t>ブンショ</t>
    </rPh>
    <rPh sb="2" eb="4">
      <t>サクセイ</t>
    </rPh>
    <rPh sb="4" eb="6">
      <t>キソ</t>
    </rPh>
    <phoneticPr fontId="12"/>
  </si>
  <si>
    <t>文書作成応用①</t>
    <rPh sb="0" eb="2">
      <t>ブンショ</t>
    </rPh>
    <rPh sb="2" eb="4">
      <t>サクセイ</t>
    </rPh>
    <rPh sb="4" eb="6">
      <t>オウヨウ</t>
    </rPh>
    <phoneticPr fontId="12"/>
  </si>
  <si>
    <t>文書作成応用②</t>
    <rPh sb="0" eb="2">
      <t>ブンショ</t>
    </rPh>
    <rPh sb="2" eb="4">
      <t>サクセイ</t>
    </rPh>
    <rPh sb="4" eb="6">
      <t>オウヨウ</t>
    </rPh>
    <phoneticPr fontId="12"/>
  </si>
  <si>
    <t>表計算応用①</t>
    <rPh sb="0" eb="3">
      <t>ヒョウケイサン</t>
    </rPh>
    <rPh sb="3" eb="5">
      <t>オウヨウ</t>
    </rPh>
    <phoneticPr fontId="12"/>
  </si>
  <si>
    <t>類　型　４</t>
    <rPh sb="0" eb="1">
      <t>タグイ</t>
    </rPh>
    <rPh sb="2" eb="3">
      <t>カタ</t>
    </rPh>
    <phoneticPr fontId="12"/>
  </si>
  <si>
    <t xml:space="preserve">類型１から４に定める者のほか、次のいずれにも該当する者
【１】職場等において指導する内容に熟知している者
【２】企業実習を適切に実施できる者
</t>
    <phoneticPr fontId="12"/>
  </si>
  <si>
    <t>類　型　５
（※５）</t>
    <rPh sb="0" eb="1">
      <t>タグイ</t>
    </rPh>
    <rPh sb="2" eb="3">
      <t>カタ</t>
    </rPh>
    <phoneticPr fontId="12"/>
  </si>
  <si>
    <t>次のいずれにも該当する者
【１】学歴又は資格によって担当する科目の訓練内容に関する指導能力を明らかに有すると判断される者（※３）
【２】担当する科目の訓練内容に関する講師としての指導経験を１年以上有する者（※４）　</t>
    <phoneticPr fontId="12"/>
  </si>
  <si>
    <t>※４　「指導等業務の経験」とは異なり、講師として指導した経験に限る。</t>
    <phoneticPr fontId="12"/>
  </si>
  <si>
    <t>　　　なお、講師としての指導経験が１年に満たない場合、求職者支援訓練における助手として指導した経験の期間について、</t>
    <phoneticPr fontId="12"/>
  </si>
  <si>
    <t>　　　その半分の期間を講師の指導経験の期間とみなすことが出来ます。</t>
    <phoneticPr fontId="12"/>
  </si>
  <si>
    <t>※５　類型５は企業実習を担当する講師のみが認められるものであること。</t>
    <phoneticPr fontId="12"/>
  </si>
  <si>
    <t>・机　定員以上</t>
    <rPh sb="1" eb="2">
      <t>ツクエ</t>
    </rPh>
    <rPh sb="3" eb="5">
      <t>テイイン</t>
    </rPh>
    <rPh sb="5" eb="7">
      <t>イジョウ</t>
    </rPh>
    <phoneticPr fontId="12"/>
  </si>
  <si>
    <t>・いす　定員以上</t>
    <rPh sb="4" eb="6">
      <t>テイイン</t>
    </rPh>
    <rPh sb="6" eb="8">
      <t>イジョウ</t>
    </rPh>
    <phoneticPr fontId="12"/>
  </si>
  <si>
    <t>・ホワイトボード等</t>
    <rPh sb="8" eb="9">
      <t>トウ</t>
    </rPh>
    <phoneticPr fontId="12"/>
  </si>
  <si>
    <t xml:space="preserve"> ※　計画審査に当たって特記する事項がある場合に記入すること。
</t>
    <rPh sb="3" eb="5">
      <t>ケイカク</t>
    </rPh>
    <rPh sb="5" eb="7">
      <t>シンサ</t>
    </rPh>
    <phoneticPr fontId="12"/>
  </si>
  <si>
    <t>特記事項（機構処理欄）</t>
    <rPh sb="0" eb="2">
      <t>トッキ</t>
    </rPh>
    <rPh sb="2" eb="4">
      <t>ジコウ</t>
    </rPh>
    <rPh sb="5" eb="7">
      <t>キコウ</t>
    </rPh>
    <rPh sb="7" eb="9">
      <t>ショリ</t>
    </rPh>
    <rPh sb="9" eb="10">
      <t>ラン</t>
    </rPh>
    <phoneticPr fontId="12"/>
  </si>
  <si>
    <t>認定様式第４号「訓練実施機関・施設の概要」により確認</t>
    <rPh sb="0" eb="2">
      <t>ニンテイ</t>
    </rPh>
    <rPh sb="2" eb="4">
      <t>ヨウシキ</t>
    </rPh>
    <rPh sb="4" eb="5">
      <t>ダイ</t>
    </rPh>
    <rPh sb="6" eb="7">
      <t>ゴウ</t>
    </rPh>
    <rPh sb="8" eb="10">
      <t>クンレン</t>
    </rPh>
    <rPh sb="10" eb="12">
      <t>ジッシ</t>
    </rPh>
    <rPh sb="12" eb="14">
      <t>キカン</t>
    </rPh>
    <rPh sb="15" eb="17">
      <t>シセツ</t>
    </rPh>
    <rPh sb="18" eb="20">
      <t>ガイヨウ</t>
    </rPh>
    <rPh sb="24" eb="26">
      <t>カクニン</t>
    </rPh>
    <phoneticPr fontId="12"/>
  </si>
  <si>
    <t>✔</t>
    <phoneticPr fontId="12"/>
  </si>
  <si>
    <t>　　カリキュラムに必ず含めるべき内容；</t>
    <rPh sb="9" eb="10">
      <t>カナラ</t>
    </rPh>
    <rPh sb="11" eb="12">
      <t>フク</t>
    </rPh>
    <rPh sb="16" eb="18">
      <t>ナイヨウ</t>
    </rPh>
    <phoneticPr fontId="12"/>
  </si>
  <si>
    <t>　　　①職業スキル（学科・実技）</t>
    <rPh sb="4" eb="6">
      <t>ショクギョウ</t>
    </rPh>
    <rPh sb="10" eb="12">
      <t>ガッカ</t>
    </rPh>
    <rPh sb="13" eb="15">
      <t>ジツギ</t>
    </rPh>
    <phoneticPr fontId="12"/>
  </si>
  <si>
    <t>　・該当している　　　　　</t>
    <phoneticPr fontId="12"/>
  </si>
  <si>
    <t>・該当していない</t>
    <phoneticPr fontId="12"/>
  </si>
  <si>
    <t>教室面積等</t>
    <rPh sb="0" eb="2">
      <t>キョウシツ</t>
    </rPh>
    <rPh sb="2" eb="4">
      <t>メンセキ</t>
    </rPh>
    <rPh sb="4" eb="5">
      <t>トウ</t>
    </rPh>
    <phoneticPr fontId="12"/>
  </si>
  <si>
    <t>・教室総面積（　　　</t>
    <rPh sb="1" eb="3">
      <t>キョウシツ</t>
    </rPh>
    <rPh sb="3" eb="6">
      <t>ソウメンセキ</t>
    </rPh>
    <phoneticPr fontId="12"/>
  </si>
  <si>
    <t>・事務、休憩エリアは含まない</t>
    <rPh sb="1" eb="3">
      <t>ジム</t>
    </rPh>
    <rPh sb="4" eb="6">
      <t>キュウケイ</t>
    </rPh>
    <rPh sb="10" eb="11">
      <t>フク</t>
    </rPh>
    <phoneticPr fontId="12"/>
  </si>
  <si>
    <t>・１人当たりの面積（</t>
    <rPh sb="2" eb="3">
      <t>ニン</t>
    </rPh>
    <rPh sb="3" eb="4">
      <t>ア</t>
    </rPh>
    <rPh sb="7" eb="9">
      <t>メンセキ</t>
    </rPh>
    <phoneticPr fontId="12"/>
  </si>
  <si>
    <t>・教室総面積を定員で除した数値</t>
    <rPh sb="1" eb="3">
      <t>キョウシツ</t>
    </rPh>
    <rPh sb="3" eb="6">
      <t>ソウメンセキ</t>
    </rPh>
    <rPh sb="7" eb="9">
      <t>テイイン</t>
    </rPh>
    <rPh sb="10" eb="11">
      <t>ジョ</t>
    </rPh>
    <rPh sb="13" eb="15">
      <t>スウチ</t>
    </rPh>
    <phoneticPr fontId="12"/>
  </si>
  <si>
    <t>　　）㎡</t>
    <phoneticPr fontId="12"/>
  </si>
  <si>
    <t>（</t>
    <phoneticPr fontId="12"/>
  </si>
  <si>
    <t>・一部又は全部のパソコンが接続できない</t>
    <rPh sb="1" eb="3">
      <t>イチブ</t>
    </rPh>
    <rPh sb="3" eb="4">
      <t>マタ</t>
    </rPh>
    <rPh sb="5" eb="7">
      <t>ゼンブ</t>
    </rPh>
    <rPh sb="13" eb="15">
      <t>セツゾク</t>
    </rPh>
    <phoneticPr fontId="12"/>
  </si>
  <si>
    <t>・接続する必要がある訓練がない</t>
    <rPh sb="1" eb="3">
      <t>セツゾク</t>
    </rPh>
    <rPh sb="5" eb="7">
      <t>ヒツヨウ</t>
    </rPh>
    <rPh sb="10" eb="12">
      <t>クンレン</t>
    </rPh>
    <phoneticPr fontId="12"/>
  </si>
  <si>
    <t>プリンタ台数</t>
    <rPh sb="4" eb="6">
      <t>ダイスウ</t>
    </rPh>
    <phoneticPr fontId="12"/>
  </si>
  <si>
    <t>・プリンタを使用する場合</t>
    <rPh sb="6" eb="8">
      <t>シヨウ</t>
    </rPh>
    <rPh sb="10" eb="12">
      <t>バアイ</t>
    </rPh>
    <phoneticPr fontId="12"/>
  </si>
  <si>
    <t>　）台</t>
    <rPh sb="2" eb="3">
      <t>ダイ</t>
    </rPh>
    <phoneticPr fontId="12"/>
  </si>
  <si>
    <t>・プリンタを使用しない</t>
    <rPh sb="6" eb="8">
      <t>シヨウ</t>
    </rPh>
    <phoneticPr fontId="12"/>
  </si>
  <si>
    <t>受講者が講師のパソコン画面を常時確認できるための方策</t>
    <rPh sb="0" eb="3">
      <t>ジュコウシャ</t>
    </rPh>
    <rPh sb="24" eb="26">
      <t>ホウサク</t>
    </rPh>
    <phoneticPr fontId="12"/>
  </si>
  <si>
    <t>パソコン等の配線</t>
    <rPh sb="4" eb="5">
      <t>トウ</t>
    </rPh>
    <rPh sb="6" eb="8">
      <t>ハイセン</t>
    </rPh>
    <phoneticPr fontId="12"/>
  </si>
  <si>
    <t>・床上で躓くことがないよう固定している</t>
    <rPh sb="1" eb="3">
      <t>ユカウエ</t>
    </rPh>
    <rPh sb="4" eb="5">
      <t>ツマヅ</t>
    </rPh>
    <rPh sb="13" eb="15">
      <t>コテイ</t>
    </rPh>
    <phoneticPr fontId="12"/>
  </si>
  <si>
    <t>・その他の固定方法等（</t>
    <rPh sb="5" eb="7">
      <t>コテイ</t>
    </rPh>
    <rPh sb="7" eb="10">
      <t>ホウホウトウ</t>
    </rPh>
    <phoneticPr fontId="12"/>
  </si>
  <si>
    <t>・なし</t>
    <phoneticPr fontId="12"/>
  </si>
  <si>
    <t>）</t>
    <phoneticPr fontId="12"/>
  </si>
  <si>
    <t>安全衛生法上の措置</t>
    <rPh sb="0" eb="2">
      <t>アンゼン</t>
    </rPh>
    <rPh sb="2" eb="5">
      <t>エイセイホウ</t>
    </rPh>
    <rPh sb="5" eb="6">
      <t>ジョウ</t>
    </rPh>
    <rPh sb="7" eb="9">
      <t>ソチ</t>
    </rPh>
    <phoneticPr fontId="12"/>
  </si>
  <si>
    <t>・定期点検等必要な措置を講じていない</t>
    <rPh sb="1" eb="3">
      <t>テイキ</t>
    </rPh>
    <rPh sb="3" eb="5">
      <t>テンケン</t>
    </rPh>
    <rPh sb="5" eb="6">
      <t>トウ</t>
    </rPh>
    <rPh sb="6" eb="8">
      <t>ヒツヨウ</t>
    </rPh>
    <rPh sb="9" eb="11">
      <t>ソチ</t>
    </rPh>
    <rPh sb="12" eb="13">
      <t>コウ</t>
    </rPh>
    <phoneticPr fontId="12"/>
  </si>
  <si>
    <t>照明（室内の場合）</t>
    <rPh sb="0" eb="2">
      <t>ショウメイ</t>
    </rPh>
    <rPh sb="3" eb="5">
      <t>シツナイ</t>
    </rPh>
    <rPh sb="6" eb="8">
      <t>バアイ</t>
    </rPh>
    <phoneticPr fontId="12"/>
  </si>
  <si>
    <t>空調（冷暖房）・換気(窓)</t>
    <rPh sb="0" eb="2">
      <t>クウチョウ</t>
    </rPh>
    <rPh sb="3" eb="6">
      <t>レイダンボウ</t>
    </rPh>
    <rPh sb="8" eb="10">
      <t>カンキ</t>
    </rPh>
    <rPh sb="11" eb="12">
      <t>マド</t>
    </rPh>
    <phoneticPr fontId="12"/>
  </si>
  <si>
    <t>・あり</t>
    <phoneticPr fontId="12"/>
  </si>
  <si>
    <t>トイレ(男女別）</t>
    <rPh sb="4" eb="6">
      <t>ダンジョ</t>
    </rPh>
    <rPh sb="6" eb="7">
      <t>ベツ</t>
    </rPh>
    <phoneticPr fontId="12"/>
  </si>
  <si>
    <t>洗面所</t>
    <rPh sb="0" eb="2">
      <t>センメン</t>
    </rPh>
    <rPh sb="2" eb="3">
      <t>ジョ</t>
    </rPh>
    <phoneticPr fontId="12"/>
  </si>
  <si>
    <t>事務室</t>
    <rPh sb="0" eb="3">
      <t>ジムシツ</t>
    </rPh>
    <phoneticPr fontId="12"/>
  </si>
  <si>
    <t>・あり（教室・実習室とは完全に分離されていない）</t>
    <rPh sb="4" eb="6">
      <t>キョウシツ</t>
    </rPh>
    <rPh sb="7" eb="10">
      <t>ジッシュウシツ</t>
    </rPh>
    <rPh sb="12" eb="14">
      <t>カンゼン</t>
    </rPh>
    <rPh sb="15" eb="17">
      <t>ブンリ</t>
    </rPh>
    <phoneticPr fontId="12"/>
  </si>
  <si>
    <t xml:space="preserve"> 喫煙場所</t>
    <rPh sb="1" eb="3">
      <t>キツエン</t>
    </rPh>
    <rPh sb="3" eb="5">
      <t>バショ</t>
    </rPh>
    <phoneticPr fontId="12"/>
  </si>
  <si>
    <t>教室(実習室・自習室含む)</t>
    <rPh sb="0" eb="2">
      <t>キョウシツ</t>
    </rPh>
    <rPh sb="3" eb="6">
      <t>ジッシュウシツ</t>
    </rPh>
    <rPh sb="7" eb="9">
      <t>ジシュウ</t>
    </rPh>
    <rPh sb="9" eb="10">
      <t>シツ</t>
    </rPh>
    <rPh sb="10" eb="11">
      <t>フク</t>
    </rPh>
    <phoneticPr fontId="12"/>
  </si>
  <si>
    <t>休憩室・昼食場所</t>
    <rPh sb="0" eb="3">
      <t>キュウケイシツ</t>
    </rPh>
    <rPh sb="4" eb="6">
      <t>チュウショク</t>
    </rPh>
    <rPh sb="6" eb="8">
      <t>バショ</t>
    </rPh>
    <phoneticPr fontId="12"/>
  </si>
  <si>
    <t>キャリアコンサルティングを行う場所</t>
    <rPh sb="13" eb="14">
      <t>オコナ</t>
    </rPh>
    <rPh sb="15" eb="17">
      <t>バショ</t>
    </rPh>
    <phoneticPr fontId="12"/>
  </si>
  <si>
    <t>・あり（専用の部屋はないが、受講者のプライバシーは確保されている）</t>
    <rPh sb="4" eb="6">
      <t>センヨウ</t>
    </rPh>
    <rPh sb="7" eb="9">
      <t>ヘヤ</t>
    </rPh>
    <rPh sb="14" eb="17">
      <t>ジュコウシャ</t>
    </rPh>
    <rPh sb="25" eb="27">
      <t>カクホ</t>
    </rPh>
    <phoneticPr fontId="12"/>
  </si>
  <si>
    <t>体制等の整備</t>
    <rPh sb="0" eb="2">
      <t>タイセイ</t>
    </rPh>
    <rPh sb="2" eb="3">
      <t>トウ</t>
    </rPh>
    <rPh sb="4" eb="6">
      <t>セイビ</t>
    </rPh>
    <phoneticPr fontId="12"/>
  </si>
  <si>
    <t>・訓練中に通信障害等によりオンライン接続が遮断された場合に受講者に迅速に連絡をとれる方法が確保されており、接続の復旧に向けた
アドバイス等を的確に行える体制が整備されている</t>
    <phoneticPr fontId="12"/>
  </si>
  <si>
    <t>インターネット接続環境</t>
    <rPh sb="7" eb="9">
      <t>セツゾク</t>
    </rPh>
    <rPh sb="9" eb="11">
      <t>カンキョウ</t>
    </rPh>
    <phoneticPr fontId="12"/>
  </si>
  <si>
    <t>・インターネット環境について、通信速度が訓練実施にあたり十分なものである（目安として上り・下りともに1.5Mbps以上）</t>
    <rPh sb="20" eb="22">
      <t>クンレン</t>
    </rPh>
    <rPh sb="22" eb="24">
      <t>ジッシ</t>
    </rPh>
    <rPh sb="28" eb="30">
      <t>ジュウブン</t>
    </rPh>
    <rPh sb="37" eb="39">
      <t>メヤス</t>
    </rPh>
    <rPh sb="42" eb="43">
      <t>アガ</t>
    </rPh>
    <phoneticPr fontId="12"/>
  </si>
  <si>
    <t>ソフトウェア</t>
    <phoneticPr fontId="12"/>
  </si>
  <si>
    <t>・使用許諾契約あり</t>
    <phoneticPr fontId="12"/>
  </si>
  <si>
    <t>・使用許諾契約なし</t>
    <phoneticPr fontId="12"/>
  </si>
  <si>
    <t>講ずる措置</t>
    <rPh sb="0" eb="1">
      <t>コウ</t>
    </rPh>
    <rPh sb="3" eb="5">
      <t>ソチ</t>
    </rPh>
    <phoneticPr fontId="12"/>
  </si>
  <si>
    <t>・授業開始前にオンラインの接続テストを行う</t>
    <phoneticPr fontId="12"/>
  </si>
  <si>
    <t>・テレビ会議システム等を使用し、講師と訓練生が映像・音声により互いにやりとりを行う等の同時かつ双方向に行われるものである</t>
    <phoneticPr fontId="12"/>
  </si>
  <si>
    <t>・受講時に受講者本人であることをＷＥＢカメラ、個人認証ＩＤ及びパスワードの入力、メール、電話等により確認するものである</t>
    <phoneticPr fontId="12"/>
  </si>
  <si>
    <t>・オンライン訓練を開始する段階で、導入研修（オンライン接続等の方法の説明を含む）を実施する</t>
    <phoneticPr fontId="12"/>
  </si>
  <si>
    <t>・定期点検等必要な措置を講じている</t>
    <phoneticPr fontId="12"/>
  </si>
  <si>
    <t>・あり（教室・実習室とは完全に分離されている）</t>
    <phoneticPr fontId="12"/>
  </si>
  <si>
    <t>・全面禁煙である</t>
    <phoneticPr fontId="12"/>
  </si>
  <si>
    <t>・室内で喫煙できる</t>
    <phoneticPr fontId="12"/>
  </si>
  <si>
    <t>・室内で喫煙できるが分煙対策を施している</t>
    <phoneticPr fontId="12"/>
  </si>
  <si>
    <t>・あり(専用の部屋がある）</t>
    <phoneticPr fontId="12"/>
  </si>
  <si>
    <t>パソコン台数</t>
    <phoneticPr fontId="12"/>
  </si>
  <si>
    <t>（</t>
    <phoneticPr fontId="12"/>
  </si>
  <si>
    <t>インターネットの接続</t>
    <phoneticPr fontId="12"/>
  </si>
  <si>
    <t>・全てのパソコンが接続できる</t>
    <phoneticPr fontId="12"/>
  </si>
  <si>
    <t>・インクジェットプリンタ　　（</t>
    <phoneticPr fontId="12"/>
  </si>
  <si>
    <t>・レーザープリンタ　　　　　（</t>
    <phoneticPr fontId="12"/>
  </si>
  <si>
    <t>・ビデオプロジェクター</t>
    <phoneticPr fontId="12"/>
  </si>
  <si>
    <t>・その他（　</t>
    <phoneticPr fontId="12"/>
  </si>
  <si>
    <t>）</t>
    <phoneticPr fontId="12"/>
  </si>
  <si>
    <t>・ＯＡフロアにより床下に配線している</t>
    <phoneticPr fontId="12"/>
  </si>
  <si>
    <t>)</t>
    <phoneticPr fontId="12"/>
  </si>
  <si>
    <t>使用許諾契約</t>
    <phoneticPr fontId="12"/>
  </si>
  <si>
    <t>・あり</t>
    <phoneticPr fontId="12"/>
  </si>
  <si>
    <t>・なし</t>
    <phoneticPr fontId="12"/>
  </si>
  <si>
    <t>　　）㎡</t>
    <phoneticPr fontId="12"/>
  </si>
  <si>
    <t>有</t>
    <phoneticPr fontId="12"/>
  </si>
  <si>
    <t>有</t>
    <phoneticPr fontId="12"/>
  </si>
  <si>
    <t>有</t>
    <phoneticPr fontId="12"/>
  </si>
  <si>
    <t>訓練時間の標準時間</t>
    <phoneticPr fontId="12"/>
  </si>
  <si>
    <t>② 職場見学、職場体験、職業人講話　（6～36時間）</t>
    <phoneticPr fontId="12"/>
  </si>
  <si>
    <t>　　訓練期間は２か月以上６か月以下、訓練時間１か月当たり８０時間以上(令和３年１０月１日から令和５年３月３１日までの間に開始される</t>
    <phoneticPr fontId="12"/>
  </si>
  <si>
    <t>　　訓練コースについては１か月当たり６０時間以上とする。)</t>
    <phoneticPr fontId="12"/>
  </si>
  <si>
    <t>基本条件</t>
    <phoneticPr fontId="12"/>
  </si>
  <si>
    <t>運営状況等</t>
    <phoneticPr fontId="12"/>
  </si>
  <si>
    <t>訓練実施施設の確保
(※通所が発生する場合のみ)</t>
    <rPh sb="0" eb="2">
      <t>クンレン</t>
    </rPh>
    <rPh sb="2" eb="4">
      <t>ジッシ</t>
    </rPh>
    <rPh sb="4" eb="6">
      <t>シセツ</t>
    </rPh>
    <rPh sb="7" eb="9">
      <t>カクホ</t>
    </rPh>
    <rPh sb="12" eb="14">
      <t>ツウショ</t>
    </rPh>
    <rPh sb="15" eb="17">
      <t>ハッセイ</t>
    </rPh>
    <rPh sb="19" eb="21">
      <t>バアイ</t>
    </rPh>
    <phoneticPr fontId="12"/>
  </si>
  <si>
    <t>教　室　設　備
(※通所が発生する場合のみ)</t>
    <rPh sb="10" eb="12">
      <t>ツウショ</t>
    </rPh>
    <rPh sb="13" eb="15">
      <t>ハッセイ</t>
    </rPh>
    <rPh sb="17" eb="19">
      <t>バアイ</t>
    </rPh>
    <phoneticPr fontId="12"/>
  </si>
  <si>
    <t>ソフトウェアの種類</t>
    <phoneticPr fontId="12"/>
  </si>
  <si>
    <t>・使用するソフトウェア及びバージョンがサポート対象になっている</t>
    <phoneticPr fontId="12"/>
  </si>
  <si>
    <t>）台　（定員分の台数が必要）</t>
    <rPh sb="4" eb="6">
      <t>テイイン</t>
    </rPh>
    <rPh sb="6" eb="7">
      <t>ブン</t>
    </rPh>
    <phoneticPr fontId="12"/>
  </si>
  <si>
    <t>・サポート対象より古いものがある
（訓練で必要がある場合は任意様式でその理由書を添付すること　）</t>
    <phoneticPr fontId="12"/>
  </si>
  <si>
    <t>※　責任者については、専任（複数施設の責任者を兼務することはできない。（ただし、事務担当者等との兼務は可能である。） が必須です。該当する場合にチェック欄（□）に✔を記入してください。</t>
    <rPh sb="2" eb="4">
      <t>セキニン</t>
    </rPh>
    <rPh sb="4" eb="5">
      <t>シャ</t>
    </rPh>
    <rPh sb="11" eb="13">
      <t>センニン</t>
    </rPh>
    <rPh sb="40" eb="42">
      <t>ジム</t>
    </rPh>
    <rPh sb="42" eb="45">
      <t>タントウシャ</t>
    </rPh>
    <rPh sb="45" eb="46">
      <t>トウ</t>
    </rPh>
    <rPh sb="51" eb="53">
      <t>カノウ</t>
    </rPh>
    <rPh sb="60" eb="62">
      <t>ヒッス</t>
    </rPh>
    <rPh sb="65" eb="67">
      <t>ガイトウ</t>
    </rPh>
    <rPh sb="69" eb="71">
      <t>バアイ</t>
    </rPh>
    <rPh sb="76" eb="77">
      <t>ラン</t>
    </rPh>
    <rPh sb="83" eb="85">
      <t>キニュウ</t>
    </rPh>
    <phoneticPr fontId="12"/>
  </si>
  <si>
    <t>※　責任者及び苦情を処理する者については、申請者と直接の雇用関係（代表者及び役員も可）にあることが必要です。直接の雇用関係にある場合、チェック欄（□）に✔を記入してください。チェック欄に記入がない場合は、説明を求める場合があります。</t>
    <rPh sb="2" eb="5">
      <t>セキニンシャ</t>
    </rPh>
    <rPh sb="5" eb="6">
      <t>オヨ</t>
    </rPh>
    <rPh sb="7" eb="9">
      <t>クジョウ</t>
    </rPh>
    <rPh sb="10" eb="12">
      <t>ショリ</t>
    </rPh>
    <rPh sb="14" eb="15">
      <t>モノ</t>
    </rPh>
    <rPh sb="21" eb="24">
      <t>シンセイシャ</t>
    </rPh>
    <rPh sb="25" eb="27">
      <t>チョクセツ</t>
    </rPh>
    <rPh sb="28" eb="30">
      <t>コヨウ</t>
    </rPh>
    <rPh sb="30" eb="32">
      <t>カンケイ</t>
    </rPh>
    <rPh sb="33" eb="36">
      <t>ダイヒョウシャ</t>
    </rPh>
    <rPh sb="36" eb="37">
      <t>オヨ</t>
    </rPh>
    <rPh sb="38" eb="40">
      <t>ヤクイン</t>
    </rPh>
    <rPh sb="41" eb="42">
      <t>カ</t>
    </rPh>
    <rPh sb="49" eb="51">
      <t>ヒツヨウ</t>
    </rPh>
    <rPh sb="54" eb="56">
      <t>チョクセツ</t>
    </rPh>
    <rPh sb="57" eb="59">
      <t>コヨウ</t>
    </rPh>
    <rPh sb="59" eb="61">
      <t>カンケイ</t>
    </rPh>
    <rPh sb="64" eb="66">
      <t>バアイ</t>
    </rPh>
    <rPh sb="91" eb="92">
      <t>ラン</t>
    </rPh>
    <rPh sb="93" eb="95">
      <t>キニュウ</t>
    </rPh>
    <rPh sb="98" eb="100">
      <t>バアイ</t>
    </rPh>
    <rPh sb="102" eb="104">
      <t>セツメイ</t>
    </rPh>
    <rPh sb="105" eb="106">
      <t>モト</t>
    </rPh>
    <rPh sb="108" eb="110">
      <t>バアイ</t>
    </rPh>
    <phoneticPr fontId="12"/>
  </si>
  <si>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12"/>
  </si>
  <si>
    <t>※2　様式第6号の「推奨訓練日程計画表」を添付してください。</t>
    <rPh sb="3" eb="5">
      <t>テイヨウシキ</t>
    </rPh>
    <rPh sb="5" eb="6">
      <t>ダイ</t>
    </rPh>
    <rPh sb="7" eb="8">
      <t>ゴウ</t>
    </rPh>
    <rPh sb="21" eb="23">
      <t>テンプ</t>
    </rPh>
    <phoneticPr fontId="12"/>
  </si>
  <si>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12"/>
  </si>
  <si>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12"/>
  </si>
  <si>
    <t>（特記事項）</t>
  </si>
  <si>
    <t>（２）訓練の受講を通じて取得した資格（任意）</t>
    <phoneticPr fontId="93"/>
  </si>
  <si>
    <t>※この計画書には、上記３に記載した訓練科の「求職者支援法に基づく職業訓練の認定通知書」(写)を添付してください。</t>
    <rPh sb="9" eb="11">
      <t>ジョウキ</t>
    </rPh>
    <rPh sb="13" eb="15">
      <t>キサイ</t>
    </rPh>
    <rPh sb="17" eb="20">
      <t>クンレンカ</t>
    </rPh>
    <rPh sb="22" eb="25">
      <t>キュウショクシャ</t>
    </rPh>
    <rPh sb="25" eb="27">
      <t>シエン</t>
    </rPh>
    <rPh sb="27" eb="28">
      <t>ホウ</t>
    </rPh>
    <rPh sb="29" eb="30">
      <t>モト</t>
    </rPh>
    <rPh sb="32" eb="34">
      <t>ショクギョウ</t>
    </rPh>
    <rPh sb="34" eb="36">
      <t>クンレン</t>
    </rPh>
    <rPh sb="37" eb="39">
      <t>ニンテイ</t>
    </rPh>
    <rPh sb="39" eb="42">
      <t>ツウチショ</t>
    </rPh>
    <phoneticPr fontId="12"/>
  </si>
  <si>
    <t>　４　事業実績を確認できる書類</t>
    <rPh sb="3" eb="5">
      <t>ジギョウ</t>
    </rPh>
    <rPh sb="5" eb="7">
      <t>ジッセキ</t>
    </rPh>
    <rPh sb="8" eb="10">
      <t>カクニン</t>
    </rPh>
    <rPh sb="13" eb="15">
      <t>ショルイ</t>
    </rPh>
    <phoneticPr fontId="12"/>
  </si>
  <si>
    <t>求職者支援訓練　認定申請書等提出書類一覧【ｅラーニングコース申請用】</t>
    <rPh sb="0" eb="2">
      <t>キュウショク</t>
    </rPh>
    <rPh sb="2" eb="3">
      <t>シャ</t>
    </rPh>
    <rPh sb="3" eb="5">
      <t>シエン</t>
    </rPh>
    <rPh sb="5" eb="7">
      <t>クンレン</t>
    </rPh>
    <rPh sb="8" eb="10">
      <t>ニンテイ</t>
    </rPh>
    <rPh sb="10" eb="14">
      <t>シンセイショトウ</t>
    </rPh>
    <rPh sb="14" eb="16">
      <t>テイシュツ</t>
    </rPh>
    <rPh sb="16" eb="18">
      <t>ショルイ</t>
    </rPh>
    <rPh sb="18" eb="20">
      <t>イチラン</t>
    </rPh>
    <rPh sb="30" eb="32">
      <t>シンセイ</t>
    </rPh>
    <rPh sb="32" eb="33">
      <t>ヨウ</t>
    </rPh>
    <phoneticPr fontId="12"/>
  </si>
  <si>
    <t>通信の方法による訓練（同時双方向型）を行う場合</t>
    <rPh sb="0" eb="2">
      <t>ツウシン</t>
    </rPh>
    <rPh sb="3" eb="5">
      <t>ホウホウ</t>
    </rPh>
    <rPh sb="11" eb="17">
      <t>ドウジソウホウコウガタ</t>
    </rPh>
    <phoneticPr fontId="12"/>
  </si>
  <si>
    <t>※パソコン関係
（パソコンを使用する訓練カリキュラムを含む訓練の場合）</t>
    <rPh sb="5" eb="7">
      <t>カンケイ</t>
    </rPh>
    <rPh sb="14" eb="16">
      <t>シヨウ</t>
    </rPh>
    <rPh sb="18" eb="20">
      <t>クンレン</t>
    </rPh>
    <rPh sb="27" eb="28">
      <t>フク</t>
    </rPh>
    <rPh sb="29" eb="31">
      <t>クンレン</t>
    </rPh>
    <rPh sb="32" eb="34">
      <t>バアイ</t>
    </rPh>
    <phoneticPr fontId="12"/>
  </si>
  <si>
    <t>※ソフトウェア
（パソコンを使用する訓練カリキュラムを含む訓練の場合）</t>
    <phoneticPr fontId="12"/>
  </si>
  <si>
    <t>　　１か月目</t>
    <rPh sb="4" eb="5">
      <t>ツキ</t>
    </rPh>
    <rPh sb="5" eb="6">
      <t>メ</t>
    </rPh>
    <phoneticPr fontId="12"/>
  </si>
  <si>
    <t>　　２か月目</t>
    <rPh sb="4" eb="5">
      <t>ツキ</t>
    </rPh>
    <rPh sb="5" eb="6">
      <t>メ</t>
    </rPh>
    <phoneticPr fontId="12"/>
  </si>
  <si>
    <t>IT分野の訓練における基本奨励金の特例措置の適用に係る希望の有無（適用を希望する場合のみ「○」を記入）</t>
    <phoneticPr fontId="12"/>
  </si>
  <si>
    <t>（様式A-9）</t>
    <phoneticPr fontId="12"/>
  </si>
  <si>
    <t>提出要否</t>
    <rPh sb="0" eb="2">
      <t>テイシュツ</t>
    </rPh>
    <rPh sb="2" eb="4">
      <t>ヨウヒ</t>
    </rPh>
    <phoneticPr fontId="12"/>
  </si>
  <si>
    <t>必須</t>
    <rPh sb="0" eb="2">
      <t>ヒッス</t>
    </rPh>
    <phoneticPr fontId="11"/>
  </si>
  <si>
    <t>必須（実績枠で参入する機関）</t>
    <rPh sb="0" eb="2">
      <t>ヒッス</t>
    </rPh>
    <rPh sb="3" eb="5">
      <t>ジッセキ</t>
    </rPh>
    <rPh sb="5" eb="6">
      <t>ワク</t>
    </rPh>
    <rPh sb="7" eb="9">
      <t>サンニュウ</t>
    </rPh>
    <rPh sb="11" eb="13">
      <t>キカン</t>
    </rPh>
    <phoneticPr fontId="11"/>
  </si>
  <si>
    <t>必須（新規枠で参入する機関）</t>
    <rPh sb="0" eb="2">
      <t>ヒッス</t>
    </rPh>
    <rPh sb="3" eb="5">
      <t>シンキ</t>
    </rPh>
    <rPh sb="5" eb="6">
      <t>ワク</t>
    </rPh>
    <rPh sb="7" eb="9">
      <t>サンニュウ</t>
    </rPh>
    <rPh sb="11" eb="13">
      <t>キカン</t>
    </rPh>
    <phoneticPr fontId="11"/>
  </si>
  <si>
    <r>
      <t>講師一覧
【添付書類】　</t>
    </r>
    <r>
      <rPr>
        <b/>
        <sz val="18"/>
        <rFont val="ＭＳ Ｐゴシック"/>
        <family val="3"/>
        <charset val="128"/>
      </rPr>
      <t>《省》</t>
    </r>
    <r>
      <rPr>
        <sz val="18"/>
        <rFont val="ＭＳ Ｐゴシック"/>
        <family val="3"/>
        <charset val="128"/>
      </rPr>
      <t xml:space="preserve">
・　職務経歴書（写）など講師を担当する者の経歴等がわかる書類（作成していない場合等は認定様式第７の３号「講師の経歴等確認書」）
・　資格・免許（写）等（職業訓練指導員免許、職業訓練指導員講習（48時間講習）を含む。）</t>
    </r>
    <rPh sb="0" eb="2">
      <t>コウシ</t>
    </rPh>
    <rPh sb="2" eb="4">
      <t>イチラン</t>
    </rPh>
    <phoneticPr fontId="12"/>
  </si>
  <si>
    <r>
      <t>講師の経歴等確認書</t>
    </r>
    <r>
      <rPr>
        <b/>
        <sz val="18"/>
        <rFont val="ＭＳ Ｐゴシック"/>
        <family val="3"/>
        <charset val="128"/>
      </rPr>
      <t>《省》</t>
    </r>
    <rPh sb="0" eb="2">
      <t>コウシ</t>
    </rPh>
    <rPh sb="3" eb="6">
      <t>ケイレキナド</t>
    </rPh>
    <rPh sb="6" eb="8">
      <t>カクニン</t>
    </rPh>
    <rPh sb="8" eb="9">
      <t>カ</t>
    </rPh>
    <phoneticPr fontId="11"/>
  </si>
  <si>
    <r>
      <t>オリエンテーション時に告知する事項の内容</t>
    </r>
    <r>
      <rPr>
        <b/>
        <sz val="18"/>
        <rFont val="ＭＳ Ｐゴシック"/>
        <family val="3"/>
        <charset val="128"/>
      </rPr>
      <t>《省》</t>
    </r>
    <rPh sb="9" eb="10">
      <t>ジ</t>
    </rPh>
    <rPh sb="11" eb="13">
      <t>コクチ</t>
    </rPh>
    <rPh sb="15" eb="17">
      <t>ジコウ</t>
    </rPh>
    <rPh sb="18" eb="20">
      <t>ナイヨウ</t>
    </rPh>
    <phoneticPr fontId="12"/>
  </si>
  <si>
    <r>
      <t>第</t>
    </r>
    <r>
      <rPr>
        <sz val="18"/>
        <color theme="1"/>
        <rFont val="ＭＳ Ｐゴシック"/>
        <family val="3"/>
        <charset val="128"/>
      </rPr>
      <t>１６</t>
    </r>
    <r>
      <rPr>
        <sz val="18"/>
        <rFont val="ＭＳ Ｐゴシック"/>
        <family val="3"/>
        <charset val="128"/>
      </rPr>
      <t>の２号</t>
    </r>
    <rPh sb="5" eb="6">
      <t>ゴウ</t>
    </rPh>
    <phoneticPr fontId="12"/>
  </si>
  <si>
    <r>
      <t xml:space="preserve">求職者支援法に基づく認定職業訓練に係る改善計画書
</t>
    </r>
    <r>
      <rPr>
        <sz val="18"/>
        <rFont val="ＭＳ Ｐ明朝"/>
        <family val="1"/>
        <charset val="128"/>
      </rPr>
      <t>【添付書類】
・　改善計画の対象となった訓練科の「求職者支援法に基づく職業訓練の認定通知書」（写）</t>
    </r>
    <rPh sb="0" eb="2">
      <t>キュウショク</t>
    </rPh>
    <rPh sb="2" eb="3">
      <t>シャ</t>
    </rPh>
    <rPh sb="3" eb="5">
      <t>シエン</t>
    </rPh>
    <rPh sb="5" eb="6">
      <t>ホウ</t>
    </rPh>
    <rPh sb="7" eb="8">
      <t>モト</t>
    </rPh>
    <rPh sb="10" eb="12">
      <t>ニンテイ</t>
    </rPh>
    <rPh sb="12" eb="14">
      <t>ショクギョウ</t>
    </rPh>
    <rPh sb="14" eb="16">
      <t>クンレン</t>
    </rPh>
    <rPh sb="17" eb="18">
      <t>カカ</t>
    </rPh>
    <rPh sb="19" eb="21">
      <t>カイゼン</t>
    </rPh>
    <rPh sb="21" eb="24">
      <t>ケイカクショ</t>
    </rPh>
    <rPh sb="45" eb="48">
      <t>クンレンカ</t>
    </rPh>
    <phoneticPr fontId="12"/>
  </si>
  <si>
    <t>※　網掛けしている様式については、「必須」の提出書類ではありません。</t>
    <rPh sb="2" eb="4">
      <t>アミカ</t>
    </rPh>
    <rPh sb="9" eb="11">
      <t>ヨウシキ</t>
    </rPh>
    <rPh sb="18" eb="20">
      <t>ヒッス</t>
    </rPh>
    <rPh sb="22" eb="24">
      <t>テイシュツ</t>
    </rPh>
    <rPh sb="24" eb="26">
      <t>ショルイ</t>
    </rPh>
    <phoneticPr fontId="12"/>
  </si>
  <si>
    <t>※　《省》と記載した書類は、同一年度に開講する訓練科で、すでに1度提出した内容であれば、様式第１7号を提出することにより提出を省略することができます。</t>
    <phoneticPr fontId="12"/>
  </si>
  <si>
    <r>
      <t xml:space="preserve">訓練実施機関・施設の概要
</t>
    </r>
    <r>
      <rPr>
        <sz val="18"/>
        <rFont val="ＭＳ Ｐ明朝"/>
        <family val="1"/>
        <charset val="128"/>
      </rPr>
      <t>【添付書類】</t>
    </r>
    <r>
      <rPr>
        <sz val="18"/>
        <rFont val="ＭＳ Ｐゴシック"/>
        <family val="3"/>
        <charset val="128"/>
      </rPr>
      <t xml:space="preserve">
</t>
    </r>
    <r>
      <rPr>
        <sz val="18"/>
        <rFont val="ＭＳ Ｐ明朝"/>
        <family val="1"/>
        <charset val="128"/>
      </rPr>
      <t>・　法人登記簿謄本（写）（法人の場合）、個人事業の開廃業届出書（写）（個人の場合）等、事業実績を確認できるもの</t>
    </r>
    <r>
      <rPr>
        <b/>
        <sz val="18"/>
        <rFont val="ＭＳ Ｐ明朝"/>
        <family val="1"/>
        <charset val="128"/>
      </rPr>
      <t xml:space="preserve">《省》
</t>
    </r>
    <r>
      <rPr>
        <sz val="18"/>
        <rFont val="ＭＳ Ｐ明朝"/>
        <family val="1"/>
        <charset val="128"/>
      </rPr>
      <t>・　訓練を開始しようとする日から遡って3年間において、申請する訓練科と同程度の訓練期間及び訓練時間の職業訓練を適切に行った実績を示す資料（パンフレット、カリキュラム等）又は求職者支援訓練認定書（写）及び就職実績
・　技能講習の内容を含む訓練科を適切に行った実績が確認できる書類
・　代表者氏名・役員一覧（フリガナ・生年月日・性別が分かるもの）</t>
    </r>
    <r>
      <rPr>
        <b/>
        <sz val="18"/>
        <rFont val="ＭＳ Ｐ明朝"/>
        <family val="1"/>
        <charset val="128"/>
      </rPr>
      <t>《省》</t>
    </r>
    <r>
      <rPr>
        <sz val="18"/>
        <rFont val="ＭＳ Ｐ明朝"/>
        <family val="1"/>
        <charset val="128"/>
      </rPr>
      <t xml:space="preserve">
・　雇用保険適用事業所設置届又は事業主事業所各種変更届の事業主控（写）（雇用保険が適用されない事業所については不要）</t>
    </r>
    <r>
      <rPr>
        <b/>
        <sz val="18"/>
        <rFont val="ＭＳ Ｐ明朝"/>
        <family val="1"/>
        <charset val="128"/>
      </rPr>
      <t>《省》</t>
    </r>
    <r>
      <rPr>
        <sz val="18"/>
        <rFont val="ＭＳ Ｐ明朝"/>
        <family val="1"/>
        <charset val="128"/>
      </rPr>
      <t xml:space="preserve">
・　訓練実施機関属性の分かる資料（上記の添付書類で判別できない場合に限る）</t>
    </r>
    <r>
      <rPr>
        <b/>
        <sz val="18"/>
        <rFont val="ＭＳ Ｐ明朝"/>
        <family val="1"/>
        <charset val="128"/>
      </rPr>
      <t>《省》</t>
    </r>
    <r>
      <rPr>
        <sz val="18"/>
        <rFont val="ＭＳ Ｐ明朝"/>
        <family val="1"/>
        <charset val="128"/>
      </rPr>
      <t xml:space="preserve">
・　責任者及び苦情を処理する者の雇用保険被保険者資格取得等確認通知書（事業主通知用）（写）（雇用保険の被保険者でない場合は、「労働条件通知書」等の直接雇用していることが分かる書類）</t>
    </r>
    <r>
      <rPr>
        <b/>
        <sz val="18"/>
        <rFont val="ＭＳ Ｐ明朝"/>
        <family val="1"/>
        <charset val="128"/>
      </rPr>
      <t>《省》</t>
    </r>
    <rPh sb="61" eb="62">
      <t>トウ</t>
    </rPh>
    <rPh sb="63" eb="65">
      <t>ジギョウ</t>
    </rPh>
    <rPh sb="65" eb="67">
      <t>ジッセキ</t>
    </rPh>
    <rPh sb="68" eb="70">
      <t>カクニン</t>
    </rPh>
    <rPh sb="114" eb="117">
      <t>ドウテイド</t>
    </rPh>
    <rPh sb="118" eb="120">
      <t>クンレン</t>
    </rPh>
    <rPh sb="120" eb="122">
      <t>キカン</t>
    </rPh>
    <rPh sb="122" eb="123">
      <t>オヨ</t>
    </rPh>
    <rPh sb="124" eb="126">
      <t>クンレン</t>
    </rPh>
    <rPh sb="126" eb="128">
      <t>ジカン</t>
    </rPh>
    <rPh sb="165" eb="168">
      <t>キュウショクシャ</t>
    </rPh>
    <rPh sb="168" eb="170">
      <t>シエン</t>
    </rPh>
    <rPh sb="170" eb="172">
      <t>クンレン</t>
    </rPh>
    <rPh sb="172" eb="175">
      <t>ニンテイショ</t>
    </rPh>
    <rPh sb="176" eb="177">
      <t>ウツ</t>
    </rPh>
    <rPh sb="178" eb="179">
      <t>オヨ</t>
    </rPh>
    <rPh sb="180" eb="182">
      <t>シュウショク</t>
    </rPh>
    <rPh sb="182" eb="184">
      <t>ジッセキ</t>
    </rPh>
    <rPh sb="220" eb="222">
      <t>ダイヒョウ</t>
    </rPh>
    <rPh sb="241" eb="243">
      <t>セイベツ</t>
    </rPh>
    <rPh sb="268" eb="269">
      <t>マタ</t>
    </rPh>
    <rPh sb="270" eb="273">
      <t>ジギョウヌシ</t>
    </rPh>
    <rPh sb="273" eb="276">
      <t>ジギョウショ</t>
    </rPh>
    <rPh sb="276" eb="278">
      <t>カクシュ</t>
    </rPh>
    <rPh sb="278" eb="280">
      <t>ヘンコウ</t>
    </rPh>
    <rPh sb="280" eb="281">
      <t>トド</t>
    </rPh>
    <rPh sb="282" eb="285">
      <t>ジギョウヌシ</t>
    </rPh>
    <rPh sb="285" eb="286">
      <t>ヒカ</t>
    </rPh>
    <rPh sb="287" eb="288">
      <t>ウツ</t>
    </rPh>
    <rPh sb="290" eb="292">
      <t>コヨウ</t>
    </rPh>
    <rPh sb="292" eb="294">
      <t>ホケン</t>
    </rPh>
    <rPh sb="295" eb="297">
      <t>テキヨウ</t>
    </rPh>
    <rPh sb="301" eb="304">
      <t>ジギョウショ</t>
    </rPh>
    <rPh sb="309" eb="311">
      <t>フヨウ</t>
    </rPh>
    <rPh sb="392" eb="395">
      <t>ジギョウヌシ</t>
    </rPh>
    <rPh sb="395" eb="398">
      <t>ツウチヨウ</t>
    </rPh>
    <rPh sb="400" eb="401">
      <t>ウツ</t>
    </rPh>
    <phoneticPr fontId="12"/>
  </si>
  <si>
    <t>託児サービス提供機関が要件に該当することを確認できる書類の添付</t>
    <rPh sb="0" eb="2">
      <t>タクジ</t>
    </rPh>
    <rPh sb="6" eb="8">
      <t>テイキョウ</t>
    </rPh>
    <rPh sb="8" eb="10">
      <t>キカン</t>
    </rPh>
    <rPh sb="11" eb="13">
      <t>ヨウケン</t>
    </rPh>
    <rPh sb="14" eb="16">
      <t>ガイトウ</t>
    </rPh>
    <rPh sb="21" eb="23">
      <t>カクニン</t>
    </rPh>
    <rPh sb="26" eb="28">
      <t>ショルイ</t>
    </rPh>
    <rPh sb="29" eb="31">
      <t>テンプ</t>
    </rPh>
    <phoneticPr fontId="12"/>
  </si>
  <si>
    <t>・あり</t>
    <phoneticPr fontId="12"/>
  </si>
  <si>
    <t>・なし</t>
    <phoneticPr fontId="12"/>
  </si>
  <si>
    <r>
      <t>机、いす、</t>
    </r>
    <r>
      <rPr>
        <sz val="12"/>
        <rFont val="ＭＳ Ｐゴシック"/>
        <family val="3"/>
        <charset val="128"/>
      </rPr>
      <t>ホワイトボード等</t>
    </r>
    <rPh sb="0" eb="1">
      <t>ツクエ</t>
    </rPh>
    <rPh sb="12" eb="13">
      <t>トウ</t>
    </rPh>
    <phoneticPr fontId="12"/>
  </si>
  <si>
    <r>
      <t>教育事業実績（</t>
    </r>
    <r>
      <rPr>
        <sz val="12"/>
        <rFont val="ＭＳ Ｐゴシック"/>
        <family val="3"/>
        <charset val="128"/>
      </rPr>
      <t>事業実績）</t>
    </r>
    <rPh sb="7" eb="9">
      <t>ジギョウ</t>
    </rPh>
    <rPh sb="9" eb="11">
      <t>ジッセキ</t>
    </rPh>
    <phoneticPr fontId="12"/>
  </si>
  <si>
    <t>eラーニングコース；カリキュラムに次の内容を含んでいる</t>
    <phoneticPr fontId="12"/>
  </si>
  <si>
    <t>（様式A-51）</t>
    <rPh sb="1" eb="3">
      <t>ヨウシキ</t>
    </rPh>
    <phoneticPr fontId="12"/>
  </si>
  <si>
    <t>職場見学等実施計画書</t>
    <rPh sb="0" eb="2">
      <t>ショクバ</t>
    </rPh>
    <rPh sb="2" eb="4">
      <t>ケンガク</t>
    </rPh>
    <rPh sb="4" eb="5">
      <t>トウ</t>
    </rPh>
    <rPh sb="5" eb="7">
      <t>ジッシ</t>
    </rPh>
    <rPh sb="7" eb="10">
      <t>ケイカクショ</t>
    </rPh>
    <phoneticPr fontId="11"/>
  </si>
  <si>
    <t>提出日：</t>
    <rPh sb="0" eb="3">
      <t>テイシュツビ</t>
    </rPh>
    <phoneticPr fontId="11"/>
  </si>
  <si>
    <t>■訓練実施機関名</t>
    <rPh sb="1" eb="3">
      <t>クンレン</t>
    </rPh>
    <rPh sb="3" eb="5">
      <t>ジッシ</t>
    </rPh>
    <rPh sb="5" eb="7">
      <t>キカン</t>
    </rPh>
    <rPh sb="7" eb="8">
      <t>メイ</t>
    </rPh>
    <phoneticPr fontId="12"/>
  </si>
  <si>
    <t>■訓練実施機関番号</t>
    <phoneticPr fontId="11"/>
  </si>
  <si>
    <t>■訓練科名</t>
    <rPh sb="1" eb="3">
      <t>クンレン</t>
    </rPh>
    <rPh sb="3" eb="5">
      <t>カメイ</t>
    </rPh>
    <phoneticPr fontId="12"/>
  </si>
  <si>
    <t>No.</t>
    <phoneticPr fontId="11"/>
  </si>
  <si>
    <t>サービス種類</t>
    <rPh sb="4" eb="6">
      <t>シュルイ</t>
    </rPh>
    <phoneticPr fontId="12"/>
  </si>
  <si>
    <t>事業所名</t>
    <rPh sb="0" eb="3">
      <t>ジギョウショ</t>
    </rPh>
    <rPh sb="3" eb="4">
      <t>メイ</t>
    </rPh>
    <phoneticPr fontId="12"/>
  </si>
  <si>
    <t>所在地</t>
    <rPh sb="0" eb="3">
      <t>ショザイチ</t>
    </rPh>
    <phoneticPr fontId="11"/>
  </si>
  <si>
    <t>連絡先</t>
    <rPh sb="0" eb="3">
      <t>レンラクサキ</t>
    </rPh>
    <phoneticPr fontId="11"/>
  </si>
  <si>
    <t>実施予定日</t>
    <rPh sb="0" eb="2">
      <t>ジッシ</t>
    </rPh>
    <rPh sb="2" eb="4">
      <t>ヨテイ</t>
    </rPh>
    <rPh sb="4" eb="5">
      <t>ビ</t>
    </rPh>
    <phoneticPr fontId="11"/>
  </si>
  <si>
    <t>職場見学、職場体験、
企業実習の別</t>
    <rPh sb="0" eb="2">
      <t>ショクバ</t>
    </rPh>
    <rPh sb="2" eb="4">
      <t>ケンガク</t>
    </rPh>
    <rPh sb="5" eb="7">
      <t>ショクバ</t>
    </rPh>
    <rPh sb="7" eb="9">
      <t>タイケン</t>
    </rPh>
    <rPh sb="11" eb="13">
      <t>キギョウ</t>
    </rPh>
    <rPh sb="13" eb="15">
      <t>ジッシュウ</t>
    </rPh>
    <rPh sb="16" eb="17">
      <t>ベツ</t>
    </rPh>
    <phoneticPr fontId="11"/>
  </si>
  <si>
    <t>受入予定人数</t>
    <rPh sb="0" eb="2">
      <t>ウケイレ</t>
    </rPh>
    <rPh sb="2" eb="4">
      <t>ヨテイ</t>
    </rPh>
    <rPh sb="4" eb="6">
      <t>ニンズウ</t>
    </rPh>
    <phoneticPr fontId="11"/>
  </si>
  <si>
    <t>備考</t>
    <rPh sb="0" eb="2">
      <t>ビコウ</t>
    </rPh>
    <phoneticPr fontId="11"/>
  </si>
  <si>
    <t>A</t>
    <phoneticPr fontId="11"/>
  </si>
  <si>
    <t>B</t>
    <phoneticPr fontId="11"/>
  </si>
  <si>
    <t>C</t>
    <phoneticPr fontId="11"/>
  </si>
  <si>
    <t>D</t>
    <phoneticPr fontId="11"/>
  </si>
  <si>
    <t>E</t>
    <phoneticPr fontId="11"/>
  </si>
  <si>
    <t>F</t>
    <phoneticPr fontId="11"/>
  </si>
  <si>
    <t>機構処理欄</t>
    <rPh sb="0" eb="2">
      <t>キコウ</t>
    </rPh>
    <rPh sb="2" eb="4">
      <t>ショリ</t>
    </rPh>
    <rPh sb="4" eb="5">
      <t>ラン</t>
    </rPh>
    <phoneticPr fontId="12"/>
  </si>
  <si>
    <t>施設名：</t>
    <rPh sb="0" eb="2">
      <t>シセツ</t>
    </rPh>
    <rPh sb="2" eb="3">
      <t>メイ</t>
    </rPh>
    <phoneticPr fontId="12"/>
  </si>
  <si>
    <t>担当者（署名）：</t>
    <rPh sb="0" eb="3">
      <t>タントウシャ</t>
    </rPh>
    <rPh sb="4" eb="6">
      <t>ショメイ</t>
    </rPh>
    <phoneticPr fontId="12"/>
  </si>
  <si>
    <t>受理日：</t>
    <rPh sb="0" eb="2">
      <t>ジュリ</t>
    </rPh>
    <rPh sb="2" eb="3">
      <t>ビ</t>
    </rPh>
    <phoneticPr fontId="12"/>
  </si>
  <si>
    <t>認定申請書受理番号：</t>
    <rPh sb="0" eb="2">
      <t>ニンテイ</t>
    </rPh>
    <rPh sb="2" eb="5">
      <t>シンセイショ</t>
    </rPh>
    <rPh sb="5" eb="7">
      <t>ジュリ</t>
    </rPh>
    <rPh sb="7" eb="9">
      <t>バンゴウ</t>
    </rPh>
    <phoneticPr fontId="12"/>
  </si>
  <si>
    <t>　　　※　求職者支援訓練の講師を担当する講師については、認定基準４、（１２）「講師」の要件に適合する必要があります。</t>
    <phoneticPr fontId="12"/>
  </si>
  <si>
    <t>（２）職業訓練サービスガイドライン研修受講者が以下の取り組みを行っている場合はチェックを入れてください。</t>
    <phoneticPr fontId="12"/>
  </si>
  <si>
    <t>（３）公的職業訓練に関する職業訓練サービスガイドライン適合事業所認定を取得している場合はチェッ
　　クを入れてください。</t>
    <phoneticPr fontId="12"/>
  </si>
  <si>
    <t>（２）職業訓練サービスガイドライン研修受講者が以下の取り組みを行っている場合はチェックを入れてください。</t>
    <rPh sb="3" eb="5">
      <t>ショクギョウ</t>
    </rPh>
    <rPh sb="5" eb="7">
      <t>クンレン</t>
    </rPh>
    <rPh sb="17" eb="19">
      <t>ケンシュウ</t>
    </rPh>
    <rPh sb="19" eb="22">
      <t>ジュコウシャ</t>
    </rPh>
    <rPh sb="23" eb="25">
      <t>イカ</t>
    </rPh>
    <rPh sb="26" eb="27">
      <t>ト</t>
    </rPh>
    <rPh sb="28" eb="29">
      <t>ク</t>
    </rPh>
    <rPh sb="31" eb="32">
      <t>オコナ</t>
    </rPh>
    <rPh sb="36" eb="38">
      <t>バアイ</t>
    </rPh>
    <phoneticPr fontId="12"/>
  </si>
  <si>
    <t>（３）公的職業訓練に関する職業訓練サービスガイドライン適合事業所認定を取得している場合はチェックを入れて
　　ください。</t>
    <phoneticPr fontId="12"/>
  </si>
  <si>
    <r>
      <t xml:space="preserve">選定における加点要素確認表（実績枠）
</t>
    </r>
    <r>
      <rPr>
        <sz val="18"/>
        <rFont val="ＭＳ Ｐ明朝"/>
        <family val="1"/>
        <charset val="128"/>
      </rPr>
      <t>【添付書類】
・　地域の求人ニーズ等を踏まえた訓練内容であることがわかる書類
・　就職支援責任者が取得していた場合に加点となる資格等の確認ができる書類（キャリアコンサルタント登録証、キャリアコンサルティング技能検定合格証書又は合格通知書（写）等）</t>
    </r>
    <r>
      <rPr>
        <b/>
        <sz val="18"/>
        <rFont val="ＭＳ Ｐ明朝"/>
        <family val="1"/>
        <charset val="128"/>
      </rPr>
      <t>《省》</t>
    </r>
    <r>
      <rPr>
        <sz val="18"/>
        <rFont val="ＭＳ Ｐ明朝"/>
        <family val="1"/>
        <charset val="128"/>
      </rPr>
      <t xml:space="preserve">
・　自己診断表（写）</t>
    </r>
    <r>
      <rPr>
        <b/>
        <sz val="18"/>
        <rFont val="ＭＳ Ｐ明朝"/>
        <family val="1"/>
        <charset val="128"/>
      </rPr>
      <t xml:space="preserve">《省》
</t>
    </r>
    <r>
      <rPr>
        <sz val="18"/>
        <rFont val="ＭＳ Ｐ明朝"/>
        <family val="1"/>
        <charset val="128"/>
      </rPr>
      <t>・　職業訓練サービスガイドライン適合事業所認定の認定書（写）</t>
    </r>
    <r>
      <rPr>
        <b/>
        <sz val="18"/>
        <rFont val="ＭＳ Ｐ明朝"/>
        <family val="1"/>
        <charset val="128"/>
      </rPr>
      <t>《省》</t>
    </r>
    <rPh sb="68" eb="70">
      <t>シュトク</t>
    </rPh>
    <rPh sb="74" eb="76">
      <t>バアイ</t>
    </rPh>
    <rPh sb="77" eb="79">
      <t>カテン</t>
    </rPh>
    <rPh sb="82" eb="84">
      <t>シカク</t>
    </rPh>
    <rPh sb="84" eb="85">
      <t>トウ</t>
    </rPh>
    <rPh sb="86" eb="88">
      <t>カクニン</t>
    </rPh>
    <rPh sb="92" eb="94">
      <t>ショルイ</t>
    </rPh>
    <rPh sb="106" eb="109">
      <t>トウロクショウ</t>
    </rPh>
    <rPh sb="157" eb="158">
      <t>ショウ</t>
    </rPh>
    <phoneticPr fontId="12"/>
  </si>
  <si>
    <r>
      <t xml:space="preserve">選定における加点要素確認表（新規参入枠）
</t>
    </r>
    <r>
      <rPr>
        <sz val="18"/>
        <rFont val="ＭＳ Ｐ明朝"/>
        <family val="1"/>
        <charset val="128"/>
      </rPr>
      <t>【添付書類】
・　地域の求人ニーズ等を踏まえた訓練内容であることがわかる書類
・　就職支援責任者が取得していた場合に加点となる資格等の確認ができる書類（キャリアコンサルタント登録証、キャリアコンサルティング技能検定合格証書又は合格通知書（写）等）</t>
    </r>
    <r>
      <rPr>
        <b/>
        <sz val="18"/>
        <rFont val="ＭＳ Ｐ明朝"/>
        <family val="1"/>
        <charset val="128"/>
      </rPr>
      <t>《省》</t>
    </r>
    <r>
      <rPr>
        <sz val="18"/>
        <rFont val="ＭＳ Ｐ明朝"/>
        <family val="1"/>
        <charset val="128"/>
      </rPr>
      <t xml:space="preserve">
・　自己診断表（写）</t>
    </r>
    <r>
      <rPr>
        <b/>
        <sz val="18"/>
        <rFont val="ＭＳ Ｐ明朝"/>
        <family val="1"/>
        <charset val="128"/>
      </rPr>
      <t>《省》</t>
    </r>
    <r>
      <rPr>
        <sz val="18"/>
        <rFont val="ＭＳ Ｐ明朝"/>
        <family val="1"/>
        <charset val="128"/>
      </rPr>
      <t xml:space="preserve">
・　委託訓練契約書（写）等
・　職業訓練サービスガイドライン適合事業所認定の認定書（写）</t>
    </r>
    <r>
      <rPr>
        <b/>
        <sz val="18"/>
        <rFont val="ＭＳ Ｐ明朝"/>
        <family val="1"/>
        <charset val="128"/>
      </rPr>
      <t>《省》</t>
    </r>
    <rPh sb="14" eb="16">
      <t>シンキ</t>
    </rPh>
    <rPh sb="16" eb="18">
      <t>サンニュウ</t>
    </rPh>
    <rPh sb="18" eb="19">
      <t>ワク</t>
    </rPh>
    <rPh sb="30" eb="32">
      <t>チイキ</t>
    </rPh>
    <rPh sb="33" eb="35">
      <t>キュウジン</t>
    </rPh>
    <rPh sb="38" eb="39">
      <t>トウ</t>
    </rPh>
    <rPh sb="40" eb="41">
      <t>フ</t>
    </rPh>
    <rPh sb="44" eb="46">
      <t>クンレン</t>
    </rPh>
    <rPh sb="46" eb="48">
      <t>ナイヨウ</t>
    </rPh>
    <rPh sb="57" eb="59">
      <t>ショルイ</t>
    </rPh>
    <rPh sb="131" eb="132">
      <t>ショ</t>
    </rPh>
    <rPh sb="159" eb="160">
      <t>ショウ</t>
    </rPh>
    <rPh sb="164" eb="166">
      <t>イタク</t>
    </rPh>
    <rPh sb="166" eb="168">
      <t>クンレン</t>
    </rPh>
    <rPh sb="168" eb="171">
      <t>ケイヤクショ</t>
    </rPh>
    <rPh sb="172" eb="173">
      <t>ウツ</t>
    </rPh>
    <rPh sb="174" eb="175">
      <t>ナド</t>
    </rPh>
    <phoneticPr fontId="12"/>
  </si>
  <si>
    <t>FBB1G0202</t>
    <phoneticPr fontId="12"/>
  </si>
  <si>
    <t>職業訓練サービスガイドライン適合事業所認定を取得している。</t>
    <phoneticPr fontId="12"/>
  </si>
  <si>
    <t>職業訓練サービスガイドライン適合事業所認定を取得している。</t>
    <phoneticPr fontId="12"/>
  </si>
  <si>
    <t>職業訓練サービスガイドライン適合事業所認定を取得している。</t>
    <phoneticPr fontId="12"/>
  </si>
  <si>
    <t>職業訓練サービスガイドライン研修の受講（訓練施設責任者、就職支援責任者、講師又は事務担当者のいずれか）またはISO29993及びISO21001の取得等ガイドライン研修と同程度以上の民間教育訓練機関の質保証・向上の取組を行っている</t>
    <rPh sb="17" eb="19">
      <t>ジュコウ</t>
    </rPh>
    <phoneticPr fontId="12"/>
  </si>
  <si>
    <t>・【ISO29993及びISO21001取得】あり
審査登録証（写）を添付</t>
    <rPh sb="20" eb="22">
      <t>シュトク</t>
    </rPh>
    <rPh sb="35" eb="37">
      <t>テンプ</t>
    </rPh>
    <phoneticPr fontId="12"/>
  </si>
  <si>
    <t>（３）公的職業訓練に関する職業訓練サービスガイドライン適合事業所認定を取得している場合はチェックを入れてく
    ださい。</t>
    <phoneticPr fontId="12"/>
  </si>
  <si>
    <t>①ユニット
受講時間</t>
    <rPh sb="6" eb="8">
      <t>ジュコウ</t>
    </rPh>
    <rPh sb="8" eb="10">
      <t>ジカン</t>
    </rPh>
    <phoneticPr fontId="12"/>
  </si>
  <si>
    <t>②-1
ユニットに含めない訓練時間</t>
    <rPh sb="9" eb="10">
      <t>フク</t>
    </rPh>
    <rPh sb="13" eb="15">
      <t>クンレン</t>
    </rPh>
    <rPh sb="15" eb="17">
      <t>ジカン</t>
    </rPh>
    <phoneticPr fontId="12"/>
  </si>
  <si>
    <t>②-2
ユニットに含めない訓練時間</t>
    <rPh sb="9" eb="10">
      <t>フク</t>
    </rPh>
    <rPh sb="13" eb="15">
      <t>クンレン</t>
    </rPh>
    <rPh sb="15" eb="17">
      <t>ジカン</t>
    </rPh>
    <phoneticPr fontId="12"/>
  </si>
  <si>
    <t>①ユニット受講時間小計</t>
    <phoneticPr fontId="12"/>
  </si>
  <si>
    <t>②-1
ユニットに含めない訓練時間小計</t>
    <rPh sb="9" eb="10">
      <t>フク</t>
    </rPh>
    <rPh sb="13" eb="15">
      <t>クンレン</t>
    </rPh>
    <rPh sb="15" eb="17">
      <t>ジカン</t>
    </rPh>
    <rPh sb="17" eb="19">
      <t>ショウケイ</t>
    </rPh>
    <phoneticPr fontId="12"/>
  </si>
  <si>
    <t>②-2
ユニットに含めない訓練時間小計</t>
    <rPh sb="9" eb="10">
      <t>フク</t>
    </rPh>
    <rPh sb="13" eb="15">
      <t>クンレン</t>
    </rPh>
    <rPh sb="15" eb="17">
      <t>ジカン</t>
    </rPh>
    <rPh sb="17" eb="19">
      <t>ショウケイ</t>
    </rPh>
    <phoneticPr fontId="12"/>
  </si>
  <si>
    <r>
      <t xml:space="preserve">８０時間算定対象訓練
時間の総合計（h）
</t>
    </r>
    <r>
      <rPr>
        <sz val="11"/>
        <color rgb="FFFF0000"/>
        <rFont val="ＭＳ Ｐゴシック"/>
        <family val="3"/>
        <charset val="128"/>
      </rPr>
      <t>＝（①）+（②-1）</t>
    </r>
    <rPh sb="8" eb="10">
      <t>クンレン</t>
    </rPh>
    <rPh sb="11" eb="13">
      <t>ジカン</t>
    </rPh>
    <rPh sb="14" eb="15">
      <t>ソウ</t>
    </rPh>
    <rPh sb="15" eb="17">
      <t>ゴウケイ</t>
    </rPh>
    <phoneticPr fontId="12"/>
  </si>
  <si>
    <r>
      <t xml:space="preserve">出席管理の対象となる訓練時間の総合計（h）
※８０時間算定対象外訓練を含む
</t>
    </r>
    <r>
      <rPr>
        <sz val="9"/>
        <color rgb="FFFF0000"/>
        <rFont val="ＭＳ Ｐゴシック"/>
        <family val="3"/>
        <charset val="128"/>
      </rPr>
      <t>＝（①）+（②-1）+（②-2）</t>
    </r>
    <rPh sb="10" eb="12">
      <t>クンレン</t>
    </rPh>
    <rPh sb="12" eb="14">
      <t>ジカン</t>
    </rPh>
    <rPh sb="15" eb="16">
      <t>ソウ</t>
    </rPh>
    <rPh sb="16" eb="18">
      <t>ゴウケイ</t>
    </rPh>
    <rPh sb="25" eb="27">
      <t>ジカン</t>
    </rPh>
    <rPh sb="27" eb="29">
      <t>サンテイ</t>
    </rPh>
    <rPh sb="29" eb="31">
      <t>タイショウ</t>
    </rPh>
    <rPh sb="31" eb="32">
      <t>ガイ</t>
    </rPh>
    <rPh sb="32" eb="34">
      <t>クンレン</t>
    </rPh>
    <rPh sb="35" eb="36">
      <t>フク</t>
    </rPh>
    <phoneticPr fontId="12"/>
  </si>
  <si>
    <r>
      <t xml:space="preserve">８０時間算定対象訓練
時間の総合計（h）
</t>
    </r>
    <r>
      <rPr>
        <sz val="11"/>
        <rFont val="ＭＳ Ｐゴシック"/>
        <family val="3"/>
        <charset val="128"/>
      </rPr>
      <t>＝（①）+（②-1）</t>
    </r>
    <rPh sb="8" eb="10">
      <t>クンレン</t>
    </rPh>
    <rPh sb="11" eb="13">
      <t>ジカン</t>
    </rPh>
    <rPh sb="14" eb="15">
      <t>ソウ</t>
    </rPh>
    <rPh sb="15" eb="17">
      <t>ゴウケイ</t>
    </rPh>
    <phoneticPr fontId="12"/>
  </si>
  <si>
    <t>出席管理の対象となる訓練時間の総合計（h）
※８０時間算定対象外訓練を含む
＝（①）+（②-1）+（②-2）</t>
    <rPh sb="10" eb="12">
      <t>クンレン</t>
    </rPh>
    <rPh sb="12" eb="14">
      <t>ジカン</t>
    </rPh>
    <rPh sb="15" eb="16">
      <t>ソウ</t>
    </rPh>
    <rPh sb="16" eb="18">
      <t>ゴウケイ</t>
    </rPh>
    <rPh sb="25" eb="27">
      <t>ジカン</t>
    </rPh>
    <rPh sb="27" eb="29">
      <t>サンテイ</t>
    </rPh>
    <rPh sb="29" eb="31">
      <t>タイショウ</t>
    </rPh>
    <rPh sb="31" eb="32">
      <t>ガイ</t>
    </rPh>
    <rPh sb="32" eb="34">
      <t>クンレン</t>
    </rPh>
    <rPh sb="35" eb="36">
      <t>フク</t>
    </rPh>
    <phoneticPr fontId="12"/>
  </si>
  <si>
    <r>
      <t>※　　２の「指導（等）業務の経験の期間」欄について、様式第７の１号の裏面の「求職者支援訓練の講師として認められる類型」のうち、類型４に該当する場合には、「指導等業務の経験」とは異なり、あくまで講師</t>
    </r>
    <r>
      <rPr>
        <sz val="11"/>
        <rFont val="ＭＳ Ｐゴシック"/>
        <family val="3"/>
        <charset val="128"/>
      </rPr>
      <t>または助手と</t>
    </r>
    <rPh sb="96" eb="98">
      <t>コウシ</t>
    </rPh>
    <rPh sb="101" eb="103">
      <t>ジョシュ</t>
    </rPh>
    <phoneticPr fontId="12"/>
  </si>
  <si>
    <t xml:space="preserve">　 </t>
    <phoneticPr fontId="12"/>
  </si>
  <si>
    <t>（３）公的職業訓練に関する職業訓練サービスガイドライン適合事業所認定を取得している場合はチェックを入れてください。</t>
    <phoneticPr fontId="12"/>
  </si>
  <si>
    <r>
      <t>　 　④　講師</t>
    </r>
    <r>
      <rPr>
        <sz val="12"/>
        <rFont val="ＭＳ Ｐゴシック"/>
        <family val="3"/>
        <charset val="128"/>
      </rPr>
      <t>ごとの添付書類（職務経歴書、資格・免許証等の写し）も併せて提出してください。</t>
    </r>
    <rPh sb="5" eb="7">
      <t>コウシ</t>
    </rPh>
    <rPh sb="10" eb="12">
      <t>テンプ</t>
    </rPh>
    <rPh sb="12" eb="14">
      <t>ショルイ</t>
    </rPh>
    <rPh sb="15" eb="17">
      <t>ショクム</t>
    </rPh>
    <rPh sb="17" eb="20">
      <t>ケイレキショ</t>
    </rPh>
    <rPh sb="21" eb="23">
      <t>シカク</t>
    </rPh>
    <rPh sb="24" eb="27">
      <t>メンキョショウ</t>
    </rPh>
    <rPh sb="27" eb="28">
      <t>トウ</t>
    </rPh>
    <rPh sb="29" eb="30">
      <t>ウツ</t>
    </rPh>
    <rPh sb="33" eb="34">
      <t>アワ</t>
    </rPh>
    <rPh sb="36" eb="38">
      <t>テイシュツ</t>
    </rPh>
    <phoneticPr fontId="12"/>
  </si>
  <si>
    <r>
      <t>※　苦情を処理する者については、講師</t>
    </r>
    <r>
      <rPr>
        <sz val="10"/>
        <rFont val="ＭＳ Ｐゴシック"/>
        <family val="3"/>
        <charset val="128"/>
      </rPr>
      <t>が兼務できません。兼務することとしていない場合、チェック欄（□）に✔を記入してください。</t>
    </r>
    <rPh sb="2" eb="4">
      <t>クジョウ</t>
    </rPh>
    <rPh sb="5" eb="7">
      <t>ショリ</t>
    </rPh>
    <rPh sb="9" eb="10">
      <t>モノ</t>
    </rPh>
    <rPh sb="16" eb="18">
      <t>コウシ</t>
    </rPh>
    <rPh sb="19" eb="21">
      <t>ケンム</t>
    </rPh>
    <rPh sb="27" eb="29">
      <t>ケンム</t>
    </rPh>
    <rPh sb="39" eb="41">
      <t>バアイ</t>
    </rPh>
    <phoneticPr fontId="12"/>
  </si>
  <si>
    <t>　　３か月目</t>
    <rPh sb="4" eb="5">
      <t>ツキ</t>
    </rPh>
    <rPh sb="5" eb="6">
      <t>メ</t>
    </rPh>
    <phoneticPr fontId="12"/>
  </si>
  <si>
    <t>　　４か月目</t>
    <rPh sb="4" eb="5">
      <t>ツキ</t>
    </rPh>
    <rPh sb="5" eb="6">
      <t>メ</t>
    </rPh>
    <phoneticPr fontId="12"/>
  </si>
  <si>
    <t>　　５か月目</t>
    <rPh sb="4" eb="5">
      <t>ツキ</t>
    </rPh>
    <rPh sb="5" eb="6">
      <t>メ</t>
    </rPh>
    <phoneticPr fontId="12"/>
  </si>
  <si>
    <t>　　６か月目</t>
    <rPh sb="4" eb="5">
      <t>ツキ</t>
    </rPh>
    <rPh sb="5" eb="6">
      <t>メ</t>
    </rPh>
    <phoneticPr fontId="12"/>
  </si>
  <si>
    <t>訓練開始日</t>
    <rPh sb="0" eb="2">
      <t>クンレン</t>
    </rPh>
    <rPh sb="2" eb="4">
      <t>カイシ</t>
    </rPh>
    <rPh sb="4" eb="5">
      <t>ヒ</t>
    </rPh>
    <phoneticPr fontId="12"/>
  </si>
  <si>
    <t>訓練終了日</t>
    <rPh sb="0" eb="2">
      <t>クンレン</t>
    </rPh>
    <rPh sb="2" eb="4">
      <t>シュウリョウ</t>
    </rPh>
    <rPh sb="4" eb="5">
      <t>ヒ</t>
    </rPh>
    <phoneticPr fontId="12"/>
  </si>
  <si>
    <t>1か月目
算定時間</t>
    <rPh sb="2" eb="4">
      <t>ゲツメ</t>
    </rPh>
    <rPh sb="5" eb="7">
      <t>サンテイ</t>
    </rPh>
    <rPh sb="7" eb="9">
      <t>ジカン</t>
    </rPh>
    <phoneticPr fontId="12"/>
  </si>
  <si>
    <t>２か月目
算定時間</t>
    <rPh sb="2" eb="4">
      <t>ゲツメ</t>
    </rPh>
    <rPh sb="5" eb="7">
      <t>サンテイ</t>
    </rPh>
    <rPh sb="7" eb="9">
      <t>ジカン</t>
    </rPh>
    <phoneticPr fontId="12"/>
  </si>
  <si>
    <t>３か月目
算定時間</t>
    <rPh sb="2" eb="4">
      <t>ゲツメ</t>
    </rPh>
    <rPh sb="5" eb="7">
      <t>サンテイ</t>
    </rPh>
    <rPh sb="7" eb="9">
      <t>ジカン</t>
    </rPh>
    <phoneticPr fontId="12"/>
  </si>
  <si>
    <t>４か月目
算定時間</t>
    <rPh sb="2" eb="4">
      <t>ゲツメ</t>
    </rPh>
    <rPh sb="5" eb="7">
      <t>サンテイ</t>
    </rPh>
    <rPh sb="7" eb="9">
      <t>ジカン</t>
    </rPh>
    <phoneticPr fontId="12"/>
  </si>
  <si>
    <t>５か月目
算定時間</t>
    <rPh sb="2" eb="4">
      <t>ゲツメ</t>
    </rPh>
    <rPh sb="5" eb="7">
      <t>サンテイ</t>
    </rPh>
    <rPh sb="7" eb="9">
      <t>ジカン</t>
    </rPh>
    <phoneticPr fontId="12"/>
  </si>
  <si>
    <t>６か月目
算定時間</t>
    <rPh sb="2" eb="4">
      <t>ゲツメ</t>
    </rPh>
    <rPh sb="5" eb="7">
      <t>サンテイ</t>
    </rPh>
    <rPh sb="7" eb="9">
      <t>ジカン</t>
    </rPh>
    <phoneticPr fontId="12"/>
  </si>
  <si>
    <t>曜</t>
    <rPh sb="0" eb="1">
      <t>ヨウ</t>
    </rPh>
    <phoneticPr fontId="12"/>
  </si>
  <si>
    <t>月/日</t>
    <phoneticPr fontId="12"/>
  </si>
  <si>
    <t>・受講者のログイン時刻・ログアウト時刻、訓練受講時間及びアクセスした教材を暦日ごとに記録・管理できるものである。
※ログイン時刻・ログアウト時刻の記録・管理については、受講者からのメールをもって代替可能であること。</t>
    <rPh sb="1" eb="4">
      <t>ジュコウシャ</t>
    </rPh>
    <rPh sb="9" eb="11">
      <t>ジコク</t>
    </rPh>
    <rPh sb="17" eb="19">
      <t>ジコク</t>
    </rPh>
    <rPh sb="20" eb="22">
      <t>クンレン</t>
    </rPh>
    <rPh sb="22" eb="24">
      <t>ジュコウ</t>
    </rPh>
    <rPh sb="24" eb="26">
      <t>ジカン</t>
    </rPh>
    <rPh sb="26" eb="27">
      <t>オヨ</t>
    </rPh>
    <rPh sb="34" eb="36">
      <t>キョウザイ</t>
    </rPh>
    <rPh sb="37" eb="39">
      <t>レキジツ</t>
    </rPh>
    <rPh sb="42" eb="44">
      <t>キロク</t>
    </rPh>
    <rPh sb="45" eb="47">
      <t>カンリ</t>
    </rPh>
    <rPh sb="62" eb="64">
      <t>ジコク</t>
    </rPh>
    <rPh sb="70" eb="72">
      <t>ジコク</t>
    </rPh>
    <rPh sb="73" eb="75">
      <t>キロク</t>
    </rPh>
    <rPh sb="76" eb="78">
      <t>カンリ</t>
    </rPh>
    <rPh sb="84" eb="87">
      <t>ジュコウシャ</t>
    </rPh>
    <rPh sb="97" eb="99">
      <t>ダイタイ</t>
    </rPh>
    <rPh sb="99" eb="101">
      <t>カノウ</t>
    </rPh>
    <phoneticPr fontId="12"/>
  </si>
  <si>
    <t>　１０　キャリアコンサルティング担当者の要件が確認できる書類</t>
    <phoneticPr fontId="12"/>
  </si>
  <si>
    <t>　１４　　ISO29993及びISO21001の審査登録証</t>
    <rPh sb="24" eb="26">
      <t>シンサ</t>
    </rPh>
    <rPh sb="26" eb="29">
      <t>トウロクショウ</t>
    </rPh>
    <phoneticPr fontId="12"/>
  </si>
  <si>
    <t>ISO29993及びISO21001の審査登録証(写)</t>
    <phoneticPr fontId="12"/>
  </si>
  <si>
    <t>教材</t>
    <rPh sb="0" eb="2">
      <t>キョウザイ</t>
    </rPh>
    <phoneticPr fontId="12"/>
  </si>
  <si>
    <t>・原則として情報通信技術により構成され、かつ提供されるものであり、通所及び通信の方法（同時双方向型）の訓練と同等の訓練効果が期待できるものである。</t>
    <phoneticPr fontId="12"/>
  </si>
  <si>
    <t>キャリアコンサルタント登録証(写)、キャリアコンサルティング技能検定合格証書又は合格通知書(写)</t>
    <rPh sb="11" eb="14">
      <t>トウロクショウ</t>
    </rPh>
    <rPh sb="15" eb="16">
      <t>ウツ</t>
    </rPh>
    <rPh sb="30" eb="32">
      <t>ギノウ</t>
    </rPh>
    <rPh sb="32" eb="34">
      <t>ケンテイ</t>
    </rPh>
    <rPh sb="34" eb="36">
      <t>ゴウカク</t>
    </rPh>
    <rPh sb="36" eb="38">
      <t>ショウショ</t>
    </rPh>
    <rPh sb="38" eb="39">
      <t>マタ</t>
    </rPh>
    <rPh sb="40" eb="42">
      <t>ゴウカク</t>
    </rPh>
    <rPh sb="42" eb="45">
      <t>ツウチショ</t>
    </rPh>
    <rPh sb="46" eb="47">
      <t>ウツ</t>
    </rPh>
    <phoneticPr fontId="12"/>
  </si>
  <si>
    <t>11　デザイン分野</t>
  </si>
  <si>
    <r>
      <t xml:space="preserve">各種就職支援等の実施
</t>
    </r>
    <r>
      <rPr>
        <sz val="18"/>
        <rFont val="ＭＳ Ｐ明朝"/>
        <family val="1"/>
        <charset val="128"/>
      </rPr>
      <t>【添付書類】</t>
    </r>
    <r>
      <rPr>
        <sz val="18"/>
        <rFont val="ＭＳ Ｐゴシック"/>
        <family val="3"/>
        <charset val="128"/>
      </rPr>
      <t xml:space="preserve">
</t>
    </r>
    <r>
      <rPr>
        <sz val="18"/>
        <rFont val="ＭＳ Ｐ明朝"/>
        <family val="1"/>
        <charset val="128"/>
      </rPr>
      <t>・　キャリアコンサルティング担当者（キャリアコンサルタント又はジョブ・カード作成アドバイザー又はキャリアコンサルティング技能士（1級又は2級）又は能開法第28条第１項に規定する職業訓練指導員免許を保有する者）の要件が確認できる書類（キャリアコンサルタント登録証（写）又はジョブ・カード作成アドバイザー証（写）又はキャリアコンサルティング技能検定合格証書又は合格通知書（写）又は職業訓練指導員免許証（写））</t>
    </r>
    <r>
      <rPr>
        <b/>
        <sz val="18"/>
        <rFont val="ＭＳ Ｐ明朝"/>
        <family val="1"/>
        <charset val="128"/>
      </rPr>
      <t>《省》</t>
    </r>
    <r>
      <rPr>
        <sz val="18"/>
        <rFont val="ＭＳ Ｐ明朝"/>
        <family val="1"/>
        <charset val="128"/>
      </rPr>
      <t xml:space="preserve">
・　就職支援責任者の雇用保険被保険者資格取得等確認通知書（事業主通知用）（写）（雇用保険の被保険者でない場合は、「労働条件通知書」等の直接雇用していることが分かる書類）</t>
    </r>
    <r>
      <rPr>
        <b/>
        <sz val="18"/>
        <rFont val="ＭＳ Ｐ明朝"/>
        <family val="1"/>
        <charset val="128"/>
      </rPr>
      <t>《省》</t>
    </r>
    <rPh sb="32" eb="34">
      <t>タントウ</t>
    </rPh>
    <rPh sb="47" eb="48">
      <t>マタ</t>
    </rPh>
    <rPh sb="56" eb="58">
      <t>サクセイ</t>
    </rPh>
    <rPh sb="64" eb="65">
      <t>マタ</t>
    </rPh>
    <rPh sb="78" eb="81">
      <t>ギノウシ</t>
    </rPh>
    <rPh sb="83" eb="84">
      <t>キュウ</t>
    </rPh>
    <rPh sb="84" eb="85">
      <t>マタ</t>
    </rPh>
    <rPh sb="87" eb="88">
      <t>キュウ</t>
    </rPh>
    <rPh sb="123" eb="125">
      <t>ヨウケン</t>
    </rPh>
    <rPh sb="126" eb="128">
      <t>カクニン</t>
    </rPh>
    <rPh sb="131" eb="133">
      <t>ショルイ</t>
    </rPh>
    <rPh sb="149" eb="150">
      <t>ウツ</t>
    </rPh>
    <rPh sb="151" eb="152">
      <t>マタ</t>
    </rPh>
    <rPh sb="160" eb="162">
      <t>サクセイ</t>
    </rPh>
    <rPh sb="168" eb="169">
      <t>ショウ</t>
    </rPh>
    <rPh sb="170" eb="171">
      <t>ウツ</t>
    </rPh>
    <rPh sb="172" eb="173">
      <t>マタ</t>
    </rPh>
    <phoneticPr fontId="12"/>
  </si>
  <si>
    <t>　　③　就職支援責任者となる者
　　　能開法第30条の３に規定するキャリアコンサルタント又はジョブ・カード作成アドバイザー（ジョブ・カード講習の受講等により、ジョブ・カードの作成支援を行う
　　　ことが認められた者として登録された者をいう。）又はキャリアコンサルティング技能士（1級又は2級）又は能開法第28条第１項に規定する職業訓練指導員免許を保
      有する者であることが望ましい。</t>
    <rPh sb="4" eb="11">
      <t>シュウショクシエンセキニンシャ</t>
    </rPh>
    <rPh sb="14" eb="15">
      <t>シャ</t>
    </rPh>
    <rPh sb="19" eb="21">
      <t>ノウカイ</t>
    </rPh>
    <rPh sb="21" eb="22">
      <t>ホウ</t>
    </rPh>
    <rPh sb="22" eb="23">
      <t>ダイ</t>
    </rPh>
    <rPh sb="25" eb="26">
      <t>ジョウ</t>
    </rPh>
    <rPh sb="29" eb="31">
      <t>キテイ</t>
    </rPh>
    <rPh sb="44" eb="45">
      <t>マタ</t>
    </rPh>
    <rPh sb="53" eb="55">
      <t>サクセイ</t>
    </rPh>
    <rPh sb="69" eb="71">
      <t>コウシュウ</t>
    </rPh>
    <rPh sb="72" eb="74">
      <t>ジュコウ</t>
    </rPh>
    <rPh sb="74" eb="75">
      <t>トウ</t>
    </rPh>
    <rPh sb="87" eb="89">
      <t>サクセイ</t>
    </rPh>
    <rPh sb="89" eb="91">
      <t>シエン</t>
    </rPh>
    <rPh sb="92" eb="93">
      <t>オコナ</t>
    </rPh>
    <rPh sb="101" eb="102">
      <t>ミト</t>
    </rPh>
    <rPh sb="106" eb="107">
      <t>シャ</t>
    </rPh>
    <rPh sb="110" eb="112">
      <t>トウロク</t>
    </rPh>
    <rPh sb="115" eb="116">
      <t>シャ</t>
    </rPh>
    <rPh sb="191" eb="192">
      <t>ノゾ</t>
    </rPh>
    <phoneticPr fontId="12"/>
  </si>
  <si>
    <t>　　（添付書類：キャリアコンサルタント登録証（写）又はジョブ・カード作成アドバイザー証（写）又はキャリアコンサルティング技能士（1級又は2級）の合格証書又は合格通知書（写）又は職業訓練指導員免許証（写））</t>
    <rPh sb="3" eb="5">
      <t>テンプ</t>
    </rPh>
    <rPh sb="5" eb="7">
      <t>ショルイ</t>
    </rPh>
    <rPh sb="19" eb="22">
      <t>トウロクショウ</t>
    </rPh>
    <rPh sb="23" eb="24">
      <t>ウツ</t>
    </rPh>
    <rPh sb="25" eb="26">
      <t>マタ</t>
    </rPh>
    <rPh sb="34" eb="36">
      <t>サクセイ</t>
    </rPh>
    <rPh sb="42" eb="43">
      <t>ショウ</t>
    </rPh>
    <rPh sb="44" eb="45">
      <t>ウツ</t>
    </rPh>
    <rPh sb="84" eb="85">
      <t>ウツ</t>
    </rPh>
    <phoneticPr fontId="12"/>
  </si>
  <si>
    <t>キャリアコンサルタント登録証(写)又はジョブカード作成アドバイザー証(写)又はキャリアコンサルティング技能検定合格証書又は合格通知書(写)又は職業訓練指導員免許証（写）</t>
    <rPh sb="15" eb="16">
      <t>ウツ</t>
    </rPh>
    <rPh sb="37" eb="38">
      <t>マタ</t>
    </rPh>
    <phoneticPr fontId="12"/>
  </si>
  <si>
    <t>5-27-ｘｘ-ｘｘ-ｘｘ-ｘｘｘｘ</t>
    <phoneticPr fontId="12"/>
  </si>
  <si>
    <t>05　介護・医療・福祉分野</t>
    <rPh sb="6" eb="8">
      <t>イリョウ</t>
    </rPh>
    <phoneticPr fontId="12"/>
  </si>
  <si>
    <t>WEBデザインの訓練における基本奨励金の特例措置の適用に係る希望の有無（適用を希望する場合のみ「○」を記入）</t>
    <phoneticPr fontId="12"/>
  </si>
  <si>
    <t>（様式A-54）</t>
    <rPh sb="1" eb="3">
      <t>ヨウシキ</t>
    </rPh>
    <phoneticPr fontId="12"/>
  </si>
  <si>
    <t>企業実習実施計画書</t>
    <rPh sb="0" eb="2">
      <t>キギョウ</t>
    </rPh>
    <rPh sb="2" eb="4">
      <t>ジッシュウ</t>
    </rPh>
    <rPh sb="4" eb="6">
      <t>ジッシ</t>
    </rPh>
    <rPh sb="6" eb="9">
      <t>ケイカクショ</t>
    </rPh>
    <phoneticPr fontId="11"/>
  </si>
  <si>
    <t>企業実習先の事業所名</t>
    <rPh sb="0" eb="2">
      <t>キギョウ</t>
    </rPh>
    <rPh sb="2" eb="4">
      <t>ジッシュウ</t>
    </rPh>
    <rPh sb="4" eb="5">
      <t>サキ</t>
    </rPh>
    <rPh sb="6" eb="9">
      <t>ジギョウショ</t>
    </rPh>
    <rPh sb="9" eb="10">
      <t>メイ</t>
    </rPh>
    <phoneticPr fontId="12"/>
  </si>
  <si>
    <t>実施予定日</t>
    <rPh sb="0" eb="2">
      <t>ジッシ</t>
    </rPh>
    <phoneticPr fontId="11"/>
  </si>
  <si>
    <t>実施予定日数</t>
    <rPh sb="4" eb="6">
      <t>ニッスウ</t>
    </rPh>
    <phoneticPr fontId="11"/>
  </si>
  <si>
    <t>（※）・本計画書は、実習促進奨励金の支給を希望する場合に作成してください。なお、実習促進奨励金の支給を受けるためには、本計画書の提出だけではなく、要件を満たす訓練を実施する必要があります。
　　　・本計画書提出時点で調整中の事項については、「未定」と記載して差し支えありません。ただし、「実施予定日」については日別計画表又は推奨訓練日程計画表に記載された日程を記載してください。
　　　・その他特記すべき事項がある場合は「備考」に記載してください。</t>
    <rPh sb="4" eb="5">
      <t>ホン</t>
    </rPh>
    <rPh sb="5" eb="8">
      <t>ケイカクショ</t>
    </rPh>
    <rPh sb="10" eb="12">
      <t>ジッシュウ</t>
    </rPh>
    <rPh sb="12" eb="14">
      <t>ソクシン</t>
    </rPh>
    <rPh sb="14" eb="17">
      <t>ショウレイキン</t>
    </rPh>
    <rPh sb="18" eb="20">
      <t>シキュウ</t>
    </rPh>
    <rPh sb="40" eb="42">
      <t>ジッシュウ</t>
    </rPh>
    <rPh sb="42" eb="44">
      <t>ソクシン</t>
    </rPh>
    <rPh sb="44" eb="47">
      <t>ショウレイキン</t>
    </rPh>
    <rPh sb="48" eb="50">
      <t>シキュウ</t>
    </rPh>
    <rPh sb="99" eb="100">
      <t>ホン</t>
    </rPh>
    <rPh sb="100" eb="103">
      <t>ケイカクショ</t>
    </rPh>
    <rPh sb="103" eb="105">
      <t>テイシュツ</t>
    </rPh>
    <rPh sb="105" eb="107">
      <t>ジテン</t>
    </rPh>
    <rPh sb="121" eb="123">
      <t>ミテイ</t>
    </rPh>
    <rPh sb="125" eb="127">
      <t>キサイ</t>
    </rPh>
    <rPh sb="129" eb="130">
      <t>サ</t>
    </rPh>
    <rPh sb="131" eb="132">
      <t>ツカ</t>
    </rPh>
    <rPh sb="144" eb="146">
      <t>ジッシ</t>
    </rPh>
    <rPh sb="160" eb="161">
      <t>マタ</t>
    </rPh>
    <rPh sb="162" eb="164">
      <t>スイショウ</t>
    </rPh>
    <rPh sb="164" eb="166">
      <t>クンレン</t>
    </rPh>
    <rPh sb="166" eb="168">
      <t>ニッテイ</t>
    </rPh>
    <rPh sb="168" eb="170">
      <t>ケイカク</t>
    </rPh>
    <rPh sb="170" eb="171">
      <t>ヒョウ</t>
    </rPh>
    <rPh sb="172" eb="174">
      <t>キサイ</t>
    </rPh>
    <rPh sb="177" eb="179">
      <t>ニッテイ</t>
    </rPh>
    <rPh sb="180" eb="182">
      <t>キサイ</t>
    </rPh>
    <rPh sb="196" eb="197">
      <t>タ</t>
    </rPh>
    <rPh sb="197" eb="199">
      <t>トッキ</t>
    </rPh>
    <rPh sb="202" eb="204">
      <t>ジコウ</t>
    </rPh>
    <rPh sb="207" eb="209">
      <t>バアイ</t>
    </rPh>
    <rPh sb="211" eb="213">
      <t>ビコウ</t>
    </rPh>
    <rPh sb="215" eb="217">
      <t>キサイ</t>
    </rPh>
    <phoneticPr fontId="11"/>
  </si>
  <si>
    <t>（2022.12）</t>
    <phoneticPr fontId="11"/>
  </si>
  <si>
    <r>
      <rPr>
        <b/>
        <sz val="18"/>
        <rFont val="ＭＳ Ｐゴシック"/>
        <family val="3"/>
        <charset val="128"/>
      </rPr>
      <t>該当機関のみ</t>
    </r>
    <r>
      <rPr>
        <sz val="18"/>
        <rFont val="ＭＳ Ｐゴシック"/>
        <family val="3"/>
        <charset val="128"/>
      </rPr>
      <t xml:space="preserve">
→</t>
    </r>
    <r>
      <rPr>
        <u/>
        <sz val="18"/>
        <rFont val="ＭＳ Ｐゴシック"/>
        <family val="3"/>
        <charset val="128"/>
      </rPr>
      <t>同一年度に開講する訓練科で、すでに1度提出した内容であれば《省》と記載した書類の提出を省略することができます。《省》と記載した書類の提出を省略する場合のみ必要となる様式です。</t>
    </r>
    <rPh sb="0" eb="2">
      <t>ガイトウ</t>
    </rPh>
    <rPh sb="2" eb="4">
      <t>キカン</t>
    </rPh>
    <phoneticPr fontId="11"/>
  </si>
  <si>
    <r>
      <t>該当機関のみ
→</t>
    </r>
    <r>
      <rPr>
        <u/>
        <sz val="18"/>
        <rFont val="ＭＳ Ｐゴシック"/>
        <family val="3"/>
        <charset val="128"/>
      </rPr>
      <t>映像教材等を使用するため受講者が購入する教科書や受講者へ無料で配付する教材がない場合の他、訓練受講に必要な機器のレンタル代や通信費など受講者に費用負担させるものがない場合は提出不要です。</t>
    </r>
    <rPh sb="0" eb="2">
      <t>ガイトウ</t>
    </rPh>
    <rPh sb="2" eb="4">
      <t>キカン</t>
    </rPh>
    <rPh sb="9" eb="11">
      <t>エイゾウ</t>
    </rPh>
    <rPh sb="11" eb="13">
      <t>キョウザイ</t>
    </rPh>
    <rPh sb="13" eb="14">
      <t>トウ</t>
    </rPh>
    <rPh sb="15" eb="17">
      <t>シヨウ</t>
    </rPh>
    <rPh sb="21" eb="24">
      <t>ジュコウシャ</t>
    </rPh>
    <rPh sb="25" eb="27">
      <t>コウニュウ</t>
    </rPh>
    <rPh sb="29" eb="32">
      <t>キョウカショ</t>
    </rPh>
    <rPh sb="33" eb="36">
      <t>ジュコウシャ</t>
    </rPh>
    <rPh sb="37" eb="39">
      <t>ムリョウ</t>
    </rPh>
    <rPh sb="40" eb="42">
      <t>ハイフ</t>
    </rPh>
    <rPh sb="44" eb="46">
      <t>キョウザイ</t>
    </rPh>
    <rPh sb="49" eb="51">
      <t>バアイ</t>
    </rPh>
    <rPh sb="52" eb="53">
      <t>ホカ</t>
    </rPh>
    <rPh sb="54" eb="56">
      <t>クンレン</t>
    </rPh>
    <rPh sb="56" eb="58">
      <t>ジュコウ</t>
    </rPh>
    <rPh sb="59" eb="61">
      <t>ヒツヨウ</t>
    </rPh>
    <rPh sb="62" eb="64">
      <t>キキ</t>
    </rPh>
    <rPh sb="69" eb="70">
      <t>ダイ</t>
    </rPh>
    <rPh sb="71" eb="74">
      <t>ツウシンヒ</t>
    </rPh>
    <rPh sb="76" eb="79">
      <t>ジュコウシャ</t>
    </rPh>
    <rPh sb="80" eb="82">
      <t>ヒヨウ</t>
    </rPh>
    <rPh sb="82" eb="84">
      <t>フタン</t>
    </rPh>
    <rPh sb="92" eb="94">
      <t>バアイ</t>
    </rPh>
    <rPh sb="95" eb="97">
      <t>テイシュツ</t>
    </rPh>
    <rPh sb="97" eb="99">
      <t>フヨウ</t>
    </rPh>
    <phoneticPr fontId="11"/>
  </si>
  <si>
    <r>
      <rPr>
        <b/>
        <sz val="18"/>
        <rFont val="ＭＳ Ｐゴシック"/>
        <family val="3"/>
        <charset val="128"/>
      </rPr>
      <t>該当機関のみ</t>
    </r>
    <r>
      <rPr>
        <sz val="18"/>
        <rFont val="ＭＳ Ｐゴシック"/>
        <family val="3"/>
        <charset val="128"/>
      </rPr>
      <t xml:space="preserve">
→</t>
    </r>
    <r>
      <rPr>
        <u/>
        <sz val="18"/>
        <rFont val="ＭＳ Ｐゴシック"/>
        <family val="3"/>
        <charset val="128"/>
      </rPr>
      <t>訓練カリキュラムとして「企業実習」を設定する場合のみ必要となる様式です。</t>
    </r>
    <rPh sb="0" eb="2">
      <t>ガイトウ</t>
    </rPh>
    <rPh sb="2" eb="4">
      <t>キカン</t>
    </rPh>
    <phoneticPr fontId="11"/>
  </si>
  <si>
    <r>
      <t xml:space="preserve">該当機関のみ
</t>
    </r>
    <r>
      <rPr>
        <u/>
        <sz val="18"/>
        <rFont val="ＭＳ Ｐゴシック"/>
        <family val="3"/>
        <charset val="128"/>
      </rPr>
      <t>→同一年度に開講する訓練科で、すでに1度提出した内容であれば《省》と記載した書類の提出を省略することができます。《省》と記載した書類の提出を省略する場合のみ必要となる様式です。</t>
    </r>
    <phoneticPr fontId="12"/>
  </si>
  <si>
    <r>
      <rPr>
        <b/>
        <sz val="18"/>
        <rFont val="ＭＳ Ｐゴシック"/>
        <family val="3"/>
        <charset val="128"/>
      </rPr>
      <t>該当機関のみ</t>
    </r>
    <r>
      <rPr>
        <sz val="18"/>
        <rFont val="ＭＳ Ｐゴシック"/>
        <family val="3"/>
        <charset val="128"/>
      </rPr>
      <t xml:space="preserve">
→</t>
    </r>
    <r>
      <rPr>
        <u/>
        <sz val="18"/>
        <rFont val="ＭＳ Ｐゴシック"/>
        <family val="3"/>
        <charset val="128"/>
      </rPr>
      <t>選定における加点要素として使用するため、申請日から遡って、過去1年間に求職者支援訓練を実施したことがある場合のみ必要となる様式です。</t>
    </r>
    <rPh sb="0" eb="2">
      <t>ガイトウ</t>
    </rPh>
    <rPh sb="2" eb="4">
      <t>キカン</t>
    </rPh>
    <phoneticPr fontId="11"/>
  </si>
  <si>
    <r>
      <rPr>
        <b/>
        <sz val="18"/>
        <rFont val="ＭＳ Ｐゴシック"/>
        <family val="3"/>
        <charset val="128"/>
      </rPr>
      <t>該当機関のみ</t>
    </r>
    <r>
      <rPr>
        <sz val="18"/>
        <rFont val="ＭＳ Ｐゴシック"/>
        <family val="3"/>
        <charset val="128"/>
      </rPr>
      <t xml:space="preserve">
→</t>
    </r>
    <r>
      <rPr>
        <u/>
        <sz val="18"/>
        <rFont val="ＭＳ Ｐゴシック"/>
        <family val="3"/>
        <charset val="128"/>
      </rPr>
      <t>講師が職務経歴書を作成していない場合や職務経歴書の記載内容だけでは「申請の留意事項」別紙10の講師要件（類型1～5）に適合することが確認できない場合のみ必要となる様式です。</t>
    </r>
    <rPh sb="0" eb="2">
      <t>ガイトウ</t>
    </rPh>
    <rPh sb="2" eb="4">
      <t>キカン</t>
    </rPh>
    <phoneticPr fontId="11"/>
  </si>
  <si>
    <t>「企業実習促進奨励金」の支給を希望する場合に「○」を記入</t>
    <phoneticPr fontId="12"/>
  </si>
  <si>
    <t>「情報通信機器整備奨励金」の支給を希望する場合に「○」を記入</t>
    <phoneticPr fontId="12"/>
  </si>
  <si>
    <t>　　②　業務
　　　イ　過去の受講者に対する就職支援実績、公共職業安定所が作成した受講者の就職支援計画等を踏まえ、受講者に対する就職支援を企画、立案すること。
　　　ロ　受講者に対するキャリアコンサルティング、訓練の修了判定、ジョブ・カードの作成支援、就職支援必須事項が適切に実施されるよう管理し、確保すること。
　　　ハ　就職支援に関して、公共職業安定所その他職業紹介機関、事業主団体等との連携を確保すること。
　　　ニ　訓練修了者及び就職理由退校者の就職状況を把握、管理すること。</t>
    <rPh sb="4" eb="6">
      <t>ギョウム</t>
    </rPh>
    <rPh sb="12" eb="14">
      <t>カコ</t>
    </rPh>
    <rPh sb="15" eb="18">
      <t>ジュコウシャ</t>
    </rPh>
    <rPh sb="19" eb="20">
      <t>タイ</t>
    </rPh>
    <rPh sb="22" eb="24">
      <t>シュウショク</t>
    </rPh>
    <rPh sb="24" eb="26">
      <t>シエン</t>
    </rPh>
    <rPh sb="26" eb="28">
      <t>ジッセキ</t>
    </rPh>
    <rPh sb="29" eb="31">
      <t>コウキョウ</t>
    </rPh>
    <rPh sb="31" eb="33">
      <t>ショクギョウ</t>
    </rPh>
    <rPh sb="33" eb="35">
      <t>アンテイ</t>
    </rPh>
    <rPh sb="35" eb="36">
      <t>ショ</t>
    </rPh>
    <rPh sb="37" eb="39">
      <t>サクセイ</t>
    </rPh>
    <rPh sb="41" eb="44">
      <t>ジュコウシャ</t>
    </rPh>
    <rPh sb="45" eb="47">
      <t>シュウショク</t>
    </rPh>
    <rPh sb="47" eb="49">
      <t>シエン</t>
    </rPh>
    <rPh sb="49" eb="51">
      <t>ケイカク</t>
    </rPh>
    <rPh sb="51" eb="52">
      <t>トウ</t>
    </rPh>
    <rPh sb="53" eb="54">
      <t>フ</t>
    </rPh>
    <rPh sb="57" eb="60">
      <t>ジュコウシャ</t>
    </rPh>
    <rPh sb="61" eb="62">
      <t>タイ</t>
    </rPh>
    <rPh sb="64" eb="66">
      <t>シュウショク</t>
    </rPh>
    <rPh sb="66" eb="68">
      <t>シエン</t>
    </rPh>
    <rPh sb="69" eb="71">
      <t>キカク</t>
    </rPh>
    <rPh sb="72" eb="74">
      <t>リツアン</t>
    </rPh>
    <rPh sb="85" eb="88">
      <t>ジュコウシャ</t>
    </rPh>
    <rPh sb="89" eb="90">
      <t>タイ</t>
    </rPh>
    <rPh sb="105" eb="107">
      <t>クンレン</t>
    </rPh>
    <rPh sb="108" eb="110">
      <t>シュウリョウ</t>
    </rPh>
    <rPh sb="110" eb="112">
      <t>ハンテイ</t>
    </rPh>
    <rPh sb="121" eb="123">
      <t>サクセイ</t>
    </rPh>
    <rPh sb="123" eb="125">
      <t>シエン</t>
    </rPh>
    <rPh sb="126" eb="128">
      <t>シュウショク</t>
    </rPh>
    <rPh sb="128" eb="130">
      <t>シエン</t>
    </rPh>
    <rPh sb="130" eb="132">
      <t>ヒッス</t>
    </rPh>
    <rPh sb="132" eb="134">
      <t>ジコウ</t>
    </rPh>
    <rPh sb="135" eb="137">
      <t>テキセツ</t>
    </rPh>
    <rPh sb="138" eb="140">
      <t>ジッシ</t>
    </rPh>
    <rPh sb="145" eb="147">
      <t>カンリ</t>
    </rPh>
    <rPh sb="149" eb="151">
      <t>カクホ</t>
    </rPh>
    <rPh sb="162" eb="164">
      <t>シュウショク</t>
    </rPh>
    <rPh sb="164" eb="166">
      <t>シエン</t>
    </rPh>
    <rPh sb="167" eb="168">
      <t>カン</t>
    </rPh>
    <rPh sb="171" eb="173">
      <t>コウキョウ</t>
    </rPh>
    <rPh sb="173" eb="175">
      <t>ショクギョウ</t>
    </rPh>
    <rPh sb="175" eb="178">
      <t>アンテイショ</t>
    </rPh>
    <rPh sb="180" eb="181">
      <t>タ</t>
    </rPh>
    <rPh sb="181" eb="183">
      <t>ショクギョウ</t>
    </rPh>
    <rPh sb="183" eb="185">
      <t>ショウカイ</t>
    </rPh>
    <rPh sb="185" eb="187">
      <t>キカン</t>
    </rPh>
    <rPh sb="188" eb="191">
      <t>ジギョウヌシ</t>
    </rPh>
    <rPh sb="191" eb="193">
      <t>ダンタイ</t>
    </rPh>
    <rPh sb="193" eb="194">
      <t>トウ</t>
    </rPh>
    <rPh sb="196" eb="198">
      <t>レンケイ</t>
    </rPh>
    <rPh sb="199" eb="201">
      <t>カクホ</t>
    </rPh>
    <rPh sb="212" eb="214">
      <t>クンレン</t>
    </rPh>
    <rPh sb="214" eb="217">
      <t>シュウリョウシャ</t>
    </rPh>
    <rPh sb="217" eb="218">
      <t>オヨ</t>
    </rPh>
    <rPh sb="219" eb="221">
      <t>シュウショク</t>
    </rPh>
    <rPh sb="221" eb="223">
      <t>リユウ</t>
    </rPh>
    <rPh sb="223" eb="225">
      <t>タイコウ</t>
    </rPh>
    <rPh sb="225" eb="226">
      <t>シャ</t>
    </rPh>
    <rPh sb="227" eb="229">
      <t>シュウショク</t>
    </rPh>
    <rPh sb="229" eb="231">
      <t>ジョウキョウ</t>
    </rPh>
    <rPh sb="232" eb="234">
      <t>ハアク</t>
    </rPh>
    <rPh sb="235" eb="237">
      <t>カンリ</t>
    </rPh>
    <phoneticPr fontId="12"/>
  </si>
  <si>
    <r>
      <rPr>
        <sz val="10.5"/>
        <rFont val="ＭＳ ゴシック"/>
        <family val="3"/>
        <charset val="128"/>
      </rPr>
      <t>雇用保険被保険者資格取得等確認通知書(事業主通知用)(写)</t>
    </r>
    <r>
      <rPr>
        <sz val="11"/>
        <rFont val="ＭＳ ゴシック"/>
        <family val="3"/>
        <charset val="128"/>
      </rPr>
      <t xml:space="preserve">
（雇用保険の被保険者ではない場合は、｢労働条件通知書｣等の直接雇用していることが分かる書類）</t>
    </r>
    <phoneticPr fontId="12"/>
  </si>
  <si>
    <r>
      <rPr>
        <b/>
        <sz val="18"/>
        <rFont val="ＭＳ Ｐゴシック"/>
        <family val="3"/>
        <charset val="128"/>
      </rPr>
      <t>該当機関のみ</t>
    </r>
    <r>
      <rPr>
        <sz val="18"/>
        <rFont val="ＭＳ Ｐゴシック"/>
        <family val="3"/>
        <charset val="128"/>
      </rPr>
      <t xml:space="preserve">
→</t>
    </r>
    <r>
      <rPr>
        <u/>
        <sz val="18"/>
        <rFont val="ＭＳ Ｐゴシック"/>
        <family val="3"/>
        <charset val="128"/>
      </rPr>
      <t>過去に実施した求職者支援訓練の「雇用保険適用就職率」が基準を下回った場合のみ必要となる様式です。詳しくは「申請の留意事項」のP10「（7）過去に実施した求職者支援訓練の就職率」をご確認ください。</t>
    </r>
    <rPh sb="0" eb="2">
      <t>ガイトウ</t>
    </rPh>
    <rPh sb="2" eb="4">
      <t>キカン</t>
    </rPh>
    <phoneticPr fontId="11"/>
  </si>
  <si>
    <t>水</t>
    <rPh sb="0" eb="1">
      <t>スイ</t>
    </rPh>
    <phoneticPr fontId="12"/>
  </si>
  <si>
    <t>プレゼンテーション操作実習</t>
    <rPh sb="9" eb="11">
      <t>ソウサ</t>
    </rPh>
    <rPh sb="11" eb="13">
      <t>ジッシュウ</t>
    </rPh>
    <phoneticPr fontId="12"/>
  </si>
  <si>
    <t>データベースソフト操作実習</t>
    <rPh sb="9" eb="11">
      <t>ソウサ</t>
    </rPh>
    <rPh sb="11" eb="13">
      <t>ジッシュウ</t>
    </rPh>
    <phoneticPr fontId="12"/>
  </si>
  <si>
    <t>表計算応用③</t>
    <rPh sb="0" eb="3">
      <t>ヒョウケイサン</t>
    </rPh>
    <rPh sb="3" eb="5">
      <t>オウヨウ</t>
    </rPh>
    <phoneticPr fontId="12"/>
  </si>
  <si>
    <t>表計算応用④</t>
    <rPh sb="0" eb="3">
      <t>ヒョウケイサン</t>
    </rPh>
    <rPh sb="3" eb="5">
      <t>オウヨウ</t>
    </rPh>
    <phoneticPr fontId="12"/>
  </si>
  <si>
    <t>習得度確認テスト・成績考査②</t>
    <rPh sb="0" eb="5">
      <t>シュウトクドカクニン</t>
    </rPh>
    <rPh sb="9" eb="13">
      <t>セイセキコウサ</t>
    </rPh>
    <phoneticPr fontId="12"/>
  </si>
  <si>
    <t>職業人講話（１ｈ）・就職支援（１ｈ）</t>
    <rPh sb="0" eb="2">
      <t>ショクギョウ</t>
    </rPh>
    <rPh sb="2" eb="3">
      <t>ジン</t>
    </rPh>
    <rPh sb="3" eb="5">
      <t>コウワ</t>
    </rPh>
    <rPh sb="10" eb="12">
      <t>シュウショク</t>
    </rPh>
    <rPh sb="12" eb="14">
      <t>シエン</t>
    </rPh>
    <phoneticPr fontId="12"/>
  </si>
  <si>
    <t>木</t>
    <rPh sb="0" eb="1">
      <t>モク</t>
    </rPh>
    <phoneticPr fontId="12"/>
  </si>
  <si>
    <t>表計算応用②・修了制作</t>
    <rPh sb="0" eb="3">
      <t>ヒョウケイサン</t>
    </rPh>
    <rPh sb="3" eb="5">
      <t>オウヨウ</t>
    </rPh>
    <rPh sb="7" eb="9">
      <t>シュウリョウ</t>
    </rPh>
    <rPh sb="9" eb="11">
      <t>セイサク</t>
    </rPh>
    <phoneticPr fontId="12"/>
  </si>
  <si>
    <t>習得度確認テスト・修了考査</t>
    <rPh sb="0" eb="5">
      <t>シュウトクドカクニン</t>
    </rPh>
    <rPh sb="9" eb="11">
      <t>シュウリョウ</t>
    </rPh>
    <rPh sb="11" eb="13">
      <t>コウサ</t>
    </rPh>
    <phoneticPr fontId="12"/>
  </si>
  <si>
    <t>HW来所日②</t>
    <rPh sb="2" eb="3">
      <t>ライ</t>
    </rPh>
    <rPh sb="3" eb="4">
      <t>ショ</t>
    </rPh>
    <rPh sb="4" eb="5">
      <t>ビ</t>
    </rPh>
    <phoneticPr fontId="12"/>
  </si>
  <si>
    <t>職業人講話</t>
    <rPh sb="0" eb="2">
      <t>ショクギョウ</t>
    </rPh>
    <rPh sb="2" eb="3">
      <t>ジン</t>
    </rPh>
    <rPh sb="3" eb="5">
      <t>コウワ</t>
    </rPh>
    <phoneticPr fontId="12"/>
  </si>
  <si>
    <t>キャリアコンサルティング③</t>
    <phoneticPr fontId="12"/>
  </si>
  <si>
    <t>訓練実施施設の確保
（※通所が発生しない場合のみ）</t>
    <phoneticPr fontId="12"/>
  </si>
  <si>
    <t>　・賃借により確保する　　　　　　　　　　　　　※賃貸借契約書（写）等を添付すること</t>
    <phoneticPr fontId="12"/>
  </si>
  <si>
    <t>・実施状況確認場所を確保している。　　　　　　　　 ※添付書類：①平面図　②不動産登記簿謄本（写しで可）等又は賃貸借契約書（写）等</t>
    <rPh sb="1" eb="9">
      <t>ジッシジョウキョウカクニンバショ</t>
    </rPh>
    <rPh sb="10" eb="12">
      <t>カクホ</t>
    </rPh>
    <phoneticPr fontId="12"/>
  </si>
  <si>
    <t>・書類保管場所を確保している。                           ※添付書類：①平面図　②不動産登記簿謄本（写しで可）等又は賃貸借契約書（写）等</t>
    <rPh sb="1" eb="3">
      <t>ショルイ</t>
    </rPh>
    <rPh sb="3" eb="5">
      <t>ホカン</t>
    </rPh>
    <rPh sb="5" eb="7">
      <t>バショ</t>
    </rPh>
    <rPh sb="8" eb="10">
      <t>カクホ</t>
    </rPh>
    <phoneticPr fontId="12"/>
  </si>
  <si>
    <t>Photoshop利用料</t>
    <rPh sb="9" eb="12">
      <t>リヨウリョウ</t>
    </rPh>
    <phoneticPr fontId="12"/>
  </si>
  <si>
    <t>ユニット２（○月○日）から使用。月額プラン（1,500円×2か月）</t>
    <rPh sb="7" eb="8">
      <t>ガツ</t>
    </rPh>
    <rPh sb="9" eb="10">
      <t>ニチ</t>
    </rPh>
    <rPh sb="13" eb="15">
      <t>シヨウ</t>
    </rPh>
    <rPh sb="16" eb="18">
      <t>ゲツガク</t>
    </rPh>
    <rPh sb="27" eb="28">
      <t>エン</t>
    </rPh>
    <rPh sb="31" eb="32">
      <t>ゲツ</t>
    </rPh>
    <phoneticPr fontId="12"/>
  </si>
  <si>
    <t>パソコン有償貸与</t>
    <rPh sb="4" eb="6">
      <t>ユウショウ</t>
    </rPh>
    <rPh sb="6" eb="8">
      <t>タイヨ</t>
    </rPh>
    <phoneticPr fontId="12"/>
  </si>
  <si>
    <t>パソコン5,000円/月×4か月＝20,000円</t>
    <rPh sb="9" eb="10">
      <t>エン</t>
    </rPh>
    <rPh sb="11" eb="12">
      <t>ツキ</t>
    </rPh>
    <rPh sb="15" eb="16">
      <t>ゲツ</t>
    </rPh>
    <rPh sb="23" eb="24">
      <t>エン</t>
    </rPh>
    <phoneticPr fontId="12"/>
  </si>
  <si>
    <r>
      <t>（※）・本計画書は、</t>
    </r>
    <r>
      <rPr>
        <u/>
        <sz val="11"/>
        <color rgb="FFFF0000"/>
        <rFont val="ＭＳ Ｐゴシック"/>
        <family val="3"/>
        <charset val="128"/>
      </rPr>
      <t>職場見学等促進奨励金</t>
    </r>
    <r>
      <rPr>
        <sz val="11"/>
        <color theme="1"/>
        <rFont val="ＭＳ Ｐゴシック"/>
        <family val="3"/>
        <charset val="128"/>
      </rPr>
      <t>の特例措置の適用を希望する場合に作成してください。なお、特例措置の適用を受けるためには、本計画書の提出だけではなく、要件を満たす訓練を実施する必要があります。
　　　・「サービス種類」は、介護保険法又は障害者の日常生活及び社会生活を総合的に支援するための法律の規定に基づくサービスの種類を記載してください。
　　　・本計画書提出時点で調整中の事項については、「未定」と記載して差し支えありません。ただし、「実施予定日」については日別計画表に記載した日程を記載してください。
　　　・その他特記すべき事項がある場合は「備考」に記載してください。</t>
    </r>
    <rPh sb="4" eb="5">
      <t>ホン</t>
    </rPh>
    <rPh sb="5" eb="8">
      <t>ケイカクショ</t>
    </rPh>
    <rPh sb="10" eb="15">
      <t>ショクバケンガクトウ</t>
    </rPh>
    <rPh sb="15" eb="17">
      <t>ソクシン</t>
    </rPh>
    <rPh sb="178" eb="179">
      <t>ホン</t>
    </rPh>
    <rPh sb="179" eb="182">
      <t>ケイカクショ</t>
    </rPh>
    <rPh sb="182" eb="184">
      <t>テイシュツ</t>
    </rPh>
    <rPh sb="184" eb="186">
      <t>ジテン</t>
    </rPh>
    <rPh sb="200" eb="202">
      <t>ミテイ</t>
    </rPh>
    <rPh sb="204" eb="206">
      <t>キサイ</t>
    </rPh>
    <rPh sb="208" eb="209">
      <t>サ</t>
    </rPh>
    <rPh sb="210" eb="211">
      <t>ツカ</t>
    </rPh>
    <rPh sb="223" eb="225">
      <t>ジッシ</t>
    </rPh>
    <rPh sb="240" eb="242">
      <t>キサイ</t>
    </rPh>
    <rPh sb="244" eb="246">
      <t>ニッテイ</t>
    </rPh>
    <rPh sb="247" eb="249">
      <t>キサイ</t>
    </rPh>
    <rPh sb="263" eb="264">
      <t>タ</t>
    </rPh>
    <rPh sb="264" eb="266">
      <t>トッキ</t>
    </rPh>
    <rPh sb="269" eb="271">
      <t>ジコウ</t>
    </rPh>
    <rPh sb="274" eb="276">
      <t>バアイ</t>
    </rPh>
    <rPh sb="278" eb="280">
      <t>ビコウ</t>
    </rPh>
    <rPh sb="282" eb="284">
      <t>キサイ</t>
    </rPh>
    <phoneticPr fontId="11"/>
  </si>
  <si>
    <t>ＤＸ推進スキル標準対応チェックシート</t>
    <phoneticPr fontId="145"/>
  </si>
  <si>
    <t>カテゴリー</t>
  </si>
  <si>
    <t>サブカテゴリー</t>
  </si>
  <si>
    <t>スキル項目</t>
    <rPh sb="3" eb="5">
      <t>コウモク</t>
    </rPh>
    <phoneticPr fontId="145"/>
  </si>
  <si>
    <t>学習項目例</t>
    <rPh sb="0" eb="2">
      <t>ガクシュウ</t>
    </rPh>
    <rPh sb="2" eb="5">
      <t>コウモクレイ</t>
    </rPh>
    <phoneticPr fontId="145"/>
  </si>
  <si>
    <t>訓練カリキュラムのチェック（✔)</t>
    <phoneticPr fontId="145"/>
  </si>
  <si>
    <t>A　ビジネス変革</t>
    <rPh sb="6" eb="8">
      <t>ヘンカク</t>
    </rPh>
    <phoneticPr fontId="145"/>
  </si>
  <si>
    <t>戦略・マネジメント・システム</t>
    <phoneticPr fontId="145"/>
  </si>
  <si>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</si>
  <si>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145"/>
  </si>
  <si>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</si>
  <si>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145"/>
  </si>
  <si>
    <t>変革マネジメント</t>
  </si>
  <si>
    <t>組織体制、組織文化・風土、各種制度、人材、業務プロセス、ステークホルダーマネジメント</t>
    <phoneticPr fontId="145"/>
  </si>
  <si>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</si>
  <si>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145"/>
  </si>
  <si>
    <t>エンタープライズアーキクチャ</t>
  </si>
  <si>
    <t>ビジネスアーキテクチャ、事業を管理するための仕組み（ERP、PLM、CRM、SCM　等）、データアーキテクチャ、データガバナンス、ITシステムアーキテクチャ</t>
    <phoneticPr fontId="145"/>
  </si>
  <si>
    <t>プロジェクトマネジメント</t>
  </si>
  <si>
    <t>PMBOK®第7版、テーラリング、アジャイル/ウォーターフォール、調達マネジメント</t>
    <phoneticPr fontId="145"/>
  </si>
  <si>
    <t>ビジネスモデル・プロセス</t>
  </si>
  <si>
    <t>ビジネス調査</t>
  </si>
  <si>
    <t>調査の設計、ビジネスフレームワーク（PEST、3C、5Forces、SWOT、STP、4P、バリューチェーン　等）、ビジネス・業務とデジタル技術の関連性</t>
    <phoneticPr fontId="145"/>
  </si>
  <si>
    <t>ビジネスモデル設計</t>
    <rPh sb="7" eb="9">
      <t>セッケイ</t>
    </rPh>
    <phoneticPr fontId="145"/>
  </si>
  <si>
    <t>ビジネスモデルキャンバス、収益モデル（売り切り、サービスの付加、サブスク　等）</t>
    <phoneticPr fontId="145"/>
  </si>
  <si>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</si>
  <si>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145"/>
  </si>
  <si>
    <t>検証（ビジネス視点）</t>
  </si>
  <si>
    <t>バリュープロポジションを踏まえた検証アプローチの設計、実施、モニタリングのためのKPI設定</t>
    <phoneticPr fontId="145"/>
  </si>
  <si>
    <t>マーケティング</t>
  </si>
  <si>
    <t>顧客開発、ベネフィットと差別化、Webマーケティング、SEO、SNSマーケティング、カスタマーサポート、AI活用マーケティング</t>
    <phoneticPr fontId="145"/>
  </si>
  <si>
    <t>ブランディング</t>
  </si>
  <si>
    <t>ブランドプロポジション・ブランドアイデンティティ</t>
    <phoneticPr fontId="145"/>
  </si>
  <si>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</si>
  <si>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</si>
  <si>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145"/>
  </si>
  <si>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</si>
  <si>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145"/>
  </si>
  <si>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</si>
  <si>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145"/>
  </si>
  <si>
    <t>検証（顧客・ユーザー視点）</t>
  </si>
  <si>
    <t>コンセプトテスト、ユーザビリティ評価の計画と実施</t>
    <phoneticPr fontId="145"/>
  </si>
  <si>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</si>
  <si>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145"/>
  </si>
  <si>
    <t>B　データ活用</t>
    <phoneticPr fontId="145"/>
  </si>
  <si>
    <t>データ・AIの戦略的活用</t>
  </si>
  <si>
    <t>データ理解・活用</t>
  </si>
  <si>
    <t>データ理解（データ理解、意味合いの抽出、洞察）、データの理解・検証（統計情報への正しい理解、データ確認、俯瞰・メタ思考、データ理解、データ粒度）</t>
    <phoneticPr fontId="145"/>
  </si>
  <si>
    <t>データ・AI活用戦略</t>
  </si>
  <si>
    <t>着想・デザイン（着想、デザイン、AI活用検討、開示・非開示の決定）、課題の定義（KPI、スコーピング、価値の見積り）</t>
    <phoneticPr fontId="145"/>
  </si>
  <si>
    <t>データ・AI活用業務の設計・事業実装・ 評価</t>
  </si>
  <si>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145"/>
  </si>
  <si>
    <t>AI・データサイエンス</t>
  </si>
  <si>
    <t>数理統計・多変量解析・データ可視化</t>
    <phoneticPr fontId="145"/>
  </si>
  <si>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145"/>
  </si>
  <si>
    <t>機械学習・深層学習</t>
  </si>
  <si>
    <t>機械学習、深層学習、強化学習、自然言語処理、画像認識、映像認識、音声認識</t>
    <phoneticPr fontId="145"/>
  </si>
  <si>
    <t>データエンジニアリング</t>
    <phoneticPr fontId="145"/>
  </si>
  <si>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</si>
  <si>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145"/>
  </si>
  <si>
    <t>データ活用基盤実装・運用</t>
  </si>
  <si>
    <t>C　テクノロジー</t>
    <phoneticPr fontId="145"/>
  </si>
  <si>
    <t>ソフトウェア開発</t>
  </si>
  <si>
    <t>コンピュータサイエンス</t>
  </si>
  <si>
    <t>ソフトウェアエンジニアリング、最適化、データ構造、アルゴリズム、計算理論</t>
    <phoneticPr fontId="145"/>
  </si>
  <si>
    <t>チーム開発</t>
  </si>
  <si>
    <t>Git/Gitワークフロー、チームビルディン、グリーダブルコード、テクニカルライティング</t>
    <phoneticPr fontId="145"/>
  </si>
  <si>
    <t>ソフトウェア設計手法</t>
  </si>
  <si>
    <t>要求定義手法、ドメイン駆動設計、ソフトウェア設計原則（SOLID）、クリーンアーキテクチャ、デザインパターン、非機能要件定義、</t>
    <phoneticPr fontId="145"/>
  </si>
  <si>
    <t>ソフトウェア開発プロセス</t>
  </si>
  <si>
    <t>ソフトウェア開発マネジメント（CCPM、アジャイル開発手法、ソフトウェア見積り）、TDD（テスト駆動開発）、ソフトウェア品質管理、OSSライセンス管理</t>
    <phoneticPr fontId="145"/>
  </si>
  <si>
    <t>Webアプリケーション基本技術</t>
  </si>
  <si>
    <t>HTML/CSS、JavaScript、REST、WebSocket、SPA、CMS</t>
    <phoneticPr fontId="145"/>
  </si>
  <si>
    <t>フロントエンドシステム開発</t>
  </si>
  <si>
    <t>UI設計、レスポンシブデザイン、モックアップ開発、フロントエンドフレームワーク、PWA、検索最適化/SEO</t>
    <phoneticPr fontId="145"/>
  </si>
  <si>
    <t>バックエンドシステム開発</t>
  </si>
  <si>
    <t>データベース設計、オブジェクトストレージ、NoSQL、バックエンドフレームワーク、キャッシュ、負荷分散、認証認可</t>
    <phoneticPr fontId="145"/>
  </si>
  <si>
    <t>クラウドインフラ活用</t>
    <phoneticPr fontId="145"/>
  </si>
  <si>
    <t>クラウド基盤（PaaS/IaaS）、マイクロサービス、サーバレス、コンテナ技術、IaC、CDN</t>
    <phoneticPr fontId="145"/>
  </si>
  <si>
    <t>SREプロセス</t>
  </si>
  <si>
    <t>オブザーバビリティ、オープンテレメトリ、four keys、カオスエンジニアリング、CI/CD &amp; DevOps</t>
    <phoneticPr fontId="145"/>
  </si>
  <si>
    <t>サービス活用</t>
  </si>
  <si>
    <t>API管理、データ連携（iPaaS、ETL、EAI）、RPA、ローコード/ノーコード</t>
    <phoneticPr fontId="145"/>
  </si>
  <si>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</si>
  <si>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</si>
  <si>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145"/>
  </si>
  <si>
    <t>その他先端技術</t>
    <rPh sb="2" eb="3">
      <t>タ</t>
    </rPh>
    <rPh sb="3" eb="5">
      <t>センタン</t>
    </rPh>
    <rPh sb="5" eb="7">
      <t>ギジュツ</t>
    </rPh>
    <phoneticPr fontId="145"/>
  </si>
  <si>
    <t>※以下に挙げる先端技術を例として必要に応じて学習
WebAssembly、HTTP/3、ブロックチェーン基盤、秘密計算、Trusted Web、量子コンピューティング、HITL:Human-in-the-Loop</t>
    <phoneticPr fontId="145"/>
  </si>
  <si>
    <t>テクノロジートレンド</t>
    <phoneticPr fontId="145"/>
  </si>
  <si>
    <t>※以下に挙げる先端技術を例として必要に応じて学習
メタバース、スマートコントラクト、デジタル通貨、インフォマティクス（マテリアル分野、バイオ分野、計測分野　等）、GX（カーボントレーシング　等）</t>
    <phoneticPr fontId="145"/>
  </si>
  <si>
    <t>D セキュリティ</t>
    <phoneticPr fontId="145"/>
  </si>
  <si>
    <t>セキュリティマネジメント</t>
  </si>
  <si>
    <t>セキュリティ体制構築・運営</t>
    <phoneticPr fontId="145"/>
  </si>
  <si>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145"/>
  </si>
  <si>
    <t>セキュリティマネジメント</t>
    <phoneticPr fontId="145"/>
  </si>
  <si>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145"/>
  </si>
  <si>
    <t>インシデント対応と事業継続</t>
    <phoneticPr fontId="145"/>
  </si>
  <si>
    <t>デジタル利活用における事業継続、事業継続計画の整備と訓練、インシデント対応と危機管理の連携手順、日常及び緊急時の情報共有とコミュニケーション</t>
    <phoneticPr fontId="145"/>
  </si>
  <si>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</si>
  <si>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145"/>
  </si>
  <si>
    <t>セキュリティ技術</t>
  </si>
  <si>
    <t>セキュア設計・開発・構築</t>
    <phoneticPr fontId="145"/>
  </si>
  <si>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145"/>
  </si>
  <si>
    <t>セキュリティ運用・保守・監視</t>
    <phoneticPr fontId="145"/>
  </si>
  <si>
    <t>脅威情報や脆弱性情報の活用、モニタリングの方法と観測データの活用、運用・監視業務へのAI応用、インシデント時の影響調査、トリアージ方法、デジタルフォレンジックサービスの活用</t>
    <phoneticPr fontId="145"/>
  </si>
  <si>
    <t>「職場見学等促進奨励金」の支給を希望する場合に「○」を記入</t>
    <rPh sb="1" eb="3">
      <t>ショクバ</t>
    </rPh>
    <rPh sb="3" eb="5">
      <t>ケンガク</t>
    </rPh>
    <rPh sb="5" eb="6">
      <t>トウ</t>
    </rPh>
    <rPh sb="6" eb="8">
      <t>ソクシン</t>
    </rPh>
    <rPh sb="8" eb="10">
      <t>ショウレイ</t>
    </rPh>
    <rPh sb="10" eb="11">
      <t>キン</t>
    </rPh>
    <rPh sb="13" eb="15">
      <t>シキュウ</t>
    </rPh>
    <rPh sb="16" eb="18">
      <t>キボウ</t>
    </rPh>
    <rPh sb="20" eb="22">
      <t>バアイ</t>
    </rPh>
    <rPh sb="27" eb="29">
      <t>キニュウ</t>
    </rPh>
    <phoneticPr fontId="12"/>
  </si>
  <si>
    <t>様式　別紙１</t>
    <rPh sb="0" eb="2">
      <t>ヨウシキ</t>
    </rPh>
    <rPh sb="3" eb="5">
      <t>ベッシ</t>
    </rPh>
    <phoneticPr fontId="12"/>
  </si>
  <si>
    <t>LMS確認表</t>
    <rPh sb="3" eb="5">
      <t>カクニン</t>
    </rPh>
    <rPh sb="5" eb="6">
      <t>ヒョウ</t>
    </rPh>
    <phoneticPr fontId="12"/>
  </si>
  <si>
    <t>使用するＬＭＳが下記（①～⑤）の要件を満たすことを確認し、要件を満たす場合には☑を記入してください。
なお、ＬＭＳ確認表については認定申請書類と併せて提出をお願いいたします。
※重要な事項のみをチェック項目として記載しているため、詳細については申請の留意事項（eラーニングコース）をご確認ください。</t>
    <phoneticPr fontId="145"/>
  </si>
  <si>
    <t>①受講者のログイン時刻・ログアウト時刻、訓練受講時間（教材にアクセスしていた時間（受講開始時刻及び受講終了時刻））及びアクセスした教材を暦日ごとに記録・管理できること。</t>
    <phoneticPr fontId="12"/>
  </si>
  <si>
    <t>・受講者のログイン時刻、ログアウト時刻、訓練受講時間（教材にアクセスしていた時間）は、「〇時〇分～△時△分」という形で記録できること。</t>
    <rPh sb="1" eb="4">
      <t>ジュコウシャ</t>
    </rPh>
    <rPh sb="9" eb="11">
      <t>ジコク</t>
    </rPh>
    <rPh sb="17" eb="19">
      <t>ジコク</t>
    </rPh>
    <rPh sb="20" eb="22">
      <t>クンレン</t>
    </rPh>
    <rPh sb="22" eb="24">
      <t>ジュコウ</t>
    </rPh>
    <rPh sb="24" eb="26">
      <t>ジカン</t>
    </rPh>
    <rPh sb="27" eb="29">
      <t>キョウザイ</t>
    </rPh>
    <rPh sb="38" eb="40">
      <t>ジカン</t>
    </rPh>
    <rPh sb="45" eb="46">
      <t>ジ</t>
    </rPh>
    <rPh sb="47" eb="48">
      <t>フン</t>
    </rPh>
    <rPh sb="50" eb="51">
      <t>ジ</t>
    </rPh>
    <rPh sb="52" eb="53">
      <t>フン</t>
    </rPh>
    <rPh sb="57" eb="58">
      <t>カタチ</t>
    </rPh>
    <rPh sb="59" eb="61">
      <t>キロク</t>
    </rPh>
    <phoneticPr fontId="145"/>
  </si>
  <si>
    <t>・受講者のログイン時刻、ログアウト時刻、訓練受講時間（教材にアクセスしていた時間）は、都度記録できること。</t>
    <rPh sb="43" eb="45">
      <t>ツド</t>
    </rPh>
    <rPh sb="45" eb="47">
      <t>キロク</t>
    </rPh>
    <phoneticPr fontId="145"/>
  </si>
  <si>
    <t>※受講者が１日に複数回教材にアクセスした場合、複数回全てのアクセス時間（〇時〇分～△時△分）がＬＭＳで記録できること。</t>
    <phoneticPr fontId="145"/>
  </si>
  <si>
    <t>※ＬＭＳ上で受講者のログイン時刻・ログアウト時刻の記録・管理ができない場合については、受講者が訓練実施機関に対し、当該時刻をメールにより通知することで代替可能であること。（※訓練受講時間については、必ずＬＭＳにより記録・管理する必要があること）</t>
    <phoneticPr fontId="145"/>
  </si>
  <si>
    <t>【以下、認められない仕様事例】</t>
    <rPh sb="1" eb="3">
      <t>イカ</t>
    </rPh>
    <rPh sb="4" eb="5">
      <t>ミト</t>
    </rPh>
    <rPh sb="10" eb="12">
      <t>シヨウ</t>
    </rPh>
    <rPh sb="12" eb="14">
      <t>ジレイ</t>
    </rPh>
    <phoneticPr fontId="145"/>
  </si>
  <si>
    <t>・受講者が自分でどのユニットを学習したか自己申告する仕様であり、システムにより受講者がどのユニットを受講したかLMS上に記録されないもの。（ユニット１の映像教材を学習した受講時間を、受講者の操作によりユニット２の受講時間として記録することができる等）。</t>
    <phoneticPr fontId="145"/>
  </si>
  <si>
    <t>・映像教材の視聴を途中で辞めた場合、途中までの受講時間を記録することができないもの。
（例）映像教材６０分のものを３０分だけ視聴した場合、受講時間３０分を記録されない。残り３０分を後で受講した場合、残りの受講時間が記録されない等。</t>
    <phoneticPr fontId="145"/>
  </si>
  <si>
    <t>・映像教材（２０分）を４０分間視聴した場合であっても、訓練受講時間としては２０分しか記録されないもの。</t>
    <phoneticPr fontId="145"/>
  </si>
  <si>
    <t>②暦日毎のログイン及びログアウト時刻等について、受講者が確認できること（訓練実施機関が受講者に対し、受講の都度、メール等により通知することを含む）。</t>
    <phoneticPr fontId="12"/>
  </si>
  <si>
    <t>・暦日毎のログイン及びログアウト時刻、訓練受講時間（教材にアクセスしていた時間）について、受講者が確認できること。</t>
    <phoneticPr fontId="145"/>
  </si>
  <si>
    <t>※通知内容としては、ＬＭＳへのログイン・ログアウト、教材へのアクセス時間（〇時〇分～△時△分）であること（受講の都度の記録を通知する必要があるため、１日の教材の視聴時間を合算して「〇時間」と通知することは認められないこと。）。</t>
    <phoneticPr fontId="145"/>
  </si>
  <si>
    <t>③習得度確認テストの実施状況と成績を記録・管理できること。</t>
    <phoneticPr fontId="12"/>
  </si>
  <si>
    <t>・習得度確認テストは、システム上で（ＬＭＳを使用して）行う必要があるため、実施状況と成績が記録・管理できること。</t>
    <phoneticPr fontId="145"/>
  </si>
  <si>
    <t>④受講者がアクセスできるコンテンツを管理できること。</t>
    <phoneticPr fontId="12"/>
  </si>
  <si>
    <t>・受講者がアクセスできる教材は、推奨訓練日程計画表において当該受講日が属するユニット及びそれ以前のユニットにおける教材に限ること。また、次のユニットの受講にあたっては、当該受講日が属するユニットに係る習得度確認テストの受講終了後である必要があることから、システム上、受講者がアクセスできる教材に制限を設けること。</t>
    <phoneticPr fontId="145"/>
  </si>
  <si>
    <t>※開講日から、全てのユニットを視聴できる受講環境は認められないこと。</t>
    <rPh sb="1" eb="3">
      <t>カイコウ</t>
    </rPh>
    <phoneticPr fontId="145"/>
  </si>
  <si>
    <t>⑤教材等にアクセスした者が受講者本人であることを個人認証ＩＤ及びパスワード等により確認できること。</t>
    <phoneticPr fontId="12"/>
  </si>
  <si>
    <t>・ＬＭＳへのログイン・ログアウト機能等（個人認証ＩＤ及びパスワード等）を設けて、なりすまし等の不正受講対策を講じていること。</t>
    <phoneticPr fontId="145"/>
  </si>
  <si>
    <t>ユニット番号</t>
    <rPh sb="4" eb="6">
      <t>バンゴウ</t>
    </rPh>
    <phoneticPr fontId="11"/>
  </si>
  <si>
    <t>ユニット
規定時間（分）
（6号と突合）</t>
    <rPh sb="5" eb="7">
      <t>キテイ</t>
    </rPh>
    <rPh sb="7" eb="9">
      <t>ジカン</t>
    </rPh>
    <rPh sb="10" eb="11">
      <t>フン</t>
    </rPh>
    <rPh sb="15" eb="16">
      <t>ゴウ</t>
    </rPh>
    <rPh sb="17" eb="19">
      <t>トツゴウ</t>
    </rPh>
    <phoneticPr fontId="11"/>
  </si>
  <si>
    <t>教材１
収録時間（分）</t>
    <rPh sb="0" eb="2">
      <t>キョウザイ</t>
    </rPh>
    <rPh sb="4" eb="6">
      <t>シュウロク</t>
    </rPh>
    <rPh sb="6" eb="8">
      <t>ジカン</t>
    </rPh>
    <rPh sb="9" eb="10">
      <t>フン</t>
    </rPh>
    <phoneticPr fontId="11"/>
  </si>
  <si>
    <t>教材２
収録時間（分）</t>
    <rPh sb="0" eb="2">
      <t>キョウザイ</t>
    </rPh>
    <rPh sb="4" eb="6">
      <t>シュウロク</t>
    </rPh>
    <rPh sb="6" eb="8">
      <t>ジカン</t>
    </rPh>
    <rPh sb="9" eb="10">
      <t>フン</t>
    </rPh>
    <phoneticPr fontId="11"/>
  </si>
  <si>
    <t>教材３
収録時間（分）</t>
    <rPh sb="0" eb="2">
      <t>キョウザイ</t>
    </rPh>
    <rPh sb="4" eb="6">
      <t>シュウロク</t>
    </rPh>
    <rPh sb="6" eb="8">
      <t>ジカン</t>
    </rPh>
    <rPh sb="9" eb="10">
      <t>フン</t>
    </rPh>
    <phoneticPr fontId="11"/>
  </si>
  <si>
    <t>教材４
収録時間（分）</t>
    <rPh sb="0" eb="2">
      <t>キョウザイ</t>
    </rPh>
    <rPh sb="4" eb="6">
      <t>シュウロク</t>
    </rPh>
    <rPh sb="6" eb="8">
      <t>ジカン</t>
    </rPh>
    <rPh sb="9" eb="10">
      <t>フン</t>
    </rPh>
    <phoneticPr fontId="11"/>
  </si>
  <si>
    <t>教材５
収録時間（分）</t>
    <rPh sb="0" eb="2">
      <t>キョウザイ</t>
    </rPh>
    <rPh sb="4" eb="6">
      <t>シュウロク</t>
    </rPh>
    <rPh sb="6" eb="8">
      <t>ジカン</t>
    </rPh>
    <rPh sb="9" eb="10">
      <t>フン</t>
    </rPh>
    <phoneticPr fontId="11"/>
  </si>
  <si>
    <t>教材６
収録時間（分）</t>
    <rPh sb="0" eb="2">
      <t>キョウザイ</t>
    </rPh>
    <rPh sb="4" eb="6">
      <t>シュウロク</t>
    </rPh>
    <rPh sb="6" eb="8">
      <t>ジカン</t>
    </rPh>
    <rPh sb="9" eb="10">
      <t>フン</t>
    </rPh>
    <phoneticPr fontId="11"/>
  </si>
  <si>
    <t>教材７
収録時間（分）</t>
    <rPh sb="0" eb="2">
      <t>キョウザイ</t>
    </rPh>
    <rPh sb="4" eb="6">
      <t>シュウロク</t>
    </rPh>
    <rPh sb="6" eb="8">
      <t>ジカン</t>
    </rPh>
    <rPh sb="9" eb="10">
      <t>フン</t>
    </rPh>
    <phoneticPr fontId="11"/>
  </si>
  <si>
    <t>教材８
収録時間（分）</t>
    <rPh sb="0" eb="2">
      <t>キョウザイ</t>
    </rPh>
    <rPh sb="4" eb="6">
      <t>シュウロク</t>
    </rPh>
    <rPh sb="6" eb="8">
      <t>ジカン</t>
    </rPh>
    <rPh sb="9" eb="10">
      <t>フン</t>
    </rPh>
    <phoneticPr fontId="11"/>
  </si>
  <si>
    <t>教材９
収録時間（分）</t>
    <rPh sb="0" eb="2">
      <t>キョウザイ</t>
    </rPh>
    <rPh sb="4" eb="6">
      <t>シュウロク</t>
    </rPh>
    <rPh sb="6" eb="8">
      <t>ジカン</t>
    </rPh>
    <rPh sb="9" eb="10">
      <t>フン</t>
    </rPh>
    <phoneticPr fontId="11"/>
  </si>
  <si>
    <t>教材１０
収録時間（分）</t>
    <rPh sb="0" eb="2">
      <t>キョウザイ</t>
    </rPh>
    <rPh sb="5" eb="7">
      <t>シュウロク</t>
    </rPh>
    <rPh sb="7" eb="9">
      <t>ジカン</t>
    </rPh>
    <rPh sb="10" eb="11">
      <t>フン</t>
    </rPh>
    <phoneticPr fontId="11"/>
  </si>
  <si>
    <t>教材１１
収録時間（分）</t>
    <rPh sb="0" eb="2">
      <t>キョウザイ</t>
    </rPh>
    <rPh sb="5" eb="7">
      <t>シュウロク</t>
    </rPh>
    <rPh sb="7" eb="9">
      <t>ジカン</t>
    </rPh>
    <rPh sb="10" eb="11">
      <t>フン</t>
    </rPh>
    <phoneticPr fontId="11"/>
  </si>
  <si>
    <t>教材１２
収録時間（分）</t>
    <rPh sb="0" eb="2">
      <t>キョウザイ</t>
    </rPh>
    <rPh sb="5" eb="7">
      <t>シュウロク</t>
    </rPh>
    <rPh sb="7" eb="9">
      <t>ジカン</t>
    </rPh>
    <rPh sb="10" eb="11">
      <t>フン</t>
    </rPh>
    <phoneticPr fontId="11"/>
  </si>
  <si>
    <t>教材１３
収録時間（分）</t>
    <rPh sb="0" eb="2">
      <t>キョウザイ</t>
    </rPh>
    <rPh sb="5" eb="7">
      <t>シュウロク</t>
    </rPh>
    <rPh sb="7" eb="9">
      <t>ジカン</t>
    </rPh>
    <rPh sb="10" eb="11">
      <t>フン</t>
    </rPh>
    <phoneticPr fontId="11"/>
  </si>
  <si>
    <t>教材１４
収録時間（分）</t>
    <rPh sb="0" eb="2">
      <t>キョウザイ</t>
    </rPh>
    <rPh sb="5" eb="7">
      <t>シュウロク</t>
    </rPh>
    <rPh sb="7" eb="9">
      <t>ジカン</t>
    </rPh>
    <rPh sb="10" eb="11">
      <t>フン</t>
    </rPh>
    <phoneticPr fontId="11"/>
  </si>
  <si>
    <t>教材１５
収録時間（分）</t>
    <rPh sb="0" eb="2">
      <t>キョウザイ</t>
    </rPh>
    <rPh sb="5" eb="7">
      <t>シュウロク</t>
    </rPh>
    <rPh sb="7" eb="9">
      <t>ジカン</t>
    </rPh>
    <rPh sb="10" eb="11">
      <t>フン</t>
    </rPh>
    <phoneticPr fontId="11"/>
  </si>
  <si>
    <t>教材１６
収録時間（分）</t>
    <rPh sb="0" eb="2">
      <t>キョウザイ</t>
    </rPh>
    <rPh sb="5" eb="7">
      <t>シュウロク</t>
    </rPh>
    <rPh sb="7" eb="9">
      <t>ジカン</t>
    </rPh>
    <rPh sb="10" eb="11">
      <t>フン</t>
    </rPh>
    <phoneticPr fontId="11"/>
  </si>
  <si>
    <t>教材１７
収録時間（分）</t>
    <rPh sb="0" eb="2">
      <t>キョウザイ</t>
    </rPh>
    <rPh sb="5" eb="7">
      <t>シュウロク</t>
    </rPh>
    <rPh sb="7" eb="9">
      <t>ジカン</t>
    </rPh>
    <rPh sb="10" eb="11">
      <t>フン</t>
    </rPh>
    <phoneticPr fontId="11"/>
  </si>
  <si>
    <t>教材１８
収録時間（分）</t>
    <rPh sb="0" eb="2">
      <t>キョウザイ</t>
    </rPh>
    <rPh sb="5" eb="7">
      <t>シュウロク</t>
    </rPh>
    <rPh sb="7" eb="9">
      <t>ジカン</t>
    </rPh>
    <rPh sb="10" eb="11">
      <t>フン</t>
    </rPh>
    <phoneticPr fontId="11"/>
  </si>
  <si>
    <t>教材１９
収録時間（分）</t>
    <rPh sb="0" eb="2">
      <t>キョウザイ</t>
    </rPh>
    <rPh sb="5" eb="7">
      <t>シュウロク</t>
    </rPh>
    <rPh sb="7" eb="9">
      <t>ジカン</t>
    </rPh>
    <rPh sb="10" eb="11">
      <t>フン</t>
    </rPh>
    <phoneticPr fontId="11"/>
  </si>
  <si>
    <t>教材２０
収録時間（分）</t>
    <rPh sb="0" eb="2">
      <t>キョウザイ</t>
    </rPh>
    <rPh sb="5" eb="7">
      <t>シュウロク</t>
    </rPh>
    <rPh sb="7" eb="9">
      <t>ジカン</t>
    </rPh>
    <rPh sb="10" eb="11">
      <t>フン</t>
    </rPh>
    <phoneticPr fontId="11"/>
  </si>
  <si>
    <t>教材２１
収録時間（分）</t>
    <rPh sb="0" eb="2">
      <t>キョウザイ</t>
    </rPh>
    <rPh sb="5" eb="7">
      <t>シュウロク</t>
    </rPh>
    <rPh sb="7" eb="9">
      <t>ジカン</t>
    </rPh>
    <rPh sb="10" eb="11">
      <t>フン</t>
    </rPh>
    <phoneticPr fontId="11"/>
  </si>
  <si>
    <t>教材２２
収録時間（分）</t>
    <rPh sb="0" eb="2">
      <t>キョウザイ</t>
    </rPh>
    <rPh sb="5" eb="7">
      <t>シュウロク</t>
    </rPh>
    <rPh sb="7" eb="9">
      <t>ジカン</t>
    </rPh>
    <rPh sb="10" eb="11">
      <t>フン</t>
    </rPh>
    <phoneticPr fontId="11"/>
  </si>
  <si>
    <t>教材２３
収録時間（分）</t>
    <rPh sb="0" eb="2">
      <t>キョウザイ</t>
    </rPh>
    <rPh sb="5" eb="7">
      <t>シュウロク</t>
    </rPh>
    <rPh sb="7" eb="9">
      <t>ジカン</t>
    </rPh>
    <rPh sb="10" eb="11">
      <t>フン</t>
    </rPh>
    <phoneticPr fontId="11"/>
  </si>
  <si>
    <t>教材２４
収録時間（分）</t>
    <rPh sb="0" eb="2">
      <t>キョウザイ</t>
    </rPh>
    <rPh sb="5" eb="7">
      <t>シュウロク</t>
    </rPh>
    <rPh sb="7" eb="9">
      <t>ジカン</t>
    </rPh>
    <rPh sb="10" eb="11">
      <t>フン</t>
    </rPh>
    <phoneticPr fontId="11"/>
  </si>
  <si>
    <t>教材２５
収録時間（分）</t>
    <rPh sb="0" eb="2">
      <t>キョウザイ</t>
    </rPh>
    <rPh sb="5" eb="7">
      <t>シュウロク</t>
    </rPh>
    <rPh sb="7" eb="9">
      <t>ジカン</t>
    </rPh>
    <rPh sb="10" eb="11">
      <t>フン</t>
    </rPh>
    <phoneticPr fontId="11"/>
  </si>
  <si>
    <t>教材２６
収録時間（分）</t>
    <rPh sb="0" eb="2">
      <t>キョウザイ</t>
    </rPh>
    <rPh sb="5" eb="7">
      <t>シュウロク</t>
    </rPh>
    <rPh sb="7" eb="9">
      <t>ジカン</t>
    </rPh>
    <rPh sb="10" eb="11">
      <t>フン</t>
    </rPh>
    <phoneticPr fontId="11"/>
  </si>
  <si>
    <t>教材２７
収録時間（分）</t>
    <rPh sb="0" eb="2">
      <t>キョウザイ</t>
    </rPh>
    <rPh sb="5" eb="7">
      <t>シュウロク</t>
    </rPh>
    <rPh sb="7" eb="9">
      <t>ジカン</t>
    </rPh>
    <rPh sb="10" eb="11">
      <t>フン</t>
    </rPh>
    <phoneticPr fontId="11"/>
  </si>
  <si>
    <t>教材２８
収録時間（分）</t>
    <rPh sb="0" eb="2">
      <t>キョウザイ</t>
    </rPh>
    <rPh sb="5" eb="7">
      <t>シュウロク</t>
    </rPh>
    <rPh sb="7" eb="9">
      <t>ジカン</t>
    </rPh>
    <rPh sb="10" eb="11">
      <t>フン</t>
    </rPh>
    <phoneticPr fontId="11"/>
  </si>
  <si>
    <t>教材２９
収録時間（分）</t>
    <rPh sb="0" eb="2">
      <t>キョウザイ</t>
    </rPh>
    <rPh sb="5" eb="7">
      <t>シュウロク</t>
    </rPh>
    <rPh sb="7" eb="9">
      <t>ジカン</t>
    </rPh>
    <rPh sb="10" eb="11">
      <t>フン</t>
    </rPh>
    <phoneticPr fontId="11"/>
  </si>
  <si>
    <t>教材３０
収録時間（分）</t>
    <rPh sb="0" eb="2">
      <t>キョウザイ</t>
    </rPh>
    <rPh sb="5" eb="7">
      <t>シュウロク</t>
    </rPh>
    <rPh sb="7" eb="9">
      <t>ジカン</t>
    </rPh>
    <rPh sb="10" eb="11">
      <t>フン</t>
    </rPh>
    <phoneticPr fontId="11"/>
  </si>
  <si>
    <t>教材３１
収録時間（分）</t>
    <rPh sb="0" eb="2">
      <t>キョウザイ</t>
    </rPh>
    <rPh sb="5" eb="7">
      <t>シュウロク</t>
    </rPh>
    <rPh sb="7" eb="9">
      <t>ジカン</t>
    </rPh>
    <rPh sb="10" eb="11">
      <t>フン</t>
    </rPh>
    <phoneticPr fontId="11"/>
  </si>
  <si>
    <t>教材３２
収録時間（分）</t>
    <rPh sb="0" eb="2">
      <t>キョウザイ</t>
    </rPh>
    <rPh sb="5" eb="7">
      <t>シュウロク</t>
    </rPh>
    <rPh sb="7" eb="9">
      <t>ジカン</t>
    </rPh>
    <rPh sb="10" eb="11">
      <t>フン</t>
    </rPh>
    <phoneticPr fontId="11"/>
  </si>
  <si>
    <t>教材３３
収録時間（分）</t>
    <rPh sb="0" eb="2">
      <t>キョウザイ</t>
    </rPh>
    <rPh sb="5" eb="7">
      <t>シュウロク</t>
    </rPh>
    <rPh sb="7" eb="9">
      <t>ジカン</t>
    </rPh>
    <rPh sb="10" eb="11">
      <t>フン</t>
    </rPh>
    <phoneticPr fontId="11"/>
  </si>
  <si>
    <t>教材３４
収録時間（分）</t>
    <rPh sb="0" eb="2">
      <t>キョウザイ</t>
    </rPh>
    <rPh sb="5" eb="7">
      <t>シュウロク</t>
    </rPh>
    <rPh sb="7" eb="9">
      <t>ジカン</t>
    </rPh>
    <rPh sb="10" eb="11">
      <t>フン</t>
    </rPh>
    <phoneticPr fontId="11"/>
  </si>
  <si>
    <t>教材３５
収録時間（分）</t>
    <rPh sb="0" eb="2">
      <t>キョウザイ</t>
    </rPh>
    <rPh sb="5" eb="7">
      <t>シュウロク</t>
    </rPh>
    <rPh sb="7" eb="9">
      <t>ジカン</t>
    </rPh>
    <rPh sb="10" eb="11">
      <t>フン</t>
    </rPh>
    <phoneticPr fontId="11"/>
  </si>
  <si>
    <t>教材３６
収録時間（分）</t>
    <rPh sb="0" eb="2">
      <t>キョウザイ</t>
    </rPh>
    <rPh sb="5" eb="7">
      <t>シュウロク</t>
    </rPh>
    <rPh sb="7" eb="9">
      <t>ジカン</t>
    </rPh>
    <rPh sb="10" eb="11">
      <t>フン</t>
    </rPh>
    <phoneticPr fontId="11"/>
  </si>
  <si>
    <t>教材３７
収録時間（分）</t>
    <rPh sb="0" eb="2">
      <t>キョウザイ</t>
    </rPh>
    <rPh sb="5" eb="7">
      <t>シュウロク</t>
    </rPh>
    <rPh sb="7" eb="9">
      <t>ジカン</t>
    </rPh>
    <rPh sb="10" eb="11">
      <t>フン</t>
    </rPh>
    <phoneticPr fontId="11"/>
  </si>
  <si>
    <t>教材３８
収録時間（分）</t>
    <rPh sb="0" eb="2">
      <t>キョウザイ</t>
    </rPh>
    <rPh sb="5" eb="7">
      <t>シュウロク</t>
    </rPh>
    <rPh sb="7" eb="9">
      <t>ジカン</t>
    </rPh>
    <rPh sb="10" eb="11">
      <t>フン</t>
    </rPh>
    <phoneticPr fontId="11"/>
  </si>
  <si>
    <t>教材３９
収録時間（分）</t>
    <rPh sb="0" eb="2">
      <t>キョウザイ</t>
    </rPh>
    <rPh sb="5" eb="7">
      <t>シュウロク</t>
    </rPh>
    <rPh sb="7" eb="9">
      <t>ジカン</t>
    </rPh>
    <rPh sb="10" eb="11">
      <t>フン</t>
    </rPh>
    <phoneticPr fontId="11"/>
  </si>
  <si>
    <t>教材４０
収録時間（分）</t>
    <rPh sb="0" eb="2">
      <t>キョウザイ</t>
    </rPh>
    <rPh sb="5" eb="7">
      <t>シュウロク</t>
    </rPh>
    <rPh sb="7" eb="9">
      <t>ジカン</t>
    </rPh>
    <rPh sb="10" eb="11">
      <t>フン</t>
    </rPh>
    <phoneticPr fontId="11"/>
  </si>
  <si>
    <t>教材４１
収録時間（分）</t>
    <rPh sb="0" eb="2">
      <t>キョウザイ</t>
    </rPh>
    <rPh sb="5" eb="7">
      <t>シュウロク</t>
    </rPh>
    <rPh sb="7" eb="9">
      <t>ジカン</t>
    </rPh>
    <rPh sb="10" eb="11">
      <t>フン</t>
    </rPh>
    <phoneticPr fontId="11"/>
  </si>
  <si>
    <t>教材４２
収録時間（分）</t>
    <rPh sb="0" eb="2">
      <t>キョウザイ</t>
    </rPh>
    <rPh sb="5" eb="7">
      <t>シュウロク</t>
    </rPh>
    <rPh sb="7" eb="9">
      <t>ジカン</t>
    </rPh>
    <rPh sb="10" eb="11">
      <t>フン</t>
    </rPh>
    <phoneticPr fontId="11"/>
  </si>
  <si>
    <t>教材４３
収録時間（分）</t>
    <rPh sb="0" eb="2">
      <t>キョウザイ</t>
    </rPh>
    <rPh sb="5" eb="7">
      <t>シュウロク</t>
    </rPh>
    <rPh sb="7" eb="9">
      <t>ジカン</t>
    </rPh>
    <rPh sb="10" eb="11">
      <t>フン</t>
    </rPh>
    <phoneticPr fontId="11"/>
  </si>
  <si>
    <t>教材４４
収録時間（分）</t>
    <rPh sb="0" eb="2">
      <t>キョウザイ</t>
    </rPh>
    <rPh sb="5" eb="7">
      <t>シュウロク</t>
    </rPh>
    <rPh sb="7" eb="9">
      <t>ジカン</t>
    </rPh>
    <rPh sb="10" eb="11">
      <t>フン</t>
    </rPh>
    <phoneticPr fontId="11"/>
  </si>
  <si>
    <t>教材４５
収録時間（分）</t>
    <rPh sb="0" eb="2">
      <t>キョウザイ</t>
    </rPh>
    <rPh sb="5" eb="7">
      <t>シュウロク</t>
    </rPh>
    <rPh sb="7" eb="9">
      <t>ジカン</t>
    </rPh>
    <rPh sb="10" eb="11">
      <t>フン</t>
    </rPh>
    <phoneticPr fontId="11"/>
  </si>
  <si>
    <t>教材４６
収録時間（分）</t>
    <rPh sb="0" eb="2">
      <t>キョウザイ</t>
    </rPh>
    <rPh sb="5" eb="7">
      <t>シュウロク</t>
    </rPh>
    <rPh sb="7" eb="9">
      <t>ジカン</t>
    </rPh>
    <rPh sb="10" eb="11">
      <t>フン</t>
    </rPh>
    <phoneticPr fontId="11"/>
  </si>
  <si>
    <t>教材４７
収録時間（分）</t>
    <rPh sb="0" eb="2">
      <t>キョウザイ</t>
    </rPh>
    <rPh sb="5" eb="7">
      <t>シュウロク</t>
    </rPh>
    <rPh sb="7" eb="9">
      <t>ジカン</t>
    </rPh>
    <rPh sb="10" eb="11">
      <t>フン</t>
    </rPh>
    <phoneticPr fontId="11"/>
  </si>
  <si>
    <t>教材４８
収録時間（分）</t>
    <rPh sb="0" eb="2">
      <t>キョウザイ</t>
    </rPh>
    <rPh sb="5" eb="7">
      <t>シュウロク</t>
    </rPh>
    <rPh sb="7" eb="9">
      <t>ジカン</t>
    </rPh>
    <rPh sb="10" eb="11">
      <t>フン</t>
    </rPh>
    <phoneticPr fontId="11"/>
  </si>
  <si>
    <t>教材４９
収録時間（分）</t>
    <rPh sb="0" eb="2">
      <t>キョウザイ</t>
    </rPh>
    <rPh sb="5" eb="7">
      <t>シュウロク</t>
    </rPh>
    <rPh sb="7" eb="9">
      <t>ジカン</t>
    </rPh>
    <rPh sb="10" eb="11">
      <t>フン</t>
    </rPh>
    <phoneticPr fontId="11"/>
  </si>
  <si>
    <t>教材５０
収録時間（分）</t>
    <rPh sb="0" eb="2">
      <t>キョウザイ</t>
    </rPh>
    <rPh sb="5" eb="7">
      <t>シュウロク</t>
    </rPh>
    <rPh sb="7" eb="9">
      <t>ジカン</t>
    </rPh>
    <rPh sb="10" eb="11">
      <t>フン</t>
    </rPh>
    <phoneticPr fontId="11"/>
  </si>
  <si>
    <t>教材５１
収録時間（分）</t>
    <rPh sb="0" eb="2">
      <t>キョウザイ</t>
    </rPh>
    <rPh sb="5" eb="7">
      <t>シュウロク</t>
    </rPh>
    <rPh sb="7" eb="9">
      <t>ジカン</t>
    </rPh>
    <rPh sb="10" eb="11">
      <t>フン</t>
    </rPh>
    <phoneticPr fontId="11"/>
  </si>
  <si>
    <t>教材５２
収録時間（分）</t>
    <rPh sb="0" eb="2">
      <t>キョウザイ</t>
    </rPh>
    <rPh sb="5" eb="7">
      <t>シュウロク</t>
    </rPh>
    <rPh sb="7" eb="9">
      <t>ジカン</t>
    </rPh>
    <rPh sb="10" eb="11">
      <t>フン</t>
    </rPh>
    <phoneticPr fontId="11"/>
  </si>
  <si>
    <t>教材５３
収録時間（分）</t>
    <rPh sb="0" eb="2">
      <t>キョウザイ</t>
    </rPh>
    <rPh sb="5" eb="7">
      <t>シュウロク</t>
    </rPh>
    <rPh sb="7" eb="9">
      <t>ジカン</t>
    </rPh>
    <rPh sb="10" eb="11">
      <t>フン</t>
    </rPh>
    <phoneticPr fontId="11"/>
  </si>
  <si>
    <t>教材５４
収録時間（分）</t>
    <rPh sb="0" eb="2">
      <t>キョウザイ</t>
    </rPh>
    <rPh sb="5" eb="7">
      <t>シュウロク</t>
    </rPh>
    <rPh sb="7" eb="9">
      <t>ジカン</t>
    </rPh>
    <rPh sb="10" eb="11">
      <t>フン</t>
    </rPh>
    <phoneticPr fontId="11"/>
  </si>
  <si>
    <t>教材５５
収録時間（分）</t>
    <rPh sb="0" eb="2">
      <t>キョウザイ</t>
    </rPh>
    <rPh sb="5" eb="7">
      <t>シュウロク</t>
    </rPh>
    <rPh sb="7" eb="9">
      <t>ジカン</t>
    </rPh>
    <rPh sb="10" eb="11">
      <t>フン</t>
    </rPh>
    <phoneticPr fontId="11"/>
  </si>
  <si>
    <t>教材５６
収録時間（分）</t>
    <rPh sb="0" eb="2">
      <t>キョウザイ</t>
    </rPh>
    <rPh sb="5" eb="7">
      <t>シュウロク</t>
    </rPh>
    <rPh sb="7" eb="9">
      <t>ジカン</t>
    </rPh>
    <rPh sb="10" eb="11">
      <t>フン</t>
    </rPh>
    <phoneticPr fontId="11"/>
  </si>
  <si>
    <t>教材５７
収録時間（分）</t>
    <rPh sb="0" eb="2">
      <t>キョウザイ</t>
    </rPh>
    <rPh sb="5" eb="7">
      <t>シュウロク</t>
    </rPh>
    <rPh sb="7" eb="9">
      <t>ジカン</t>
    </rPh>
    <rPh sb="10" eb="11">
      <t>フン</t>
    </rPh>
    <phoneticPr fontId="11"/>
  </si>
  <si>
    <t>教材５８
収録時間（分）</t>
    <rPh sb="0" eb="2">
      <t>キョウザイ</t>
    </rPh>
    <rPh sb="5" eb="7">
      <t>シュウロク</t>
    </rPh>
    <rPh sb="7" eb="9">
      <t>ジカン</t>
    </rPh>
    <rPh sb="10" eb="11">
      <t>フン</t>
    </rPh>
    <phoneticPr fontId="11"/>
  </si>
  <si>
    <t>教材５９
収録時間（分）</t>
    <rPh sb="0" eb="2">
      <t>キョウザイ</t>
    </rPh>
    <rPh sb="5" eb="7">
      <t>シュウロク</t>
    </rPh>
    <rPh sb="7" eb="9">
      <t>ジカン</t>
    </rPh>
    <rPh sb="10" eb="11">
      <t>フン</t>
    </rPh>
    <phoneticPr fontId="11"/>
  </si>
  <si>
    <t>教材６０
収録時間（分）</t>
    <rPh sb="0" eb="2">
      <t>キョウザイ</t>
    </rPh>
    <rPh sb="5" eb="7">
      <t>シュウロク</t>
    </rPh>
    <rPh sb="7" eb="9">
      <t>ジカン</t>
    </rPh>
    <rPh sb="10" eb="11">
      <t>フン</t>
    </rPh>
    <phoneticPr fontId="11"/>
  </si>
  <si>
    <t>教材６１
収録時間（分）</t>
    <rPh sb="0" eb="2">
      <t>キョウザイ</t>
    </rPh>
    <rPh sb="5" eb="7">
      <t>シュウロク</t>
    </rPh>
    <rPh sb="7" eb="9">
      <t>ジカン</t>
    </rPh>
    <rPh sb="10" eb="11">
      <t>フン</t>
    </rPh>
    <phoneticPr fontId="11"/>
  </si>
  <si>
    <t>教材６２
収録時間（分）</t>
    <rPh sb="0" eb="2">
      <t>キョウザイ</t>
    </rPh>
    <rPh sb="5" eb="7">
      <t>シュウロク</t>
    </rPh>
    <rPh sb="7" eb="9">
      <t>ジカン</t>
    </rPh>
    <rPh sb="10" eb="11">
      <t>フン</t>
    </rPh>
    <phoneticPr fontId="11"/>
  </si>
  <si>
    <t>教材６３
収録時間（分）</t>
    <rPh sb="0" eb="2">
      <t>キョウザイ</t>
    </rPh>
    <rPh sb="5" eb="7">
      <t>シュウロク</t>
    </rPh>
    <rPh sb="7" eb="9">
      <t>ジカン</t>
    </rPh>
    <rPh sb="10" eb="11">
      <t>フン</t>
    </rPh>
    <phoneticPr fontId="11"/>
  </si>
  <si>
    <t>教材６４
収録時間（分）</t>
    <rPh sb="0" eb="2">
      <t>キョウザイ</t>
    </rPh>
    <rPh sb="5" eb="7">
      <t>シュウロク</t>
    </rPh>
    <rPh sb="7" eb="9">
      <t>ジカン</t>
    </rPh>
    <rPh sb="10" eb="11">
      <t>フン</t>
    </rPh>
    <phoneticPr fontId="11"/>
  </si>
  <si>
    <t>教材６５
収録時間（分）</t>
    <rPh sb="0" eb="2">
      <t>キョウザイ</t>
    </rPh>
    <rPh sb="5" eb="7">
      <t>シュウロク</t>
    </rPh>
    <rPh sb="7" eb="9">
      <t>ジカン</t>
    </rPh>
    <rPh sb="10" eb="11">
      <t>フン</t>
    </rPh>
    <phoneticPr fontId="11"/>
  </si>
  <si>
    <t>教材６６
収録時間（分）</t>
    <rPh sb="0" eb="2">
      <t>キョウザイ</t>
    </rPh>
    <rPh sb="5" eb="7">
      <t>シュウロク</t>
    </rPh>
    <rPh sb="7" eb="9">
      <t>ジカン</t>
    </rPh>
    <rPh sb="10" eb="11">
      <t>フン</t>
    </rPh>
    <phoneticPr fontId="11"/>
  </si>
  <si>
    <t>教材６７
収録時間（分）</t>
    <rPh sb="0" eb="2">
      <t>キョウザイ</t>
    </rPh>
    <rPh sb="5" eb="7">
      <t>シュウロク</t>
    </rPh>
    <rPh sb="7" eb="9">
      <t>ジカン</t>
    </rPh>
    <rPh sb="10" eb="11">
      <t>フン</t>
    </rPh>
    <phoneticPr fontId="11"/>
  </si>
  <si>
    <t>教材６８
収録時間（分）</t>
    <rPh sb="0" eb="2">
      <t>キョウザイ</t>
    </rPh>
    <rPh sb="5" eb="7">
      <t>シュウロク</t>
    </rPh>
    <rPh sb="7" eb="9">
      <t>ジカン</t>
    </rPh>
    <rPh sb="10" eb="11">
      <t>フン</t>
    </rPh>
    <phoneticPr fontId="11"/>
  </si>
  <si>
    <t>教材６９
収録時間（分）</t>
    <rPh sb="0" eb="2">
      <t>キョウザイ</t>
    </rPh>
    <rPh sb="5" eb="7">
      <t>シュウロク</t>
    </rPh>
    <rPh sb="7" eb="9">
      <t>ジカン</t>
    </rPh>
    <rPh sb="10" eb="11">
      <t>フン</t>
    </rPh>
    <phoneticPr fontId="11"/>
  </si>
  <si>
    <t>教材７０
収録時間（分）</t>
    <rPh sb="0" eb="2">
      <t>キョウザイ</t>
    </rPh>
    <rPh sb="5" eb="7">
      <t>シュウロク</t>
    </rPh>
    <rPh sb="7" eb="9">
      <t>ジカン</t>
    </rPh>
    <rPh sb="10" eb="11">
      <t>フン</t>
    </rPh>
    <phoneticPr fontId="11"/>
  </si>
  <si>
    <t>教材７１
収録時間（分）</t>
    <rPh sb="0" eb="2">
      <t>キョウザイ</t>
    </rPh>
    <rPh sb="5" eb="7">
      <t>シュウロク</t>
    </rPh>
    <rPh sb="7" eb="9">
      <t>ジカン</t>
    </rPh>
    <rPh sb="10" eb="11">
      <t>フン</t>
    </rPh>
    <phoneticPr fontId="11"/>
  </si>
  <si>
    <t>教材７２
収録時間（分）</t>
    <rPh sb="0" eb="2">
      <t>キョウザイ</t>
    </rPh>
    <rPh sb="5" eb="7">
      <t>シュウロク</t>
    </rPh>
    <rPh sb="7" eb="9">
      <t>ジカン</t>
    </rPh>
    <rPh sb="10" eb="11">
      <t>フン</t>
    </rPh>
    <phoneticPr fontId="11"/>
  </si>
  <si>
    <t>教材７３
収録時間（分）</t>
    <rPh sb="0" eb="2">
      <t>キョウザイ</t>
    </rPh>
    <rPh sb="5" eb="7">
      <t>シュウロク</t>
    </rPh>
    <rPh sb="7" eb="9">
      <t>ジカン</t>
    </rPh>
    <rPh sb="10" eb="11">
      <t>フン</t>
    </rPh>
    <phoneticPr fontId="11"/>
  </si>
  <si>
    <t>教材７４
収録時間（分）</t>
    <rPh sb="0" eb="2">
      <t>キョウザイ</t>
    </rPh>
    <rPh sb="5" eb="7">
      <t>シュウロク</t>
    </rPh>
    <rPh sb="7" eb="9">
      <t>ジカン</t>
    </rPh>
    <rPh sb="10" eb="11">
      <t>フン</t>
    </rPh>
    <phoneticPr fontId="11"/>
  </si>
  <si>
    <t>教材７５
収録時間（分）</t>
    <rPh sb="0" eb="2">
      <t>キョウザイ</t>
    </rPh>
    <rPh sb="5" eb="7">
      <t>シュウロク</t>
    </rPh>
    <rPh sb="7" eb="9">
      <t>ジカン</t>
    </rPh>
    <rPh sb="10" eb="11">
      <t>フン</t>
    </rPh>
    <phoneticPr fontId="11"/>
  </si>
  <si>
    <t>教材７６
収録時間（分）</t>
    <rPh sb="0" eb="2">
      <t>キョウザイ</t>
    </rPh>
    <rPh sb="5" eb="7">
      <t>シュウロク</t>
    </rPh>
    <rPh sb="7" eb="9">
      <t>ジカン</t>
    </rPh>
    <rPh sb="10" eb="11">
      <t>フン</t>
    </rPh>
    <phoneticPr fontId="11"/>
  </si>
  <si>
    <t>教材７７
収録時間（分）</t>
    <rPh sb="0" eb="2">
      <t>キョウザイ</t>
    </rPh>
    <rPh sb="5" eb="7">
      <t>シュウロク</t>
    </rPh>
    <rPh sb="7" eb="9">
      <t>ジカン</t>
    </rPh>
    <rPh sb="10" eb="11">
      <t>フン</t>
    </rPh>
    <phoneticPr fontId="11"/>
  </si>
  <si>
    <t>教材７８
収録時間（分）</t>
    <rPh sb="0" eb="2">
      <t>キョウザイ</t>
    </rPh>
    <rPh sb="5" eb="7">
      <t>シュウロク</t>
    </rPh>
    <rPh sb="7" eb="9">
      <t>ジカン</t>
    </rPh>
    <rPh sb="10" eb="11">
      <t>フン</t>
    </rPh>
    <phoneticPr fontId="11"/>
  </si>
  <si>
    <t>教材７９
収録時間（分）</t>
    <rPh sb="0" eb="2">
      <t>キョウザイ</t>
    </rPh>
    <rPh sb="5" eb="7">
      <t>シュウロク</t>
    </rPh>
    <rPh sb="7" eb="9">
      <t>ジカン</t>
    </rPh>
    <rPh sb="10" eb="11">
      <t>フン</t>
    </rPh>
    <phoneticPr fontId="11"/>
  </si>
  <si>
    <t>教材８０
収録時間（分）</t>
    <rPh sb="0" eb="2">
      <t>キョウザイ</t>
    </rPh>
    <rPh sb="5" eb="7">
      <t>シュウロク</t>
    </rPh>
    <rPh sb="7" eb="9">
      <t>ジカン</t>
    </rPh>
    <rPh sb="10" eb="11">
      <t>フン</t>
    </rPh>
    <phoneticPr fontId="11"/>
  </si>
  <si>
    <t>教材８１
収録時間（分）</t>
    <rPh sb="0" eb="2">
      <t>キョウザイ</t>
    </rPh>
    <rPh sb="5" eb="7">
      <t>シュウロク</t>
    </rPh>
    <rPh sb="7" eb="9">
      <t>ジカン</t>
    </rPh>
    <rPh sb="10" eb="11">
      <t>フン</t>
    </rPh>
    <phoneticPr fontId="11"/>
  </si>
  <si>
    <t>教材８２
収録時間（分）</t>
    <rPh sb="0" eb="2">
      <t>キョウザイ</t>
    </rPh>
    <rPh sb="5" eb="7">
      <t>シュウロク</t>
    </rPh>
    <rPh sb="7" eb="9">
      <t>ジカン</t>
    </rPh>
    <rPh sb="10" eb="11">
      <t>フン</t>
    </rPh>
    <phoneticPr fontId="11"/>
  </si>
  <si>
    <t>教材８３
収録時間（分）</t>
    <rPh sb="0" eb="2">
      <t>キョウザイ</t>
    </rPh>
    <rPh sb="5" eb="7">
      <t>シュウロク</t>
    </rPh>
    <rPh sb="7" eb="9">
      <t>ジカン</t>
    </rPh>
    <rPh sb="10" eb="11">
      <t>フン</t>
    </rPh>
    <phoneticPr fontId="11"/>
  </si>
  <si>
    <t>教材８４
収録時間（分）</t>
    <rPh sb="0" eb="2">
      <t>キョウザイ</t>
    </rPh>
    <rPh sb="5" eb="7">
      <t>シュウロク</t>
    </rPh>
    <rPh sb="7" eb="9">
      <t>ジカン</t>
    </rPh>
    <rPh sb="10" eb="11">
      <t>フン</t>
    </rPh>
    <phoneticPr fontId="11"/>
  </si>
  <si>
    <t>教材８５
収録時間（分）</t>
    <rPh sb="0" eb="2">
      <t>キョウザイ</t>
    </rPh>
    <rPh sb="5" eb="7">
      <t>シュウロク</t>
    </rPh>
    <rPh sb="7" eb="9">
      <t>ジカン</t>
    </rPh>
    <rPh sb="10" eb="11">
      <t>フン</t>
    </rPh>
    <phoneticPr fontId="11"/>
  </si>
  <si>
    <t>教材８６
収録時間（分）</t>
    <rPh sb="0" eb="2">
      <t>キョウザイ</t>
    </rPh>
    <rPh sb="5" eb="7">
      <t>シュウロク</t>
    </rPh>
    <rPh sb="7" eb="9">
      <t>ジカン</t>
    </rPh>
    <rPh sb="10" eb="11">
      <t>フン</t>
    </rPh>
    <phoneticPr fontId="11"/>
  </si>
  <si>
    <t>教材８７
収録時間（分）</t>
    <rPh sb="0" eb="2">
      <t>キョウザイ</t>
    </rPh>
    <rPh sb="5" eb="7">
      <t>シュウロク</t>
    </rPh>
    <rPh sb="7" eb="9">
      <t>ジカン</t>
    </rPh>
    <rPh sb="10" eb="11">
      <t>フン</t>
    </rPh>
    <phoneticPr fontId="11"/>
  </si>
  <si>
    <t>教材８８
収録時間（分）</t>
    <rPh sb="0" eb="2">
      <t>キョウザイ</t>
    </rPh>
    <rPh sb="5" eb="7">
      <t>シュウロク</t>
    </rPh>
    <rPh sb="7" eb="9">
      <t>ジカン</t>
    </rPh>
    <rPh sb="10" eb="11">
      <t>フン</t>
    </rPh>
    <phoneticPr fontId="11"/>
  </si>
  <si>
    <t>教材８９
収録時間（分）</t>
    <rPh sb="0" eb="2">
      <t>キョウザイ</t>
    </rPh>
    <rPh sb="5" eb="7">
      <t>シュウロク</t>
    </rPh>
    <rPh sb="7" eb="9">
      <t>ジカン</t>
    </rPh>
    <rPh sb="10" eb="11">
      <t>フン</t>
    </rPh>
    <phoneticPr fontId="11"/>
  </si>
  <si>
    <t>教材９０
収録時間（分）</t>
    <rPh sb="0" eb="2">
      <t>キョウザイ</t>
    </rPh>
    <rPh sb="5" eb="7">
      <t>シュウロク</t>
    </rPh>
    <rPh sb="7" eb="9">
      <t>ジカン</t>
    </rPh>
    <rPh sb="10" eb="11">
      <t>フン</t>
    </rPh>
    <phoneticPr fontId="11"/>
  </si>
  <si>
    <t>教材９１
収録時間（分）</t>
    <rPh sb="0" eb="2">
      <t>キョウザイ</t>
    </rPh>
    <rPh sb="5" eb="7">
      <t>シュウロク</t>
    </rPh>
    <rPh sb="7" eb="9">
      <t>ジカン</t>
    </rPh>
    <rPh sb="10" eb="11">
      <t>フン</t>
    </rPh>
    <phoneticPr fontId="11"/>
  </si>
  <si>
    <t>教材９２
収録時間（分）</t>
    <rPh sb="0" eb="2">
      <t>キョウザイ</t>
    </rPh>
    <rPh sb="5" eb="7">
      <t>シュウロク</t>
    </rPh>
    <rPh sb="7" eb="9">
      <t>ジカン</t>
    </rPh>
    <rPh sb="10" eb="11">
      <t>フン</t>
    </rPh>
    <phoneticPr fontId="11"/>
  </si>
  <si>
    <t>教材９３
収録時間（分）</t>
    <rPh sb="0" eb="2">
      <t>キョウザイ</t>
    </rPh>
    <rPh sb="5" eb="7">
      <t>シュウロク</t>
    </rPh>
    <rPh sb="7" eb="9">
      <t>ジカン</t>
    </rPh>
    <rPh sb="10" eb="11">
      <t>フン</t>
    </rPh>
    <phoneticPr fontId="11"/>
  </si>
  <si>
    <t>教材９４
収録時間（分）</t>
    <rPh sb="0" eb="2">
      <t>キョウザイ</t>
    </rPh>
    <rPh sb="5" eb="7">
      <t>シュウロク</t>
    </rPh>
    <rPh sb="7" eb="9">
      <t>ジカン</t>
    </rPh>
    <rPh sb="10" eb="11">
      <t>フン</t>
    </rPh>
    <phoneticPr fontId="11"/>
  </si>
  <si>
    <t>教材９５
収録時間（分）</t>
    <rPh sb="0" eb="2">
      <t>キョウザイ</t>
    </rPh>
    <rPh sb="5" eb="7">
      <t>シュウロク</t>
    </rPh>
    <rPh sb="7" eb="9">
      <t>ジカン</t>
    </rPh>
    <rPh sb="10" eb="11">
      <t>フン</t>
    </rPh>
    <phoneticPr fontId="11"/>
  </si>
  <si>
    <t>教材９６
収録時間（分）</t>
    <rPh sb="0" eb="2">
      <t>キョウザイ</t>
    </rPh>
    <rPh sb="5" eb="7">
      <t>シュウロク</t>
    </rPh>
    <rPh sb="7" eb="9">
      <t>ジカン</t>
    </rPh>
    <rPh sb="10" eb="11">
      <t>フン</t>
    </rPh>
    <phoneticPr fontId="11"/>
  </si>
  <si>
    <t>教材９７
収録時間（分）</t>
    <rPh sb="0" eb="2">
      <t>キョウザイ</t>
    </rPh>
    <rPh sb="5" eb="7">
      <t>シュウロク</t>
    </rPh>
    <rPh sb="7" eb="9">
      <t>ジカン</t>
    </rPh>
    <rPh sb="10" eb="11">
      <t>フン</t>
    </rPh>
    <phoneticPr fontId="11"/>
  </si>
  <si>
    <t>教材９８
収録時間（分）</t>
    <rPh sb="0" eb="2">
      <t>キョウザイ</t>
    </rPh>
    <rPh sb="5" eb="7">
      <t>シュウロク</t>
    </rPh>
    <rPh sb="7" eb="9">
      <t>ジカン</t>
    </rPh>
    <rPh sb="10" eb="11">
      <t>フン</t>
    </rPh>
    <phoneticPr fontId="11"/>
  </si>
  <si>
    <t>教材９９
収録時間（分）</t>
    <rPh sb="0" eb="2">
      <t>キョウザイ</t>
    </rPh>
    <rPh sb="5" eb="7">
      <t>シュウロク</t>
    </rPh>
    <rPh sb="7" eb="9">
      <t>ジカン</t>
    </rPh>
    <rPh sb="10" eb="11">
      <t>フン</t>
    </rPh>
    <phoneticPr fontId="11"/>
  </si>
  <si>
    <t>教材１００
収録時間（分）</t>
    <rPh sb="0" eb="2">
      <t>キョウザイ</t>
    </rPh>
    <rPh sb="6" eb="8">
      <t>シュウロク</t>
    </rPh>
    <rPh sb="8" eb="10">
      <t>ジカン</t>
    </rPh>
    <rPh sb="11" eb="12">
      <t>フン</t>
    </rPh>
    <phoneticPr fontId="11"/>
  </si>
  <si>
    <t>収録時間
合計（分）</t>
    <rPh sb="0" eb="2">
      <t>シュウロク</t>
    </rPh>
    <rPh sb="2" eb="4">
      <t>ジカン</t>
    </rPh>
    <rPh sb="5" eb="7">
      <t>ゴウケイ</t>
    </rPh>
    <rPh sb="8" eb="9">
      <t>フン</t>
    </rPh>
    <phoneticPr fontId="11"/>
  </si>
  <si>
    <t>チェック項目</t>
    <rPh sb="4" eb="6">
      <t>コウモク</t>
    </rPh>
    <phoneticPr fontId="11"/>
  </si>
  <si>
    <t>【記載例】映像教材の収録時間確認表</t>
    <rPh sb="1" eb="3">
      <t>キサイ</t>
    </rPh>
    <rPh sb="3" eb="4">
      <t>レイ</t>
    </rPh>
    <rPh sb="5" eb="7">
      <t>エイゾウ</t>
    </rPh>
    <rPh sb="7" eb="9">
      <t>キョウザイ</t>
    </rPh>
    <rPh sb="10" eb="12">
      <t>シュウロク</t>
    </rPh>
    <rPh sb="12" eb="14">
      <t>ジカン</t>
    </rPh>
    <rPh sb="14" eb="16">
      <t>カクニン</t>
    </rPh>
    <rPh sb="16" eb="17">
      <t>ヒョウ</t>
    </rPh>
    <phoneticPr fontId="11"/>
  </si>
  <si>
    <t>・・・</t>
    <phoneticPr fontId="11"/>
  </si>
  <si>
    <r>
      <t xml:space="preserve">実施体制等確認表
</t>
    </r>
    <r>
      <rPr>
        <sz val="18"/>
        <rFont val="ＭＳ Ｐ明朝"/>
        <family val="1"/>
        <charset val="128"/>
      </rPr>
      <t>【添付書類】</t>
    </r>
    <r>
      <rPr>
        <sz val="18"/>
        <rFont val="ＭＳ Ｐゴシック"/>
        <family val="3"/>
        <charset val="128"/>
      </rPr>
      <t xml:space="preserve">
・　不動産登記簿謄本（写）（訓練実施場所及び事務室を所有する場合）、賃貸借契約書（写）（訓練実施場所及び事務室を賃借する場合）等、施設が使用可能であることが確認できるもの《省》（通所が発生する場合）
・　訓練実施施設（教室・実習室）及び事務室の平面図《省》（通所が発生する場合）
</t>
    </r>
    <r>
      <rPr>
        <sz val="18"/>
        <rFont val="ＭＳ Ｐ明朝"/>
        <family val="1"/>
        <charset val="128"/>
      </rPr>
      <t>・　介護職員養成研修等の指定通知書（写）（介護職員養成研修を求職者支援訓練として実施する場合）
・　加入する予定である災害補償制度等に関するリーフレット等</t>
    </r>
    <r>
      <rPr>
        <b/>
        <sz val="18"/>
        <rFont val="ＭＳ Ｐ明朝"/>
        <family val="1"/>
        <charset val="128"/>
      </rPr>
      <t xml:space="preserve">《省》
</t>
    </r>
    <r>
      <rPr>
        <sz val="18"/>
        <rFont val="ＭＳ Ｐ明朝"/>
        <family val="1"/>
        <charset val="128"/>
      </rPr>
      <t>・　託児サービス提供機関の要件に該当することを確認できる資料</t>
    </r>
    <r>
      <rPr>
        <b/>
        <sz val="18"/>
        <rFont val="ＭＳ Ｐ明朝"/>
        <family val="1"/>
        <charset val="128"/>
      </rPr>
      <t xml:space="preserve">
</t>
    </r>
    <r>
      <rPr>
        <sz val="18"/>
        <rFont val="ＭＳ Ｐ明朝"/>
        <family val="1"/>
        <charset val="128"/>
      </rPr>
      <t xml:space="preserve">・　職業訓練サービスガイドライン研修の修了証書（写）、修了証明書（写）又は受講証明書（写）、(受講者が講師又は事務担当者の場合は、申請者と直接雇用関係であることがわかる書類）《省》
・ISO29993及びISO21001の審査登録証（写）《省》
・使用するLMSの内容が確認できるもの（パンフレットや仕様書等）
</t>
    </r>
    <r>
      <rPr>
        <sz val="18"/>
        <color rgb="FFFF0000"/>
        <rFont val="ＭＳ Ｐ明朝"/>
        <family val="1"/>
        <charset val="128"/>
      </rPr>
      <t>・LMS確認表</t>
    </r>
    <rPh sb="105" eb="107">
      <t>ツウショ</t>
    </rPh>
    <rPh sb="108" eb="110">
      <t>ハッセイ</t>
    </rPh>
    <rPh sb="112" eb="114">
      <t>バアイ</t>
    </rPh>
    <rPh sb="174" eb="175">
      <t>ウツ</t>
    </rPh>
    <rPh sb="210" eb="212">
      <t>ヨテイ</t>
    </rPh>
    <rPh sb="428" eb="430">
      <t>カクニン</t>
    </rPh>
    <rPh sb="430" eb="431">
      <t>ヒョウ</t>
    </rPh>
    <phoneticPr fontId="12"/>
  </si>
  <si>
    <r>
      <t xml:space="preserve">推奨訓練日程計画表
</t>
    </r>
    <r>
      <rPr>
        <sz val="18"/>
        <color rgb="FFFF0000"/>
        <rFont val="ＭＳ Ｐゴシック"/>
        <family val="3"/>
        <charset val="128"/>
      </rPr>
      <t xml:space="preserve">【添付資料】
・映像教材の収録時間確認表 </t>
    </r>
    <rPh sb="0" eb="6">
      <t>スイショウクンレンニッテイ</t>
    </rPh>
    <rPh sb="6" eb="8">
      <t>ケイカク</t>
    </rPh>
    <rPh sb="8" eb="9">
      <t>ヒョウ</t>
    </rPh>
    <rPh sb="11" eb="13">
      <t>テンプ</t>
    </rPh>
    <rPh sb="13" eb="15">
      <t>シリョウ</t>
    </rPh>
    <phoneticPr fontId="1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</si>
  <si>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145"/>
  </si>
  <si>
    <t>・各ユニットの映像教材の収録時間数の合計が、規定する各ユニットの受講時間数以上となっている。（認定様式第６号添付書類）</t>
    <rPh sb="1" eb="2">
      <t>カク</t>
    </rPh>
    <rPh sb="7" eb="9">
      <t>エイゾウ</t>
    </rPh>
    <rPh sb="9" eb="11">
      <t>キョウザイ</t>
    </rPh>
    <rPh sb="12" eb="14">
      <t>シュウロク</t>
    </rPh>
    <rPh sb="14" eb="16">
      <t>ジカン</t>
    </rPh>
    <rPh sb="16" eb="17">
      <t>スウ</t>
    </rPh>
    <rPh sb="18" eb="20">
      <t>ゴウケイ</t>
    </rPh>
    <rPh sb="22" eb="24">
      <t>キテイ</t>
    </rPh>
    <rPh sb="26" eb="27">
      <t>カク</t>
    </rPh>
    <rPh sb="32" eb="34">
      <t>ジュコウ</t>
    </rPh>
    <rPh sb="34" eb="36">
      <t>ジカン</t>
    </rPh>
    <rPh sb="36" eb="37">
      <t>スウ</t>
    </rPh>
    <rPh sb="37" eb="39">
      <t>イジョウ</t>
    </rPh>
    <rPh sb="47" eb="52">
      <t>ニンテイヨウシキダイ</t>
    </rPh>
    <rPh sb="53" eb="54">
      <t>ゴウ</t>
    </rPh>
    <rPh sb="54" eb="58">
      <t>テンプショルイ</t>
    </rPh>
    <phoneticPr fontId="12"/>
  </si>
  <si>
    <t>（2023.04）</t>
    <phoneticPr fontId="11"/>
  </si>
  <si>
    <t>（認定様式第５号添付書類３）</t>
    <phoneticPr fontId="145"/>
  </si>
  <si>
    <t>認定様式第５号添付書類２</t>
    <phoneticPr fontId="12"/>
  </si>
  <si>
    <t>認定様式第５号添付書類１</t>
    <phoneticPr fontId="12"/>
  </si>
  <si>
    <t>【認定様式第６号添付書類１】映像教材の収録時間確認表</t>
    <rPh sb="1" eb="3">
      <t>ニンテイ</t>
    </rPh>
    <rPh sb="3" eb="5">
      <t>ヨウシキ</t>
    </rPh>
    <rPh sb="5" eb="6">
      <t>ダイ</t>
    </rPh>
    <rPh sb="7" eb="8">
      <t>ゴウ</t>
    </rPh>
    <rPh sb="8" eb="10">
      <t>テンプ</t>
    </rPh>
    <rPh sb="10" eb="12">
      <t>ショルイ</t>
    </rPh>
    <rPh sb="14" eb="16">
      <t>エイゾウ</t>
    </rPh>
    <rPh sb="16" eb="18">
      <t>キョウザイ</t>
    </rPh>
    <rPh sb="19" eb="21">
      <t>シュウロク</t>
    </rPh>
    <rPh sb="21" eb="23">
      <t>ジカン</t>
    </rPh>
    <rPh sb="23" eb="25">
      <t>カクニン</t>
    </rPh>
    <rPh sb="25" eb="26">
      <t>ヒョウ</t>
    </rPh>
    <phoneticPr fontId="11"/>
  </si>
  <si>
    <t>（イ）自社開発の場合
・使用するＬＭＳの内容が確認できるもの（パンフレットや仕様書等）
・ＬＭＳ確認表
（ロ）外部調達を行う場合
・契約書（写）又は申込書（写）（押印されたものでなくとも可）
・誓約書（認定後早急に契約を行う旨の内容のもの）
・使用するＬＭＳの内容が確認できるもの（パンフレットや仕様書等）
・ＬＭＳ確認表
※認定申請時点でＬＭＳを契約している場合は、「誓約書」は不要です。</t>
    <phoneticPr fontId="12"/>
  </si>
  <si>
    <t>　１９　ＬＭＳ</t>
    <phoneticPr fontId="12"/>
  </si>
  <si>
    <r>
      <t xml:space="preserve">訓練カリキュラム
【添付書類】
・職場見学等実施計画書　※認定職業訓練実施基本奨励金の特例措置の適用を受けようとする場合に限る
・企業実習実施計画書　※実習奨励金の特例措置の適用を受けようとする場合に限る
</t>
    </r>
    <r>
      <rPr>
        <sz val="18"/>
        <color rgb="FFFF0000"/>
        <rFont val="ＭＳ Ｐゴシック"/>
        <family val="3"/>
        <charset val="128"/>
      </rPr>
      <t>・ＤＸ推進スキル標準対応チェックシート　※ＩＴ分野又はデザイン分野（ＷＥＢデザインの訓練コース）の認定申請を行う場合に限る</t>
    </r>
    <rPh sb="0" eb="2">
      <t>クンレン</t>
    </rPh>
    <rPh sb="76" eb="78">
      <t>ジッシュウ</t>
    </rPh>
    <phoneticPr fontId="1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</si>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</sst>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quot;時間&quot;"/>
    <numFmt numFmtId="178" formatCode="#,##0&quot;円&quot;"/>
    <numFmt numFmtId="179" formatCode="0&quot;H&quot;"/>
    <numFmt numFmtId="180" formatCode="ggge&quot;年&quot;m&quot;月&quot;d&quot;日&quot;\(aaa\)"/>
    <numFmt numFmtId="181" formatCode="#,###&quot;時間&quot;"/>
    <numFmt numFmtId="182" formatCode="0.0&quot;H&quot;"/>
    <numFmt numFmtId="183" formatCode="m/d;@"/>
  </numFmts>
  <fonts count="1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14"/>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6"/>
      <name val="ＭＳ 明朝"/>
      <family val="1"/>
      <charset val="128"/>
    </font>
    <font>
      <sz val="14"/>
      <name val="ＭＳ Ｐゴシック"/>
      <family val="3"/>
      <charset val="128"/>
    </font>
    <font>
      <sz val="14"/>
      <name val="ＭＳ 明朝"/>
      <family val="1"/>
      <charset val="128"/>
    </font>
    <font>
      <sz val="18"/>
      <name val="ＭＳ 明朝"/>
      <family val="1"/>
      <charset val="128"/>
    </font>
    <font>
      <sz val="13"/>
      <name val="ＭＳ 明朝"/>
      <family val="1"/>
      <charset val="128"/>
    </font>
    <font>
      <sz val="26"/>
      <name val="ＭＳ 明朝"/>
      <family val="1"/>
      <charset val="128"/>
    </font>
    <font>
      <b/>
      <sz val="20"/>
      <name val="ＭＳ 明朝"/>
      <family val="1"/>
      <charset val="128"/>
    </font>
    <font>
      <sz val="10"/>
      <name val="ＭＳ 明朝"/>
      <family val="1"/>
      <charset val="128"/>
    </font>
    <font>
      <sz val="11"/>
      <name val="ＭＳ 明朝"/>
      <family val="1"/>
      <charset val="128"/>
    </font>
    <font>
      <sz val="16"/>
      <name val="ＭＳ Ｐゴシック"/>
      <family val="3"/>
      <charset val="128"/>
    </font>
    <font>
      <u/>
      <sz val="16"/>
      <name val="ＭＳ 明朝"/>
      <family val="1"/>
      <charset val="128"/>
    </font>
    <font>
      <sz val="11"/>
      <color indexed="81"/>
      <name val="ＭＳ Ｐゴシック"/>
      <family val="3"/>
      <charset val="128"/>
    </font>
    <font>
      <sz val="12"/>
      <name val="ＭＳ ゴシック"/>
      <family val="3"/>
      <charset val="128"/>
    </font>
    <font>
      <sz val="12"/>
      <name val="ＭＳ Ｐゴシック"/>
      <family val="3"/>
      <charset val="128"/>
    </font>
    <font>
      <sz val="10"/>
      <name val="ＭＳ ゴシック"/>
      <family val="3"/>
      <charset val="128"/>
    </font>
    <font>
      <sz val="14"/>
      <color rgb="FFFF0000"/>
      <name val="ＭＳ ゴシック"/>
      <family val="3"/>
      <charset val="128"/>
    </font>
    <font>
      <sz val="11"/>
      <color rgb="FFFF0000"/>
      <name val="ＭＳ Ｐゴシック"/>
      <family val="3"/>
      <charset val="128"/>
    </font>
    <font>
      <sz val="18"/>
      <name val="ＭＳ Ｐゴシック"/>
      <family val="3"/>
      <charset val="128"/>
    </font>
    <font>
      <sz val="13"/>
      <name val="ＭＳ ゴシック"/>
      <family val="3"/>
      <charset val="128"/>
    </font>
    <font>
      <sz val="11"/>
      <color indexed="8"/>
      <name val="ＭＳ Ｐゴシック"/>
      <family val="3"/>
      <charset val="128"/>
    </font>
    <font>
      <strike/>
      <sz val="10"/>
      <name val="ＭＳ Ｐゴシック"/>
      <family val="3"/>
      <charset val="128"/>
    </font>
    <font>
      <u/>
      <sz val="11"/>
      <color theme="10"/>
      <name val="ＭＳ Ｐゴシック"/>
      <family val="3"/>
      <charset val="128"/>
    </font>
    <font>
      <u/>
      <sz val="11"/>
      <name val="ＭＳ Ｐゴシック"/>
      <family val="3"/>
      <charset val="128"/>
    </font>
    <font>
      <b/>
      <sz val="9"/>
      <color indexed="81"/>
      <name val="ＭＳ Ｐゴシック"/>
      <family val="3"/>
      <charset val="128"/>
    </font>
    <font>
      <sz val="9"/>
      <name val="ＭＳ Ｐゴシック"/>
      <family val="3"/>
      <charset val="128"/>
    </font>
    <font>
      <sz val="16"/>
      <name val="ＭＳ ゴシック"/>
      <family val="3"/>
      <charset val="128"/>
    </font>
    <font>
      <sz val="13"/>
      <name val="ＭＳ Ｐゴシック"/>
      <family val="3"/>
      <charset val="128"/>
    </font>
    <font>
      <b/>
      <sz val="16"/>
      <name val="ＭＳ Ｐゴシック"/>
      <family val="3"/>
      <charset val="128"/>
    </font>
    <font>
      <b/>
      <sz val="14"/>
      <name val="ＭＳ Ｐゴシック"/>
      <family val="3"/>
      <charset val="128"/>
    </font>
    <font>
      <sz val="11"/>
      <name val="ＭＳ Ｐゴシック"/>
      <family val="3"/>
      <charset val="128"/>
      <scheme val="major"/>
    </font>
    <font>
      <sz val="11"/>
      <color theme="1"/>
      <name val="ＭＳ Ｐゴシック"/>
      <family val="3"/>
      <charset val="128"/>
      <scheme val="major"/>
    </font>
    <font>
      <b/>
      <sz val="16"/>
      <name val="ＭＳ Ｐゴシック"/>
      <family val="3"/>
      <charset val="128"/>
      <scheme val="major"/>
    </font>
    <font>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8"/>
      <name val="ＭＳ ゴシック"/>
      <family val="3"/>
      <charset val="128"/>
    </font>
    <font>
      <sz val="18"/>
      <color indexed="8"/>
      <name val="ＭＳ ゴシック"/>
      <family val="3"/>
      <charset val="128"/>
    </font>
    <font>
      <sz val="12"/>
      <color indexed="8"/>
      <name val="ＭＳ ゴシック"/>
      <family val="3"/>
      <charset val="128"/>
    </font>
    <font>
      <sz val="11"/>
      <color indexed="8"/>
      <name val="ＭＳ ゴシック"/>
      <family val="3"/>
      <charset val="128"/>
    </font>
    <font>
      <sz val="14"/>
      <color indexed="8"/>
      <name val="ＭＳ ゴシック"/>
      <family val="3"/>
      <charset val="128"/>
    </font>
    <font>
      <strike/>
      <sz val="12"/>
      <name val="ＭＳ ゴシック"/>
      <family val="3"/>
      <charset val="128"/>
    </font>
    <font>
      <u/>
      <sz val="12"/>
      <name val="ＭＳ ゴシック"/>
      <family val="3"/>
      <charset val="128"/>
    </font>
    <font>
      <sz val="12"/>
      <name val="ＭＳ 明朝"/>
      <family val="1"/>
      <charset val="128"/>
    </font>
    <font>
      <b/>
      <sz val="9"/>
      <name val="ＭＳ Ｐゴシック"/>
      <family val="3"/>
      <charset val="128"/>
    </font>
    <font>
      <b/>
      <sz val="14"/>
      <name val="ＭＳ ゴシック"/>
      <family val="3"/>
      <charset val="128"/>
    </font>
    <font>
      <sz val="6"/>
      <name val="HGｺﾞｼｯｸM"/>
      <family val="3"/>
      <charset val="128"/>
    </font>
    <font>
      <sz val="12"/>
      <color theme="1"/>
      <name val="ＭＳ Ｐゴシック"/>
      <family val="3"/>
      <charset val="128"/>
      <scheme val="minor"/>
    </font>
    <font>
      <sz val="12"/>
      <color theme="1"/>
      <name val="ＭＳ ゴシック"/>
      <family val="3"/>
      <charset val="128"/>
    </font>
    <font>
      <sz val="11"/>
      <color theme="1"/>
      <name val="ＭＳ ゴシック"/>
      <family val="3"/>
      <charset val="128"/>
    </font>
    <font>
      <sz val="10"/>
      <color indexed="8"/>
      <name val="ＭＳ ゴシック"/>
      <family val="3"/>
      <charset val="128"/>
    </font>
    <font>
      <sz val="10"/>
      <color theme="1"/>
      <name val="ＭＳ ゴシック"/>
      <family val="3"/>
      <charset val="128"/>
    </font>
    <font>
      <sz val="9"/>
      <name val="ＭＳ ゴシック"/>
      <family val="3"/>
      <charset val="128"/>
    </font>
    <font>
      <sz val="9"/>
      <color theme="1"/>
      <name val="ＭＳ ゴシック"/>
      <family val="3"/>
      <charset val="128"/>
    </font>
    <font>
      <sz val="10"/>
      <color indexed="8"/>
      <name val="ＭＳ 明朝"/>
      <family val="1"/>
      <charset val="128"/>
    </font>
    <font>
      <sz val="11"/>
      <color indexed="8"/>
      <name val="ＭＳ 明朝"/>
      <family val="1"/>
      <charset val="128"/>
    </font>
    <font>
      <sz val="10.5"/>
      <color indexed="8"/>
      <name val="ＭＳ 明朝"/>
      <family val="1"/>
      <charset val="128"/>
    </font>
    <font>
      <b/>
      <sz val="18"/>
      <color indexed="8"/>
      <name val="ＭＳ 明朝"/>
      <family val="1"/>
      <charset val="128"/>
    </font>
    <font>
      <sz val="12"/>
      <color indexed="8"/>
      <name val="ＭＳ 明朝"/>
      <family val="1"/>
      <charset val="128"/>
    </font>
    <font>
      <b/>
      <sz val="20"/>
      <color theme="1"/>
      <name val="ＭＳ ゴシック"/>
      <family val="3"/>
      <charset val="128"/>
    </font>
    <font>
      <sz val="14"/>
      <color theme="1"/>
      <name val="ＭＳ ゴシック"/>
      <family val="3"/>
      <charset val="128"/>
    </font>
    <font>
      <b/>
      <sz val="11"/>
      <color indexed="81"/>
      <name val="ＭＳ Ｐゴシック"/>
      <family val="3"/>
      <charset val="128"/>
    </font>
    <font>
      <b/>
      <sz val="16"/>
      <color rgb="FFFF0000"/>
      <name val="ＭＳ 明朝"/>
      <family val="1"/>
      <charset val="128"/>
    </font>
    <font>
      <b/>
      <u/>
      <sz val="9"/>
      <color indexed="81"/>
      <name val="ＭＳ Ｐゴシック"/>
      <family val="3"/>
      <charset val="128"/>
    </font>
    <font>
      <b/>
      <u/>
      <sz val="12"/>
      <name val="ＭＳ 明朝"/>
      <family val="1"/>
      <charset val="128"/>
    </font>
    <font>
      <sz val="26"/>
      <name val="ＭＳ Ｐゴシック"/>
      <family val="3"/>
      <charset val="128"/>
    </font>
    <font>
      <sz val="28"/>
      <name val="ＭＳ Ｐゴシック"/>
      <family val="3"/>
      <charset val="128"/>
    </font>
    <font>
      <sz val="28"/>
      <name val="ＭＳ ゴシック"/>
      <family val="3"/>
      <charset val="128"/>
    </font>
    <font>
      <strike/>
      <sz val="28"/>
      <name val="ＭＳ ゴシック"/>
      <family val="3"/>
      <charset val="128"/>
    </font>
    <font>
      <sz val="11"/>
      <name val="明朝"/>
      <family val="1"/>
      <charset val="128"/>
    </font>
    <font>
      <sz val="8"/>
      <name val="Arial"/>
      <family val="2"/>
    </font>
    <font>
      <b/>
      <sz val="12"/>
      <name val="Arial"/>
      <family val="2"/>
    </font>
    <font>
      <sz val="10"/>
      <name val="Arial"/>
      <family val="2"/>
    </font>
    <font>
      <sz val="26"/>
      <name val="ＭＳ ゴシック"/>
      <family val="3"/>
      <charset val="128"/>
    </font>
    <font>
      <sz val="9"/>
      <color theme="1"/>
      <name val="ＭＳ Ｐゴシック"/>
      <family val="2"/>
      <charset val="128"/>
    </font>
    <font>
      <sz val="9"/>
      <color theme="1"/>
      <name val="ＭＳ Ｐゴシック"/>
      <family val="3"/>
      <charset val="128"/>
    </font>
    <font>
      <sz val="6"/>
      <name val="ＭＳ Ｐゴシック"/>
      <family val="2"/>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b/>
      <sz val="10"/>
      <name val="ＭＳ Ｐゴシック"/>
      <family val="3"/>
      <charset val="128"/>
    </font>
    <font>
      <sz val="9"/>
      <name val="ＭＳ Ｐゴシック"/>
      <family val="3"/>
      <charset val="128"/>
      <scheme val="minor"/>
    </font>
    <font>
      <sz val="12"/>
      <color rgb="FF0000FF"/>
      <name val="ＭＳ Ｐゴシック"/>
      <family val="3"/>
      <charset val="128"/>
    </font>
    <font>
      <sz val="11"/>
      <name val="ＭＳ Ｐゴシック"/>
      <family val="3"/>
      <charset val="128"/>
      <scheme val="minor"/>
    </font>
    <font>
      <strike/>
      <sz val="11"/>
      <name val="ＭＳ Ｐゴシック"/>
      <family val="3"/>
      <charset val="128"/>
    </font>
    <font>
      <u/>
      <sz val="12"/>
      <name val="ＭＳ Ｐゴシック"/>
      <family val="3"/>
      <charset val="128"/>
    </font>
    <font>
      <sz val="10"/>
      <color rgb="FF0000FF"/>
      <name val="ＭＳ Ｐゴシック"/>
      <family val="3"/>
      <charset val="128"/>
    </font>
    <font>
      <sz val="10.5"/>
      <name val="ＭＳ ゴシック"/>
      <family val="3"/>
      <charset val="128"/>
    </font>
    <font>
      <strike/>
      <sz val="11"/>
      <color rgb="FF0000FF"/>
      <name val="ＭＳ Ｐゴシック"/>
      <family val="3"/>
      <charset val="128"/>
    </font>
    <font>
      <sz val="20"/>
      <name val="ＭＳ Ｐゴシック"/>
      <family val="3"/>
      <charset val="128"/>
    </font>
    <font>
      <sz val="11"/>
      <color rgb="FFFF0000"/>
      <name val="ＭＳ ゴシック"/>
      <family val="3"/>
      <charset val="128"/>
    </font>
    <font>
      <b/>
      <sz val="14"/>
      <color rgb="FF0000FF"/>
      <name val="ＭＳ ゴシック"/>
      <family val="3"/>
      <charset val="128"/>
    </font>
    <font>
      <sz val="6"/>
      <color theme="0"/>
      <name val="ＭＳ Ｐゴシック"/>
      <family val="3"/>
      <charset val="128"/>
    </font>
    <font>
      <sz val="6"/>
      <color theme="0" tint="-0.14999847407452621"/>
      <name val="ＭＳ ゴシック"/>
      <family val="3"/>
      <charset val="128"/>
    </font>
    <font>
      <sz val="11"/>
      <color rgb="FF0000FF"/>
      <name val="ＭＳ ゴシック"/>
      <family val="3"/>
      <charset val="128"/>
    </font>
    <font>
      <sz val="11"/>
      <color rgb="FF00B050"/>
      <name val="ＭＳ ゴシック"/>
      <family val="3"/>
      <charset val="128"/>
    </font>
    <font>
      <sz val="14"/>
      <color rgb="FF0000FF"/>
      <name val="ＭＳ ゴシック"/>
      <family val="3"/>
      <charset val="128"/>
    </font>
    <font>
      <sz val="11"/>
      <color rgb="FF0070C0"/>
      <name val="ＭＳ Ｐゴシック"/>
      <family val="3"/>
      <charset val="128"/>
    </font>
    <font>
      <sz val="12"/>
      <color theme="1"/>
      <name val="ＭＳ Ｐゴシック"/>
      <family val="3"/>
      <charset val="128"/>
    </font>
    <font>
      <sz val="16"/>
      <color theme="1"/>
      <name val="ＭＳ Ｐゴシック"/>
      <family val="3"/>
      <charset val="128"/>
    </font>
    <font>
      <sz val="12"/>
      <color rgb="FF0000FF"/>
      <name val="ＭＳ ゴシック"/>
      <family val="3"/>
      <charset val="128"/>
    </font>
    <font>
      <sz val="11"/>
      <color theme="1"/>
      <name val="ＭＳ Ｐゴシック"/>
      <family val="3"/>
      <charset val="128"/>
    </font>
    <font>
      <sz val="10.5"/>
      <color theme="1"/>
      <name val="ＭＳ Ｐゴシック"/>
      <family val="3"/>
      <charset val="128"/>
    </font>
    <font>
      <sz val="8"/>
      <color theme="1"/>
      <name val="ＭＳ Ｐゴシック"/>
      <family val="3"/>
      <charset val="128"/>
    </font>
    <font>
      <b/>
      <sz val="10"/>
      <color indexed="81"/>
      <name val="ＭＳ Ｐゴシック"/>
      <family val="3"/>
      <charset val="128"/>
    </font>
    <font>
      <b/>
      <sz val="9"/>
      <color theme="1"/>
      <name val="ＭＳ Ｐゴシック"/>
      <family val="3"/>
      <charset val="128"/>
    </font>
    <font>
      <sz val="22"/>
      <name val="ＭＳ Ｐゴシック"/>
      <family val="3"/>
      <charset val="128"/>
    </font>
    <font>
      <u/>
      <sz val="14"/>
      <name val="ＭＳ Ｐゴシック"/>
      <family val="3"/>
      <charset val="128"/>
    </font>
    <font>
      <sz val="10"/>
      <color rgb="FFFF0000"/>
      <name val="ＭＳ Ｐゴシック"/>
      <family val="3"/>
      <charset val="128"/>
    </font>
    <font>
      <sz val="10.5"/>
      <color theme="1"/>
      <name val="ＭＳ ゴシック"/>
      <family val="3"/>
      <charset val="128"/>
    </font>
    <font>
      <sz val="11"/>
      <color indexed="10"/>
      <name val="ＭＳ Ｐゴシック"/>
      <family val="3"/>
      <charset val="128"/>
    </font>
    <font>
      <b/>
      <sz val="18"/>
      <name val="ＭＳ Ｐゴシック"/>
      <family val="3"/>
      <charset val="128"/>
    </font>
    <font>
      <sz val="18"/>
      <name val="ＭＳ Ｐ明朝"/>
      <family val="1"/>
      <charset val="128"/>
    </font>
    <font>
      <b/>
      <sz val="18"/>
      <name val="ＭＳ Ｐ明朝"/>
      <family val="1"/>
      <charset val="128"/>
    </font>
    <font>
      <sz val="18"/>
      <color theme="1"/>
      <name val="ＭＳ Ｐゴシック"/>
      <family val="3"/>
      <charset val="128"/>
    </font>
    <font>
      <u/>
      <sz val="18"/>
      <name val="ＭＳ Ｐゴシック"/>
      <family val="3"/>
      <charset val="128"/>
    </font>
    <font>
      <sz val="20"/>
      <name val="ＭＳ ゴシック"/>
      <family val="3"/>
      <charset val="128"/>
    </font>
    <font>
      <sz val="10"/>
      <color theme="1"/>
      <name val="ＭＳ Ｐゴシック"/>
      <family val="3"/>
      <charset val="128"/>
    </font>
    <font>
      <sz val="12"/>
      <color rgb="FFFF0000"/>
      <name val="ＭＳ Ｐゴシック"/>
      <family val="3"/>
      <charset val="128"/>
    </font>
    <font>
      <sz val="9"/>
      <color rgb="FFFF0000"/>
      <name val="ＭＳ Ｐゴシック"/>
      <family val="3"/>
      <charset val="128"/>
    </font>
    <font>
      <sz val="10"/>
      <color rgb="FF7030A0"/>
      <name val="ＭＳ Ｐゴシック"/>
      <family val="3"/>
      <charset val="128"/>
    </font>
    <font>
      <b/>
      <sz val="14"/>
      <color theme="1"/>
      <name val="ＭＳ ゴシック"/>
      <family val="3"/>
      <charset val="128"/>
    </font>
    <font>
      <b/>
      <sz val="20"/>
      <name val="ＭＳ Ｐ明朝"/>
      <family val="1"/>
      <charset val="128"/>
    </font>
    <font>
      <sz val="12"/>
      <color rgb="FFFF0000"/>
      <name val="ＭＳ ゴシック"/>
      <family val="3"/>
      <charset val="128"/>
    </font>
    <font>
      <b/>
      <sz val="12"/>
      <color rgb="FFFF0000"/>
      <name val="ＭＳ ゴシック"/>
      <family val="3"/>
      <charset val="128"/>
    </font>
    <font>
      <u/>
      <sz val="11"/>
      <color rgb="FFFF0000"/>
      <name val="ＭＳ Ｐゴシック"/>
      <family val="3"/>
      <charset val="128"/>
    </font>
    <font>
      <sz val="18"/>
      <color theme="3"/>
      <name val="ＭＳ Ｐゴシック"/>
      <family val="2"/>
      <charset val="128"/>
      <scheme val="major"/>
    </font>
    <font>
      <sz val="18"/>
      <name val="Meiryo UI"/>
      <family val="3"/>
      <charset val="128"/>
    </font>
    <font>
      <sz val="6"/>
      <name val="ＭＳ Ｐゴシック"/>
      <family val="3"/>
      <charset val="128"/>
      <scheme val="minor"/>
    </font>
    <font>
      <sz val="11"/>
      <color theme="1"/>
      <name val="ＭＳ Ｐゴシック"/>
      <family val="2"/>
      <scheme val="minor"/>
    </font>
    <font>
      <sz val="10"/>
      <name val="Meiryo UI"/>
      <family val="3"/>
      <charset val="128"/>
    </font>
    <font>
      <sz val="11"/>
      <color theme="0"/>
      <name val="ＭＳ ゴシック"/>
      <family val="3"/>
      <charset val="128"/>
    </font>
    <font>
      <b/>
      <sz val="12"/>
      <name val="メイリオ"/>
      <family val="3"/>
      <charset val="128"/>
    </font>
    <font>
      <b/>
      <sz val="12"/>
      <color theme="1"/>
      <name val="メイリオ"/>
      <family val="3"/>
      <charset val="128"/>
    </font>
    <font>
      <b/>
      <sz val="11"/>
      <name val="メイリオ"/>
      <family val="3"/>
      <charset val="128"/>
    </font>
    <font>
      <sz val="12"/>
      <name val="メイリオ"/>
      <family val="3"/>
      <charset val="128"/>
    </font>
    <font>
      <sz val="12"/>
      <color rgb="FFFF0000"/>
      <name val="メイリオ"/>
      <family val="3"/>
      <charset val="128"/>
    </font>
    <font>
      <sz val="9"/>
      <color rgb="FFFF0000"/>
      <name val="ＭＳ Ｐゴシック"/>
      <family val="3"/>
      <charset val="128"/>
      <scheme val="minor"/>
    </font>
    <font>
      <sz val="10"/>
      <name val="ＭＳ Ｐゴシック"/>
      <family val="3"/>
      <charset val="128"/>
      <scheme val="minor"/>
    </font>
    <font>
      <b/>
      <sz val="20"/>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0.5"/>
      <name val="ＭＳ Ｐゴシック"/>
      <family val="3"/>
      <charset val="128"/>
      <scheme val="minor"/>
    </font>
    <font>
      <b/>
      <u/>
      <sz val="10.5"/>
      <name val="ＭＳ Ｐゴシック"/>
      <family val="3"/>
      <charset val="128"/>
      <scheme val="minor"/>
    </font>
    <font>
      <b/>
      <sz val="11"/>
      <name val="ＭＳ Ｐゴシック"/>
      <family val="3"/>
      <charset val="128"/>
      <scheme val="minor"/>
    </font>
    <font>
      <b/>
      <u/>
      <sz val="14"/>
      <color theme="1"/>
      <name val="ＭＳ Ｐゴシック"/>
      <family val="3"/>
      <charset val="128"/>
      <scheme val="minor"/>
    </font>
    <font>
      <sz val="18"/>
      <color rgb="FFFF0000"/>
      <name val="ＭＳ Ｐ明朝"/>
      <family val="1"/>
      <charset val="128"/>
    </font>
    <font>
      <sz val="18"/>
      <color rgb="FFFF0000"/>
      <name val="ＭＳ Ｐゴシック"/>
      <family val="3"/>
      <charset val="128"/>
    </font>
    <font>
      <b/>
      <sz val="14"/>
      <color rgb="FFFF0000"/>
      <name val="ＭＳ 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rgb="FFCCEC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FFFF"/>
        <bgColor indexed="64"/>
      </patternFill>
    </fill>
    <fill>
      <patternFill patternType="solid">
        <fgColor theme="2" tint="-9.9978637043366805E-2"/>
        <bgColor indexed="64"/>
      </patternFill>
    </fill>
  </fills>
  <borders count="1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top style="hair">
        <color indexed="64"/>
      </top>
      <bottom/>
      <diagonal/>
    </border>
    <border>
      <left style="thin">
        <color indexed="64"/>
      </left>
      <right style="medium">
        <color indexed="64"/>
      </right>
      <top style="medium">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59">
    <xf numFmtId="0" fontId="0"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9" fillId="0" borderId="0">
      <alignment vertical="center"/>
    </xf>
    <xf numFmtId="0" fontId="9" fillId="0" borderId="0">
      <alignment vertical="center"/>
    </xf>
    <xf numFmtId="0" fontId="14" fillId="0" borderId="0"/>
    <xf numFmtId="0" fontId="39" fillId="0" borderId="0" applyNumberFormat="0" applyFill="0" applyBorder="0" applyAlignment="0" applyProtection="0">
      <alignment vertical="top"/>
      <protection locked="0"/>
    </xf>
    <xf numFmtId="0" fontId="14" fillId="0" borderId="0"/>
    <xf numFmtId="0" fontId="9" fillId="0" borderId="0">
      <alignment vertical="center"/>
    </xf>
    <xf numFmtId="0" fontId="31" fillId="0" borderId="0">
      <alignment vertical="center"/>
    </xf>
    <xf numFmtId="0" fontId="64" fillId="0" borderId="0">
      <alignment vertical="center"/>
    </xf>
    <xf numFmtId="0" fontId="14" fillId="0" borderId="0">
      <alignment vertical="center"/>
    </xf>
    <xf numFmtId="0" fontId="9" fillId="0" borderId="0">
      <alignment vertical="center"/>
    </xf>
    <xf numFmtId="0" fontId="64" fillId="0" borderId="0">
      <alignment vertical="center"/>
    </xf>
    <xf numFmtId="0" fontId="9" fillId="0" borderId="0">
      <alignment vertical="center"/>
    </xf>
    <xf numFmtId="0" fontId="9" fillId="0" borderId="0">
      <alignment vertical="center"/>
    </xf>
    <xf numFmtId="0" fontId="14" fillId="0" borderId="0"/>
    <xf numFmtId="0" fontId="86" fillId="0" borderId="0" applyFill="0" applyBorder="0" applyAlignment="0"/>
    <xf numFmtId="38" fontId="87" fillId="2" borderId="0" applyNumberFormat="0" applyBorder="0" applyAlignment="0" applyProtection="0"/>
    <xf numFmtId="0" fontId="88" fillId="0" borderId="54" applyNumberFormat="0" applyAlignment="0" applyProtection="0">
      <alignment horizontal="left" vertical="center"/>
    </xf>
    <xf numFmtId="0" fontId="88" fillId="0" borderId="4">
      <alignment horizontal="left" vertical="center"/>
    </xf>
    <xf numFmtId="10" fontId="87" fillId="5" borderId="2" applyNumberFormat="0" applyBorder="0" applyAlignment="0" applyProtection="0"/>
    <xf numFmtId="0" fontId="86" fillId="0" borderId="0"/>
    <xf numFmtId="0" fontId="89" fillId="0" borderId="0"/>
    <xf numFmtId="10" fontId="89" fillId="0" borderId="0" applyFont="0" applyFill="0" applyBorder="0" applyAlignment="0" applyProtection="0"/>
    <xf numFmtId="9" fontId="14" fillId="0" borderId="0" applyFont="0" applyFill="0" applyBorder="0" applyAlignment="0" applyProtection="0">
      <alignment vertical="center"/>
    </xf>
    <xf numFmtId="38" fontId="14"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65" fillId="0" borderId="0">
      <alignment vertical="center"/>
    </xf>
    <xf numFmtId="0" fontId="14" fillId="0" borderId="0"/>
    <xf numFmtId="0" fontId="14" fillId="0" borderId="0"/>
    <xf numFmtId="0" fontId="9" fillId="0" borderId="0">
      <alignment vertical="center"/>
    </xf>
    <xf numFmtId="0" fontId="25" fillId="0" borderId="0">
      <alignment vertical="center"/>
    </xf>
    <xf numFmtId="0" fontId="20" fillId="0" borderId="0"/>
    <xf numFmtId="0" fontId="91" fillId="0" borderId="0">
      <alignment vertical="center"/>
    </xf>
    <xf numFmtId="38" fontId="9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4" fillId="0" borderId="0">
      <alignment vertical="center"/>
    </xf>
    <xf numFmtId="0" fontId="3" fillId="0" borderId="0">
      <alignment vertical="center"/>
    </xf>
    <xf numFmtId="0" fontId="2" fillId="0" borderId="0">
      <alignment vertical="center"/>
    </xf>
    <xf numFmtId="0" fontId="14" fillId="0" borderId="0"/>
    <xf numFmtId="0" fontId="143" fillId="0" borderId="0" applyNumberFormat="0" applyFill="0" applyBorder="0" applyAlignment="0" applyProtection="0">
      <alignment vertical="center"/>
    </xf>
    <xf numFmtId="0" fontId="146" fillId="0" borderId="0"/>
    <xf numFmtId="0" fontId="1" fillId="0" borderId="0">
      <alignment vertical="center"/>
    </xf>
  </cellStyleXfs>
  <cellXfs count="2732">
    <xf numFmtId="0" fontId="0" fillId="0" borderId="0" xfId="0"/>
    <xf numFmtId="0" fontId="10" fillId="0" borderId="0" xfId="3" applyFont="1" applyFill="1" applyAlignment="1">
      <alignment vertical="center"/>
    </xf>
    <xf numFmtId="0" fontId="13" fillId="0" borderId="0" xfId="3" applyFont="1" applyFill="1">
      <alignment vertical="center"/>
    </xf>
    <xf numFmtId="0" fontId="13" fillId="0" borderId="0" xfId="3" applyFont="1" applyFill="1" applyAlignment="1">
      <alignment horizontal="center" vertical="center"/>
    </xf>
    <xf numFmtId="0" fontId="13" fillId="0" borderId="1" xfId="3" applyFont="1" applyFill="1" applyBorder="1">
      <alignment vertical="center"/>
    </xf>
    <xf numFmtId="0" fontId="14" fillId="0" borderId="0" xfId="4" applyFont="1">
      <alignment vertical="center"/>
    </xf>
    <xf numFmtId="38" fontId="14" fillId="0" borderId="0" xfId="1" applyFo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Alignment="1">
      <alignment horizontal="left" vertical="center"/>
    </xf>
    <xf numFmtId="0" fontId="18" fillId="0" borderId="0" xfId="0" applyFont="1" applyFill="1" applyAlignment="1">
      <alignment horizontal="right" vertical="center"/>
    </xf>
    <xf numFmtId="0" fontId="10" fillId="0" borderId="0" xfId="0" applyFont="1" applyFill="1" applyAlignment="1">
      <alignment horizontal="right" vertical="center"/>
    </xf>
    <xf numFmtId="0" fontId="19" fillId="0" borderId="0" xfId="0" applyFont="1" applyFill="1" applyAlignment="1">
      <alignment horizontal="righ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Alignment="1">
      <alignment vertical="center"/>
    </xf>
    <xf numFmtId="49" fontId="14" fillId="0" borderId="0" xfId="5" applyNumberFormat="1" applyFont="1" applyFill="1" applyBorder="1"/>
    <xf numFmtId="0" fontId="20" fillId="0" borderId="0" xfId="0" applyFont="1" applyFill="1" applyBorder="1" applyAlignment="1">
      <alignment vertical="center"/>
    </xf>
    <xf numFmtId="0" fontId="22" fillId="0" borderId="0" xfId="0" applyFont="1" applyFill="1" applyAlignment="1">
      <alignment vertical="center" shrinkToFit="1"/>
    </xf>
    <xf numFmtId="0" fontId="20" fillId="0" borderId="0" xfId="0" applyFont="1" applyFill="1" applyAlignment="1">
      <alignment horizontal="center" vertical="center"/>
    </xf>
    <xf numFmtId="0" fontId="20" fillId="0" borderId="0" xfId="0" applyFont="1" applyFill="1" applyAlignment="1">
      <alignment vertical="center" shrinkToFit="1"/>
    </xf>
    <xf numFmtId="0" fontId="18" fillId="0" borderId="0" xfId="0" applyFont="1" applyFill="1" applyAlignment="1">
      <alignment vertical="center" shrinkToFit="1"/>
    </xf>
    <xf numFmtId="0" fontId="20" fillId="0" borderId="0" xfId="0" applyFont="1" applyFill="1" applyAlignment="1">
      <alignment horizontal="right" vertical="center"/>
    </xf>
    <xf numFmtId="0" fontId="20" fillId="0" borderId="0" xfId="0" applyFont="1" applyFill="1" applyAlignment="1">
      <alignment horizontal="left" vertical="center"/>
    </xf>
    <xf numFmtId="0" fontId="23" fillId="0" borderId="0" xfId="0" applyFont="1" applyFill="1" applyAlignment="1">
      <alignment horizontal="center" vertical="center"/>
    </xf>
    <xf numFmtId="0" fontId="18" fillId="0" borderId="0" xfId="0" applyFont="1" applyFill="1" applyAlignment="1" applyProtection="1">
      <alignment vertical="center"/>
    </xf>
    <xf numFmtId="0" fontId="18" fillId="0" borderId="0" xfId="0" applyFont="1" applyFill="1" applyAlignment="1">
      <alignment horizontal="center" vertical="center" shrinkToFit="1"/>
    </xf>
    <xf numFmtId="0" fontId="20" fillId="0" borderId="0" xfId="0" applyFont="1" applyFill="1" applyAlignment="1">
      <alignment horizontal="center" vertical="center" shrinkToFit="1"/>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25" fillId="0" borderId="0" xfId="0" applyFont="1" applyFill="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26" fillId="0" borderId="0" xfId="0" applyFont="1" applyFill="1" applyAlignment="1">
      <alignment horizontal="left" vertical="top" wrapText="1"/>
    </xf>
    <xf numFmtId="0" fontId="27" fillId="0" borderId="2" xfId="0" applyFont="1" applyFill="1" applyBorder="1" applyAlignment="1" applyProtection="1">
      <alignment horizontal="center" vertical="center"/>
      <protection locked="0"/>
    </xf>
    <xf numFmtId="0" fontId="22" fillId="0" borderId="5" xfId="0" applyFont="1" applyFill="1" applyBorder="1" applyAlignment="1">
      <alignment horizontal="right" vertical="center" wrapText="1"/>
    </xf>
    <xf numFmtId="0" fontId="22" fillId="0" borderId="0" xfId="0" applyFont="1" applyFill="1" applyAlignment="1">
      <alignment vertical="center"/>
    </xf>
    <xf numFmtId="0" fontId="18" fillId="0" borderId="2" xfId="0" applyFont="1" applyFill="1" applyBorder="1" applyAlignment="1">
      <alignment horizontal="center" vertical="center"/>
    </xf>
    <xf numFmtId="0" fontId="18" fillId="0" borderId="4" xfId="0" applyFont="1" applyFill="1" applyBorder="1" applyAlignment="1">
      <alignment vertical="center" wrapText="1"/>
    </xf>
    <xf numFmtId="0" fontId="18" fillId="0" borderId="0" xfId="0" applyFont="1" applyFill="1" applyAlignment="1">
      <alignment horizontal="left" vertical="center" shrinkToFit="1"/>
    </xf>
    <xf numFmtId="0" fontId="18" fillId="0" borderId="0" xfId="0" applyFont="1" applyFill="1" applyAlignment="1">
      <alignment vertical="top" wrapText="1"/>
    </xf>
    <xf numFmtId="0" fontId="18" fillId="0" borderId="1" xfId="0" applyFont="1" applyFill="1" applyBorder="1" applyAlignment="1">
      <alignment vertical="center"/>
    </xf>
    <xf numFmtId="0" fontId="18" fillId="0" borderId="1" xfId="0" applyFont="1" applyFill="1" applyBorder="1" applyAlignment="1">
      <alignment horizontal="center" vertical="center"/>
    </xf>
    <xf numFmtId="0" fontId="18" fillId="0" borderId="1" xfId="0" applyFont="1" applyFill="1" applyBorder="1" applyAlignment="1">
      <alignment horizontal="right" vertical="center"/>
    </xf>
    <xf numFmtId="0" fontId="18" fillId="0" borderId="0" xfId="0" applyFont="1" applyFill="1" applyBorder="1" applyAlignment="1">
      <alignment horizontal="left" vertical="center"/>
    </xf>
    <xf numFmtId="0" fontId="18" fillId="0" borderId="0" xfId="0" applyFont="1" applyFill="1" applyAlignment="1">
      <alignment horizontal="right" vertical="top"/>
    </xf>
    <xf numFmtId="0" fontId="18" fillId="0" borderId="5" xfId="0" applyFont="1" applyFill="1" applyBorder="1" applyAlignment="1">
      <alignment vertical="center"/>
    </xf>
    <xf numFmtId="0" fontId="20" fillId="0" borderId="0" xfId="0" applyFont="1" applyFill="1" applyBorder="1" applyAlignment="1">
      <alignment horizontal="center" vertical="center" shrinkToFit="1"/>
    </xf>
    <xf numFmtId="0" fontId="25" fillId="0" borderId="0" xfId="0" applyFont="1" applyFill="1" applyBorder="1" applyAlignment="1"/>
    <xf numFmtId="0" fontId="18" fillId="0" borderId="8" xfId="0" applyFont="1" applyFill="1" applyBorder="1" applyAlignment="1">
      <alignment vertical="center"/>
    </xf>
    <xf numFmtId="0" fontId="18" fillId="0" borderId="9" xfId="0" applyFont="1" applyFill="1" applyBorder="1" applyAlignment="1">
      <alignment vertical="center"/>
    </xf>
    <xf numFmtId="0" fontId="18" fillId="0" borderId="6" xfId="0" applyFont="1" applyFill="1" applyBorder="1" applyAlignment="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26" fillId="0" borderId="0" xfId="0" applyFont="1" applyAlignment="1">
      <alignment vertical="center"/>
    </xf>
    <xf numFmtId="0" fontId="0" fillId="0" borderId="0" xfId="0" applyFont="1" applyFill="1" applyBorder="1" applyAlignment="1">
      <alignment vertical="center"/>
    </xf>
    <xf numFmtId="0" fontId="19"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30"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xf>
    <xf numFmtId="0" fontId="31" fillId="0" borderId="0" xfId="0" applyFont="1" applyFill="1" applyAlignment="1"/>
    <xf numFmtId="0" fontId="19" fillId="0" borderId="0" xfId="0" applyFont="1" applyFill="1" applyAlignment="1">
      <alignment horizontal="left"/>
    </xf>
    <xf numFmtId="0" fontId="19" fillId="0" borderId="0" xfId="0" applyFont="1" applyFill="1" applyBorder="1" applyAlignment="1">
      <alignment horizontal="left" shrinkToFit="1"/>
    </xf>
    <xf numFmtId="0" fontId="19" fillId="0" borderId="10" xfId="0" applyFont="1" applyFill="1" applyBorder="1" applyAlignment="1">
      <alignment horizontal="center" vertical="center"/>
    </xf>
    <xf numFmtId="0" fontId="0" fillId="0" borderId="0" xfId="0" applyFont="1" applyFill="1" applyBorder="1"/>
    <xf numFmtId="0" fontId="31" fillId="0" borderId="9" xfId="0" applyFont="1" applyFill="1" applyBorder="1" applyAlignment="1">
      <alignment horizontal="left" vertical="center" wrapText="1"/>
    </xf>
    <xf numFmtId="0" fontId="0" fillId="0" borderId="1" xfId="0" applyFont="1" applyFill="1" applyBorder="1" applyAlignment="1">
      <alignment horizontal="left" vertical="center"/>
    </xf>
    <xf numFmtId="0" fontId="31" fillId="0" borderId="3" xfId="0" applyFont="1" applyFill="1" applyBorder="1" applyAlignment="1">
      <alignment vertical="center" shrinkToFit="1"/>
    </xf>
    <xf numFmtId="0" fontId="27" fillId="0" borderId="2" xfId="0" applyFont="1" applyFill="1" applyBorder="1" applyAlignment="1">
      <alignment horizontal="center" vertical="center" shrinkToFit="1"/>
    </xf>
    <xf numFmtId="0" fontId="0" fillId="0" borderId="1" xfId="0" applyFont="1" applyFill="1" applyBorder="1"/>
    <xf numFmtId="0" fontId="31" fillId="0" borderId="4" xfId="0" applyFont="1" applyFill="1" applyBorder="1" applyAlignment="1">
      <alignment vertical="center" shrinkToFit="1"/>
    </xf>
    <xf numFmtId="0" fontId="36" fillId="0" borderId="10" xfId="0" applyFont="1" applyFill="1" applyBorder="1" applyAlignment="1">
      <alignment horizontal="left" vertical="center" shrinkToFit="1"/>
    </xf>
    <xf numFmtId="0" fontId="0" fillId="0" borderId="5" xfId="0" applyFont="1" applyFill="1"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textRotation="255"/>
    </xf>
    <xf numFmtId="0" fontId="31" fillId="0" borderId="0" xfId="0" applyFont="1" applyFill="1"/>
    <xf numFmtId="0" fontId="31" fillId="0" borderId="0" xfId="0" applyFont="1" applyFill="1" applyAlignment="1">
      <alignment horizontal="left" indent="1"/>
    </xf>
    <xf numFmtId="0" fontId="31" fillId="0" borderId="0" xfId="0" applyFont="1" applyFill="1" applyAlignment="1">
      <alignment horizontal="left" vertical="center" indent="1"/>
    </xf>
    <xf numFmtId="0" fontId="0" fillId="0" borderId="9"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2" xfId="0" applyFont="1" applyFill="1" applyBorder="1" applyAlignment="1">
      <alignment horizontal="left" vertical="top" wrapText="1"/>
    </xf>
    <xf numFmtId="0" fontId="31" fillId="0" borderId="0" xfId="0" applyFont="1" applyFill="1" applyBorder="1" applyAlignment="1">
      <alignment horizontal="center" shrinkToFit="1"/>
    </xf>
    <xf numFmtId="0" fontId="0" fillId="0" borderId="0" xfId="0" applyFill="1" applyAlignment="1">
      <alignment horizontal="right" vertical="top"/>
    </xf>
    <xf numFmtId="0" fontId="0" fillId="0" borderId="0" xfId="0" applyFont="1" applyFill="1" applyAlignment="1">
      <alignment horizontal="left" vertical="center"/>
    </xf>
    <xf numFmtId="0" fontId="15" fillId="0" borderId="0" xfId="0" applyFont="1" applyFill="1" applyAlignment="1">
      <alignment horizontal="right" vertical="center"/>
    </xf>
    <xf numFmtId="0" fontId="0" fillId="0" borderId="2" xfId="0" applyFont="1" applyFill="1" applyBorder="1" applyAlignment="1">
      <alignment horizontal="center" vertical="center"/>
    </xf>
    <xf numFmtId="0" fontId="27" fillId="0" borderId="2" xfId="0" applyFont="1" applyFill="1" applyBorder="1" applyAlignment="1" applyProtection="1">
      <alignment horizontal="center" vertical="center"/>
    </xf>
    <xf numFmtId="0" fontId="15" fillId="0" borderId="2"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Border="1" applyAlignment="1">
      <alignment horizontal="center" vertical="center"/>
    </xf>
    <xf numFmtId="0" fontId="15" fillId="0" borderId="0" xfId="0" applyFont="1" applyFill="1"/>
    <xf numFmtId="0" fontId="15" fillId="0" borderId="0" xfId="0" applyFont="1" applyFill="1" applyBorder="1" applyAlignment="1">
      <alignment vertical="top"/>
    </xf>
    <xf numFmtId="0" fontId="15" fillId="0" borderId="0" xfId="0" applyFont="1" applyFill="1" applyBorder="1" applyAlignment="1">
      <alignment horizontal="left" vertical="center" shrinkToFit="1"/>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wrapText="1" shrinkToFit="1"/>
    </xf>
    <xf numFmtId="0" fontId="15" fillId="0" borderId="0" xfId="0" applyFont="1" applyFill="1" applyBorder="1" applyAlignment="1">
      <alignment horizontal="center" vertical="top" shrinkToFit="1"/>
    </xf>
    <xf numFmtId="0" fontId="15" fillId="0" borderId="0" xfId="0" applyFont="1" applyFill="1" applyBorder="1" applyAlignment="1">
      <alignment horizontal="center" shrinkToFit="1"/>
    </xf>
    <xf numFmtId="0" fontId="15" fillId="0" borderId="0" xfId="0" applyFont="1" applyFill="1" applyAlignment="1">
      <alignment wrapText="1"/>
    </xf>
    <xf numFmtId="0" fontId="0"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xf numFmtId="0" fontId="0" fillId="0" borderId="2" xfId="0" applyFont="1" applyFill="1" applyBorder="1" applyAlignment="1">
      <alignment horizontal="center" vertical="center" shrinkToFit="1"/>
    </xf>
    <xf numFmtId="0" fontId="15" fillId="0" borderId="1" xfId="0" applyFont="1" applyFill="1" applyBorder="1" applyAlignment="1"/>
    <xf numFmtId="0" fontId="0" fillId="0" borderId="1" xfId="0" applyFont="1" applyFill="1" applyBorder="1" applyAlignment="1"/>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3"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29" xfId="0" applyFont="1" applyFill="1" applyBorder="1" applyAlignment="1">
      <alignment horizontal="centerContinuous" vertical="center"/>
    </xf>
    <xf numFmtId="0" fontId="0" fillId="0" borderId="30" xfId="0" applyFont="1" applyFill="1" applyBorder="1" applyAlignment="1">
      <alignment horizontal="centerContinuous" vertical="center"/>
    </xf>
    <xf numFmtId="0" fontId="0" fillId="0" borderId="31" xfId="0" applyFont="1" applyFill="1" applyBorder="1" applyAlignment="1">
      <alignment horizontal="centerContinuous" vertical="center"/>
    </xf>
    <xf numFmtId="0" fontId="0" fillId="0" borderId="32" xfId="0" applyFont="1" applyFill="1" applyBorder="1" applyAlignment="1">
      <alignment horizontal="centerContinuous" vertical="center"/>
    </xf>
    <xf numFmtId="0" fontId="0" fillId="0" borderId="33" xfId="0" applyFont="1" applyFill="1" applyBorder="1" applyAlignment="1">
      <alignment horizontal="centerContinuous" vertical="center"/>
    </xf>
    <xf numFmtId="0" fontId="0" fillId="0" borderId="34" xfId="0" applyFont="1" applyFill="1" applyBorder="1" applyAlignment="1">
      <alignment horizontal="centerContinuous" vertical="center"/>
    </xf>
    <xf numFmtId="0" fontId="0" fillId="0" borderId="11" xfId="0" applyFont="1" applyFill="1" applyBorder="1" applyAlignment="1">
      <alignment horizontal="centerContinuous" vertical="center"/>
    </xf>
    <xf numFmtId="0" fontId="0" fillId="0" borderId="1" xfId="0" applyFont="1" applyFill="1" applyBorder="1" applyAlignment="1">
      <alignment horizontal="centerContinuous" vertical="center"/>
    </xf>
    <xf numFmtId="0" fontId="0" fillId="0" borderId="12" xfId="0" applyFont="1" applyFill="1" applyBorder="1" applyAlignment="1">
      <alignment horizontal="centerContinuous" vertical="center"/>
    </xf>
    <xf numFmtId="0" fontId="30" fillId="0" borderId="2" xfId="0" applyFont="1" applyFill="1" applyBorder="1" applyAlignment="1">
      <alignment horizontal="center" vertical="center" wrapText="1"/>
    </xf>
    <xf numFmtId="0" fontId="0" fillId="0" borderId="1" xfId="0" applyFont="1" applyFill="1" applyBorder="1" applyAlignment="1">
      <alignment horizontal="left" vertical="center" indent="1"/>
    </xf>
    <xf numFmtId="0" fontId="0" fillId="0" borderId="12" xfId="0" applyFont="1" applyFill="1" applyBorder="1" applyAlignment="1">
      <alignment vertical="center"/>
    </xf>
    <xf numFmtId="0" fontId="0" fillId="0" borderId="3" xfId="0" applyFont="1" applyFill="1" applyBorder="1" applyAlignment="1">
      <alignment horizontal="centerContinuous" vertical="center"/>
    </xf>
    <xf numFmtId="0" fontId="0" fillId="0" borderId="4" xfId="0" applyFont="1" applyFill="1" applyBorder="1" applyAlignment="1">
      <alignment horizontal="centerContinuous" vertical="center"/>
    </xf>
    <xf numFmtId="0" fontId="0" fillId="0" borderId="10" xfId="0" applyFont="1" applyFill="1" applyBorder="1" applyAlignment="1">
      <alignment horizontal="centerContinuous" vertical="center"/>
    </xf>
    <xf numFmtId="0" fontId="0" fillId="0" borderId="4" xfId="0" applyFont="1" applyFill="1" applyBorder="1" applyAlignment="1">
      <alignment horizontal="left" vertical="center" indent="1"/>
    </xf>
    <xf numFmtId="0" fontId="0" fillId="0" borderId="4" xfId="0" applyFont="1" applyFill="1" applyBorder="1" applyAlignment="1">
      <alignment horizontal="left" vertical="center"/>
    </xf>
    <xf numFmtId="0" fontId="0" fillId="0" borderId="4" xfId="0" applyFont="1" applyFill="1" applyBorder="1"/>
    <xf numFmtId="0" fontId="15" fillId="0" borderId="0" xfId="0" applyFont="1" applyFill="1" applyAlignment="1">
      <alignment vertical="top"/>
    </xf>
    <xf numFmtId="0" fontId="15" fillId="0" borderId="0" xfId="0" applyFont="1" applyFill="1" applyAlignment="1">
      <alignment vertical="top" wrapText="1"/>
    </xf>
    <xf numFmtId="0" fontId="0" fillId="0" borderId="0" xfId="0" applyFill="1" applyBorder="1" applyAlignment="1">
      <alignment vertical="center"/>
    </xf>
    <xf numFmtId="0" fontId="0" fillId="0" borderId="0" xfId="0" applyFont="1" applyFill="1" applyAlignment="1"/>
    <xf numFmtId="0" fontId="0" fillId="0" borderId="0" xfId="0" applyFont="1" applyFill="1" applyAlignment="1">
      <alignment vertical="center"/>
    </xf>
    <xf numFmtId="0" fontId="0" fillId="0" borderId="0" xfId="0" applyFill="1"/>
    <xf numFmtId="0" fontId="35" fillId="0" borderId="0" xfId="0" applyFont="1" applyFill="1" applyAlignment="1"/>
    <xf numFmtId="0" fontId="0" fillId="0" borderId="0" xfId="0" applyFont="1" applyFill="1" applyAlignment="1">
      <alignment horizontal="right" vertical="top"/>
    </xf>
    <xf numFmtId="0" fontId="31" fillId="0" borderId="1" xfId="0" applyFont="1" applyFill="1" applyBorder="1" applyAlignment="1">
      <alignment horizontal="right"/>
    </xf>
    <xf numFmtId="0" fontId="40" fillId="0" borderId="0" xfId="0" applyFont="1" applyFill="1" applyBorder="1" applyAlignment="1"/>
    <xf numFmtId="0" fontId="0" fillId="0" borderId="0" xfId="0" applyFill="1" applyBorder="1" applyAlignment="1">
      <alignment horizontal="center" vertical="center"/>
    </xf>
    <xf numFmtId="0" fontId="0" fillId="0" borderId="0" xfId="0" applyFill="1" applyBorder="1" applyAlignment="1">
      <alignment horizontal="center" vertical="top" shrinkToFit="1"/>
    </xf>
    <xf numFmtId="0" fontId="44" fillId="0" borderId="0" xfId="0" applyFont="1" applyFill="1" applyAlignment="1">
      <alignment horizontal="right" vertical="top"/>
    </xf>
    <xf numFmtId="0" fontId="0" fillId="0" borderId="0" xfId="0" applyFill="1" applyAlignment="1">
      <alignment vertical="center"/>
    </xf>
    <xf numFmtId="0" fontId="0" fillId="0" borderId="1" xfId="0" applyFill="1" applyBorder="1" applyAlignment="1"/>
    <xf numFmtId="0" fontId="47" fillId="0" borderId="0" xfId="3" applyFont="1" applyFill="1" applyAlignment="1"/>
    <xf numFmtId="0" fontId="48" fillId="0" borderId="0" xfId="0" applyFont="1" applyFill="1" applyAlignment="1">
      <alignment vertical="center"/>
    </xf>
    <xf numFmtId="0" fontId="47" fillId="0" borderId="0" xfId="3" applyFont="1" applyFill="1" applyBorder="1" applyAlignment="1">
      <alignment vertical="center"/>
    </xf>
    <xf numFmtId="0" fontId="47" fillId="0" borderId="8" xfId="3" applyFont="1" applyFill="1" applyBorder="1" applyAlignment="1">
      <alignment vertical="center"/>
    </xf>
    <xf numFmtId="0" fontId="47" fillId="0" borderId="5" xfId="3" applyFont="1" applyFill="1" applyBorder="1" applyAlignment="1">
      <alignment vertical="center"/>
    </xf>
    <xf numFmtId="0" fontId="47" fillId="0" borderId="82" xfId="3" applyFont="1" applyFill="1" applyBorder="1" applyAlignment="1">
      <alignment vertical="center"/>
    </xf>
    <xf numFmtId="0" fontId="48" fillId="0" borderId="9" xfId="0" applyFont="1" applyFill="1" applyBorder="1" applyAlignment="1">
      <alignment vertical="center"/>
    </xf>
    <xf numFmtId="0" fontId="48" fillId="0" borderId="8" xfId="0" applyFont="1" applyFill="1" applyBorder="1" applyAlignment="1">
      <alignment vertical="center"/>
    </xf>
    <xf numFmtId="0" fontId="48" fillId="0" borderId="5" xfId="0" applyFont="1" applyFill="1" applyBorder="1" applyAlignment="1">
      <alignment vertical="center"/>
    </xf>
    <xf numFmtId="0" fontId="48" fillId="0" borderId="6" xfId="0" applyFont="1" applyFill="1" applyBorder="1" applyAlignment="1">
      <alignment vertical="center"/>
    </xf>
    <xf numFmtId="0" fontId="48" fillId="0" borderId="0" xfId="0" applyFont="1" applyFill="1" applyBorder="1" applyAlignment="1">
      <alignment vertical="center"/>
    </xf>
    <xf numFmtId="0" fontId="48" fillId="0" borderId="7" xfId="0" applyFont="1" applyFill="1" applyBorder="1" applyAlignment="1">
      <alignment vertical="center"/>
    </xf>
    <xf numFmtId="0" fontId="47" fillId="0" borderId="11" xfId="3" applyFont="1" applyFill="1" applyBorder="1" applyAlignment="1">
      <alignment vertical="center"/>
    </xf>
    <xf numFmtId="0" fontId="47" fillId="0" borderId="1" xfId="3" applyFont="1" applyFill="1" applyBorder="1" applyAlignment="1">
      <alignment vertical="center"/>
    </xf>
    <xf numFmtId="0" fontId="47" fillId="0" borderId="83" xfId="3" applyFont="1" applyFill="1" applyBorder="1" applyAlignment="1">
      <alignment vertical="center"/>
    </xf>
    <xf numFmtId="0" fontId="48" fillId="0" borderId="12" xfId="0" applyFont="1" applyFill="1" applyBorder="1" applyAlignment="1">
      <alignment vertical="center"/>
    </xf>
    <xf numFmtId="0" fontId="48" fillId="0" borderId="11" xfId="0" applyFont="1" applyFill="1" applyBorder="1" applyAlignment="1">
      <alignment vertical="center"/>
    </xf>
    <xf numFmtId="0" fontId="48" fillId="0" borderId="1" xfId="0" applyFont="1" applyFill="1" applyBorder="1" applyAlignment="1">
      <alignment vertical="center"/>
    </xf>
    <xf numFmtId="0" fontId="47" fillId="0" borderId="8" xfId="3" applyFont="1" applyFill="1" applyBorder="1" applyAlignment="1">
      <alignment horizontal="left" vertical="center"/>
    </xf>
    <xf numFmtId="0" fontId="47" fillId="0" borderId="4" xfId="3" applyFont="1" applyFill="1" applyBorder="1" applyAlignment="1">
      <alignment horizontal="center" vertical="center"/>
    </xf>
    <xf numFmtId="0" fontId="47" fillId="0" borderId="4" xfId="3" applyFont="1" applyFill="1" applyBorder="1" applyAlignment="1">
      <alignment vertical="center" wrapText="1"/>
    </xf>
    <xf numFmtId="0" fontId="47" fillId="0" borderId="4" xfId="3" applyFont="1" applyFill="1" applyBorder="1" applyAlignment="1">
      <alignment vertical="center"/>
    </xf>
    <xf numFmtId="0" fontId="47" fillId="0" borderId="10" xfId="3" applyFont="1" applyFill="1" applyBorder="1" applyAlignment="1">
      <alignment vertical="center"/>
    </xf>
    <xf numFmtId="0" fontId="47" fillId="0" borderId="6" xfId="3" applyFont="1" applyFill="1" applyBorder="1" applyAlignment="1">
      <alignment horizontal="center" vertical="center"/>
    </xf>
    <xf numFmtId="0" fontId="47" fillId="0" borderId="3" xfId="3" applyFont="1" applyFill="1" applyBorder="1" applyAlignment="1">
      <alignment horizontal="center" vertical="center" wrapText="1"/>
    </xf>
    <xf numFmtId="0" fontId="47" fillId="0" borderId="3" xfId="3" applyFont="1" applyFill="1" applyBorder="1" applyAlignment="1">
      <alignment horizontal="left" vertical="center" wrapText="1"/>
    </xf>
    <xf numFmtId="0" fontId="47" fillId="0" borderId="84" xfId="3" applyFont="1" applyFill="1" applyBorder="1" applyAlignment="1">
      <alignment horizontal="center" vertical="center" wrapText="1"/>
    </xf>
    <xf numFmtId="0" fontId="47" fillId="0" borderId="85" xfId="3" applyFont="1" applyFill="1" applyBorder="1" applyAlignment="1">
      <alignment horizontal="center" vertical="center"/>
    </xf>
    <xf numFmtId="0" fontId="51" fillId="0" borderId="86" xfId="3" applyFont="1" applyFill="1" applyBorder="1" applyAlignment="1">
      <alignment horizontal="center" vertical="center"/>
    </xf>
    <xf numFmtId="0" fontId="47" fillId="0" borderId="85" xfId="3" applyFont="1" applyFill="1" applyBorder="1" applyAlignment="1">
      <alignment horizontal="center" vertical="center" wrapText="1"/>
    </xf>
    <xf numFmtId="0" fontId="47" fillId="0" borderId="10" xfId="3" applyFont="1" applyFill="1" applyBorder="1" applyAlignment="1">
      <alignment horizontal="center" vertical="center"/>
    </xf>
    <xf numFmtId="0" fontId="47" fillId="0" borderId="86" xfId="3" applyFont="1" applyFill="1" applyBorder="1" applyAlignment="1">
      <alignment horizontal="center" vertical="center" wrapText="1"/>
    </xf>
    <xf numFmtId="0" fontId="47" fillId="0" borderId="6" xfId="3" applyFont="1" applyFill="1" applyBorder="1" applyAlignment="1">
      <alignment horizontal="center"/>
    </xf>
    <xf numFmtId="0" fontId="47" fillId="0" borderId="4" xfId="3" applyFont="1" applyFill="1" applyBorder="1" applyAlignment="1">
      <alignment horizontal="left" vertical="center" wrapText="1"/>
    </xf>
    <xf numFmtId="0" fontId="51" fillId="0" borderId="4" xfId="3" applyFont="1" applyFill="1" applyBorder="1" applyAlignment="1">
      <alignment horizontal="center" vertical="center"/>
    </xf>
    <xf numFmtId="0" fontId="47" fillId="0" borderId="1" xfId="3" applyFont="1" applyFill="1" applyBorder="1" applyAlignment="1">
      <alignment horizontal="center" vertical="center"/>
    </xf>
    <xf numFmtId="0" fontId="47" fillId="0" borderId="12" xfId="3" applyFont="1" applyFill="1" applyBorder="1" applyAlignment="1">
      <alignment horizontal="center" vertical="center"/>
    </xf>
    <xf numFmtId="0" fontId="47" fillId="0" borderId="5" xfId="3" applyFont="1" applyFill="1" applyBorder="1" applyAlignment="1">
      <alignment horizontal="center" vertical="center"/>
    </xf>
    <xf numFmtId="0" fontId="47" fillId="0" borderId="0" xfId="3" applyFont="1" applyFill="1" applyBorder="1" applyAlignment="1">
      <alignment horizontal="left" vertical="center"/>
    </xf>
    <xf numFmtId="0" fontId="47" fillId="0" borderId="0" xfId="3" applyFont="1" applyFill="1" applyBorder="1" applyAlignment="1">
      <alignment horizontal="center" vertical="center"/>
    </xf>
    <xf numFmtId="0" fontId="52" fillId="0" borderId="0" xfId="3" applyFont="1" applyFill="1" applyBorder="1" applyAlignment="1">
      <alignment vertical="center"/>
    </xf>
    <xf numFmtId="0" fontId="47" fillId="0" borderId="0" xfId="3" applyFont="1" applyFill="1" applyAlignment="1">
      <alignment vertical="center"/>
    </xf>
    <xf numFmtId="0" fontId="52" fillId="0" borderId="0" xfId="3" applyFont="1" applyFill="1" applyAlignment="1">
      <alignment vertical="center"/>
    </xf>
    <xf numFmtId="0" fontId="53" fillId="4" borderId="0" xfId="0" applyFont="1" applyFill="1" applyAlignment="1">
      <alignment horizontal="left"/>
    </xf>
    <xf numFmtId="0" fontId="53" fillId="4" borderId="0" xfId="0" applyFont="1" applyFill="1" applyAlignment="1">
      <alignment horizontal="center"/>
    </xf>
    <xf numFmtId="0" fontId="13" fillId="4" borderId="0" xfId="0" applyFont="1" applyFill="1" applyAlignment="1">
      <alignment horizontal="right" vertical="top"/>
    </xf>
    <xf numFmtId="0" fontId="0" fillId="4" borderId="0" xfId="0" applyFont="1" applyFill="1"/>
    <xf numFmtId="0" fontId="13" fillId="0" borderId="41" xfId="0" applyFont="1" applyFill="1" applyBorder="1" applyAlignment="1">
      <alignment horizontal="right"/>
    </xf>
    <xf numFmtId="0" fontId="10" fillId="4" borderId="0" xfId="0" applyFont="1" applyFill="1" applyAlignment="1">
      <alignment vertical="center"/>
    </xf>
    <xf numFmtId="0" fontId="33" fillId="4" borderId="0" xfId="0" applyFont="1" applyFill="1" applyAlignment="1">
      <alignment vertical="center"/>
    </xf>
    <xf numFmtId="0" fontId="13" fillId="4" borderId="0" xfId="0" applyFont="1" applyFill="1"/>
    <xf numFmtId="0" fontId="30" fillId="0" borderId="87" xfId="0" applyFont="1" applyFill="1" applyBorder="1" applyAlignment="1">
      <alignment horizontal="center" vertical="center" shrinkToFit="1"/>
    </xf>
    <xf numFmtId="0" fontId="30" fillId="0" borderId="88" xfId="0" applyFont="1" applyFill="1" applyBorder="1" applyAlignment="1">
      <alignment horizontal="center" vertical="center"/>
    </xf>
    <xf numFmtId="0" fontId="0" fillId="0" borderId="36" xfId="0" applyFont="1" applyFill="1" applyBorder="1" applyAlignment="1">
      <alignment horizontal="left" vertical="center"/>
    </xf>
    <xf numFmtId="0" fontId="13" fillId="4" borderId="0" xfId="0" applyFont="1" applyFill="1" applyAlignment="1">
      <alignment horizontal="right" vertical="center"/>
    </xf>
    <xf numFmtId="0" fontId="57" fillId="0" borderId="0" xfId="0" applyFont="1" applyFill="1" applyBorder="1" applyAlignment="1">
      <alignment horizontal="left" vertical="center"/>
    </xf>
    <xf numFmtId="0" fontId="13" fillId="0" borderId="0" xfId="0" applyFont="1" applyFill="1" applyBorder="1" applyAlignment="1">
      <alignment horizontal="left" vertical="center"/>
    </xf>
    <xf numFmtId="0" fontId="30" fillId="0" borderId="94" xfId="0" applyFont="1" applyFill="1" applyBorder="1" applyAlignment="1">
      <alignment horizontal="left" vertical="center"/>
    </xf>
    <xf numFmtId="0" fontId="30" fillId="0" borderId="0" xfId="0" applyFont="1" applyFill="1"/>
    <xf numFmtId="0" fontId="43" fillId="0" borderId="0" xfId="0" applyFont="1" applyFill="1" applyAlignment="1">
      <alignment horizontal="right" vertical="top"/>
    </xf>
    <xf numFmtId="0" fontId="30" fillId="4" borderId="0" xfId="0" applyFont="1" applyFill="1"/>
    <xf numFmtId="0" fontId="31" fillId="4" borderId="0" xfId="0" applyFont="1" applyFill="1"/>
    <xf numFmtId="0" fontId="43" fillId="0" borderId="0" xfId="0" applyFont="1" applyFill="1" applyAlignment="1">
      <alignment vertical="center"/>
    </xf>
    <xf numFmtId="0" fontId="30" fillId="0" borderId="0" xfId="0" applyFont="1" applyFill="1" applyAlignment="1"/>
    <xf numFmtId="0" fontId="10" fillId="0" borderId="0" xfId="0" applyFont="1" applyFill="1" applyBorder="1" applyAlignment="1"/>
    <xf numFmtId="0" fontId="19" fillId="4" borderId="0" xfId="0" applyFont="1" applyFill="1"/>
    <xf numFmtId="0" fontId="31" fillId="0" borderId="54" xfId="0" applyFont="1" applyFill="1" applyBorder="1"/>
    <xf numFmtId="0" fontId="30" fillId="0" borderId="36" xfId="0" applyFont="1" applyFill="1" applyBorder="1"/>
    <xf numFmtId="0" fontId="30" fillId="0" borderId="50" xfId="0" applyFont="1" applyFill="1" applyBorder="1"/>
    <xf numFmtId="0" fontId="30" fillId="0" borderId="79" xfId="0" applyFont="1" applyFill="1" applyBorder="1" applyAlignment="1">
      <alignment horizontal="center" vertical="center" wrapText="1"/>
    </xf>
    <xf numFmtId="0" fontId="31" fillId="4" borderId="0" xfId="0" applyFont="1" applyFill="1" applyAlignment="1">
      <alignment vertical="center"/>
    </xf>
    <xf numFmtId="0" fontId="0" fillId="0" borderId="0" xfId="0" applyFont="1" applyFill="1" applyBorder="1" applyAlignment="1">
      <alignment wrapText="1"/>
    </xf>
    <xf numFmtId="0" fontId="30" fillId="0" borderId="45" xfId="0" applyFont="1" applyFill="1" applyBorder="1" applyAlignment="1">
      <alignment vertical="top" wrapText="1"/>
    </xf>
    <xf numFmtId="0" fontId="30" fillId="0" borderId="1" xfId="0" applyFont="1" applyFill="1" applyBorder="1" applyAlignment="1">
      <alignment vertical="center"/>
    </xf>
    <xf numFmtId="0" fontId="30" fillId="0" borderId="0" xfId="0" applyFont="1" applyFill="1" applyBorder="1" applyAlignment="1">
      <alignment vertical="top" wrapText="1"/>
    </xf>
    <xf numFmtId="0" fontId="30" fillId="0" borderId="92" xfId="0" applyFont="1" applyFill="1" applyBorder="1" applyAlignment="1">
      <alignment vertical="center"/>
    </xf>
    <xf numFmtId="0" fontId="30" fillId="4" borderId="0" xfId="0" applyFont="1" applyFill="1" applyBorder="1" applyAlignment="1">
      <alignment horizontal="left" vertical="center"/>
    </xf>
    <xf numFmtId="0" fontId="30" fillId="0" borderId="0" xfId="0" applyFont="1" applyFill="1" applyBorder="1"/>
    <xf numFmtId="0" fontId="30" fillId="4" borderId="0" xfId="0" applyFont="1" applyFill="1" applyBorder="1"/>
    <xf numFmtId="0" fontId="30" fillId="4" borderId="0" xfId="0" applyFont="1" applyFill="1" applyBorder="1" applyAlignment="1">
      <alignment vertical="center"/>
    </xf>
    <xf numFmtId="0" fontId="31" fillId="0" borderId="0" xfId="0" applyFont="1" applyFill="1" applyBorder="1"/>
    <xf numFmtId="0" fontId="58" fillId="0" borderId="0" xfId="0" applyFont="1" applyFill="1" applyBorder="1" applyAlignment="1">
      <alignment vertical="center" wrapText="1"/>
    </xf>
    <xf numFmtId="0" fontId="59" fillId="4" borderId="0" xfId="0" applyFont="1" applyFill="1" applyAlignment="1">
      <alignment horizontal="justify"/>
    </xf>
    <xf numFmtId="0" fontId="58" fillId="0" borderId="0" xfId="0" applyFont="1" applyFill="1" applyBorder="1" applyAlignment="1">
      <alignment horizontal="justify" vertical="center"/>
    </xf>
    <xf numFmtId="0" fontId="31" fillId="4" borderId="0" xfId="0" applyFont="1" applyFill="1" applyBorder="1"/>
    <xf numFmtId="0" fontId="31" fillId="0" borderId="0" xfId="0" applyFont="1" applyFill="1" applyBorder="1" applyAlignment="1"/>
    <xf numFmtId="0" fontId="31" fillId="4" borderId="0" xfId="0" applyFont="1" applyFill="1" applyBorder="1" applyAlignment="1"/>
    <xf numFmtId="0" fontId="30" fillId="0" borderId="57" xfId="0" applyFont="1" applyFill="1" applyBorder="1" applyAlignment="1">
      <alignment horizontal="left" vertical="center" indent="1"/>
    </xf>
    <xf numFmtId="0" fontId="27" fillId="0" borderId="101" xfId="0" applyFont="1" applyFill="1" applyBorder="1" applyAlignment="1" applyProtection="1">
      <alignment horizontal="center" vertical="center"/>
      <protection locked="0"/>
    </xf>
    <xf numFmtId="0" fontId="30" fillId="0" borderId="101" xfId="0" applyFont="1" applyFill="1" applyBorder="1" applyAlignment="1">
      <alignment horizontal="center" vertical="center"/>
    </xf>
    <xf numFmtId="0" fontId="10" fillId="0" borderId="57" xfId="0" applyFont="1" applyFill="1" applyBorder="1" applyAlignment="1">
      <alignment horizontal="left" vertical="center" indent="1" shrinkToFit="1"/>
    </xf>
    <xf numFmtId="0" fontId="30" fillId="0" borderId="44" xfId="0" applyFont="1" applyFill="1" applyBorder="1" applyAlignment="1">
      <alignment horizontal="left" vertical="center" indent="1"/>
    </xf>
    <xf numFmtId="0" fontId="34" fillId="0" borderId="0" xfId="0" applyFont="1" applyFill="1" applyAlignment="1">
      <alignment horizontal="right" vertical="top"/>
    </xf>
    <xf numFmtId="0" fontId="35" fillId="0" borderId="0" xfId="0" applyFont="1" applyFill="1" applyAlignment="1">
      <alignment horizontal="center" vertical="center"/>
    </xf>
    <xf numFmtId="0" fontId="0" fillId="0" borderId="67" xfId="0" applyFill="1" applyBorder="1" applyAlignment="1">
      <alignment horizontal="center" vertical="center"/>
    </xf>
    <xf numFmtId="0" fontId="65" fillId="0" borderId="0" xfId="10" applyFont="1">
      <alignment vertical="center"/>
    </xf>
    <xf numFmtId="0" fontId="66" fillId="0" borderId="0" xfId="10" applyFont="1" applyAlignment="1"/>
    <xf numFmtId="0" fontId="66" fillId="0" borderId="1" xfId="10" applyFont="1" applyBorder="1" applyAlignment="1"/>
    <xf numFmtId="0" fontId="65" fillId="0" borderId="0" xfId="10" applyFont="1" applyAlignment="1"/>
    <xf numFmtId="0" fontId="57" fillId="0" borderId="0" xfId="10" applyFont="1" applyAlignment="1">
      <alignment horizontal="center"/>
    </xf>
    <xf numFmtId="0" fontId="67" fillId="0" borderId="4" xfId="10" applyFont="1" applyBorder="1" applyAlignment="1">
      <alignment horizontal="left" vertical="center"/>
    </xf>
    <xf numFmtId="0" fontId="66" fillId="0" borderId="4" xfId="10" applyFont="1" applyBorder="1">
      <alignment vertical="center"/>
    </xf>
    <xf numFmtId="0" fontId="66" fillId="0" borderId="10" xfId="10" applyFont="1" applyBorder="1">
      <alignment vertical="center"/>
    </xf>
    <xf numFmtId="0" fontId="66" fillId="0" borderId="0" xfId="10" applyFont="1">
      <alignment vertical="center"/>
    </xf>
    <xf numFmtId="0" fontId="67" fillId="0" borderId="10" xfId="10" applyFont="1" applyBorder="1" applyAlignment="1">
      <alignment vertical="center"/>
    </xf>
    <xf numFmtId="0" fontId="56" fillId="0" borderId="0" xfId="10" applyFont="1" applyBorder="1" applyAlignment="1">
      <alignment horizontal="center" vertical="center"/>
    </xf>
    <xf numFmtId="0" fontId="66" fillId="0" borderId="0" xfId="10" applyFont="1" applyBorder="1" applyAlignment="1">
      <alignment horizontal="left" vertical="center"/>
    </xf>
    <xf numFmtId="0" fontId="66" fillId="0" borderId="8" xfId="10" applyFont="1" applyBorder="1" applyAlignment="1">
      <alignment horizontal="left" vertical="center"/>
    </xf>
    <xf numFmtId="0" fontId="66" fillId="0" borderId="4" xfId="10" applyFont="1" applyBorder="1" applyAlignment="1">
      <alignment horizontal="center" vertical="center"/>
    </xf>
    <xf numFmtId="0" fontId="66" fillId="0" borderId="0" xfId="10" applyFont="1" applyBorder="1">
      <alignment vertical="center"/>
    </xf>
    <xf numFmtId="0" fontId="66" fillId="0" borderId="5" xfId="10" applyFont="1" applyBorder="1" applyAlignment="1">
      <alignment horizontal="center" vertical="center" textRotation="255"/>
    </xf>
    <xf numFmtId="0" fontId="66" fillId="0" borderId="9" xfId="10" applyFont="1" applyBorder="1" applyAlignment="1">
      <alignment horizontal="center" vertical="center" textRotation="255"/>
    </xf>
    <xf numFmtId="0" fontId="67" fillId="0" borderId="2" xfId="10" applyFont="1" applyBorder="1" applyAlignment="1">
      <alignment horizontal="center" vertical="center"/>
    </xf>
    <xf numFmtId="0" fontId="66" fillId="0" borderId="0" xfId="10" applyFont="1" applyBorder="1" applyAlignment="1">
      <alignment horizontal="center" vertical="center" textRotation="255"/>
    </xf>
    <xf numFmtId="0" fontId="13" fillId="0" borderId="0" xfId="10" applyFont="1" applyBorder="1">
      <alignment vertical="center"/>
    </xf>
    <xf numFmtId="0" fontId="13" fillId="0" borderId="0" xfId="10" applyFont="1" applyBorder="1" applyAlignment="1">
      <alignment horizontal="center" vertical="center"/>
    </xf>
    <xf numFmtId="0" fontId="13" fillId="0" borderId="0" xfId="10" applyFont="1">
      <alignment vertical="center"/>
    </xf>
    <xf numFmtId="0" fontId="13" fillId="0" borderId="8" xfId="10" applyFont="1" applyBorder="1">
      <alignment vertical="center"/>
    </xf>
    <xf numFmtId="0" fontId="13" fillId="0" borderId="5" xfId="10" applyFont="1" applyBorder="1">
      <alignment vertical="center"/>
    </xf>
    <xf numFmtId="0" fontId="13" fillId="0" borderId="5" xfId="10" applyFont="1" applyBorder="1" applyAlignment="1">
      <alignment horizontal="center" vertical="center"/>
    </xf>
    <xf numFmtId="0" fontId="13" fillId="0" borderId="9" xfId="10" applyFont="1" applyBorder="1">
      <alignment vertical="center"/>
    </xf>
    <xf numFmtId="0" fontId="13" fillId="0" borderId="6" xfId="10" applyFont="1" applyBorder="1">
      <alignment vertical="center"/>
    </xf>
    <xf numFmtId="0" fontId="65" fillId="0" borderId="0" xfId="10" applyFont="1" applyFill="1">
      <alignment vertical="center"/>
    </xf>
    <xf numFmtId="0" fontId="30" fillId="0" borderId="0" xfId="9" applyFont="1">
      <alignment vertical="center"/>
    </xf>
    <xf numFmtId="0" fontId="68" fillId="0" borderId="0" xfId="10" applyFont="1" applyAlignment="1">
      <alignment horizontal="left" vertical="center"/>
    </xf>
    <xf numFmtId="0" fontId="67" fillId="0" borderId="0" xfId="10" applyFont="1" applyAlignment="1">
      <alignment horizontal="left" vertical="center"/>
    </xf>
    <xf numFmtId="0" fontId="67" fillId="0" borderId="0" xfId="10" applyFont="1" applyAlignment="1">
      <alignment horizontal="center"/>
    </xf>
    <xf numFmtId="0" fontId="68" fillId="0" borderId="0" xfId="10" applyFont="1" applyAlignment="1"/>
    <xf numFmtId="0" fontId="68" fillId="0" borderId="4" xfId="10" applyFont="1" applyBorder="1">
      <alignment vertical="center"/>
    </xf>
    <xf numFmtId="0" fontId="68" fillId="0" borderId="10" xfId="10" applyFont="1" applyBorder="1">
      <alignment vertical="center"/>
    </xf>
    <xf numFmtId="0" fontId="68" fillId="0" borderId="0" xfId="10" applyFont="1">
      <alignment vertical="center"/>
    </xf>
    <xf numFmtId="0" fontId="66" fillId="0" borderId="5" xfId="10" applyFont="1" applyBorder="1" applyAlignment="1">
      <alignment horizontal="center" vertical="center"/>
    </xf>
    <xf numFmtId="0" fontId="56" fillId="0" borderId="5" xfId="10" applyFont="1" applyBorder="1" applyAlignment="1">
      <alignment horizontal="center" vertical="center"/>
    </xf>
    <xf numFmtId="0" fontId="56" fillId="0" borderId="9" xfId="10" applyFont="1" applyBorder="1" applyAlignment="1">
      <alignment horizontal="center" vertical="center"/>
    </xf>
    <xf numFmtId="0" fontId="66" fillId="0" borderId="27" xfId="10" applyFont="1" applyBorder="1" applyAlignment="1">
      <alignment vertical="center" textRotation="255"/>
    </xf>
    <xf numFmtId="0" fontId="68" fillId="0" borderId="8" xfId="10" applyFont="1" applyBorder="1" applyAlignment="1">
      <alignment vertical="center"/>
    </xf>
    <xf numFmtId="0" fontId="68" fillId="0" borderId="5" xfId="10" applyFont="1" applyBorder="1" applyAlignment="1">
      <alignment vertical="center" wrapText="1"/>
    </xf>
    <xf numFmtId="0" fontId="68" fillId="0" borderId="9" xfId="10" applyFont="1" applyBorder="1" applyAlignment="1">
      <alignment vertical="center" wrapText="1"/>
    </xf>
    <xf numFmtId="0" fontId="66" fillId="0" borderId="6" xfId="10" applyFont="1" applyBorder="1">
      <alignment vertical="center"/>
    </xf>
    <xf numFmtId="0" fontId="68" fillId="0" borderId="3" xfId="10" applyFont="1" applyBorder="1" applyAlignment="1">
      <alignment vertical="center"/>
    </xf>
    <xf numFmtId="0" fontId="68" fillId="0" borderId="4" xfId="10" applyFont="1" applyBorder="1" applyAlignment="1">
      <alignment vertical="center"/>
    </xf>
    <xf numFmtId="0" fontId="68" fillId="0" borderId="10" xfId="10" applyFont="1" applyBorder="1" applyAlignment="1">
      <alignment vertical="center"/>
    </xf>
    <xf numFmtId="0" fontId="68" fillId="0" borderId="6" xfId="10" applyFont="1" applyBorder="1" applyAlignment="1">
      <alignment horizontal="left" vertical="center"/>
    </xf>
    <xf numFmtId="0" fontId="67" fillId="0" borderId="4" xfId="10" applyFont="1" applyBorder="1" applyAlignment="1">
      <alignment vertical="center"/>
    </xf>
    <xf numFmtId="0" fontId="68" fillId="0" borderId="6" xfId="10" applyFont="1" applyBorder="1">
      <alignment vertical="center"/>
    </xf>
    <xf numFmtId="0" fontId="68" fillId="0" borderId="0" xfId="10" applyFont="1" applyBorder="1">
      <alignment vertical="center"/>
    </xf>
    <xf numFmtId="0" fontId="68" fillId="0" borderId="28" xfId="10" applyFont="1" applyBorder="1">
      <alignment vertical="center"/>
    </xf>
    <xf numFmtId="0" fontId="70" fillId="0" borderId="0" xfId="10" applyFont="1" applyBorder="1">
      <alignment vertical="center"/>
    </xf>
    <xf numFmtId="10" fontId="70" fillId="0" borderId="0" xfId="10" applyNumberFormat="1" applyFont="1" applyBorder="1" applyAlignment="1">
      <alignment horizontal="center" vertical="center"/>
    </xf>
    <xf numFmtId="0" fontId="70" fillId="0" borderId="0" xfId="10" applyFont="1">
      <alignment vertical="center"/>
    </xf>
    <xf numFmtId="0" fontId="68" fillId="0" borderId="2" xfId="10" applyFont="1" applyBorder="1" applyAlignment="1">
      <alignment vertical="center"/>
    </xf>
    <xf numFmtId="0" fontId="68" fillId="0" borderId="0" xfId="10" applyFont="1" applyBorder="1" applyAlignment="1">
      <alignment vertical="center"/>
    </xf>
    <xf numFmtId="0" fontId="68" fillId="0" borderId="0" xfId="10" applyFont="1" applyAlignment="1">
      <alignment vertical="center"/>
    </xf>
    <xf numFmtId="0" fontId="70" fillId="0" borderId="7" xfId="10" applyFont="1" applyBorder="1">
      <alignment vertical="center"/>
    </xf>
    <xf numFmtId="0" fontId="71" fillId="0" borderId="0" xfId="0" applyFont="1" applyAlignment="1">
      <alignment horizontal="center" vertical="center"/>
    </xf>
    <xf numFmtId="0" fontId="71" fillId="0" borderId="0" xfId="0" applyFont="1" applyAlignment="1">
      <alignment vertical="center"/>
    </xf>
    <xf numFmtId="0" fontId="71" fillId="0" borderId="0" xfId="0" applyFont="1" applyBorder="1" applyAlignment="1">
      <alignment vertical="center"/>
    </xf>
    <xf numFmtId="0" fontId="72" fillId="0" borderId="0" xfId="0" applyFont="1" applyAlignment="1">
      <alignment vertical="center"/>
    </xf>
    <xf numFmtId="0" fontId="73" fillId="0" borderId="0" xfId="0" applyFont="1" applyAlignment="1">
      <alignment horizontal="right" vertical="center"/>
    </xf>
    <xf numFmtId="0" fontId="72" fillId="0" borderId="0" xfId="0" applyFont="1" applyAlignment="1">
      <alignment horizontal="center" vertical="center"/>
    </xf>
    <xf numFmtId="0" fontId="73" fillId="0" borderId="0" xfId="0" applyFont="1" applyAlignment="1">
      <alignment horizontal="justify" vertical="center"/>
    </xf>
    <xf numFmtId="0" fontId="75" fillId="0" borderId="0" xfId="0" applyFont="1" applyAlignment="1">
      <alignment horizontal="center" vertical="center"/>
    </xf>
    <xf numFmtId="0" fontId="75" fillId="0" borderId="0" xfId="0" applyFont="1" applyAlignment="1">
      <alignment vertical="center"/>
    </xf>
    <xf numFmtId="0" fontId="71" fillId="0" borderId="0" xfId="0" applyFont="1" applyBorder="1" applyAlignment="1">
      <alignment horizontal="left" vertical="center"/>
    </xf>
    <xf numFmtId="0" fontId="71" fillId="0" borderId="1" xfId="0" applyFont="1" applyBorder="1" applyAlignment="1">
      <alignment horizontal="center" vertical="center"/>
    </xf>
    <xf numFmtId="0" fontId="75" fillId="0" borderId="0" xfId="0" applyFont="1" applyAlignment="1">
      <alignment horizontal="center" vertical="center"/>
    </xf>
    <xf numFmtId="0" fontId="73" fillId="0" borderId="0" xfId="0" applyFont="1" applyAlignment="1">
      <alignment horizontal="justify" vertical="center" wrapText="1"/>
    </xf>
    <xf numFmtId="0" fontId="73" fillId="0" borderId="0" xfId="0" applyFont="1" applyBorder="1" applyAlignment="1">
      <alignment horizontal="justify" vertical="center" wrapText="1"/>
    </xf>
    <xf numFmtId="0" fontId="72" fillId="0" borderId="0" xfId="0" applyFont="1" applyAlignment="1">
      <alignment horizontal="center" vertical="center"/>
    </xf>
    <xf numFmtId="0" fontId="72" fillId="0" borderId="0" xfId="0" applyFont="1" applyBorder="1" applyAlignment="1">
      <alignment vertical="center"/>
    </xf>
    <xf numFmtId="0" fontId="75" fillId="0" borderId="0" xfId="0" applyFont="1" applyAlignment="1">
      <alignment horizontal="left" vertical="center"/>
    </xf>
    <xf numFmtId="0" fontId="72" fillId="0" borderId="0" xfId="0" applyFont="1" applyBorder="1" applyAlignment="1">
      <alignment horizontal="left"/>
    </xf>
    <xf numFmtId="0" fontId="72" fillId="0" borderId="0" xfId="0" applyFont="1" applyBorder="1" applyAlignment="1">
      <alignment horizontal="left" vertical="top" wrapText="1"/>
    </xf>
    <xf numFmtId="0" fontId="72" fillId="0" borderId="0" xfId="0" applyFont="1" applyBorder="1" applyAlignment="1">
      <alignment horizontal="center" vertical="top" wrapText="1"/>
    </xf>
    <xf numFmtId="0" fontId="75" fillId="0" borderId="0" xfId="0" applyFont="1" applyBorder="1" applyAlignment="1">
      <alignment horizontal="left" vertical="center"/>
    </xf>
    <xf numFmtId="0" fontId="73" fillId="0" borderId="0" xfId="0" applyFont="1" applyBorder="1" applyAlignment="1">
      <alignment horizontal="justify" vertical="top" wrapText="1"/>
    </xf>
    <xf numFmtId="0" fontId="66"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top"/>
    </xf>
    <xf numFmtId="0" fontId="13" fillId="0" borderId="41" xfId="0" applyFont="1" applyFill="1" applyBorder="1" applyAlignment="1">
      <alignment vertical="center"/>
    </xf>
    <xf numFmtId="0" fontId="13" fillId="0" borderId="36" xfId="0" applyFont="1" applyFill="1" applyBorder="1" applyAlignment="1">
      <alignment vertical="center"/>
    </xf>
    <xf numFmtId="0" fontId="13" fillId="0" borderId="39" xfId="0" applyFont="1" applyFill="1" applyBorder="1" applyAlignment="1">
      <alignment vertical="center"/>
    </xf>
    <xf numFmtId="0" fontId="13" fillId="0" borderId="50" xfId="0" applyFont="1" applyFill="1" applyBorder="1" applyAlignment="1">
      <alignment vertical="center"/>
    </xf>
    <xf numFmtId="0" fontId="13" fillId="0" borderId="40" xfId="0" applyFont="1" applyFill="1" applyBorder="1" applyAlignment="1">
      <alignment vertical="center"/>
    </xf>
    <xf numFmtId="0" fontId="10" fillId="0" borderId="51" xfId="0" applyFont="1" applyFill="1" applyBorder="1" applyAlignment="1">
      <alignment vertical="center"/>
    </xf>
    <xf numFmtId="0" fontId="13" fillId="0" borderId="62" xfId="0" applyFont="1" applyFill="1" applyBorder="1" applyAlignment="1">
      <alignment vertical="center"/>
    </xf>
    <xf numFmtId="0" fontId="13" fillId="0" borderId="35" xfId="0" applyFont="1" applyFill="1" applyBorder="1" applyAlignment="1">
      <alignment vertical="center"/>
    </xf>
    <xf numFmtId="0" fontId="10" fillId="0" borderId="36" xfId="0" applyFont="1" applyFill="1" applyBorder="1" applyAlignment="1">
      <alignment horizontal="center" vertical="center"/>
    </xf>
    <xf numFmtId="0" fontId="66" fillId="0" borderId="35" xfId="0" applyFont="1" applyFill="1" applyBorder="1" applyAlignment="1">
      <alignment vertical="center"/>
    </xf>
    <xf numFmtId="0" fontId="66" fillId="0" borderId="36" xfId="0" applyFont="1" applyFill="1" applyBorder="1" applyAlignment="1">
      <alignment vertical="center"/>
    </xf>
    <xf numFmtId="0" fontId="66" fillId="0" borderId="39" xfId="0" applyFont="1" applyFill="1" applyBorder="1" applyAlignment="1">
      <alignment vertical="center"/>
    </xf>
    <xf numFmtId="0" fontId="66" fillId="0" borderId="50" xfId="0" applyFont="1" applyFill="1" applyBorder="1" applyAlignment="1">
      <alignment vertical="center"/>
    </xf>
    <xf numFmtId="0" fontId="66" fillId="0" borderId="63" xfId="0" applyFont="1" applyFill="1" applyBorder="1" applyAlignment="1">
      <alignment vertical="center"/>
    </xf>
    <xf numFmtId="0" fontId="66" fillId="0" borderId="104" xfId="0" applyFont="1" applyFill="1" applyBorder="1" applyAlignment="1">
      <alignment vertical="center"/>
    </xf>
    <xf numFmtId="0" fontId="66" fillId="0" borderId="62" xfId="0" applyFont="1" applyFill="1" applyBorder="1" applyAlignment="1">
      <alignment vertical="center"/>
    </xf>
    <xf numFmtId="0" fontId="77" fillId="0" borderId="26" xfId="0" applyFont="1" applyFill="1" applyBorder="1" applyAlignment="1">
      <alignment vertical="center"/>
    </xf>
    <xf numFmtId="0" fontId="77" fillId="0" borderId="28" xfId="0" applyFont="1" applyFill="1" applyBorder="1" applyAlignment="1">
      <alignment vertical="center"/>
    </xf>
    <xf numFmtId="0" fontId="10" fillId="0" borderId="26" xfId="0" applyFont="1" applyFill="1" applyBorder="1" applyAlignment="1">
      <alignment vertical="center"/>
    </xf>
    <xf numFmtId="0" fontId="10" fillId="0" borderId="2" xfId="0" applyFont="1" applyFill="1" applyBorder="1" applyAlignment="1">
      <alignment horizontal="center" vertical="center"/>
    </xf>
    <xf numFmtId="0" fontId="10" fillId="0" borderId="49" xfId="0" applyFont="1" applyFill="1" applyBorder="1" applyAlignment="1">
      <alignment vertical="center"/>
    </xf>
    <xf numFmtId="0" fontId="10" fillId="0" borderId="28" xfId="0" applyFont="1" applyFill="1" applyBorder="1" applyAlignment="1">
      <alignment vertical="center"/>
    </xf>
    <xf numFmtId="0" fontId="13" fillId="0" borderId="28" xfId="0" applyFont="1" applyFill="1" applyBorder="1" applyAlignment="1">
      <alignment vertical="center" wrapText="1"/>
    </xf>
    <xf numFmtId="0" fontId="10" fillId="0" borderId="69" xfId="0" applyFont="1" applyFill="1" applyBorder="1" applyAlignment="1">
      <alignment vertical="center"/>
    </xf>
    <xf numFmtId="0" fontId="66" fillId="0" borderId="40" xfId="0" applyFont="1" applyFill="1" applyBorder="1" applyAlignment="1">
      <alignment vertical="center"/>
    </xf>
    <xf numFmtId="0" fontId="10" fillId="0" borderId="81" xfId="0" applyFont="1" applyFill="1" applyBorder="1" applyAlignment="1">
      <alignment vertical="center"/>
    </xf>
    <xf numFmtId="0" fontId="10" fillId="0" borderId="60" xfId="0" applyFont="1" applyFill="1" applyBorder="1" applyAlignment="1">
      <alignment horizontal="center" vertical="center"/>
    </xf>
    <xf numFmtId="0" fontId="10" fillId="0" borderId="38" xfId="0" applyFont="1" applyFill="1" applyBorder="1" applyAlignment="1">
      <alignment horizontal="center" vertical="center"/>
    </xf>
    <xf numFmtId="0" fontId="66" fillId="0" borderId="48" xfId="0" applyFont="1" applyFill="1" applyBorder="1" applyAlignment="1">
      <alignment vertical="center"/>
    </xf>
    <xf numFmtId="0" fontId="66" fillId="0" borderId="5" xfId="0" applyFont="1" applyFill="1" applyBorder="1" applyAlignment="1">
      <alignment vertical="center"/>
    </xf>
    <xf numFmtId="0" fontId="66" fillId="0" borderId="4" xfId="0" applyFont="1" applyFill="1" applyBorder="1" applyAlignment="1">
      <alignment vertical="center"/>
    </xf>
    <xf numFmtId="0" fontId="66" fillId="0" borderId="69" xfId="0" applyFont="1" applyFill="1" applyBorder="1" applyAlignment="1">
      <alignment vertical="center"/>
    </xf>
    <xf numFmtId="0" fontId="77" fillId="0" borderId="81" xfId="0" applyFont="1" applyFill="1" applyBorder="1" applyAlignment="1">
      <alignment vertical="center"/>
    </xf>
    <xf numFmtId="0" fontId="62" fillId="0" borderId="50" xfId="0" applyFont="1" applyFill="1" applyBorder="1" applyAlignment="1">
      <alignment vertical="center"/>
    </xf>
    <xf numFmtId="0" fontId="10" fillId="0" borderId="52" xfId="0" applyFont="1" applyFill="1" applyBorder="1" applyAlignment="1">
      <alignment vertical="center"/>
    </xf>
    <xf numFmtId="0" fontId="10" fillId="0" borderId="78" xfId="0" applyFont="1" applyFill="1" applyBorder="1" applyAlignment="1">
      <alignment vertical="center"/>
    </xf>
    <xf numFmtId="0" fontId="10" fillId="0" borderId="36" xfId="0" applyFont="1" applyFill="1" applyBorder="1" applyAlignment="1">
      <alignment vertical="center"/>
    </xf>
    <xf numFmtId="0" fontId="10" fillId="0" borderId="39" xfId="0" applyFont="1" applyFill="1" applyBorder="1" applyAlignment="1">
      <alignment vertical="center"/>
    </xf>
    <xf numFmtId="0" fontId="66" fillId="0" borderId="0" xfId="0" applyFont="1" applyFill="1" applyBorder="1" applyAlignment="1">
      <alignment vertical="center"/>
    </xf>
    <xf numFmtId="0" fontId="77" fillId="0" borderId="0" xfId="0" applyFont="1" applyFill="1" applyAlignment="1">
      <alignment vertical="center"/>
    </xf>
    <xf numFmtId="0" fontId="68" fillId="0" borderId="6" xfId="10" applyFont="1" applyBorder="1" applyAlignment="1">
      <alignment vertical="center" textRotation="255"/>
    </xf>
    <xf numFmtId="0" fontId="68" fillId="0" borderId="11" xfId="10" applyFont="1" applyBorder="1" applyAlignment="1">
      <alignment vertical="center" textRotation="255"/>
    </xf>
    <xf numFmtId="0" fontId="35"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73" xfId="0" applyFill="1" applyBorder="1" applyAlignment="1">
      <alignment vertical="center"/>
    </xf>
    <xf numFmtId="0" fontId="0" fillId="0" borderId="74" xfId="0" applyFill="1" applyBorder="1" applyAlignment="1">
      <alignment vertical="center"/>
    </xf>
    <xf numFmtId="0" fontId="20" fillId="0" borderId="1" xfId="0" applyFont="1" applyFill="1" applyBorder="1" applyAlignment="1">
      <alignment vertical="center" shrinkToFit="1"/>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0" fontId="0" fillId="0" borderId="2" xfId="0"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79" fillId="0" borderId="0" xfId="0" applyFont="1" applyFill="1" applyAlignment="1">
      <alignment vertical="center"/>
    </xf>
    <xf numFmtId="0" fontId="13" fillId="0" borderId="2" xfId="10" applyFont="1" applyBorder="1" applyAlignment="1">
      <alignment horizontal="center" vertical="center"/>
    </xf>
    <xf numFmtId="0" fontId="0" fillId="0" borderId="1" xfId="0" applyFont="1" applyFill="1" applyBorder="1" applyAlignment="1">
      <alignment horizontal="center" shrinkToFit="1"/>
    </xf>
    <xf numFmtId="0" fontId="0" fillId="0" borderId="1" xfId="0" applyFont="1" applyFill="1" applyBorder="1" applyAlignment="1">
      <alignment horizontal="right"/>
    </xf>
    <xf numFmtId="0" fontId="32" fillId="0" borderId="0" xfId="10" applyFont="1" applyAlignment="1">
      <alignment horizontal="right" vertical="top"/>
    </xf>
    <xf numFmtId="0" fontId="19" fillId="0" borderId="0" xfId="0" applyFont="1" applyFill="1" applyAlignment="1">
      <alignment horizontal="right" vertical="top"/>
    </xf>
    <xf numFmtId="0" fontId="13" fillId="0" borderId="42" xfId="0" applyFont="1" applyFill="1" applyBorder="1" applyAlignment="1">
      <alignment vertical="center"/>
    </xf>
    <xf numFmtId="0" fontId="13" fillId="0" borderId="74" xfId="0" applyFont="1" applyFill="1" applyBorder="1" applyAlignment="1">
      <alignment vertical="center"/>
    </xf>
    <xf numFmtId="0" fontId="13" fillId="0" borderId="76" xfId="0" applyFont="1" applyFill="1" applyBorder="1" applyAlignment="1">
      <alignment vertical="center"/>
    </xf>
    <xf numFmtId="0" fontId="0" fillId="0" borderId="12" xfId="0" applyFont="1" applyFill="1" applyBorder="1" applyAlignment="1">
      <alignment horizontal="left" vertical="center" indent="1"/>
    </xf>
    <xf numFmtId="0" fontId="82" fillId="0" borderId="0" xfId="0" applyFont="1" applyFill="1" applyBorder="1" applyAlignment="1">
      <alignment vertical="center"/>
    </xf>
    <xf numFmtId="0" fontId="83" fillId="0" borderId="0" xfId="0" applyFont="1" applyFill="1" applyBorder="1" applyAlignment="1">
      <alignment vertical="center"/>
    </xf>
    <xf numFmtId="0" fontId="84" fillId="0" borderId="0" xfId="0" applyFont="1" applyFill="1" applyBorder="1" applyAlignment="1">
      <alignment horizontal="right" vertical="center"/>
    </xf>
    <xf numFmtId="0" fontId="84" fillId="0" borderId="0" xfId="0" applyFont="1" applyFill="1" applyBorder="1" applyAlignment="1">
      <alignment vertical="center"/>
    </xf>
    <xf numFmtId="0" fontId="83" fillId="0" borderId="1" xfId="0" applyFont="1" applyFill="1" applyBorder="1" applyAlignment="1">
      <alignment vertical="center"/>
    </xf>
    <xf numFmtId="0" fontId="84" fillId="0" borderId="0" xfId="0" applyFont="1" applyFill="1" applyAlignment="1">
      <alignment vertical="center"/>
    </xf>
    <xf numFmtId="0" fontId="84" fillId="0" borderId="0" xfId="0" applyFont="1" applyFill="1" applyAlignment="1">
      <alignment horizontal="center" vertical="center"/>
    </xf>
    <xf numFmtId="0" fontId="84" fillId="0" borderId="0" xfId="0" applyFont="1" applyFill="1" applyAlignment="1">
      <alignment horizontal="left" vertical="center"/>
    </xf>
    <xf numFmtId="0" fontId="83" fillId="0" borderId="0" xfId="0" applyFont="1" applyFill="1" applyBorder="1" applyAlignment="1">
      <alignment vertical="center" shrinkToFit="1"/>
    </xf>
    <xf numFmtId="0" fontId="85" fillId="0" borderId="0" xfId="0" applyFont="1" applyFill="1" applyAlignment="1">
      <alignment horizontal="left" vertical="center"/>
    </xf>
    <xf numFmtId="0" fontId="83" fillId="0" borderId="16" xfId="0" applyFont="1" applyFill="1" applyBorder="1" applyAlignment="1">
      <alignment vertical="center"/>
    </xf>
    <xf numFmtId="0" fontId="84" fillId="0" borderId="17"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Fill="1" applyBorder="1" applyAlignment="1">
      <alignment vertical="center" wrapText="1"/>
    </xf>
    <xf numFmtId="0" fontId="84" fillId="0" borderId="17" xfId="0" applyFont="1" applyFill="1" applyBorder="1" applyAlignment="1">
      <alignment vertical="center" wrapText="1"/>
    </xf>
    <xf numFmtId="0" fontId="84" fillId="0" borderId="16" xfId="0" applyFont="1" applyFill="1" applyBorder="1" applyAlignment="1">
      <alignment vertical="center"/>
    </xf>
    <xf numFmtId="0" fontId="83" fillId="0" borderId="19" xfId="0" applyFont="1" applyFill="1" applyBorder="1" applyAlignment="1">
      <alignment vertical="center"/>
    </xf>
    <xf numFmtId="0" fontId="84" fillId="0" borderId="0" xfId="0" applyFont="1" applyFill="1" applyBorder="1" applyAlignment="1">
      <alignment horizontal="center" vertical="center"/>
    </xf>
    <xf numFmtId="0" fontId="84" fillId="0" borderId="0" xfId="0" applyFont="1" applyFill="1" applyBorder="1" applyAlignment="1">
      <alignment horizontal="left" vertical="center"/>
    </xf>
    <xf numFmtId="0" fontId="90" fillId="0" borderId="0" xfId="0" applyFont="1" applyFill="1" applyBorder="1" applyAlignment="1">
      <alignment horizontal="right" vertical="center"/>
    </xf>
    <xf numFmtId="0" fontId="84" fillId="0" borderId="13" xfId="0" applyFont="1" applyFill="1" applyBorder="1" applyAlignment="1">
      <alignment vertical="center"/>
    </xf>
    <xf numFmtId="0" fontId="84" fillId="0" borderId="14" xfId="0" applyFont="1" applyFill="1" applyBorder="1" applyAlignment="1">
      <alignment vertical="center"/>
    </xf>
    <xf numFmtId="0" fontId="84" fillId="0" borderId="15" xfId="0" applyFont="1" applyFill="1" applyBorder="1" applyAlignment="1">
      <alignment vertical="center"/>
    </xf>
    <xf numFmtId="0" fontId="83" fillId="0" borderId="18" xfId="0" applyFont="1" applyFill="1" applyBorder="1" applyAlignment="1">
      <alignment vertical="center"/>
    </xf>
    <xf numFmtId="0" fontId="84" fillId="0" borderId="19" xfId="0" applyFont="1" applyFill="1" applyBorder="1" applyAlignment="1">
      <alignment vertical="center" wrapText="1"/>
    </xf>
    <xf numFmtId="0" fontId="84" fillId="0" borderId="20" xfId="0" applyFont="1" applyFill="1" applyBorder="1" applyAlignment="1">
      <alignment vertical="center" wrapText="1"/>
    </xf>
    <xf numFmtId="0" fontId="66" fillId="0" borderId="0" xfId="10" applyFont="1" applyBorder="1" applyAlignment="1">
      <alignment vertical="center"/>
    </xf>
    <xf numFmtId="0" fontId="66" fillId="0" borderId="0" xfId="10" applyFont="1" applyAlignment="1">
      <alignment vertical="center"/>
    </xf>
    <xf numFmtId="0" fontId="56" fillId="0" borderId="0" xfId="10" applyFont="1" applyBorder="1" applyAlignment="1">
      <alignment vertical="center"/>
    </xf>
    <xf numFmtId="0" fontId="31" fillId="0" borderId="0" xfId="5" applyFont="1"/>
    <xf numFmtId="0" fontId="10" fillId="0" borderId="27" xfId="0" applyFont="1" applyFill="1" applyBorder="1" applyAlignment="1">
      <alignment vertical="center"/>
    </xf>
    <xf numFmtId="0" fontId="14" fillId="0" borderId="0" xfId="5" applyFont="1" applyAlignment="1">
      <alignment shrinkToFit="1"/>
    </xf>
    <xf numFmtId="0" fontId="14" fillId="0" borderId="0" xfId="5" applyFont="1"/>
    <xf numFmtId="0" fontId="14" fillId="0" borderId="0" xfId="5" applyFont="1" applyAlignment="1">
      <alignment horizontal="center"/>
    </xf>
    <xf numFmtId="0" fontId="15" fillId="0" borderId="0" xfId="9" applyFont="1" applyAlignment="1">
      <alignment horizontal="right" vertical="center"/>
    </xf>
    <xf numFmtId="0" fontId="13" fillId="0" borderId="0" xfId="10" applyFont="1" applyBorder="1" applyAlignment="1">
      <alignment vertical="center"/>
    </xf>
    <xf numFmtId="0" fontId="18" fillId="0" borderId="0" xfId="0" applyFont="1" applyFill="1" applyAlignment="1">
      <alignment vertical="center"/>
    </xf>
    <xf numFmtId="0" fontId="18" fillId="0" borderId="0" xfId="0" applyFont="1" applyFill="1" applyAlignment="1">
      <alignment vertical="center" wrapText="1"/>
    </xf>
    <xf numFmtId="0" fontId="46" fillId="0" borderId="0" xfId="0" applyFont="1" applyFill="1" applyBorder="1" applyAlignment="1">
      <alignment horizontal="right" vertical="center"/>
    </xf>
    <xf numFmtId="0" fontId="46" fillId="0" borderId="0" xfId="0" applyFont="1" applyFill="1" applyAlignment="1">
      <alignment horizontal="right" vertical="center"/>
    </xf>
    <xf numFmtId="0" fontId="15" fillId="0" borderId="0" xfId="0" applyFont="1" applyFill="1" applyBorder="1" applyAlignment="1">
      <alignment horizontal="right" vertical="top"/>
    </xf>
    <xf numFmtId="0" fontId="32" fillId="0" borderId="4" xfId="0" applyFont="1" applyFill="1" applyBorder="1" applyAlignment="1">
      <alignment vertical="center" shrinkToFit="1"/>
    </xf>
    <xf numFmtId="0" fontId="32" fillId="0" borderId="10" xfId="0" applyFont="1" applyFill="1" applyBorder="1" applyAlignment="1">
      <alignment vertical="center" shrinkToFit="1"/>
    </xf>
    <xf numFmtId="0" fontId="32" fillId="0" borderId="6" xfId="0" applyFont="1" applyFill="1" applyBorder="1" applyAlignment="1">
      <alignment vertical="center" shrinkToFit="1"/>
    </xf>
    <xf numFmtId="0" fontId="61" fillId="0" borderId="0" xfId="41" applyFont="1">
      <alignment vertical="center"/>
    </xf>
    <xf numFmtId="0" fontId="42" fillId="0" borderId="0" xfId="41" applyFont="1">
      <alignment vertical="center"/>
    </xf>
    <xf numFmtId="0" fontId="61" fillId="0" borderId="0" xfId="41" applyFont="1" applyAlignment="1">
      <alignment horizontal="left" vertical="center" indent="1"/>
    </xf>
    <xf numFmtId="0" fontId="42" fillId="0" borderId="28" xfId="41" applyFont="1" applyBorder="1" applyAlignment="1">
      <alignment horizontal="center" vertical="center"/>
    </xf>
    <xf numFmtId="0" fontId="42" fillId="0" borderId="105" xfId="41" applyFont="1" applyBorder="1" applyAlignment="1">
      <alignment horizontal="center" vertical="center"/>
    </xf>
    <xf numFmtId="0" fontId="16" fillId="0" borderId="30" xfId="41" quotePrefix="1" applyFont="1" applyBorder="1" applyAlignment="1">
      <alignment horizontal="center" vertical="center" shrinkToFit="1"/>
    </xf>
    <xf numFmtId="0" fontId="42" fillId="0" borderId="115" xfId="41" applyFont="1" applyBorder="1" applyAlignment="1">
      <alignment horizontal="center" vertical="center"/>
    </xf>
    <xf numFmtId="0" fontId="16" fillId="0" borderId="22" xfId="41" quotePrefix="1" applyFont="1" applyBorder="1" applyAlignment="1">
      <alignment horizontal="center" vertical="center" shrinkToFit="1"/>
    </xf>
    <xf numFmtId="0" fontId="42" fillId="0" borderId="118" xfId="41" applyFont="1" applyBorder="1" applyAlignment="1">
      <alignment horizontal="center" vertical="center"/>
    </xf>
    <xf numFmtId="0" fontId="16" fillId="0" borderId="33" xfId="41" quotePrefix="1" applyFont="1" applyBorder="1" applyAlignment="1">
      <alignment horizontal="center" vertical="center" shrinkToFit="1"/>
    </xf>
    <xf numFmtId="0" fontId="42" fillId="0" borderId="48" xfId="41" applyFont="1" applyBorder="1" applyAlignment="1">
      <alignment vertical="center"/>
    </xf>
    <xf numFmtId="0" fontId="42" fillId="0" borderId="52" xfId="41" applyFont="1" applyBorder="1">
      <alignment vertical="center"/>
    </xf>
    <xf numFmtId="0" fontId="61" fillId="0" borderId="48" xfId="41" applyFont="1" applyBorder="1">
      <alignment vertical="center"/>
    </xf>
    <xf numFmtId="0" fontId="42" fillId="0" borderId="49" xfId="41" applyFont="1" applyBorder="1">
      <alignment vertical="center"/>
    </xf>
    <xf numFmtId="0" fontId="34" fillId="0" borderId="0" xfId="4" applyFont="1">
      <alignment vertical="center"/>
    </xf>
    <xf numFmtId="0" fontId="42" fillId="0" borderId="5" xfId="41" applyFont="1" applyBorder="1">
      <alignment vertical="center"/>
    </xf>
    <xf numFmtId="0" fontId="42" fillId="0" borderId="0" xfId="41" applyFont="1" applyBorder="1">
      <alignment vertical="center"/>
    </xf>
    <xf numFmtId="0" fontId="57" fillId="0" borderId="0" xfId="10" applyFont="1" applyAlignment="1">
      <alignment horizontal="center" vertical="center"/>
    </xf>
    <xf numFmtId="0" fontId="13" fillId="0" borderId="87"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95" fillId="0" borderId="0" xfId="41" applyFont="1">
      <alignment vertical="center"/>
    </xf>
    <xf numFmtId="0" fontId="95" fillId="0" borderId="0" xfId="41" applyFont="1" applyAlignment="1">
      <alignment horizontal="right" vertical="center"/>
    </xf>
    <xf numFmtId="0" fontId="16" fillId="0" borderId="0" xfId="41" applyFont="1">
      <alignment vertical="center"/>
    </xf>
    <xf numFmtId="0" fontId="42" fillId="0" borderId="0" xfId="41" applyFont="1" applyAlignment="1">
      <alignment vertical="top" wrapText="1"/>
    </xf>
    <xf numFmtId="0" fontId="18" fillId="0" borderId="0" xfId="0" applyFont="1" applyFill="1" applyAlignment="1">
      <alignment horizontal="center" vertical="center"/>
    </xf>
    <xf numFmtId="0" fontId="26" fillId="0" borderId="0" xfId="0" applyFont="1" applyFill="1" applyAlignment="1">
      <alignment vertical="center"/>
    </xf>
    <xf numFmtId="0" fontId="26" fillId="0" borderId="0" xfId="0" applyFont="1" applyFill="1" applyAlignment="1">
      <alignment horizontal="center" vertical="center"/>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0" fillId="0" borderId="2" xfId="0" applyNumberFormat="1" applyFill="1" applyBorder="1" applyAlignment="1">
      <alignment vertical="center"/>
    </xf>
    <xf numFmtId="0" fontId="42" fillId="0" borderId="128" xfId="0" applyFont="1" applyFill="1" applyBorder="1" applyAlignment="1">
      <alignment vertical="center" shrinkToFit="1"/>
    </xf>
    <xf numFmtId="0" fontId="18" fillId="0" borderId="0" xfId="0" applyFont="1" applyFill="1" applyAlignment="1">
      <alignment horizontal="center" vertical="center"/>
    </xf>
    <xf numFmtId="46" fontId="20" fillId="0" borderId="0" xfId="0" applyNumberFormat="1" applyFont="1" applyFill="1" applyAlignment="1">
      <alignment horizontal="right" vertical="center"/>
    </xf>
    <xf numFmtId="176" fontId="0" fillId="0" borderId="2" xfId="0" applyNumberFormat="1" applyFont="1" applyFill="1" applyBorder="1" applyAlignment="1">
      <alignment horizontal="center" vertical="center"/>
    </xf>
    <xf numFmtId="57" fontId="0" fillId="0" borderId="2" xfId="0" applyNumberFormat="1" applyFont="1" applyFill="1" applyBorder="1" applyAlignment="1">
      <alignment horizontal="center" vertical="center" shrinkToFit="1"/>
    </xf>
    <xf numFmtId="177" fontId="0" fillId="0" borderId="65" xfId="0" applyNumberFormat="1" applyFill="1" applyBorder="1" applyAlignment="1">
      <alignment horizontal="left" vertical="center" wrapText="1"/>
    </xf>
    <xf numFmtId="177" fontId="0" fillId="0" borderId="66" xfId="0" applyNumberFormat="1" applyFill="1" applyBorder="1" applyAlignment="1">
      <alignment horizontal="left" vertical="center" wrapText="1"/>
    </xf>
    <xf numFmtId="177" fontId="0" fillId="0" borderId="67" xfId="0" applyNumberFormat="1" applyFill="1" applyBorder="1" applyAlignment="1">
      <alignment horizontal="left" vertical="center" wrapText="1"/>
    </xf>
    <xf numFmtId="177" fontId="31" fillId="0" borderId="76" xfId="0" applyNumberFormat="1" applyFont="1" applyFill="1" applyBorder="1" applyAlignment="1">
      <alignment horizontal="center" vertical="center" shrinkToFit="1"/>
    </xf>
    <xf numFmtId="58" fontId="75" fillId="0" borderId="1" xfId="0" applyNumberFormat="1" applyFont="1" applyBorder="1" applyAlignment="1">
      <alignment horizontal="center" vertical="center" wrapText="1"/>
    </xf>
    <xf numFmtId="0" fontId="32" fillId="0" borderId="10" xfId="0" applyFont="1" applyFill="1" applyBorder="1" applyAlignment="1">
      <alignment horizontal="left" vertical="center" wrapText="1" shrinkToFit="1"/>
    </xf>
    <xf numFmtId="0" fontId="18" fillId="0" borderId="0" xfId="0" applyFont="1" applyFill="1" applyAlignment="1">
      <alignment vertical="center"/>
    </xf>
    <xf numFmtId="0" fontId="0" fillId="0" borderId="2" xfId="0" applyFont="1" applyFill="1" applyBorder="1" applyAlignment="1">
      <alignment horizontal="center" vertical="center"/>
    </xf>
    <xf numFmtId="0" fontId="32" fillId="0" borderId="3" xfId="10" applyFont="1" applyBorder="1" applyAlignment="1">
      <alignment vertical="center"/>
    </xf>
    <xf numFmtId="0" fontId="15" fillId="0" borderId="0" xfId="9" applyFont="1" applyFill="1" applyBorder="1" applyAlignment="1">
      <alignment horizontal="center" vertical="center" shrinkToFit="1"/>
    </xf>
    <xf numFmtId="0" fontId="97" fillId="0" borderId="0" xfId="9" applyFont="1">
      <alignment vertical="center"/>
    </xf>
    <xf numFmtId="0" fontId="97" fillId="0" borderId="0" xfId="9" applyFont="1" applyAlignment="1">
      <alignment vertical="center" shrinkToFit="1"/>
    </xf>
    <xf numFmtId="0" fontId="100" fillId="0" borderId="0" xfId="5" applyFont="1" applyAlignment="1">
      <alignment horizontal="right" vertical="center"/>
    </xf>
    <xf numFmtId="0" fontId="19" fillId="0" borderId="0" xfId="5" applyFont="1"/>
    <xf numFmtId="0" fontId="45" fillId="0" borderId="0" xfId="5" applyFont="1" applyAlignment="1">
      <alignment horizontal="center"/>
    </xf>
    <xf numFmtId="0" fontId="14" fillId="0" borderId="0" xfId="5" applyFont="1" applyAlignment="1">
      <alignment horizontal="center" vertical="center"/>
    </xf>
    <xf numFmtId="0" fontId="14" fillId="0" borderId="0" xfId="9" applyFont="1" applyAlignment="1">
      <alignment horizontal="left" vertical="center"/>
    </xf>
    <xf numFmtId="0" fontId="101" fillId="0" borderId="0" xfId="5" applyFont="1"/>
    <xf numFmtId="0" fontId="31" fillId="0" borderId="5" xfId="9" applyFont="1" applyBorder="1" applyAlignment="1">
      <alignment horizontal="left" vertical="top"/>
    </xf>
    <xf numFmtId="0" fontId="14" fillId="0" borderId="0" xfId="5" applyFont="1" applyBorder="1" applyAlignment="1">
      <alignment horizontal="center" vertical="center" wrapText="1" shrinkToFit="1"/>
    </xf>
    <xf numFmtId="0" fontId="100" fillId="0" borderId="6" xfId="5" applyFont="1" applyFill="1" applyBorder="1" applyAlignment="1">
      <alignment horizontal="left" vertical="center" shrinkToFit="1"/>
    </xf>
    <xf numFmtId="0" fontId="14" fillId="0" borderId="6" xfId="5" applyFont="1" applyFill="1" applyBorder="1" applyAlignment="1">
      <alignment horizontal="left" vertical="center" shrinkToFit="1"/>
    </xf>
    <xf numFmtId="0" fontId="14" fillId="0" borderId="0" xfId="5" applyFont="1" applyBorder="1" applyAlignment="1">
      <alignment horizontal="center" vertical="center" shrinkToFit="1"/>
    </xf>
    <xf numFmtId="0" fontId="14" fillId="0" borderId="11" xfId="5" applyFont="1" applyFill="1" applyBorder="1" applyAlignment="1">
      <alignment horizontal="center" vertical="center" shrinkToFit="1"/>
    </xf>
    <xf numFmtId="0" fontId="14" fillId="0" borderId="11" xfId="5" applyFont="1" applyFill="1" applyBorder="1" applyAlignment="1">
      <alignment vertical="center" shrinkToFit="1"/>
    </xf>
    <xf numFmtId="0" fontId="14" fillId="0" borderId="29" xfId="5" applyFont="1" applyBorder="1"/>
    <xf numFmtId="0" fontId="14" fillId="0" borderId="105" xfId="5" applyFont="1" applyBorder="1" applyAlignment="1">
      <alignment shrinkToFit="1"/>
    </xf>
    <xf numFmtId="0" fontId="14" fillId="0" borderId="30" xfId="5" applyFont="1" applyBorder="1" applyAlignment="1">
      <alignment shrinkToFit="1"/>
    </xf>
    <xf numFmtId="0" fontId="14" fillId="0" borderId="29" xfId="5" applyNumberFormat="1" applyFont="1" applyBorder="1"/>
    <xf numFmtId="0" fontId="14" fillId="0" borderId="30" xfId="5" applyNumberFormat="1" applyFont="1" applyBorder="1" applyAlignment="1">
      <alignment horizontal="center"/>
    </xf>
    <xf numFmtId="0" fontId="14" fillId="0" borderId="30" xfId="5" applyNumberFormat="1" applyFont="1" applyBorder="1"/>
    <xf numFmtId="0" fontId="14" fillId="0" borderId="105" xfId="5" applyNumberFormat="1" applyFont="1" applyBorder="1"/>
    <xf numFmtId="0" fontId="14" fillId="0" borderId="105" xfId="5" applyFont="1" applyBorder="1"/>
    <xf numFmtId="0" fontId="14" fillId="0" borderId="105" xfId="5" applyFont="1" applyBorder="1" applyAlignment="1">
      <alignment horizontal="center" vertical="center"/>
    </xf>
    <xf numFmtId="0" fontId="14" fillId="0" borderId="0" xfId="5" applyFont="1" applyBorder="1" applyAlignment="1">
      <alignment horizontal="center" vertical="center"/>
    </xf>
    <xf numFmtId="49" fontId="14" fillId="0" borderId="107" xfId="5" applyNumberFormat="1" applyFont="1" applyBorder="1" applyAlignment="1">
      <alignment shrinkToFit="1"/>
    </xf>
    <xf numFmtId="0" fontId="14" fillId="0" borderId="107" xfId="5" applyFont="1" applyBorder="1" applyAlignment="1"/>
    <xf numFmtId="14" fontId="14" fillId="0" borderId="107" xfId="5" applyNumberFormat="1" applyFont="1" applyBorder="1"/>
    <xf numFmtId="0" fontId="14" fillId="0" borderId="14" xfId="5" applyNumberFormat="1" applyFont="1" applyFill="1" applyBorder="1" applyAlignment="1">
      <alignment horizontal="center"/>
    </xf>
    <xf numFmtId="14" fontId="14" fillId="0" borderId="14" xfId="5" applyNumberFormat="1" applyFont="1" applyBorder="1"/>
    <xf numFmtId="0" fontId="14" fillId="0" borderId="106" xfId="5" applyFont="1" applyBorder="1" applyAlignment="1"/>
    <xf numFmtId="0" fontId="14" fillId="0" borderId="106" xfId="5" applyFont="1" applyFill="1" applyBorder="1" applyAlignment="1"/>
    <xf numFmtId="0" fontId="14" fillId="0" borderId="108" xfId="5" applyFont="1" applyBorder="1" applyAlignment="1">
      <alignment horizontal="center" vertical="center"/>
    </xf>
    <xf numFmtId="49" fontId="14" fillId="6" borderId="2" xfId="5" applyNumberFormat="1" applyFont="1" applyFill="1" applyBorder="1"/>
    <xf numFmtId="49" fontId="14" fillId="6" borderId="8" xfId="5" applyNumberFormat="1" applyFont="1" applyFill="1" applyBorder="1" applyAlignment="1">
      <alignment shrinkToFit="1"/>
    </xf>
    <xf numFmtId="14" fontId="14" fillId="6" borderId="3" xfId="5" applyNumberFormat="1" applyFont="1" applyFill="1" applyBorder="1"/>
    <xf numFmtId="0" fontId="14" fillId="0" borderId="4" xfId="5" applyNumberFormat="1" applyFont="1" applyFill="1" applyBorder="1" applyAlignment="1">
      <alignment horizontal="center"/>
    </xf>
    <xf numFmtId="14" fontId="14" fillId="6" borderId="4" xfId="5" applyNumberFormat="1" applyFont="1" applyFill="1" applyBorder="1"/>
    <xf numFmtId="0" fontId="14" fillId="6" borderId="2" xfId="5" applyFont="1" applyFill="1" applyBorder="1" applyAlignment="1"/>
    <xf numFmtId="0" fontId="31" fillId="0" borderId="0" xfId="9" applyFont="1" applyBorder="1" applyAlignment="1">
      <alignment horizontal="center" vertical="center"/>
    </xf>
    <xf numFmtId="49" fontId="14" fillId="6" borderId="26" xfId="5" applyNumberFormat="1" applyFont="1" applyFill="1" applyBorder="1"/>
    <xf numFmtId="14" fontId="14" fillId="6" borderId="8" xfId="5" applyNumberFormat="1" applyFont="1" applyFill="1" applyBorder="1"/>
    <xf numFmtId="0" fontId="14" fillId="0" borderId="5" xfId="5" applyNumberFormat="1" applyFont="1" applyFill="1" applyBorder="1" applyAlignment="1">
      <alignment horizontal="center"/>
    </xf>
    <xf numFmtId="14" fontId="14" fillId="6" borderId="5" xfId="5" applyNumberFormat="1" applyFont="1" applyFill="1" applyBorder="1"/>
    <xf numFmtId="0" fontId="14" fillId="6" borderId="26" xfId="5" applyFont="1" applyFill="1" applyBorder="1" applyAlignment="1"/>
    <xf numFmtId="0" fontId="14" fillId="0" borderId="111" xfId="5" applyFont="1" applyFill="1" applyBorder="1"/>
    <xf numFmtId="0" fontId="14" fillId="0" borderId="111" xfId="5" applyFont="1" applyFill="1" applyBorder="1" applyAlignment="1">
      <alignment shrinkToFit="1"/>
    </xf>
    <xf numFmtId="0" fontId="31" fillId="0" borderId="112" xfId="9" applyFont="1" applyBorder="1" applyAlignment="1">
      <alignment horizontal="left" vertical="center"/>
    </xf>
    <xf numFmtId="0" fontId="31" fillId="0" borderId="113" xfId="9" applyFont="1" applyBorder="1" applyAlignment="1">
      <alignment horizontal="right"/>
    </xf>
    <xf numFmtId="0" fontId="14" fillId="0" borderId="113" xfId="5" applyFont="1" applyBorder="1" applyAlignment="1"/>
    <xf numFmtId="0" fontId="14" fillId="0" borderId="113" xfId="5" applyFont="1" applyFill="1" applyBorder="1" applyAlignment="1"/>
    <xf numFmtId="10" fontId="14" fillId="0" borderId="113" xfId="5" applyNumberFormat="1" applyFont="1" applyBorder="1" applyAlignment="1">
      <alignment horizontal="center" vertical="center"/>
    </xf>
    <xf numFmtId="0" fontId="15" fillId="0" borderId="0" xfId="5" applyFont="1"/>
    <xf numFmtId="0" fontId="15" fillId="0" borderId="0" xfId="5" applyFont="1" applyAlignment="1">
      <alignment shrinkToFit="1"/>
    </xf>
    <xf numFmtId="0" fontId="15" fillId="0" borderId="0" xfId="5" applyFont="1" applyAlignment="1">
      <alignment horizontal="center"/>
    </xf>
    <xf numFmtId="0" fontId="15" fillId="0" borderId="0" xfId="5" applyFont="1" applyAlignment="1">
      <alignment horizontal="center" vertical="center"/>
    </xf>
    <xf numFmtId="0" fontId="15" fillId="0" borderId="0" xfId="5" applyFont="1" applyAlignment="1">
      <alignment horizontal="left"/>
    </xf>
    <xf numFmtId="0" fontId="15" fillId="0" borderId="0" xfId="5" applyFont="1" applyAlignment="1">
      <alignment horizontal="left" shrinkToFit="1"/>
    </xf>
    <xf numFmtId="0" fontId="38" fillId="0" borderId="0" xfId="5" applyFont="1"/>
    <xf numFmtId="0" fontId="38" fillId="0" borderId="0" xfId="5" applyNumberFormat="1" applyFont="1"/>
    <xf numFmtId="0" fontId="31" fillId="0" borderId="0" xfId="9" applyFont="1">
      <alignment vertical="center"/>
    </xf>
    <xf numFmtId="0" fontId="13" fillId="0" borderId="102" xfId="0" applyFont="1" applyFill="1" applyBorder="1" applyAlignment="1">
      <alignment vertical="center"/>
    </xf>
    <xf numFmtId="0" fontId="13" fillId="0" borderId="103" xfId="0" applyFont="1" applyFill="1" applyBorder="1" applyAlignment="1">
      <alignment vertical="center"/>
    </xf>
    <xf numFmtId="0" fontId="10" fillId="0" borderId="43" xfId="0" applyFont="1" applyFill="1" applyBorder="1" applyAlignment="1">
      <alignment vertical="center"/>
    </xf>
    <xf numFmtId="0" fontId="32" fillId="0" borderId="2" xfId="10" applyFont="1" applyBorder="1" applyAlignment="1">
      <alignment horizontal="center" vertical="center"/>
    </xf>
    <xf numFmtId="0" fontId="32" fillId="0" borderId="11" xfId="10" applyFont="1" applyBorder="1">
      <alignment vertical="center"/>
    </xf>
    <xf numFmtId="0" fontId="69" fillId="0" borderId="0" xfId="10" applyFont="1" applyBorder="1" applyAlignment="1">
      <alignment horizontal="left" vertical="center"/>
    </xf>
    <xf numFmtId="0" fontId="69" fillId="0" borderId="0" xfId="10" applyFont="1" applyBorder="1">
      <alignment vertical="center"/>
    </xf>
    <xf numFmtId="0" fontId="69" fillId="0" borderId="0" xfId="10" applyFont="1" applyBorder="1" applyAlignment="1">
      <alignment horizontal="center" vertical="center"/>
    </xf>
    <xf numFmtId="0" fontId="69" fillId="0" borderId="0" xfId="10" applyFont="1" applyBorder="1" applyAlignment="1">
      <alignment vertical="center"/>
    </xf>
    <xf numFmtId="10" fontId="69" fillId="0" borderId="0" xfId="10" applyNumberFormat="1" applyFont="1" applyBorder="1" applyAlignment="1">
      <alignment vertical="center"/>
    </xf>
    <xf numFmtId="10" fontId="69" fillId="0" borderId="0" xfId="10" applyNumberFormat="1" applyFont="1" applyBorder="1" applyAlignment="1">
      <alignment horizontal="center" vertical="center"/>
    </xf>
    <xf numFmtId="0" fontId="10" fillId="0" borderId="103" xfId="0" applyFont="1" applyFill="1" applyBorder="1" applyAlignment="1">
      <alignment vertical="center"/>
    </xf>
    <xf numFmtId="0" fontId="13" fillId="0" borderId="36" xfId="0" applyFont="1" applyFill="1" applyBorder="1" applyAlignment="1">
      <alignment horizontal="center" vertical="center" wrapText="1"/>
    </xf>
    <xf numFmtId="0" fontId="13" fillId="0" borderId="26" xfId="0" applyFont="1" applyFill="1" applyBorder="1" applyAlignment="1">
      <alignment horizontal="center" vertical="center"/>
    </xf>
    <xf numFmtId="0" fontId="0" fillId="0" borderId="106" xfId="5" applyFont="1" applyBorder="1" applyAlignment="1">
      <alignment horizontal="right"/>
    </xf>
    <xf numFmtId="0" fontId="13" fillId="0" borderId="36" xfId="0" applyFont="1" applyFill="1" applyBorder="1" applyAlignment="1">
      <alignment horizontal="center" vertical="center" textRotation="255"/>
    </xf>
    <xf numFmtId="0" fontId="62" fillId="0" borderId="40" xfId="0" applyFont="1" applyFill="1" applyBorder="1" applyAlignment="1">
      <alignment vertical="center"/>
    </xf>
    <xf numFmtId="0" fontId="13" fillId="0" borderId="104" xfId="0" applyFont="1" applyFill="1" applyBorder="1" applyAlignment="1">
      <alignment horizontal="left" vertical="center" wrapText="1"/>
    </xf>
    <xf numFmtId="0" fontId="18" fillId="0" borderId="0" xfId="0" applyFont="1" applyFill="1" applyAlignment="1">
      <alignment horizontal="right" vertical="center" wrapText="1"/>
    </xf>
    <xf numFmtId="0" fontId="105" fillId="0" borderId="4" xfId="0" applyFont="1" applyFill="1" applyBorder="1" applyAlignment="1">
      <alignment vertical="center" shrinkToFit="1"/>
    </xf>
    <xf numFmtId="0" fontId="31" fillId="0" borderId="10" xfId="0" applyFont="1" applyFill="1" applyBorder="1" applyAlignment="1">
      <alignment vertical="center" wrapText="1"/>
    </xf>
    <xf numFmtId="0" fontId="31" fillId="0" borderId="4" xfId="0" applyFont="1" applyFill="1" applyBorder="1" applyAlignment="1">
      <alignment horizontal="right" vertical="center" wrapText="1"/>
    </xf>
    <xf numFmtId="0" fontId="31" fillId="0" borderId="10" xfId="0" applyFont="1" applyFill="1" applyBorder="1" applyAlignment="1">
      <alignment horizontal="center" vertical="center" wrapText="1"/>
    </xf>
    <xf numFmtId="0" fontId="0" fillId="0" borderId="0" xfId="0" applyFont="1" applyAlignment="1">
      <alignment horizontal="right" vertical="top"/>
    </xf>
    <xf numFmtId="0" fontId="0" fillId="0" borderId="0" xfId="0" applyFont="1" applyFill="1" applyBorder="1" applyAlignment="1">
      <alignment horizontal="right" vertical="center"/>
    </xf>
    <xf numFmtId="0" fontId="13" fillId="0" borderId="38" xfId="0" applyFont="1" applyFill="1" applyBorder="1" applyAlignment="1">
      <alignment horizontal="center" vertical="center" wrapText="1"/>
    </xf>
    <xf numFmtId="0" fontId="42" fillId="0" borderId="0" xfId="45" applyNumberFormat="1" applyFont="1" applyFill="1" applyBorder="1" applyAlignment="1">
      <alignment horizontal="left" vertical="center"/>
    </xf>
    <xf numFmtId="0" fontId="92" fillId="0" borderId="0" xfId="45" applyNumberFormat="1" applyFont="1" applyFill="1" applyBorder="1" applyAlignment="1">
      <alignment vertical="center"/>
    </xf>
    <xf numFmtId="0" fontId="92" fillId="0" borderId="0" xfId="45" applyNumberFormat="1" applyFont="1" applyAlignment="1">
      <alignment vertical="center"/>
    </xf>
    <xf numFmtId="0" fontId="92" fillId="0" borderId="0" xfId="45" applyNumberFormat="1" applyFont="1" applyFill="1" applyBorder="1" applyAlignment="1">
      <alignment horizontal="right" vertical="center"/>
    </xf>
    <xf numFmtId="0" fontId="7" fillId="0" borderId="0" xfId="45" applyNumberFormat="1" applyFont="1" applyFill="1" applyBorder="1" applyAlignment="1">
      <alignment horizontal="right" vertical="center"/>
    </xf>
    <xf numFmtId="0" fontId="92" fillId="0" borderId="0" xfId="45" quotePrefix="1" applyNumberFormat="1" applyFont="1" applyAlignment="1">
      <alignment vertical="center"/>
    </xf>
    <xf numFmtId="0" fontId="95" fillId="0" borderId="0" xfId="45" applyNumberFormat="1" applyFont="1" applyFill="1" applyBorder="1" applyAlignment="1">
      <alignment horizontal="center" vertical="center"/>
    </xf>
    <xf numFmtId="0" fontId="7" fillId="0" borderId="0" xfId="45" applyNumberFormat="1" applyFont="1" applyAlignment="1">
      <alignment vertical="center"/>
    </xf>
    <xf numFmtId="0" fontId="92" fillId="0" borderId="0" xfId="45" applyNumberFormat="1" applyFont="1" applyFill="1" applyBorder="1" applyAlignment="1">
      <alignment horizontal="center" vertical="center"/>
    </xf>
    <xf numFmtId="0" fontId="14" fillId="0" borderId="38" xfId="45" applyNumberFormat="1" applyFont="1" applyFill="1" applyBorder="1" applyAlignment="1">
      <alignment horizontal="center" vertical="center"/>
    </xf>
    <xf numFmtId="0" fontId="42" fillId="0" borderId="36" xfId="45" applyNumberFormat="1" applyFont="1" applyBorder="1" applyAlignment="1">
      <alignment vertical="center"/>
    </xf>
    <xf numFmtId="0" fontId="95" fillId="0" borderId="0" xfId="45" applyNumberFormat="1" applyFont="1" applyFill="1" applyBorder="1" applyAlignment="1">
      <alignment horizontal="center" vertical="center" wrapText="1"/>
    </xf>
    <xf numFmtId="0" fontId="42" fillId="0" borderId="0" xfId="45" applyNumberFormat="1" applyFont="1" applyAlignment="1">
      <alignment vertical="center"/>
    </xf>
    <xf numFmtId="0" fontId="14" fillId="0" borderId="26" xfId="45" applyNumberFormat="1" applyFont="1" applyFill="1" applyBorder="1" applyAlignment="1">
      <alignment horizontal="center" vertical="center"/>
    </xf>
    <xf numFmtId="0" fontId="42" fillId="0" borderId="51" xfId="45" applyNumberFormat="1" applyFont="1" applyBorder="1" applyAlignment="1">
      <alignment vertical="center"/>
    </xf>
    <xf numFmtId="0" fontId="16" fillId="0" borderId="41" xfId="45" applyNumberFormat="1" applyFont="1" applyFill="1" applyBorder="1" applyAlignment="1">
      <alignment horizontal="right" vertical="center"/>
    </xf>
    <xf numFmtId="0" fontId="16" fillId="0" borderId="44" xfId="45" applyNumberFormat="1" applyFont="1" applyFill="1" applyBorder="1" applyAlignment="1">
      <alignment horizontal="right" vertical="center"/>
    </xf>
    <xf numFmtId="58" fontId="42" fillId="0" borderId="57" xfId="45" applyNumberFormat="1" applyFont="1" applyFill="1" applyBorder="1" applyAlignment="1">
      <alignment horizontal="center" vertical="center" shrinkToFit="1"/>
    </xf>
    <xf numFmtId="0" fontId="42" fillId="0" borderId="54" xfId="45" applyNumberFormat="1" applyFont="1" applyBorder="1" applyAlignment="1">
      <alignment vertical="center"/>
    </xf>
    <xf numFmtId="0" fontId="42" fillId="0" borderId="57" xfId="45" applyNumberFormat="1" applyFont="1" applyBorder="1" applyAlignment="1">
      <alignment vertical="center"/>
    </xf>
    <xf numFmtId="0" fontId="95" fillId="0" borderId="0" xfId="45" applyNumberFormat="1" applyFont="1" applyBorder="1" applyAlignment="1">
      <alignment vertical="center"/>
    </xf>
    <xf numFmtId="0" fontId="42" fillId="0" borderId="54" xfId="45" applyNumberFormat="1" applyFont="1" applyFill="1" applyBorder="1" applyAlignment="1">
      <alignment horizontal="right" vertical="center" wrapText="1"/>
    </xf>
    <xf numFmtId="0" fontId="92" fillId="0" borderId="54" xfId="45" applyNumberFormat="1" applyFont="1" applyBorder="1" applyAlignment="1">
      <alignment vertical="center"/>
    </xf>
    <xf numFmtId="0" fontId="92" fillId="0" borderId="57" xfId="45" applyNumberFormat="1" applyFont="1" applyBorder="1" applyAlignment="1">
      <alignment vertical="center"/>
    </xf>
    <xf numFmtId="0" fontId="95" fillId="0" borderId="0" xfId="45" applyNumberFormat="1" applyFont="1" applyFill="1" applyBorder="1" applyAlignment="1">
      <alignment vertical="center" wrapText="1"/>
    </xf>
    <xf numFmtId="0" fontId="42" fillId="0" borderId="39" xfId="45" applyNumberFormat="1" applyFont="1" applyBorder="1" applyAlignment="1">
      <alignment vertical="center"/>
    </xf>
    <xf numFmtId="0" fontId="42" fillId="0" borderId="41" xfId="45" applyNumberFormat="1" applyFont="1" applyFill="1" applyBorder="1" applyAlignment="1">
      <alignment vertical="center"/>
    </xf>
    <xf numFmtId="0" fontId="42" fillId="0" borderId="41" xfId="45" applyNumberFormat="1" applyFont="1" applyBorder="1" applyAlignment="1">
      <alignment vertical="center"/>
    </xf>
    <xf numFmtId="0" fontId="42" fillId="0" borderId="41" xfId="45" applyNumberFormat="1" applyFont="1" applyBorder="1" applyAlignment="1">
      <alignment horizontal="center" vertical="center"/>
    </xf>
    <xf numFmtId="0" fontId="42" fillId="0" borderId="41" xfId="45" applyNumberFormat="1" applyFont="1" applyFill="1" applyBorder="1" applyAlignment="1">
      <alignment horizontal="left" vertical="center"/>
    </xf>
    <xf numFmtId="0" fontId="42" fillId="0" borderId="44" xfId="45" applyNumberFormat="1" applyFont="1" applyBorder="1" applyAlignment="1">
      <alignment vertical="center"/>
    </xf>
    <xf numFmtId="0" fontId="42" fillId="0" borderId="2" xfId="45" applyNumberFormat="1" applyFont="1" applyBorder="1" applyAlignment="1">
      <alignment horizontal="center" vertical="center" shrinkToFit="1"/>
    </xf>
    <xf numFmtId="0" fontId="92" fillId="0" borderId="2" xfId="45" applyNumberFormat="1" applyFont="1" applyBorder="1" applyAlignment="1">
      <alignment horizontal="center" vertical="center"/>
    </xf>
    <xf numFmtId="0" fontId="42" fillId="0" borderId="38" xfId="45" applyNumberFormat="1" applyFont="1" applyFill="1" applyBorder="1" applyAlignment="1">
      <alignment horizontal="center" vertical="center" shrinkToFit="1"/>
    </xf>
    <xf numFmtId="0" fontId="42" fillId="0" borderId="36" xfId="45" applyNumberFormat="1" applyFont="1" applyFill="1" applyBorder="1" applyAlignment="1">
      <alignment vertical="center"/>
    </xf>
    <xf numFmtId="0" fontId="42" fillId="0" borderId="2" xfId="45" applyNumberFormat="1" applyFont="1" applyFill="1" applyBorder="1" applyAlignment="1">
      <alignment horizontal="center" vertical="center" shrinkToFit="1"/>
    </xf>
    <xf numFmtId="0" fontId="42" fillId="0" borderId="0" xfId="45" applyNumberFormat="1" applyFont="1" applyFill="1" applyBorder="1" applyAlignment="1">
      <alignment vertical="center"/>
    </xf>
    <xf numFmtId="0" fontId="42" fillId="0" borderId="0" xfId="45" applyNumberFormat="1" applyFont="1" applyBorder="1" applyAlignment="1">
      <alignment vertical="center"/>
    </xf>
    <xf numFmtId="0" fontId="42" fillId="0" borderId="52" xfId="45" applyNumberFormat="1" applyFont="1" applyBorder="1" applyAlignment="1">
      <alignment vertical="center"/>
    </xf>
    <xf numFmtId="0" fontId="42" fillId="0" borderId="115" xfId="45" applyNumberFormat="1" applyFont="1" applyBorder="1" applyAlignment="1">
      <alignment vertical="center" shrinkToFit="1"/>
    </xf>
    <xf numFmtId="0" fontId="42" fillId="0" borderId="43" xfId="45" applyNumberFormat="1" applyFont="1" applyFill="1" applyBorder="1" applyAlignment="1">
      <alignment horizontal="center" vertical="center" shrinkToFit="1"/>
    </xf>
    <xf numFmtId="0" fontId="42" fillId="0" borderId="118" xfId="45" applyNumberFormat="1" applyFont="1" applyBorder="1" applyAlignment="1">
      <alignment vertical="center" shrinkToFit="1"/>
    </xf>
    <xf numFmtId="0" fontId="95" fillId="0" borderId="0" xfId="45" applyFont="1" applyBorder="1" applyAlignment="1">
      <alignment horizontal="left" vertical="center" indent="1"/>
    </xf>
    <xf numFmtId="0" fontId="95" fillId="0" borderId="0" xfId="45" applyFont="1" applyBorder="1" applyAlignment="1">
      <alignment horizontal="right" vertical="center" indent="1"/>
    </xf>
    <xf numFmtId="0" fontId="14" fillId="0" borderId="2" xfId="45" applyNumberFormat="1" applyFont="1" applyFill="1" applyBorder="1" applyAlignment="1">
      <alignment horizontal="center" vertical="center"/>
    </xf>
    <xf numFmtId="0" fontId="42" fillId="0" borderId="4" xfId="45" applyNumberFormat="1" applyFont="1" applyBorder="1" applyAlignment="1">
      <alignment vertical="center"/>
    </xf>
    <xf numFmtId="0" fontId="42" fillId="0" borderId="69" xfId="45" applyNumberFormat="1" applyFont="1" applyBorder="1" applyAlignment="1">
      <alignment vertical="center"/>
    </xf>
    <xf numFmtId="0" fontId="42" fillId="0" borderId="5" xfId="45" applyNumberFormat="1" applyFont="1" applyBorder="1" applyAlignment="1">
      <alignment vertical="center"/>
    </xf>
    <xf numFmtId="0" fontId="42" fillId="0" borderId="5" xfId="45" applyNumberFormat="1" applyFont="1" applyFill="1" applyBorder="1" applyAlignment="1">
      <alignment vertical="center"/>
    </xf>
    <xf numFmtId="0" fontId="42" fillId="0" borderId="5" xfId="46" applyNumberFormat="1" applyFont="1" applyFill="1" applyBorder="1" applyAlignment="1">
      <alignment vertical="center"/>
    </xf>
    <xf numFmtId="0" fontId="95" fillId="0" borderId="0" xfId="45" applyNumberFormat="1" applyFont="1" applyBorder="1" applyAlignment="1">
      <alignment horizontal="right" vertical="center" indent="1"/>
    </xf>
    <xf numFmtId="0" fontId="42" fillId="0" borderId="22" xfId="46" applyNumberFormat="1" applyFont="1" applyFill="1" applyBorder="1" applyAlignment="1">
      <alignment horizontal="center" vertical="center"/>
    </xf>
    <xf numFmtId="0" fontId="42" fillId="0" borderId="11" xfId="45" applyNumberFormat="1" applyFont="1" applyFill="1" applyBorder="1" applyAlignment="1">
      <alignment horizontal="left" vertical="center" indent="1"/>
    </xf>
    <xf numFmtId="0" fontId="42" fillId="0" borderId="1" xfId="45" applyNumberFormat="1" applyFont="1" applyFill="1" applyBorder="1" applyAlignment="1">
      <alignment horizontal="left" vertical="center" indent="1"/>
    </xf>
    <xf numFmtId="0" fontId="42" fillId="0" borderId="12" xfId="45" applyNumberFormat="1" applyFont="1" applyFill="1" applyBorder="1" applyAlignment="1">
      <alignment horizontal="center" vertical="center"/>
    </xf>
    <xf numFmtId="0" fontId="95" fillId="0" borderId="0" xfId="45" applyNumberFormat="1" applyFont="1" applyFill="1" applyBorder="1" applyAlignment="1">
      <alignment horizontal="left" vertical="center" wrapText="1" indent="1"/>
    </xf>
    <xf numFmtId="0" fontId="16" fillId="0" borderId="0" xfId="45" applyNumberFormat="1" applyFont="1" applyFill="1" applyBorder="1" applyAlignment="1">
      <alignment vertical="center"/>
    </xf>
    <xf numFmtId="0" fontId="95" fillId="0" borderId="0" xfId="45" applyNumberFormat="1" applyFont="1" applyAlignment="1">
      <alignment vertical="center"/>
    </xf>
    <xf numFmtId="0" fontId="0" fillId="0" borderId="0" xfId="0" applyFont="1" applyFill="1" applyAlignment="1">
      <alignment horizontal="right"/>
    </xf>
    <xf numFmtId="0" fontId="31" fillId="7" borderId="2" xfId="0" applyFont="1" applyFill="1" applyBorder="1" applyAlignment="1">
      <alignment horizontal="center" vertical="center"/>
    </xf>
    <xf numFmtId="0" fontId="31" fillId="7" borderId="84" xfId="0" applyFont="1" applyFill="1" applyBorder="1" applyAlignment="1">
      <alignment horizontal="center" vertical="center" wrapText="1"/>
    </xf>
    <xf numFmtId="0" fontId="31" fillId="7" borderId="15" xfId="0" applyFont="1" applyFill="1" applyBorder="1" applyAlignment="1">
      <alignment horizontal="right" vertical="center" wrapText="1"/>
    </xf>
    <xf numFmtId="0" fontId="31" fillId="7" borderId="84" xfId="0" applyFont="1" applyFill="1" applyBorder="1" applyAlignment="1">
      <alignment horizontal="right" vertical="center" wrapText="1"/>
    </xf>
    <xf numFmtId="0" fontId="0" fillId="7" borderId="84" xfId="0" applyFont="1" applyFill="1" applyBorder="1" applyAlignment="1">
      <alignment horizontal="right" vertical="center" wrapText="1"/>
    </xf>
    <xf numFmtId="0" fontId="31" fillId="7" borderId="130" xfId="0" applyFont="1" applyFill="1" applyBorder="1" applyAlignment="1">
      <alignment horizontal="right" vertical="center" wrapText="1"/>
    </xf>
    <xf numFmtId="0" fontId="0" fillId="7" borderId="136" xfId="0" applyFont="1" applyFill="1" applyBorder="1" applyAlignment="1">
      <alignment horizontal="right" vertical="center" wrapText="1"/>
    </xf>
    <xf numFmtId="0" fontId="31" fillId="0" borderId="74" xfId="0" applyFont="1" applyFill="1" applyBorder="1" applyAlignment="1">
      <alignment horizontal="left" vertical="center" wrapText="1"/>
    </xf>
    <xf numFmtId="0" fontId="31" fillId="0" borderId="75" xfId="0" applyFont="1" applyFill="1" applyBorder="1" applyAlignment="1">
      <alignment horizontal="left" vertical="center" wrapText="1"/>
    </xf>
    <xf numFmtId="0" fontId="0" fillId="7" borderId="140" xfId="0" applyFont="1" applyFill="1" applyBorder="1" applyAlignment="1">
      <alignment horizontal="right" vertical="center" wrapText="1"/>
    </xf>
    <xf numFmtId="0" fontId="13" fillId="0" borderId="36" xfId="0" applyFont="1" applyFill="1" applyBorder="1" applyAlignment="1">
      <alignment horizontal="left" vertical="center"/>
    </xf>
    <xf numFmtId="0" fontId="13" fillId="0" borderId="36" xfId="0" applyFont="1" applyFill="1" applyBorder="1" applyAlignment="1">
      <alignment horizontal="right" vertical="center"/>
    </xf>
    <xf numFmtId="0" fontId="31" fillId="0" borderId="5"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27" fillId="0" borderId="0" xfId="0" applyFont="1" applyFill="1" applyAlignment="1">
      <alignment horizontal="center" vertical="center"/>
    </xf>
    <xf numFmtId="0" fontId="31" fillId="0" borderId="4" xfId="0" applyFont="1" applyFill="1" applyBorder="1" applyAlignment="1">
      <alignment horizontal="center" vertical="center" wrapText="1"/>
    </xf>
    <xf numFmtId="0" fontId="31" fillId="0" borderId="10" xfId="0" applyFont="1" applyFill="1" applyBorder="1" applyAlignment="1">
      <alignment horizontal="left" vertical="center" wrapText="1"/>
    </xf>
    <xf numFmtId="0" fontId="0" fillId="8" borderId="0" xfId="0" applyFill="1"/>
    <xf numFmtId="0" fontId="0" fillId="9" borderId="0" xfId="0" applyFill="1"/>
    <xf numFmtId="0" fontId="0" fillId="3" borderId="0" xfId="0" applyFill="1"/>
    <xf numFmtId="0" fontId="66" fillId="0" borderId="102" xfId="0" applyFont="1" applyFill="1" applyBorder="1" applyAlignment="1">
      <alignment vertical="center"/>
    </xf>
    <xf numFmtId="0" fontId="13" fillId="0" borderId="53" xfId="0" applyFont="1" applyFill="1" applyBorder="1" applyAlignment="1">
      <alignment horizontal="left" vertical="center"/>
    </xf>
    <xf numFmtId="0" fontId="13" fillId="0" borderId="54" xfId="0" applyFont="1" applyFill="1" applyBorder="1" applyAlignment="1">
      <alignment horizontal="left" vertical="center"/>
    </xf>
    <xf numFmtId="0" fontId="10" fillId="0" borderId="54" xfId="0" applyFont="1" applyFill="1" applyBorder="1" applyAlignment="1">
      <alignment horizontal="center" vertical="center"/>
    </xf>
    <xf numFmtId="0" fontId="13" fillId="0" borderId="54" xfId="0" applyFont="1" applyFill="1" applyBorder="1" applyAlignment="1">
      <alignment horizontal="center" vertical="center" wrapText="1"/>
    </xf>
    <xf numFmtId="0" fontId="13" fillId="0" borderId="54" xfId="0" applyFont="1" applyFill="1" applyBorder="1" applyAlignment="1">
      <alignment horizontal="center" vertical="center"/>
    </xf>
    <xf numFmtId="0" fontId="10" fillId="0" borderId="57" xfId="0" applyFont="1" applyFill="1" applyBorder="1" applyAlignment="1">
      <alignment vertical="center"/>
    </xf>
    <xf numFmtId="0" fontId="0" fillId="0" borderId="0" xfId="0"/>
    <xf numFmtId="0" fontId="27" fillId="0" borderId="115" xfId="0" applyFont="1" applyFill="1" applyBorder="1" applyAlignment="1" applyProtection="1">
      <alignment horizontal="center" vertical="center"/>
      <protection locked="0"/>
    </xf>
    <xf numFmtId="0" fontId="31" fillId="0" borderId="0" xfId="0" applyFont="1" applyFill="1" applyBorder="1" applyAlignment="1">
      <alignment vertical="center" wrapText="1"/>
    </xf>
    <xf numFmtId="0" fontId="31" fillId="0" borderId="120" xfId="0" applyFont="1" applyFill="1" applyBorder="1" applyAlignment="1">
      <alignment vertical="center" wrapText="1"/>
    </xf>
    <xf numFmtId="0" fontId="31" fillId="0" borderId="118" xfId="0" applyFont="1" applyFill="1" applyBorder="1" applyAlignment="1">
      <alignment vertical="center" wrapText="1"/>
    </xf>
    <xf numFmtId="0" fontId="31" fillId="0" borderId="142" xfId="0" applyFont="1" applyFill="1" applyBorder="1" applyAlignment="1">
      <alignment vertical="center" wrapText="1"/>
    </xf>
    <xf numFmtId="0" fontId="27" fillId="0" borderId="65" xfId="0" applyFont="1" applyFill="1" applyBorder="1" applyAlignment="1">
      <alignment horizontal="center" vertical="center" shrinkToFit="1"/>
    </xf>
    <xf numFmtId="0" fontId="31" fillId="0" borderId="129" xfId="0" applyFont="1" applyFill="1" applyBorder="1" applyAlignment="1">
      <alignment horizontal="center" vertical="center" wrapText="1" shrinkToFit="1"/>
    </xf>
    <xf numFmtId="0" fontId="31" fillId="0" borderId="67" xfId="0" applyFont="1" applyFill="1" applyBorder="1" applyAlignment="1">
      <alignment horizontal="center" vertical="center" wrapText="1" shrinkToFit="1"/>
    </xf>
    <xf numFmtId="0" fontId="27" fillId="0" borderId="114" xfId="0" applyFont="1" applyFill="1" applyBorder="1" applyAlignment="1">
      <alignment horizontal="center" vertical="center" shrinkToFit="1"/>
    </xf>
    <xf numFmtId="0" fontId="109" fillId="0" borderId="0" xfId="0" applyFont="1" applyFill="1" applyBorder="1" applyAlignment="1">
      <alignment horizontal="center" vertical="top" shrinkToFit="1"/>
    </xf>
    <xf numFmtId="0" fontId="110" fillId="4" borderId="0" xfId="0" applyFont="1" applyFill="1"/>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6" xfId="0" applyFont="1" applyFill="1" applyBorder="1" applyAlignment="1">
      <alignment horizontal="left" vertical="center"/>
    </xf>
    <xf numFmtId="0" fontId="10"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5" xfId="0" applyFont="1" applyFill="1" applyBorder="1" applyAlignment="1">
      <alignment horizontal="left" vertical="center"/>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4"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74"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49" xfId="0" applyFont="1" applyFill="1" applyBorder="1" applyAlignment="1">
      <alignment horizontal="left" vertical="center"/>
    </xf>
    <xf numFmtId="0" fontId="13" fillId="0" borderId="52" xfId="0" applyFont="1" applyFill="1" applyBorder="1" applyAlignment="1">
      <alignment horizontal="center" vertical="center"/>
    </xf>
    <xf numFmtId="0" fontId="62" fillId="0" borderId="35" xfId="0" applyFont="1" applyFill="1" applyBorder="1" applyAlignment="1">
      <alignment vertical="center"/>
    </xf>
    <xf numFmtId="0" fontId="76" fillId="0" borderId="0" xfId="0" applyFont="1" applyFill="1" applyAlignment="1">
      <alignment horizontal="center" vertical="center"/>
    </xf>
    <xf numFmtId="0" fontId="107" fillId="0" borderId="36" xfId="0" applyFont="1" applyFill="1" applyBorder="1" applyAlignment="1">
      <alignment horizontal="left" vertical="center"/>
    </xf>
    <xf numFmtId="0" fontId="33" fillId="0" borderId="36" xfId="0" applyFont="1" applyFill="1" applyBorder="1" applyAlignment="1">
      <alignment vertical="center"/>
    </xf>
    <xf numFmtId="0" fontId="107" fillId="0" borderId="36" xfId="0" applyFont="1" applyFill="1" applyBorder="1" applyAlignment="1">
      <alignment horizontal="left" vertical="center" wrapText="1"/>
    </xf>
    <xf numFmtId="0" fontId="107" fillId="0" borderId="36" xfId="0" applyFont="1" applyFill="1" applyBorder="1" applyAlignment="1">
      <alignment horizontal="center" vertical="center" textRotation="255"/>
    </xf>
    <xf numFmtId="0" fontId="107" fillId="0" borderId="36" xfId="0" applyFont="1" applyFill="1" applyBorder="1" applyAlignment="1">
      <alignment horizontal="center" vertical="center"/>
    </xf>
    <xf numFmtId="0" fontId="107" fillId="0" borderId="39" xfId="0" applyFont="1" applyFill="1" applyBorder="1" applyAlignment="1">
      <alignment horizontal="left" vertical="center"/>
    </xf>
    <xf numFmtId="0" fontId="112" fillId="0" borderId="28" xfId="10" applyFont="1" applyBorder="1">
      <alignment vertical="center"/>
    </xf>
    <xf numFmtId="0" fontId="112" fillId="0" borderId="2" xfId="10" applyFont="1" applyBorder="1" applyAlignment="1">
      <alignment horizontal="center" vertical="center"/>
    </xf>
    <xf numFmtId="0" fontId="13" fillId="0" borderId="36" xfId="0" applyFont="1" applyFill="1" applyBorder="1" applyAlignment="1">
      <alignment horizontal="left" vertical="center"/>
    </xf>
    <xf numFmtId="0" fontId="13" fillId="0" borderId="39" xfId="0" applyFont="1" applyFill="1" applyBorder="1" applyAlignment="1">
      <alignment horizontal="left" vertical="center"/>
    </xf>
    <xf numFmtId="0" fontId="111" fillId="0" borderId="36" xfId="0" applyFont="1" applyFill="1" applyBorder="1" applyAlignment="1">
      <alignment horizontal="left" vertical="center"/>
    </xf>
    <xf numFmtId="0" fontId="111" fillId="0" borderId="36" xfId="0" applyFont="1" applyFill="1" applyBorder="1" applyAlignment="1">
      <alignment horizontal="left" vertical="center" wrapText="1"/>
    </xf>
    <xf numFmtId="0" fontId="111" fillId="0" borderId="36"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6" xfId="0" applyFont="1" applyFill="1" applyBorder="1" applyAlignment="1">
      <alignment horizontal="left" vertical="center" wrapText="1"/>
    </xf>
    <xf numFmtId="0" fontId="62" fillId="0" borderId="100" xfId="0" applyFont="1" applyFill="1" applyBorder="1" applyAlignment="1">
      <alignment vertical="center"/>
    </xf>
    <xf numFmtId="0" fontId="113" fillId="0" borderId="36" xfId="0" applyFont="1" applyFill="1" applyBorder="1" applyAlignment="1">
      <alignment vertical="center"/>
    </xf>
    <xf numFmtId="0" fontId="111" fillId="0" borderId="36" xfId="0" applyFont="1" applyFill="1" applyBorder="1" applyAlignment="1">
      <alignment horizontal="center" vertical="center" textRotation="255"/>
    </xf>
    <xf numFmtId="0" fontId="111" fillId="0" borderId="39" xfId="0" applyFont="1" applyFill="1" applyBorder="1" applyAlignment="1">
      <alignment horizontal="left" vertical="center"/>
    </xf>
    <xf numFmtId="0" fontId="111" fillId="0" borderId="0" xfId="0" applyFont="1" applyFill="1" applyAlignment="1">
      <alignment vertical="center"/>
    </xf>
    <xf numFmtId="0" fontId="108" fillId="0" borderId="50" xfId="0" applyFont="1" applyFill="1" applyBorder="1" applyAlignment="1">
      <alignment vertical="center"/>
    </xf>
    <xf numFmtId="0" fontId="113" fillId="0" borderId="78" xfId="0" applyFont="1" applyFill="1" applyBorder="1" applyAlignment="1">
      <alignment vertical="center"/>
    </xf>
    <xf numFmtId="0" fontId="108" fillId="0" borderId="40" xfId="0" applyFont="1" applyFill="1" applyBorder="1" applyAlignment="1">
      <alignment vertical="center"/>
    </xf>
    <xf numFmtId="0" fontId="113" fillId="0" borderId="81" xfId="0" applyFont="1" applyFill="1" applyBorder="1" applyAlignment="1">
      <alignment vertical="center"/>
    </xf>
    <xf numFmtId="0" fontId="19" fillId="0" borderId="0" xfId="0" applyFont="1" applyFill="1" applyAlignment="1"/>
    <xf numFmtId="58" fontId="19" fillId="0" borderId="0" xfId="0" applyNumberFormat="1" applyFont="1" applyFill="1" applyAlignment="1"/>
    <xf numFmtId="0" fontId="47" fillId="0" borderId="0" xfId="0" applyFont="1" applyFill="1" applyAlignment="1">
      <alignment horizontal="right" vertical="center"/>
    </xf>
    <xf numFmtId="0" fontId="10" fillId="0" borderId="0" xfId="0" applyFont="1" applyFill="1" applyBorder="1" applyAlignment="1">
      <alignment horizontal="center" vertical="center"/>
    </xf>
    <xf numFmtId="0" fontId="13" fillId="0" borderId="0" xfId="0" applyFont="1" applyFill="1" applyBorder="1" applyAlignment="1">
      <alignment horizontal="center" vertical="center"/>
    </xf>
    <xf numFmtId="58" fontId="31" fillId="0" borderId="0" xfId="0" applyNumberFormat="1" applyFont="1" applyFill="1" applyBorder="1" applyAlignment="1">
      <alignment horizontal="right"/>
    </xf>
    <xf numFmtId="0" fontId="0" fillId="0" borderId="1" xfId="0" applyFill="1" applyBorder="1" applyAlignment="1">
      <alignment horizontal="right"/>
    </xf>
    <xf numFmtId="0" fontId="27" fillId="0" borderId="26"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protection locked="0"/>
    </xf>
    <xf numFmtId="0" fontId="27" fillId="0" borderId="81" xfId="0" applyFont="1" applyFill="1" applyBorder="1" applyAlignment="1" applyProtection="1">
      <alignment horizontal="center" vertical="center"/>
      <protection locked="0"/>
    </xf>
    <xf numFmtId="0" fontId="0" fillId="0" borderId="0" xfId="0" applyFont="1"/>
    <xf numFmtId="0" fontId="31" fillId="3" borderId="0" xfId="0" applyFont="1" applyFill="1"/>
    <xf numFmtId="0" fontId="31" fillId="3" borderId="0" xfId="0" applyFont="1" applyFill="1" applyAlignment="1">
      <alignment horizontal="right"/>
    </xf>
    <xf numFmtId="0" fontId="114" fillId="0" borderId="113" xfId="0" applyNumberFormat="1" applyFont="1" applyFill="1" applyBorder="1" applyAlignment="1">
      <alignment vertical="center"/>
    </xf>
    <xf numFmtId="0" fontId="114" fillId="0" borderId="2" xfId="0" quotePrefix="1" applyNumberFormat="1" applyFont="1" applyFill="1" applyBorder="1" applyAlignment="1">
      <alignment horizontal="left" vertical="center"/>
    </xf>
    <xf numFmtId="0" fontId="114" fillId="0" borderId="2" xfId="0" quotePrefix="1" applyNumberFormat="1" applyFont="1" applyFill="1" applyBorder="1" applyAlignment="1">
      <alignment vertical="center"/>
    </xf>
    <xf numFmtId="49" fontId="114" fillId="0" borderId="2" xfId="0" quotePrefix="1" applyNumberFormat="1" applyFont="1" applyFill="1" applyBorder="1" applyAlignment="1">
      <alignment horizontal="left" vertical="center"/>
    </xf>
    <xf numFmtId="0" fontId="10" fillId="0" borderId="0" xfId="0" applyFont="1" applyFill="1" applyBorder="1" applyAlignment="1">
      <alignment horizontal="center" vertical="center"/>
    </xf>
    <xf numFmtId="0" fontId="13" fillId="0" borderId="36" xfId="0" applyFont="1" applyFill="1" applyBorder="1" applyAlignment="1">
      <alignment horizontal="left" vertical="center"/>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62" fillId="0" borderId="35" xfId="0" applyFont="1" applyFill="1" applyBorder="1" applyAlignment="1">
      <alignment vertical="center"/>
    </xf>
    <xf numFmtId="0" fontId="18" fillId="0" borderId="0" xfId="0" applyFont="1" applyFill="1" applyAlignment="1">
      <alignment vertical="center"/>
    </xf>
    <xf numFmtId="0" fontId="13" fillId="0" borderId="145" xfId="0" applyFont="1" applyFill="1" applyBorder="1" applyAlignment="1">
      <alignment horizontal="center" vertical="center" wrapText="1"/>
    </xf>
    <xf numFmtId="0" fontId="32" fillId="0" borderId="4" xfId="10" applyFont="1" applyBorder="1" applyAlignment="1">
      <alignment vertical="center"/>
    </xf>
    <xf numFmtId="0" fontId="60" fillId="0" borderId="0" xfId="0" applyFont="1" applyAlignment="1">
      <alignment vertical="center" wrapText="1"/>
    </xf>
    <xf numFmtId="0" fontId="60" fillId="0" borderId="0" xfId="0" applyFont="1" applyAlignment="1">
      <alignment vertical="center"/>
    </xf>
    <xf numFmtId="0" fontId="66" fillId="0" borderId="1" xfId="10" applyFont="1" applyBorder="1" applyAlignment="1">
      <alignment vertical="center"/>
    </xf>
    <xf numFmtId="0" fontId="30" fillId="0" borderId="41" xfId="0" applyFont="1" applyFill="1" applyBorder="1" applyAlignment="1">
      <alignment horizontal="left" wrapText="1"/>
    </xf>
    <xf numFmtId="0" fontId="19" fillId="0" borderId="1" xfId="0" applyFont="1" applyFill="1" applyBorder="1" applyAlignment="1">
      <alignment horizontal="center" vertical="center" wrapText="1"/>
    </xf>
    <xf numFmtId="0" fontId="30" fillId="0" borderId="0" xfId="0" applyFont="1" applyFill="1" applyBorder="1" applyAlignment="1">
      <alignment horizontal="left" vertical="center"/>
    </xf>
    <xf numFmtId="0" fontId="30" fillId="0" borderId="0" xfId="0" applyFont="1" applyFill="1" applyBorder="1" applyAlignment="1">
      <alignment vertical="center" wrapText="1"/>
    </xf>
    <xf numFmtId="0" fontId="30" fillId="0" borderId="0" xfId="0" applyFont="1" applyFill="1" applyAlignment="1">
      <alignment horizontal="center"/>
    </xf>
    <xf numFmtId="0" fontId="30" fillId="0" borderId="54" xfId="0" applyFont="1" applyFill="1" applyBorder="1" applyAlignment="1">
      <alignment horizontal="center"/>
    </xf>
    <xf numFmtId="0" fontId="56" fillId="0" borderId="4" xfId="10" applyFont="1" applyBorder="1" applyAlignment="1">
      <alignment horizontal="center" vertical="center"/>
    </xf>
    <xf numFmtId="0" fontId="66" fillId="0" borderId="0" xfId="10" applyFont="1" applyBorder="1" applyAlignment="1">
      <alignment horizontal="center" vertical="center"/>
    </xf>
    <xf numFmtId="0" fontId="68" fillId="0" borderId="4" xfId="10" applyFont="1" applyBorder="1" applyAlignment="1">
      <alignment horizontal="left" vertical="center"/>
    </xf>
    <xf numFmtId="0" fontId="67" fillId="0" borderId="3" xfId="10" applyFont="1" applyBorder="1" applyAlignment="1">
      <alignment horizontal="center" vertical="center"/>
    </xf>
    <xf numFmtId="0" fontId="67" fillId="0" borderId="4" xfId="10" applyFont="1" applyBorder="1" applyAlignment="1">
      <alignment horizontal="center" vertical="center"/>
    </xf>
    <xf numFmtId="0" fontId="56" fillId="0" borderId="10" xfId="10" applyFont="1" applyBorder="1" applyAlignment="1">
      <alignment horizontal="center" vertical="center"/>
    </xf>
    <xf numFmtId="0" fontId="68" fillId="0" borderId="2" xfId="10" applyFont="1" applyBorder="1" applyAlignment="1">
      <alignment horizontal="center" vertical="center"/>
    </xf>
    <xf numFmtId="0" fontId="68" fillId="0" borderId="4" xfId="10" applyFont="1" applyBorder="1" applyAlignment="1">
      <alignment horizontal="center" vertical="center"/>
    </xf>
    <xf numFmtId="0" fontId="68" fillId="0" borderId="8" xfId="10" applyFont="1" applyBorder="1" applyAlignment="1">
      <alignment horizontal="left" vertical="center"/>
    </xf>
    <xf numFmtId="0" fontId="67" fillId="0" borderId="10" xfId="10" applyFont="1" applyBorder="1" applyAlignment="1">
      <alignment horizontal="center" vertical="center"/>
    </xf>
    <xf numFmtId="9" fontId="67" fillId="0" borderId="4" xfId="2" applyFont="1" applyBorder="1" applyAlignment="1">
      <alignment horizontal="center" vertical="center"/>
    </xf>
    <xf numFmtId="0" fontId="30" fillId="0" borderId="50" xfId="0" applyFont="1" applyFill="1" applyBorder="1" applyAlignment="1">
      <alignment vertical="center"/>
    </xf>
    <xf numFmtId="0" fontId="30" fillId="4" borderId="6" xfId="0" applyFont="1" applyFill="1" applyBorder="1"/>
    <xf numFmtId="0" fontId="30" fillId="4" borderId="52" xfId="0" applyFont="1" applyFill="1" applyBorder="1"/>
    <xf numFmtId="0" fontId="30" fillId="0" borderId="6" xfId="0" applyFont="1" applyFill="1" applyBorder="1"/>
    <xf numFmtId="0" fontId="116" fillId="0" borderId="2" xfId="0" applyFont="1" applyFill="1" applyBorder="1" applyAlignment="1" applyProtection="1">
      <alignment horizontal="center" vertical="center"/>
      <protection locked="0"/>
    </xf>
    <xf numFmtId="0" fontId="13" fillId="0" borderId="0" xfId="0" applyFont="1" applyFill="1"/>
    <xf numFmtId="0" fontId="117" fillId="0" borderId="0" xfId="0" applyFont="1" applyFill="1" applyBorder="1" applyAlignment="1">
      <alignment vertical="center"/>
    </xf>
    <xf numFmtId="0" fontId="30" fillId="0" borderId="0" xfId="0" applyFont="1" applyFill="1" applyBorder="1" applyAlignment="1">
      <alignment horizontal="left" vertical="center"/>
    </xf>
    <xf numFmtId="0" fontId="30" fillId="0" borderId="0" xfId="0" applyFont="1" applyFill="1" applyBorder="1" applyAlignment="1">
      <alignment horizontal="center"/>
    </xf>
    <xf numFmtId="0" fontId="31" fillId="4" borderId="52" xfId="0" applyFont="1" applyFill="1" applyBorder="1"/>
    <xf numFmtId="0" fontId="92" fillId="0" borderId="10" xfId="45" applyNumberFormat="1" applyFont="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Fill="1" applyBorder="1" applyAlignment="1">
      <alignment vertical="center" shrinkToFit="1"/>
    </xf>
    <xf numFmtId="0" fontId="30" fillId="0" borderId="0" xfId="0" applyFont="1" applyFill="1" applyBorder="1" applyAlignment="1">
      <alignment horizontal="center"/>
    </xf>
    <xf numFmtId="0" fontId="30" fillId="0" borderId="0" xfId="0" applyFont="1" applyFill="1" applyBorder="1" applyAlignment="1">
      <alignment horizontal="left" vertical="center" wrapText="1"/>
    </xf>
    <xf numFmtId="0" fontId="30" fillId="0" borderId="52"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xf numFmtId="0" fontId="116" fillId="0" borderId="2" xfId="0" applyFont="1" applyFill="1" applyBorder="1" applyAlignment="1" applyProtection="1">
      <alignment horizontal="center" vertical="center" shrinkToFit="1"/>
    </xf>
    <xf numFmtId="0" fontId="116" fillId="0" borderId="2" xfId="0" applyFont="1" applyFill="1" applyBorder="1" applyAlignment="1">
      <alignment horizontal="center" vertical="center" shrinkToFit="1"/>
    </xf>
    <xf numFmtId="0" fontId="115" fillId="0" borderId="0" xfId="0" applyFont="1" applyFill="1" applyBorder="1" applyAlignment="1">
      <alignment horizontal="left" vertical="center" indent="1"/>
    </xf>
    <xf numFmtId="0" fontId="115" fillId="0" borderId="0" xfId="0" applyFont="1" applyFill="1" applyBorder="1" applyAlignment="1">
      <alignment horizontal="left" indent="1"/>
    </xf>
    <xf numFmtId="0" fontId="118" fillId="0" borderId="0" xfId="0" applyFont="1" applyBorder="1"/>
    <xf numFmtId="0" fontId="118" fillId="0" borderId="7" xfId="0" applyFont="1" applyBorder="1"/>
    <xf numFmtId="0" fontId="115" fillId="0" borderId="1" xfId="0" applyFont="1" applyFill="1" applyBorder="1" applyAlignment="1">
      <alignment vertical="center"/>
    </xf>
    <xf numFmtId="0" fontId="115" fillId="0" borderId="1" xfId="0" applyFont="1" applyFill="1" applyBorder="1" applyAlignment="1">
      <alignment horizontal="left" indent="1"/>
    </xf>
    <xf numFmtId="0" fontId="118" fillId="0" borderId="1" xfId="0" applyFont="1" applyFill="1" applyBorder="1"/>
    <xf numFmtId="0" fontId="115" fillId="0" borderId="1" xfId="0" applyFont="1" applyFill="1" applyBorder="1" applyAlignment="1">
      <alignment vertical="center" wrapText="1"/>
    </xf>
    <xf numFmtId="0" fontId="118" fillId="0" borderId="1" xfId="0" applyFont="1" applyBorder="1"/>
    <xf numFmtId="0" fontId="118" fillId="0" borderId="12" xfId="0" applyFont="1" applyBorder="1"/>
    <xf numFmtId="0" fontId="119" fillId="0" borderId="3" xfId="0" applyFont="1" applyBorder="1" applyAlignment="1">
      <alignment vertical="top"/>
    </xf>
    <xf numFmtId="0" fontId="118" fillId="0" borderId="4" xfId="0" applyFont="1" applyBorder="1"/>
    <xf numFmtId="0" fontId="118" fillId="0" borderId="10" xfId="0" applyFont="1" applyBorder="1"/>
    <xf numFmtId="0" fontId="103" fillId="0" borderId="0" xfId="0" applyFont="1" applyFill="1" applyBorder="1" applyAlignment="1">
      <alignment vertical="center" shrinkToFit="1"/>
    </xf>
    <xf numFmtId="0" fontId="30" fillId="0" borderId="68" xfId="0" applyFont="1" applyFill="1" applyBorder="1" applyAlignment="1">
      <alignment horizontal="left" vertical="center"/>
    </xf>
    <xf numFmtId="0" fontId="30" fillId="0" borderId="67" xfId="0" applyFont="1" applyFill="1" applyBorder="1" applyAlignment="1">
      <alignment horizontal="left" vertical="center"/>
    </xf>
    <xf numFmtId="0" fontId="19" fillId="0" borderId="2" xfId="0" applyFont="1" applyFill="1" applyBorder="1" applyAlignment="1">
      <alignment horizontal="center" vertical="center"/>
    </xf>
    <xf numFmtId="0" fontId="0" fillId="0" borderId="12" xfId="0" applyFont="1" applyFill="1" applyBorder="1" applyAlignment="1">
      <alignment horizontal="left" vertical="center"/>
    </xf>
    <xf numFmtId="0" fontId="18" fillId="0" borderId="2" xfId="0" applyFont="1" applyFill="1" applyBorder="1" applyAlignment="1">
      <alignment horizontal="center" vertical="center" shrinkToFit="1"/>
    </xf>
    <xf numFmtId="0" fontId="31" fillId="0" borderId="11" xfId="0" applyFont="1" applyFill="1" applyBorder="1" applyAlignment="1">
      <alignment horizontal="left" vertical="center" wrapText="1" indent="1"/>
    </xf>
    <xf numFmtId="0" fontId="31" fillId="0" borderId="1" xfId="0" applyFont="1" applyFill="1" applyBorder="1" applyAlignment="1">
      <alignment horizontal="left" vertical="center" indent="1"/>
    </xf>
    <xf numFmtId="0" fontId="31" fillId="0" borderId="1" xfId="0" applyFont="1" applyFill="1" applyBorder="1" applyAlignment="1">
      <alignment horizontal="left" vertical="center" wrapText="1" indent="1"/>
    </xf>
    <xf numFmtId="0" fontId="31" fillId="0" borderId="12" xfId="0" applyFont="1" applyFill="1" applyBorder="1" applyAlignment="1">
      <alignment horizontal="left" vertical="center" wrapText="1" indent="1"/>
    </xf>
    <xf numFmtId="0" fontId="115" fillId="0" borderId="10" xfId="0" applyFont="1" applyFill="1" applyBorder="1" applyAlignment="1">
      <alignment vertical="center" wrapText="1" shrinkToFit="1"/>
    </xf>
    <xf numFmtId="0" fontId="42" fillId="0" borderId="0" xfId="45" applyNumberFormat="1" applyFont="1" applyFill="1" applyBorder="1" applyAlignment="1">
      <alignment horizontal="center" vertical="center" shrinkToFit="1"/>
    </xf>
    <xf numFmtId="0" fontId="42" fillId="0" borderId="5" xfId="45" applyNumberFormat="1" applyFont="1" applyFill="1" applyBorder="1" applyAlignment="1">
      <alignment horizontal="left" vertical="center" indent="1"/>
    </xf>
    <xf numFmtId="0" fontId="42" fillId="0" borderId="0" xfId="45" applyNumberFormat="1" applyFont="1" applyFill="1" applyBorder="1" applyAlignment="1">
      <alignment horizontal="center" vertical="center"/>
    </xf>
    <xf numFmtId="0" fontId="42" fillId="0" borderId="41" xfId="45" applyNumberFormat="1" applyFont="1" applyFill="1" applyBorder="1" applyAlignment="1">
      <alignment horizontal="center" vertical="center"/>
    </xf>
    <xf numFmtId="0" fontId="42" fillId="0" borderId="41" xfId="45" applyNumberFormat="1" applyFont="1" applyFill="1" applyBorder="1" applyAlignment="1">
      <alignment horizontal="center" vertical="center" shrinkToFit="1"/>
    </xf>
    <xf numFmtId="0" fontId="42" fillId="0" borderId="36" xfId="45" applyNumberFormat="1" applyFont="1" applyFill="1" applyBorder="1" applyAlignment="1">
      <alignment horizontal="center" vertical="center"/>
    </xf>
    <xf numFmtId="0" fontId="42" fillId="0" borderId="36" xfId="45" applyNumberFormat="1" applyFont="1" applyFill="1" applyBorder="1" applyAlignment="1">
      <alignment horizontal="center" vertical="center" shrinkToFit="1"/>
    </xf>
    <xf numFmtId="0" fontId="42" fillId="0" borderId="36" xfId="45" applyNumberFormat="1" applyFont="1" applyFill="1" applyBorder="1" applyAlignment="1">
      <alignment horizontal="left" vertical="center"/>
    </xf>
    <xf numFmtId="0" fontId="42" fillId="0" borderId="54" xfId="45" applyNumberFormat="1" applyFont="1" applyFill="1" applyBorder="1" applyAlignment="1">
      <alignment horizontal="center" vertical="center" wrapText="1"/>
    </xf>
    <xf numFmtId="0" fontId="42" fillId="0" borderId="54" xfId="45" applyNumberFormat="1" applyFont="1" applyBorder="1" applyAlignment="1">
      <alignment horizontal="center" vertical="center"/>
    </xf>
    <xf numFmtId="0" fontId="42" fillId="0" borderId="54" xfId="45" applyNumberFormat="1" applyFont="1" applyFill="1" applyBorder="1" applyAlignment="1">
      <alignment horizontal="center" vertical="center" shrinkToFit="1"/>
    </xf>
    <xf numFmtId="58" fontId="42" fillId="0" borderId="54" xfId="45" applyNumberFormat="1" applyFont="1" applyFill="1" applyBorder="1" applyAlignment="1">
      <alignment horizontal="center" vertical="center" shrinkToFit="1"/>
    </xf>
    <xf numFmtId="0" fontId="96" fillId="0" borderId="0" xfId="0" applyFont="1" applyFill="1" applyBorder="1" applyAlignment="1">
      <alignment horizontal="left" vertical="center"/>
    </xf>
    <xf numFmtId="0" fontId="0" fillId="0" borderId="0" xfId="0" applyFont="1" applyFill="1" applyBorder="1" applyAlignment="1">
      <alignment vertical="center"/>
    </xf>
    <xf numFmtId="0" fontId="115" fillId="0" borderId="1" xfId="0" applyFont="1" applyFill="1" applyBorder="1" applyAlignment="1">
      <alignment horizontal="left" vertical="center"/>
    </xf>
    <xf numFmtId="0" fontId="0" fillId="0" borderId="0" xfId="0" applyFont="1" applyFill="1" applyBorder="1" applyAlignment="1">
      <alignment vertical="center"/>
    </xf>
    <xf numFmtId="0" fontId="122" fillId="10" borderId="2" xfId="45" applyNumberFormat="1" applyFont="1" applyFill="1" applyBorder="1" applyAlignment="1">
      <alignment horizontal="center" vertical="center"/>
    </xf>
    <xf numFmtId="0" fontId="19" fillId="0" borderId="0" xfId="0" applyFont="1" applyFill="1"/>
    <xf numFmtId="0" fontId="19" fillId="0" borderId="0" xfId="0" applyFont="1" applyFill="1" applyAlignment="1">
      <alignment vertical="center"/>
    </xf>
    <xf numFmtId="0" fontId="19" fillId="0" borderId="0" xfId="0" applyFont="1" applyFill="1" applyAlignment="1">
      <alignment horizontal="left" vertical="center"/>
    </xf>
    <xf numFmtId="0" fontId="44" fillId="0" borderId="3" xfId="0" applyFont="1" applyFill="1" applyBorder="1" applyAlignment="1">
      <alignment vertical="center"/>
    </xf>
    <xf numFmtId="0" fontId="0" fillId="0" borderId="6" xfId="0" applyFont="1" applyFill="1" applyBorder="1" applyAlignment="1">
      <alignment vertical="center"/>
    </xf>
    <xf numFmtId="0" fontId="0" fillId="3" borderId="0" xfId="0" applyFill="1" applyBorder="1"/>
    <xf numFmtId="0" fontId="124" fillId="0" borderId="0" xfId="0" applyFont="1" applyFill="1" applyAlignment="1">
      <alignment vertical="center"/>
    </xf>
    <xf numFmtId="0" fontId="13" fillId="0" borderId="41" xfId="0" applyFont="1" applyFill="1" applyBorder="1" applyAlignment="1">
      <alignment horizontal="center" vertical="center"/>
    </xf>
    <xf numFmtId="0" fontId="13" fillId="0" borderId="44" xfId="0" applyFont="1" applyFill="1" applyBorder="1" applyAlignment="1">
      <alignment horizontal="center" vertical="center"/>
    </xf>
    <xf numFmtId="0" fontId="10" fillId="0" borderId="51" xfId="0" applyFont="1" applyFill="1" applyBorder="1" applyAlignment="1">
      <alignment horizontal="center" vertical="center"/>
    </xf>
    <xf numFmtId="0" fontId="0" fillId="0" borderId="0" xfId="51" applyFont="1" applyFill="1">
      <alignment vertical="center"/>
    </xf>
    <xf numFmtId="0" fontId="14" fillId="0" borderId="0" xfId="51" applyFill="1" applyBorder="1" applyAlignment="1">
      <alignment vertical="center"/>
    </xf>
    <xf numFmtId="0" fontId="19" fillId="0" borderId="0" xfId="51" applyFont="1" applyFill="1" applyAlignment="1">
      <alignment horizontal="center" vertical="center"/>
    </xf>
    <xf numFmtId="0" fontId="14" fillId="0" borderId="0" xfId="51" applyFill="1" applyBorder="1" applyAlignment="1">
      <alignment horizontal="right" vertical="center"/>
    </xf>
    <xf numFmtId="0" fontId="0" fillId="0" borderId="0" xfId="51" applyFont="1" applyFill="1" applyBorder="1" applyAlignment="1">
      <alignment horizontal="right" vertical="center"/>
    </xf>
    <xf numFmtId="0" fontId="0" fillId="0" borderId="0" xfId="51" applyFont="1" applyFill="1" applyBorder="1" applyAlignment="1">
      <alignment vertical="center" shrinkToFit="1"/>
    </xf>
    <xf numFmtId="0" fontId="0" fillId="0" borderId="0" xfId="51" applyFont="1" applyFill="1" applyBorder="1" applyAlignment="1">
      <alignment vertical="center"/>
    </xf>
    <xf numFmtId="0" fontId="0" fillId="0" borderId="149" xfId="51" applyFont="1" applyFill="1" applyBorder="1" applyAlignment="1">
      <alignment horizontal="center" vertical="center"/>
    </xf>
    <xf numFmtId="0" fontId="0" fillId="0" borderId="150" xfId="51" applyFont="1" applyFill="1" applyBorder="1" applyAlignment="1">
      <alignment horizontal="center" vertical="center"/>
    </xf>
    <xf numFmtId="0" fontId="0" fillId="0" borderId="10" xfId="51" applyFont="1" applyFill="1" applyBorder="1" applyAlignment="1">
      <alignment horizontal="center" vertical="center"/>
    </xf>
    <xf numFmtId="0" fontId="0" fillId="0" borderId="0" xfId="51" applyFont="1" applyFill="1" applyBorder="1">
      <alignment vertical="center"/>
    </xf>
    <xf numFmtId="0" fontId="0" fillId="0" borderId="151" xfId="51" applyFont="1" applyFill="1" applyBorder="1" applyAlignment="1">
      <alignment horizontal="center" vertical="center"/>
    </xf>
    <xf numFmtId="0" fontId="14" fillId="0" borderId="150" xfId="51" applyFill="1" applyBorder="1" applyAlignment="1">
      <alignment horizontal="center" vertical="center"/>
    </xf>
    <xf numFmtId="0" fontId="14" fillId="0" borderId="151" xfId="51" applyFill="1" applyBorder="1" applyAlignment="1">
      <alignment horizontal="center" vertical="center"/>
    </xf>
    <xf numFmtId="0" fontId="14" fillId="0" borderId="0" xfId="51" applyFill="1" applyBorder="1" applyAlignment="1">
      <alignment horizontal="center"/>
    </xf>
    <xf numFmtId="0" fontId="31" fillId="0" borderId="0" xfId="51" applyNumberFormat="1" applyFont="1" applyFill="1" applyBorder="1" applyAlignment="1">
      <alignment horizontal="center" vertical="center"/>
    </xf>
    <xf numFmtId="0" fontId="14" fillId="0" borderId="0" xfId="51" applyFill="1" applyBorder="1" applyAlignment="1"/>
    <xf numFmtId="0" fontId="42" fillId="0" borderId="32" xfId="51" applyFont="1" applyFill="1" applyBorder="1" applyAlignment="1">
      <alignment horizontal="center" vertical="center" wrapText="1"/>
    </xf>
    <xf numFmtId="0" fontId="31" fillId="0" borderId="11" xfId="51" applyFont="1" applyFill="1" applyBorder="1" applyAlignment="1">
      <alignment horizontal="center" vertical="center" shrinkToFit="1"/>
    </xf>
    <xf numFmtId="0" fontId="31" fillId="0" borderId="152" xfId="51" applyFont="1" applyFill="1" applyBorder="1" applyAlignment="1">
      <alignment horizontal="center" vertical="center" shrinkToFit="1"/>
    </xf>
    <xf numFmtId="0" fontId="31" fillId="0" borderId="1" xfId="51" applyFont="1" applyFill="1" applyBorder="1" applyAlignment="1">
      <alignment horizontal="center" vertical="center" shrinkToFit="1"/>
    </xf>
    <xf numFmtId="0" fontId="31" fillId="0" borderId="12" xfId="51" applyFont="1" applyFill="1" applyBorder="1" applyAlignment="1">
      <alignment horizontal="center" vertical="center" shrinkToFit="1"/>
    </xf>
    <xf numFmtId="0" fontId="31" fillId="0" borderId="6" xfId="51" applyNumberFormat="1" applyFont="1" applyFill="1" applyBorder="1" applyAlignment="1">
      <alignment horizontal="center" vertical="center"/>
    </xf>
    <xf numFmtId="0" fontId="14" fillId="0" borderId="0" xfId="51" applyFill="1" applyBorder="1">
      <alignment vertical="center"/>
    </xf>
    <xf numFmtId="0" fontId="14" fillId="0" borderId="0" xfId="11">
      <alignment vertical="center"/>
    </xf>
    <xf numFmtId="0" fontId="0" fillId="0" borderId="0" xfId="11" applyFont="1" applyFill="1" applyAlignment="1"/>
    <xf numFmtId="0" fontId="0" fillId="0" borderId="0" xfId="11" applyFont="1" applyFill="1" applyAlignment="1">
      <alignment horizontal="center"/>
    </xf>
    <xf numFmtId="0" fontId="0" fillId="0" borderId="0" xfId="11" applyFont="1" applyFill="1" applyBorder="1" applyAlignment="1">
      <alignment vertical="top"/>
    </xf>
    <xf numFmtId="179" fontId="0" fillId="0" borderId="0" xfId="11" applyNumberFormat="1" applyFont="1" applyFill="1" applyBorder="1" applyAlignment="1">
      <alignment vertical="top"/>
    </xf>
    <xf numFmtId="0" fontId="0" fillId="0" borderId="0" xfId="11" applyFont="1" applyFill="1" applyAlignment="1">
      <alignment horizontal="left"/>
    </xf>
    <xf numFmtId="0" fontId="0" fillId="0" borderId="0" xfId="11" applyFont="1" applyFill="1" applyAlignment="1">
      <alignment vertical="center"/>
    </xf>
    <xf numFmtId="0" fontId="14" fillId="0" borderId="0" xfId="11" applyFill="1" applyAlignment="1">
      <alignment vertical="center" shrinkToFit="1"/>
    </xf>
    <xf numFmtId="0" fontId="0" fillId="0" borderId="0" xfId="51" applyFont="1" applyFill="1" applyBorder="1" applyAlignment="1">
      <alignment horizontal="left" vertical="center"/>
    </xf>
    <xf numFmtId="0" fontId="96" fillId="0" borderId="0" xfId="0" applyFont="1" applyFill="1" applyBorder="1" applyAlignment="1">
      <alignment horizontal="left" vertical="center"/>
    </xf>
    <xf numFmtId="58" fontId="42" fillId="0" borderId="54" xfId="45" applyNumberFormat="1" applyFont="1" applyFill="1" applyBorder="1" applyAlignment="1">
      <alignment horizontal="center" vertical="center" shrinkToFit="1"/>
    </xf>
    <xf numFmtId="0" fontId="42" fillId="0" borderId="36" xfId="45" applyNumberFormat="1" applyFont="1" applyFill="1" applyBorder="1" applyAlignment="1">
      <alignment horizontal="center" vertical="center"/>
    </xf>
    <xf numFmtId="0" fontId="42" fillId="0" borderId="0" xfId="45" applyNumberFormat="1" applyFont="1" applyFill="1" applyBorder="1" applyAlignment="1">
      <alignment horizontal="center" vertical="center"/>
    </xf>
    <xf numFmtId="0" fontId="42" fillId="0" borderId="41" xfId="45" applyNumberFormat="1" applyFont="1" applyFill="1" applyBorder="1" applyAlignment="1">
      <alignment horizontal="center" vertical="center"/>
    </xf>
    <xf numFmtId="0" fontId="42" fillId="0" borderId="54" xfId="45" applyNumberFormat="1" applyFont="1" applyFill="1" applyBorder="1" applyAlignment="1">
      <alignment horizontal="center" vertical="center" shrinkToFit="1"/>
    </xf>
    <xf numFmtId="0" fontId="42" fillId="0" borderId="54" xfId="45" applyNumberFormat="1" applyFont="1" applyFill="1" applyBorder="1" applyAlignment="1">
      <alignment horizontal="center" vertical="center" wrapText="1"/>
    </xf>
    <xf numFmtId="0" fontId="42" fillId="0" borderId="54" xfId="45" applyNumberFormat="1" applyFont="1" applyBorder="1" applyAlignment="1">
      <alignment horizontal="center" vertical="center"/>
    </xf>
    <xf numFmtId="0" fontId="42" fillId="0" borderId="36" xfId="45" applyNumberFormat="1" applyFont="1" applyFill="1" applyBorder="1" applyAlignment="1">
      <alignment horizontal="left" vertical="center"/>
    </xf>
    <xf numFmtId="0" fontId="42" fillId="0" borderId="36" xfId="45" applyNumberFormat="1" applyFont="1" applyFill="1" applyBorder="1" applyAlignment="1">
      <alignment horizontal="center" vertical="center" shrinkToFit="1"/>
    </xf>
    <xf numFmtId="0" fontId="42" fillId="0" borderId="0" xfId="45" applyNumberFormat="1" applyFont="1" applyFill="1" applyBorder="1" applyAlignment="1">
      <alignment horizontal="center" vertical="center" shrinkToFit="1"/>
    </xf>
    <xf numFmtId="0" fontId="42" fillId="0" borderId="41" xfId="45" applyNumberFormat="1" applyFont="1" applyFill="1" applyBorder="1" applyAlignment="1">
      <alignment horizontal="center" vertical="center" shrinkToFit="1"/>
    </xf>
    <xf numFmtId="0" fontId="42" fillId="0" borderId="5" xfId="45" applyNumberFormat="1" applyFont="1" applyFill="1" applyBorder="1" applyAlignment="1">
      <alignment horizontal="left" vertical="center" indent="1"/>
    </xf>
    <xf numFmtId="0" fontId="31" fillId="0" borderId="0" xfId="51" applyFont="1" applyFill="1" applyBorder="1" applyAlignment="1">
      <alignment vertical="center"/>
    </xf>
    <xf numFmtId="0" fontId="0" fillId="0" borderId="0" xfId="0" applyFont="1" applyFill="1" applyBorder="1" applyAlignment="1">
      <alignment vertical="center"/>
    </xf>
    <xf numFmtId="0" fontId="15" fillId="0" borderId="0" xfId="0" applyFont="1" applyFill="1" applyBorder="1" applyAlignment="1">
      <alignment vertical="center"/>
    </xf>
    <xf numFmtId="0" fontId="0" fillId="0" borderId="1" xfId="51" applyFont="1" applyFill="1" applyBorder="1" applyAlignment="1">
      <alignment horizontal="left" vertical="center"/>
    </xf>
    <xf numFmtId="0" fontId="0" fillId="0" borderId="5" xfId="51" applyFont="1" applyFill="1" applyBorder="1" applyAlignment="1">
      <alignment vertical="center"/>
    </xf>
    <xf numFmtId="0" fontId="0" fillId="0" borderId="3" xfId="51" applyFont="1" applyFill="1" applyBorder="1" applyAlignment="1">
      <alignment horizontal="center" vertical="center"/>
    </xf>
    <xf numFmtId="0" fontId="0" fillId="0" borderId="4" xfId="51" applyFont="1" applyFill="1" applyBorder="1" applyAlignment="1">
      <alignment horizontal="center" vertical="center"/>
    </xf>
    <xf numFmtId="0" fontId="0" fillId="0" borderId="8" xfId="51" applyFont="1" applyFill="1" applyBorder="1" applyAlignment="1">
      <alignment horizontal="center" vertical="center" textRotation="255" wrapText="1"/>
    </xf>
    <xf numFmtId="20" fontId="31" fillId="0" borderId="11" xfId="51" applyNumberFormat="1" applyFont="1" applyFill="1" applyBorder="1" applyAlignment="1">
      <alignment horizontal="center" vertical="center" shrinkToFit="1"/>
    </xf>
    <xf numFmtId="20" fontId="31" fillId="0" borderId="1" xfId="51" applyNumberFormat="1" applyFont="1" applyFill="1" applyBorder="1" applyAlignment="1">
      <alignment horizontal="center" vertical="center" shrinkToFit="1"/>
    </xf>
    <xf numFmtId="20" fontId="31" fillId="0" borderId="152" xfId="51" applyNumberFormat="1" applyFont="1" applyFill="1" applyBorder="1" applyAlignment="1">
      <alignment horizontal="center" vertical="center" shrinkToFit="1"/>
    </xf>
    <xf numFmtId="0" fontId="16" fillId="0" borderId="0" xfId="51" applyNumberFormat="1" applyFont="1" applyFill="1" applyBorder="1" applyAlignment="1">
      <alignment horizontal="center" vertical="center" wrapText="1"/>
    </xf>
    <xf numFmtId="0" fontId="0" fillId="0" borderId="4" xfId="51" applyFont="1" applyFill="1" applyBorder="1" applyAlignment="1">
      <alignment vertical="center"/>
    </xf>
    <xf numFmtId="0" fontId="15" fillId="0" borderId="8" xfId="51" applyFont="1" applyFill="1" applyBorder="1" applyAlignment="1">
      <alignment vertical="center" textRotation="255"/>
    </xf>
    <xf numFmtId="0" fontId="15" fillId="0" borderId="154" xfId="51" applyFont="1" applyFill="1" applyBorder="1" applyAlignment="1">
      <alignment vertical="center" textRotation="255"/>
    </xf>
    <xf numFmtId="0" fontId="15" fillId="0" borderId="5" xfId="51" applyFont="1" applyFill="1" applyBorder="1" applyAlignment="1">
      <alignment vertical="center" textRotation="255"/>
    </xf>
    <xf numFmtId="0" fontId="15" fillId="0" borderId="154" xfId="51" applyFont="1" applyFill="1" applyBorder="1" applyAlignment="1">
      <alignment horizontal="center" vertical="center" textRotation="255" wrapText="1"/>
    </xf>
    <xf numFmtId="0" fontId="15" fillId="0" borderId="155" xfId="51" applyFont="1" applyFill="1" applyBorder="1" applyAlignment="1">
      <alignment vertical="center" textRotation="255"/>
    </xf>
    <xf numFmtId="0" fontId="15" fillId="11" borderId="156" xfId="51" applyFont="1" applyFill="1" applyBorder="1" applyAlignment="1">
      <alignment vertical="center" textRotation="255"/>
    </xf>
    <xf numFmtId="0" fontId="15" fillId="11" borderId="157" xfId="51" applyFont="1" applyFill="1" applyBorder="1" applyAlignment="1">
      <alignment horizontal="center" vertical="center" textRotation="255" wrapText="1"/>
    </xf>
    <xf numFmtId="0" fontId="15" fillId="11" borderId="157" xfId="51" applyFont="1" applyFill="1" applyBorder="1" applyAlignment="1">
      <alignment vertical="center" textRotation="255"/>
    </xf>
    <xf numFmtId="0" fontId="125" fillId="11" borderId="63" xfId="51" applyFont="1" applyFill="1" applyBorder="1" applyAlignment="1">
      <alignment vertical="center" textRotation="255"/>
    </xf>
    <xf numFmtId="0" fontId="15" fillId="11" borderId="63" xfId="51" applyFont="1" applyFill="1" applyBorder="1" applyAlignment="1">
      <alignment vertical="center" textRotation="255"/>
    </xf>
    <xf numFmtId="0" fontId="15" fillId="12" borderId="157" xfId="51" applyFont="1" applyFill="1" applyBorder="1" applyAlignment="1">
      <alignment horizontal="center" vertical="center" textRotation="255" wrapText="1"/>
    </xf>
    <xf numFmtId="0" fontId="15" fillId="12" borderId="157" xfId="51" applyFont="1" applyFill="1" applyBorder="1" applyAlignment="1">
      <alignment vertical="center" textRotation="255"/>
    </xf>
    <xf numFmtId="0" fontId="125" fillId="12" borderId="157" xfId="51" applyFont="1" applyFill="1" applyBorder="1" applyAlignment="1">
      <alignment vertical="center" textRotation="255"/>
    </xf>
    <xf numFmtId="0" fontId="125" fillId="11" borderId="157" xfId="51" applyFont="1" applyFill="1" applyBorder="1" applyAlignment="1">
      <alignment vertical="center" textRotation="255"/>
    </xf>
    <xf numFmtId="0" fontId="15" fillId="12" borderId="61" xfId="51" applyFont="1" applyFill="1" applyBorder="1" applyAlignment="1">
      <alignment vertical="center" textRotation="255"/>
    </xf>
    <xf numFmtId="0" fontId="0" fillId="12" borderId="60" xfId="51" applyFont="1" applyFill="1" applyBorder="1" applyAlignment="1">
      <alignment vertical="center" textRotation="255"/>
    </xf>
    <xf numFmtId="0" fontId="15" fillId="12" borderId="63" xfId="51" applyFont="1" applyFill="1" applyBorder="1" applyAlignment="1">
      <alignment vertical="center" textRotation="255"/>
    </xf>
    <xf numFmtId="0" fontId="15" fillId="0" borderId="61" xfId="51" applyFont="1" applyFill="1" applyBorder="1" applyAlignment="1">
      <alignment vertical="center" textRotation="255"/>
    </xf>
    <xf numFmtId="0" fontId="0" fillId="0" borderId="60" xfId="51" applyFont="1" applyFill="1" applyBorder="1" applyAlignment="1">
      <alignment horizontal="center" vertical="center" textRotation="255" wrapText="1"/>
    </xf>
    <xf numFmtId="0" fontId="14" fillId="0" borderId="0" xfId="11" applyBorder="1" applyAlignment="1">
      <alignment horizontal="center" vertical="center"/>
    </xf>
    <xf numFmtId="0" fontId="0" fillId="12" borderId="158" xfId="51" applyFont="1" applyFill="1" applyBorder="1" applyAlignment="1">
      <alignment vertical="center" textRotation="255"/>
    </xf>
    <xf numFmtId="0" fontId="15" fillId="12" borderId="159" xfId="51" applyFont="1" applyFill="1" applyBorder="1" applyAlignment="1">
      <alignment vertical="center" textRotation="255"/>
    </xf>
    <xf numFmtId="0" fontId="15" fillId="12" borderId="36" xfId="51" applyFont="1" applyFill="1" applyBorder="1" applyAlignment="1">
      <alignment vertical="center" textRotation="255"/>
    </xf>
    <xf numFmtId="0" fontId="125" fillId="12" borderId="159" xfId="51" applyFont="1" applyFill="1" applyBorder="1" applyAlignment="1">
      <alignment vertical="center" textRotation="255"/>
    </xf>
    <xf numFmtId="0" fontId="31" fillId="0" borderId="3" xfId="51" applyFont="1" applyFill="1" applyBorder="1" applyAlignment="1">
      <alignment horizontal="center" vertical="center" shrinkToFit="1"/>
    </xf>
    <xf numFmtId="0" fontId="31" fillId="0" borderId="150" xfId="51" applyFont="1" applyFill="1" applyBorder="1" applyAlignment="1">
      <alignment horizontal="center" vertical="center" shrinkToFit="1"/>
    </xf>
    <xf numFmtId="0" fontId="31" fillId="0" borderId="4" xfId="51" applyFont="1" applyFill="1" applyBorder="1" applyAlignment="1">
      <alignment horizontal="center" vertical="center" shrinkToFit="1"/>
    </xf>
    <xf numFmtId="0" fontId="31" fillId="0" borderId="0" xfId="51" applyFont="1" applyFill="1" applyBorder="1" applyAlignment="1">
      <alignment horizontal="left" vertical="center"/>
    </xf>
    <xf numFmtId="0" fontId="44" fillId="0" borderId="3" xfId="0" applyFont="1" applyFill="1" applyBorder="1" applyAlignment="1">
      <alignment vertical="center" wrapText="1"/>
    </xf>
    <xf numFmtId="0" fontId="14" fillId="0" borderId="154" xfId="51" applyFill="1" applyBorder="1" applyAlignment="1">
      <alignment horizontal="center" vertical="center"/>
    </xf>
    <xf numFmtId="0" fontId="14" fillId="0" borderId="155" xfId="51" applyFill="1" applyBorder="1" applyAlignment="1">
      <alignment horizontal="center" vertical="center"/>
    </xf>
    <xf numFmtId="0" fontId="42" fillId="0" borderId="73" xfId="51" applyFont="1" applyFill="1" applyBorder="1" applyAlignment="1">
      <alignment horizontal="center" vertical="center" wrapText="1"/>
    </xf>
    <xf numFmtId="0" fontId="31" fillId="0" borderId="73" xfId="51" applyNumberFormat="1" applyFont="1" applyFill="1" applyBorder="1" applyAlignment="1">
      <alignment horizontal="center" vertical="center" shrinkToFit="1"/>
    </xf>
    <xf numFmtId="0" fontId="31" fillId="0" borderId="160" xfId="51" applyNumberFormat="1" applyFont="1" applyFill="1" applyBorder="1" applyAlignment="1">
      <alignment horizontal="center" vertical="center" shrinkToFit="1"/>
    </xf>
    <xf numFmtId="0" fontId="31" fillId="0" borderId="74" xfId="51" applyNumberFormat="1" applyFont="1" applyFill="1" applyBorder="1" applyAlignment="1">
      <alignment horizontal="center" vertical="center" shrinkToFit="1"/>
    </xf>
    <xf numFmtId="0" fontId="31" fillId="0" borderId="75" xfId="51" applyNumberFormat="1" applyFont="1" applyFill="1" applyBorder="1" applyAlignment="1">
      <alignment horizontal="center" vertical="center" shrinkToFit="1"/>
    </xf>
    <xf numFmtId="0" fontId="15" fillId="0" borderId="0" xfId="51" applyFont="1" applyFill="1" applyBorder="1" applyAlignment="1">
      <alignment horizontal="center" wrapText="1"/>
    </xf>
    <xf numFmtId="0" fontId="0" fillId="0" borderId="161" xfId="51" applyFont="1" applyFill="1" applyBorder="1" applyAlignment="1">
      <alignment horizontal="center" vertical="center"/>
    </xf>
    <xf numFmtId="0" fontId="14" fillId="0" borderId="161" xfId="51" applyFill="1" applyBorder="1" applyAlignment="1">
      <alignment horizontal="center" vertical="center"/>
    </xf>
    <xf numFmtId="0" fontId="125" fillId="12" borderId="162" xfId="51" applyFont="1" applyFill="1" applyBorder="1" applyAlignment="1">
      <alignment vertical="center" textRotation="255"/>
    </xf>
    <xf numFmtId="0" fontId="31" fillId="0" borderId="163" xfId="51" applyFont="1" applyFill="1" applyBorder="1" applyAlignment="1">
      <alignment horizontal="center" vertical="center" shrinkToFit="1"/>
    </xf>
    <xf numFmtId="0" fontId="15" fillId="0" borderId="164" xfId="51" applyFont="1" applyFill="1" applyBorder="1" applyAlignment="1">
      <alignment vertical="center" textRotation="255"/>
    </xf>
    <xf numFmtId="0" fontId="31" fillId="0" borderId="165" xfId="51" applyNumberFormat="1" applyFont="1" applyFill="1" applyBorder="1" applyAlignment="1">
      <alignment horizontal="center" vertical="center" shrinkToFit="1"/>
    </xf>
    <xf numFmtId="0" fontId="125" fillId="11" borderId="166" xfId="51" applyFont="1" applyFill="1" applyBorder="1" applyAlignment="1">
      <alignment vertical="center" textRotation="255"/>
    </xf>
    <xf numFmtId="20" fontId="31" fillId="0" borderId="163" xfId="51" applyNumberFormat="1" applyFont="1" applyFill="1" applyBorder="1" applyAlignment="1">
      <alignment horizontal="center" vertical="center" shrinkToFit="1"/>
    </xf>
    <xf numFmtId="0" fontId="15" fillId="0" borderId="160" xfId="51" applyFont="1" applyFill="1" applyBorder="1" applyAlignment="1">
      <alignment vertical="center"/>
    </xf>
    <xf numFmtId="0" fontId="15" fillId="0" borderId="75" xfId="51" applyFont="1" applyFill="1" applyBorder="1" applyAlignment="1">
      <alignment vertical="center"/>
    </xf>
    <xf numFmtId="0" fontId="0" fillId="0" borderId="153" xfId="51" applyFont="1" applyFill="1" applyBorder="1" applyAlignment="1">
      <alignment horizontal="center" vertical="center"/>
    </xf>
    <xf numFmtId="0" fontId="0" fillId="0" borderId="1" xfId="51" applyFont="1" applyFill="1" applyBorder="1" applyAlignment="1">
      <alignment vertical="center" shrinkToFit="1"/>
    </xf>
    <xf numFmtId="0" fontId="115" fillId="0" borderId="4" xfId="0" applyFont="1" applyFill="1" applyBorder="1" applyAlignment="1">
      <alignment horizontal="left" vertical="center"/>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0" fontId="30" fillId="0" borderId="0" xfId="0"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horizontal="left" vertical="center"/>
    </xf>
    <xf numFmtId="0" fontId="30" fillId="0" borderId="11" xfId="0" applyFont="1" applyFill="1" applyBorder="1" applyAlignment="1">
      <alignment vertical="center"/>
    </xf>
    <xf numFmtId="0" fontId="31" fillId="0" borderId="1" xfId="0" applyFont="1" applyFill="1" applyBorder="1" applyAlignment="1">
      <alignment horizontal="left" vertical="center"/>
    </xf>
    <xf numFmtId="0" fontId="19" fillId="0" borderId="1" xfId="0" applyFont="1" applyFill="1" applyBorder="1" applyAlignment="1">
      <alignment horizontal="left" shrinkToFit="1"/>
    </xf>
    <xf numFmtId="0" fontId="115" fillId="0" borderId="10" xfId="0" applyFont="1" applyFill="1" applyBorder="1" applyAlignment="1">
      <alignment horizontal="left" vertical="center"/>
    </xf>
    <xf numFmtId="0" fontId="115" fillId="0" borderId="7" xfId="0" applyFont="1" applyFill="1" applyBorder="1" applyAlignment="1">
      <alignment horizontal="left" vertical="center"/>
    </xf>
    <xf numFmtId="0" fontId="115" fillId="0" borderId="12" xfId="0" applyFont="1" applyFill="1" applyBorder="1" applyAlignment="1">
      <alignment horizontal="left" vertical="center"/>
    </xf>
    <xf numFmtId="0" fontId="0" fillId="0" borderId="5" xfId="0" applyFont="1" applyFill="1" applyBorder="1" applyAlignment="1">
      <alignment horizontal="center" vertical="center"/>
    </xf>
    <xf numFmtId="0" fontId="15" fillId="0" borderId="0" xfId="0" applyFont="1" applyFill="1" applyBorder="1" applyAlignment="1">
      <alignment vertical="center" wrapText="1"/>
    </xf>
    <xf numFmtId="0" fontId="0" fillId="0" borderId="0" xfId="11" applyFont="1" applyFill="1" applyAlignment="1">
      <alignment horizontal="left" vertical="center"/>
    </xf>
    <xf numFmtId="0" fontId="0" fillId="0" borderId="0" xfId="11" applyFont="1" applyAlignment="1"/>
    <xf numFmtId="0" fontId="0" fillId="0" borderId="0" xfId="51" applyFont="1" applyFill="1" applyAlignment="1">
      <alignment horizontal="center" vertical="center"/>
    </xf>
    <xf numFmtId="0" fontId="31" fillId="0" borderId="1" xfId="51" applyFont="1" applyFill="1" applyBorder="1" applyAlignment="1">
      <alignment vertical="center"/>
    </xf>
    <xf numFmtId="0" fontId="14" fillId="0" borderId="1" xfId="51" applyBorder="1" applyAlignment="1">
      <alignment vertical="center"/>
    </xf>
    <xf numFmtId="0" fontId="14" fillId="0" borderId="0" xfId="51" applyFill="1" applyBorder="1" applyAlignment="1">
      <alignment horizontal="center" vertical="center"/>
    </xf>
    <xf numFmtId="0" fontId="31" fillId="0" borderId="0" xfId="51" applyFont="1" applyFill="1" applyBorder="1" applyAlignment="1">
      <alignment horizontal="left" vertical="center" shrinkToFit="1"/>
    </xf>
    <xf numFmtId="0" fontId="0" fillId="0" borderId="0" xfId="11" applyFont="1" applyFill="1" applyBorder="1" applyAlignment="1"/>
    <xf numFmtId="0" fontId="31" fillId="0" borderId="4" xfId="11" applyFont="1" applyFill="1" applyBorder="1" applyAlignment="1">
      <alignment horizontal="center" vertical="center"/>
    </xf>
    <xf numFmtId="0" fontId="0" fillId="0" borderId="0" xfId="11" applyFont="1" applyFill="1" applyBorder="1" applyAlignment="1">
      <alignment horizontal="center" vertical="center"/>
    </xf>
    <xf numFmtId="0" fontId="31" fillId="0" borderId="0" xfId="0" applyFont="1" applyFill="1" applyBorder="1" applyAlignment="1">
      <alignment horizontal="left" vertical="center"/>
    </xf>
    <xf numFmtId="0" fontId="31" fillId="0" borderId="9" xfId="0" applyFont="1" applyFill="1" applyBorder="1" applyAlignment="1">
      <alignment horizontal="left" vertical="center"/>
    </xf>
    <xf numFmtId="0" fontId="31" fillId="0" borderId="5"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68" fillId="0" borderId="2" xfId="10" applyFont="1" applyBorder="1" applyAlignment="1">
      <alignment horizontal="center" vertical="center"/>
    </xf>
    <xf numFmtId="0" fontId="0" fillId="0" borderId="0" xfId="0" applyFont="1" applyFill="1" applyBorder="1" applyAlignment="1">
      <alignment vertical="center"/>
    </xf>
    <xf numFmtId="0" fontId="31" fillId="0" borderId="2" xfId="0" applyFont="1" applyFill="1" applyBorder="1" applyAlignment="1">
      <alignment horizontal="center" vertical="center"/>
    </xf>
    <xf numFmtId="0" fontId="0" fillId="0" borderId="10" xfId="0" applyFont="1" applyFill="1" applyBorder="1" applyAlignment="1">
      <alignment horizontal="left" vertical="center" indent="1"/>
    </xf>
    <xf numFmtId="0" fontId="31" fillId="0" borderId="5" xfId="0" applyFont="1" applyFill="1" applyBorder="1" applyAlignment="1">
      <alignment horizontal="left" indent="1"/>
    </xf>
    <xf numFmtId="0" fontId="31" fillId="0" borderId="5" xfId="0" applyFont="1" applyFill="1" applyBorder="1" applyAlignment="1">
      <alignment horizontal="left" vertical="center" indent="1"/>
    </xf>
    <xf numFmtId="0" fontId="0" fillId="0" borderId="5" xfId="0" applyFont="1" applyFill="1" applyBorder="1" applyAlignment="1">
      <alignment horizontal="left" shrinkToFit="1"/>
    </xf>
    <xf numFmtId="0" fontId="0" fillId="0" borderId="9" xfId="0" applyFont="1" applyFill="1" applyBorder="1" applyAlignment="1">
      <alignment horizontal="left" shrinkToFit="1"/>
    </xf>
    <xf numFmtId="0" fontId="31" fillId="0" borderId="6" xfId="0" applyFont="1" applyFill="1" applyBorder="1" applyAlignment="1">
      <alignment horizontal="left" vertical="center" indent="1"/>
    </xf>
    <xf numFmtId="0" fontId="31" fillId="0" borderId="0" xfId="0" applyFont="1" applyFill="1" applyBorder="1" applyAlignment="1">
      <alignment horizontal="left" indent="1"/>
    </xf>
    <xf numFmtId="0" fontId="31" fillId="0" borderId="0" xfId="0" applyFont="1" applyFill="1" applyBorder="1" applyAlignment="1">
      <alignment horizontal="left" vertical="center" indent="1"/>
    </xf>
    <xf numFmtId="0" fontId="0" fillId="0" borderId="0" xfId="0" applyFont="1" applyFill="1" applyBorder="1" applyAlignment="1">
      <alignment horizontal="left" shrinkToFit="1"/>
    </xf>
    <xf numFmtId="0" fontId="0" fillId="0" borderId="7" xfId="0" applyFont="1" applyFill="1" applyBorder="1" applyAlignment="1">
      <alignment horizontal="left" shrinkToFit="1"/>
    </xf>
    <xf numFmtId="0" fontId="0" fillId="0" borderId="6" xfId="0" applyFont="1" applyFill="1" applyBorder="1" applyAlignment="1">
      <alignment horizontal="left" vertical="center" indent="1"/>
    </xf>
    <xf numFmtId="0" fontId="0" fillId="0" borderId="0" xfId="0" applyFont="1" applyFill="1" applyBorder="1" applyAlignment="1">
      <alignment horizontal="left" indent="1"/>
    </xf>
    <xf numFmtId="0" fontId="0" fillId="0" borderId="0" xfId="0" applyFont="1" applyFill="1" applyBorder="1" applyAlignment="1">
      <alignment horizontal="left" vertical="center" indent="1"/>
    </xf>
    <xf numFmtId="0" fontId="15" fillId="0" borderId="0" xfId="0" applyFont="1" applyFill="1" applyBorder="1" applyAlignment="1">
      <alignment horizontal="left"/>
    </xf>
    <xf numFmtId="0" fontId="31" fillId="0" borderId="1" xfId="0" applyFont="1" applyFill="1" applyBorder="1" applyAlignment="1">
      <alignment vertical="center"/>
    </xf>
    <xf numFmtId="0" fontId="31" fillId="0" borderId="1" xfId="0" applyFont="1" applyFill="1" applyBorder="1" applyAlignment="1">
      <alignment horizontal="left" indent="1"/>
    </xf>
    <xf numFmtId="0" fontId="0" fillId="0" borderId="12" xfId="0" applyFont="1" applyFill="1" applyBorder="1" applyAlignment="1">
      <alignment horizontal="left" shrinkToFit="1"/>
    </xf>
    <xf numFmtId="0" fontId="0" fillId="0" borderId="4" xfId="0" applyFont="1" applyFill="1" applyBorder="1" applyAlignment="1">
      <alignment horizontal="left"/>
    </xf>
    <xf numFmtId="0" fontId="0" fillId="0" borderId="10" xfId="0" applyFont="1" applyFill="1" applyBorder="1" applyAlignment="1">
      <alignment horizontal="left"/>
    </xf>
    <xf numFmtId="0" fontId="30" fillId="0" borderId="3" xfId="0" applyFont="1" applyFill="1" applyBorder="1" applyAlignment="1">
      <alignment horizontal="left" vertical="center" indent="1"/>
    </xf>
    <xf numFmtId="0" fontId="31" fillId="0" borderId="1" xfId="0" applyFont="1" applyFill="1" applyBorder="1" applyAlignment="1">
      <alignment vertical="center" shrinkToFit="1"/>
    </xf>
    <xf numFmtId="0" fontId="31" fillId="0" borderId="10" xfId="0" applyFont="1" applyFill="1" applyBorder="1" applyAlignment="1">
      <alignment vertical="center" shrinkToFit="1"/>
    </xf>
    <xf numFmtId="0" fontId="31" fillId="0" borderId="3" xfId="0" applyFont="1" applyFill="1" applyBorder="1" applyAlignment="1">
      <alignment horizontal="left" vertical="center" inden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indent="1"/>
    </xf>
    <xf numFmtId="0" fontId="0" fillId="0" borderId="4" xfId="0" applyFont="1" applyFill="1" applyBorder="1" applyAlignment="1">
      <alignment horizontal="left" indent="1"/>
    </xf>
    <xf numFmtId="0" fontId="31" fillId="0" borderId="4" xfId="0" applyFont="1" applyFill="1" applyBorder="1" applyAlignment="1">
      <alignment horizontal="left" indent="1"/>
    </xf>
    <xf numFmtId="0" fontId="31" fillId="0" borderId="10" xfId="0" applyFont="1" applyFill="1" applyBorder="1" applyAlignment="1">
      <alignment horizontal="left" indent="1"/>
    </xf>
    <xf numFmtId="0" fontId="31" fillId="0" borderId="0" xfId="0" applyFont="1" applyFill="1" applyBorder="1" applyAlignment="1">
      <alignment horizontal="center" vertical="center"/>
    </xf>
    <xf numFmtId="0" fontId="27" fillId="0" borderId="5" xfId="0" applyFont="1" applyFill="1" applyBorder="1" applyAlignment="1">
      <alignment vertical="center" shrinkToFit="1"/>
    </xf>
    <xf numFmtId="0" fontId="0" fillId="0" borderId="5" xfId="0" applyFont="1" applyFill="1" applyBorder="1" applyAlignment="1">
      <alignment vertical="center"/>
    </xf>
    <xf numFmtId="0" fontId="31" fillId="0" borderId="9" xfId="0" applyFont="1" applyFill="1" applyBorder="1" applyAlignment="1">
      <alignment horizontal="left" indent="1"/>
    </xf>
    <xf numFmtId="0" fontId="31" fillId="0" borderId="12" xfId="0" applyFont="1" applyFill="1" applyBorder="1" applyAlignment="1">
      <alignment horizontal="left" indent="1"/>
    </xf>
    <xf numFmtId="0" fontId="30" fillId="0" borderId="2" xfId="0" applyFont="1" applyFill="1" applyBorder="1" applyAlignment="1">
      <alignment horizontal="left" vertical="center" wrapText="1"/>
    </xf>
    <xf numFmtId="0" fontId="31" fillId="0" borderId="10" xfId="0" applyFont="1" applyFill="1" applyBorder="1" applyAlignment="1">
      <alignment horizontal="left" vertical="center" indent="1"/>
    </xf>
    <xf numFmtId="0" fontId="31" fillId="0" borderId="4" xfId="0" applyFont="1" applyFill="1" applyBorder="1" applyAlignment="1">
      <alignment vertical="center"/>
    </xf>
    <xf numFmtId="0" fontId="31" fillId="0" borderId="10" xfId="0" applyFont="1" applyFill="1" applyBorder="1" applyAlignment="1">
      <alignment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116" fillId="0" borderId="5" xfId="0" applyFont="1" applyFill="1" applyBorder="1" applyAlignment="1">
      <alignment horizontal="center" vertical="center" shrinkToFit="1"/>
    </xf>
    <xf numFmtId="0" fontId="126" fillId="0" borderId="2" xfId="0" applyFont="1" applyFill="1" applyBorder="1" applyAlignment="1">
      <alignment horizontal="center" vertical="center"/>
    </xf>
    <xf numFmtId="0" fontId="116" fillId="0" borderId="26" xfId="0" applyFont="1" applyFill="1" applyBorder="1" applyAlignment="1">
      <alignment horizontal="center" vertical="center" shrinkToFit="1"/>
    </xf>
    <xf numFmtId="0" fontId="115" fillId="0" borderId="0" xfId="0" applyFont="1" applyFill="1" applyBorder="1" applyAlignment="1">
      <alignment horizontal="left" vertical="center"/>
    </xf>
    <xf numFmtId="0" fontId="118" fillId="0" borderId="0" xfId="0" applyFont="1"/>
    <xf numFmtId="0" fontId="31" fillId="0" borderId="11" xfId="0" applyFont="1" applyFill="1" applyBorder="1" applyAlignment="1">
      <alignment vertical="center"/>
    </xf>
    <xf numFmtId="0" fontId="96" fillId="0" borderId="0" xfId="0" applyFont="1" applyFill="1" applyBorder="1" applyAlignment="1">
      <alignment vertical="center"/>
    </xf>
    <xf numFmtId="0" fontId="14" fillId="0" borderId="153" xfId="51" applyFill="1" applyBorder="1" applyAlignment="1">
      <alignment horizontal="center" vertical="center"/>
    </xf>
    <xf numFmtId="0" fontId="31" fillId="0" borderId="167" xfId="51" applyFont="1" applyFill="1" applyBorder="1" applyAlignment="1">
      <alignment horizontal="center" vertical="center" shrinkToFit="1"/>
    </xf>
    <xf numFmtId="0" fontId="15" fillId="0" borderId="168" xfId="51" applyFont="1" applyFill="1" applyBorder="1" applyAlignment="1">
      <alignment vertical="center" textRotation="255"/>
    </xf>
    <xf numFmtId="0" fontId="31" fillId="0" borderId="169" xfId="51" applyNumberFormat="1" applyFont="1" applyFill="1" applyBorder="1" applyAlignment="1">
      <alignment horizontal="center" vertical="center" shrinkToFit="1"/>
    </xf>
    <xf numFmtId="0" fontId="61" fillId="0" borderId="0" xfId="45" applyFont="1" applyAlignment="1">
      <alignment horizontal="left" vertical="center" indent="1"/>
    </xf>
    <xf numFmtId="0" fontId="15" fillId="12" borderId="156" xfId="51" applyFont="1" applyFill="1" applyBorder="1" applyAlignment="1">
      <alignment horizontal="center" vertical="center" textRotation="255" wrapText="1"/>
    </xf>
    <xf numFmtId="0" fontId="42" fillId="0" borderId="0" xfId="45" applyNumberFormat="1" applyFont="1" applyBorder="1" applyAlignment="1">
      <alignment vertical="center" shrinkToFit="1"/>
    </xf>
    <xf numFmtId="0" fontId="92" fillId="0" borderId="0" xfId="45" applyNumberFormat="1" applyFont="1" applyBorder="1" applyAlignment="1">
      <alignment vertical="center" wrapText="1"/>
    </xf>
    <xf numFmtId="0" fontId="42" fillId="0" borderId="87" xfId="45" applyNumberFormat="1" applyFont="1" applyFill="1" applyBorder="1" applyAlignment="1">
      <alignment horizontal="center" vertical="center" shrinkToFit="1"/>
    </xf>
    <xf numFmtId="0" fontId="92" fillId="0" borderId="0" xfId="45" applyNumberFormat="1" applyFont="1" applyAlignment="1">
      <alignment horizontal="right" vertical="top"/>
    </xf>
    <xf numFmtId="0" fontId="96" fillId="0" borderId="0" xfId="0" applyFont="1" applyFill="1" applyBorder="1" applyAlignment="1">
      <alignment horizontal="left" vertical="center"/>
    </xf>
    <xf numFmtId="0" fontId="10" fillId="0" borderId="0" xfId="3" applyFont="1" applyFill="1" applyAlignment="1">
      <alignment horizontal="center" vertical="center"/>
    </xf>
    <xf numFmtId="0" fontId="13" fillId="0" borderId="0" xfId="3" applyFont="1" applyFill="1" applyBorder="1" applyAlignment="1">
      <alignment horizontal="left" vertical="center"/>
    </xf>
    <xf numFmtId="58" fontId="13" fillId="0" borderId="0" xfId="3" applyNumberFormat="1" applyFont="1" applyFill="1" applyBorder="1" applyAlignment="1">
      <alignment horizontal="left" vertical="center"/>
    </xf>
    <xf numFmtId="0" fontId="35" fillId="2" borderId="2" xfId="4" applyFont="1" applyFill="1" applyBorder="1" applyAlignment="1">
      <alignment horizontal="center" vertical="center"/>
    </xf>
    <xf numFmtId="0" fontId="128" fillId="0" borderId="10" xfId="4" applyFont="1" applyFill="1" applyBorder="1" applyAlignment="1">
      <alignment horizontal="left" vertical="center"/>
    </xf>
    <xf numFmtId="0" fontId="128" fillId="0" borderId="2" xfId="4" applyFont="1" applyFill="1" applyBorder="1" applyAlignment="1">
      <alignment horizontal="left" vertical="center"/>
    </xf>
    <xf numFmtId="0" fontId="35" fillId="14" borderId="2" xfId="4" applyFont="1" applyFill="1" applyBorder="1" applyAlignment="1">
      <alignment horizontal="left" vertical="center" wrapText="1"/>
    </xf>
    <xf numFmtId="0" fontId="128" fillId="0" borderId="10" xfId="4" applyFont="1" applyFill="1" applyBorder="1" applyAlignment="1">
      <alignment horizontal="left" vertical="center" wrapText="1"/>
    </xf>
    <xf numFmtId="0" fontId="35" fillId="2" borderId="2" xfId="4" applyFont="1" applyFill="1" applyBorder="1" applyAlignment="1">
      <alignment horizontal="center" vertical="center" wrapText="1"/>
    </xf>
    <xf numFmtId="0" fontId="35" fillId="0" borderId="2" xfId="4" applyFont="1" applyBorder="1" applyAlignment="1">
      <alignment horizontal="center" vertical="center"/>
    </xf>
    <xf numFmtId="0" fontId="35" fillId="0" borderId="2" xfId="4" applyFont="1" applyBorder="1" applyAlignment="1">
      <alignment vertical="center"/>
    </xf>
    <xf numFmtId="0" fontId="35" fillId="0" borderId="2" xfId="4" applyFont="1" applyBorder="1" applyAlignment="1">
      <alignment vertical="center" wrapText="1"/>
    </xf>
    <xf numFmtId="0" fontId="131" fillId="0" borderId="2" xfId="4" applyFont="1" applyBorder="1" applyAlignment="1">
      <alignment horizontal="center" vertical="center"/>
    </xf>
    <xf numFmtId="0" fontId="131" fillId="3" borderId="2" xfId="4" applyFont="1" applyFill="1" applyBorder="1" applyAlignment="1">
      <alignment horizontal="center" vertical="center"/>
    </xf>
    <xf numFmtId="0" fontId="35" fillId="0" borderId="2" xfId="4" applyFont="1" applyFill="1" applyBorder="1" applyAlignment="1">
      <alignment horizontal="center" vertical="center"/>
    </xf>
    <xf numFmtId="0" fontId="35" fillId="0" borderId="2" xfId="4" applyFont="1" applyBorder="1" applyAlignment="1">
      <alignment vertical="center" shrinkToFit="1"/>
    </xf>
    <xf numFmtId="0" fontId="35" fillId="0" borderId="2" xfId="4" applyFont="1" applyBorder="1" applyAlignment="1">
      <alignment horizontal="center" vertical="center" shrinkToFit="1"/>
    </xf>
    <xf numFmtId="38" fontId="35" fillId="0" borderId="2" xfId="1" applyFont="1" applyBorder="1" applyAlignment="1">
      <alignment vertical="center" shrinkToFit="1"/>
    </xf>
    <xf numFmtId="0" fontId="35" fillId="0" borderId="2" xfId="4" applyFont="1" applyFill="1" applyBorder="1" applyAlignment="1">
      <alignment horizontal="center" vertical="center" shrinkToFit="1"/>
    </xf>
    <xf numFmtId="0" fontId="10" fillId="0" borderId="1" xfId="3" applyFont="1" applyFill="1" applyBorder="1" applyAlignment="1">
      <alignment vertical="center"/>
    </xf>
    <xf numFmtId="0" fontId="35" fillId="14" borderId="2" xfId="4" applyFont="1" applyFill="1" applyBorder="1" applyAlignment="1">
      <alignment horizontal="center" vertical="center"/>
    </xf>
    <xf numFmtId="0" fontId="35" fillId="14" borderId="2" xfId="4" applyFont="1" applyFill="1" applyBorder="1" applyAlignment="1">
      <alignment vertical="center"/>
    </xf>
    <xf numFmtId="0" fontId="14" fillId="14" borderId="0" xfId="4" applyFont="1" applyFill="1">
      <alignment vertical="center"/>
    </xf>
    <xf numFmtId="0" fontId="35" fillId="14" borderId="2" xfId="4" applyFont="1" applyFill="1" applyBorder="1" applyAlignment="1">
      <alignment vertical="center" wrapText="1"/>
    </xf>
    <xf numFmtId="0" fontId="35" fillId="14" borderId="2" xfId="4" applyFont="1" applyFill="1" applyBorder="1" applyAlignment="1">
      <alignment horizontal="center" vertical="center" shrinkToFit="1"/>
    </xf>
    <xf numFmtId="38" fontId="35" fillId="14" borderId="2" xfId="1" applyFont="1" applyFill="1" applyBorder="1" applyAlignment="1">
      <alignment vertical="center" shrinkToFit="1"/>
    </xf>
    <xf numFmtId="38" fontId="14" fillId="14" borderId="0" xfId="1" applyFont="1" applyFill="1">
      <alignment vertical="center"/>
    </xf>
    <xf numFmtId="0" fontId="35" fillId="14" borderId="2" xfId="4" applyFont="1" applyFill="1" applyBorder="1" applyAlignment="1">
      <alignment vertical="center" shrinkToFit="1"/>
    </xf>
    <xf numFmtId="0" fontId="128" fillId="14" borderId="2" xfId="4" applyFont="1" applyFill="1" applyBorder="1" applyAlignment="1">
      <alignment horizontal="left" vertical="center" wrapText="1"/>
    </xf>
    <xf numFmtId="0" fontId="31" fillId="0" borderId="2" xfId="0" applyFont="1" applyFill="1" applyBorder="1" applyAlignment="1">
      <alignment horizontal="center" vertical="center"/>
    </xf>
    <xf numFmtId="0" fontId="31" fillId="0" borderId="3" xfId="0" applyFont="1" applyFill="1" applyBorder="1" applyAlignment="1">
      <alignment horizontal="left" vertical="center" indent="1"/>
    </xf>
    <xf numFmtId="0" fontId="31" fillId="0" borderId="10" xfId="0" applyFont="1" applyFill="1" applyBorder="1" applyAlignment="1">
      <alignment horizontal="left" vertical="center"/>
    </xf>
    <xf numFmtId="0" fontId="30" fillId="0" borderId="3" xfId="0" applyFont="1" applyFill="1" applyBorder="1" applyAlignment="1">
      <alignment horizontal="left" vertical="center" indent="1"/>
    </xf>
    <xf numFmtId="0" fontId="0" fillId="0" borderId="10" xfId="0" applyFont="1" applyFill="1" applyBorder="1" applyAlignment="1">
      <alignment horizontal="left" vertical="center" indent="1"/>
    </xf>
    <xf numFmtId="0" fontId="30" fillId="0" borderId="2" xfId="0" applyFont="1" applyFill="1" applyBorder="1" applyAlignment="1">
      <alignment horizontal="left" vertical="center"/>
    </xf>
    <xf numFmtId="0" fontId="31" fillId="0" borderId="12" xfId="0" applyFont="1" applyFill="1" applyBorder="1" applyAlignment="1">
      <alignment vertical="center" wrapText="1"/>
    </xf>
    <xf numFmtId="0" fontId="118" fillId="0" borderId="0" xfId="52" applyFont="1">
      <alignment vertical="center"/>
    </xf>
    <xf numFmtId="0" fontId="134" fillId="0" borderId="0" xfId="52" applyFont="1">
      <alignment vertical="center"/>
    </xf>
    <xf numFmtId="0" fontId="118" fillId="0" borderId="0" xfId="52" applyFont="1" applyAlignment="1">
      <alignment horizontal="right" vertical="center"/>
    </xf>
    <xf numFmtId="58" fontId="100" fillId="0" borderId="0" xfId="0" applyNumberFormat="1" applyFont="1" applyFill="1" applyBorder="1" applyAlignment="1">
      <alignment vertical="center" shrinkToFit="1"/>
    </xf>
    <xf numFmtId="0" fontId="118" fillId="0" borderId="0" xfId="52" applyFont="1" applyBorder="1">
      <alignment vertical="center"/>
    </xf>
    <xf numFmtId="0" fontId="118" fillId="0" borderId="0" xfId="52" applyFont="1" applyAlignment="1"/>
    <xf numFmtId="0" fontId="4" fillId="0" borderId="0" xfId="52" applyFont="1">
      <alignment vertical="center"/>
    </xf>
    <xf numFmtId="0" fontId="118" fillId="0" borderId="2" xfId="52" applyFont="1" applyBorder="1" applyAlignment="1">
      <alignment horizontal="center" vertical="center" wrapText="1"/>
    </xf>
    <xf numFmtId="0" fontId="118" fillId="0" borderId="0" xfId="52" applyFont="1" applyAlignment="1">
      <alignment horizontal="center" vertical="center"/>
    </xf>
    <xf numFmtId="0" fontId="118" fillId="0" borderId="2" xfId="52" applyFont="1" applyBorder="1" applyAlignment="1">
      <alignment horizontal="center" vertical="center"/>
    </xf>
    <xf numFmtId="0" fontId="118" fillId="0" borderId="8" xfId="52" applyFont="1" applyBorder="1" applyAlignment="1">
      <alignment vertical="center"/>
    </xf>
    <xf numFmtId="0" fontId="118" fillId="0" borderId="5" xfId="52" applyFont="1" applyBorder="1" applyAlignment="1">
      <alignment vertical="center"/>
    </xf>
    <xf numFmtId="0" fontId="118" fillId="0" borderId="5" xfId="52" applyFont="1" applyBorder="1">
      <alignment vertical="center"/>
    </xf>
    <xf numFmtId="0" fontId="118" fillId="0" borderId="9" xfId="52" applyFont="1" applyBorder="1">
      <alignment vertical="center"/>
    </xf>
    <xf numFmtId="0" fontId="118" fillId="0" borderId="6" xfId="52" applyFont="1" applyBorder="1">
      <alignment vertical="center"/>
    </xf>
    <xf numFmtId="0" fontId="118" fillId="0" borderId="7" xfId="52" applyFont="1" applyBorder="1">
      <alignment vertical="center"/>
    </xf>
    <xf numFmtId="0" fontId="118" fillId="0" borderId="6" xfId="52" applyFont="1" applyBorder="1" applyAlignment="1">
      <alignment vertical="center"/>
    </xf>
    <xf numFmtId="0" fontId="118" fillId="0" borderId="0" xfId="52" applyFont="1" applyBorder="1" applyAlignment="1">
      <alignment vertical="center"/>
    </xf>
    <xf numFmtId="0" fontId="118" fillId="0" borderId="11" xfId="52" applyFont="1" applyBorder="1" applyAlignment="1">
      <alignment vertical="center"/>
    </xf>
    <xf numFmtId="0" fontId="118" fillId="0" borderId="1" xfId="52" applyFont="1" applyBorder="1" applyAlignment="1">
      <alignment vertical="center"/>
    </xf>
    <xf numFmtId="0" fontId="118" fillId="0" borderId="1" xfId="52" applyFont="1" applyBorder="1">
      <alignment vertical="center"/>
    </xf>
    <xf numFmtId="0" fontId="118" fillId="0" borderId="12" xfId="52" applyFont="1" applyBorder="1">
      <alignment vertical="center"/>
    </xf>
    <xf numFmtId="49" fontId="118" fillId="0" borderId="0" xfId="15" applyNumberFormat="1" applyFont="1" applyAlignment="1">
      <alignment horizontal="right" vertical="center"/>
    </xf>
    <xf numFmtId="0" fontId="15" fillId="0" borderId="6" xfId="51" applyNumberFormat="1" applyFont="1" applyFill="1" applyBorder="1" applyAlignment="1">
      <alignment vertical="center" wrapText="1"/>
    </xf>
    <xf numFmtId="0" fontId="31" fillId="0" borderId="73" xfId="51" applyFont="1" applyFill="1" applyBorder="1" applyAlignment="1">
      <alignment vertical="center"/>
    </xf>
    <xf numFmtId="0" fontId="31" fillId="0" borderId="160" xfId="51" applyFont="1" applyFill="1" applyBorder="1" applyAlignment="1">
      <alignment vertical="center"/>
    </xf>
    <xf numFmtId="0" fontId="31" fillId="0" borderId="74" xfId="51" applyFont="1" applyFill="1" applyBorder="1" applyAlignment="1">
      <alignment vertical="center"/>
    </xf>
    <xf numFmtId="0" fontId="31" fillId="0" borderId="169" xfId="51" applyFont="1" applyFill="1" applyBorder="1" applyAlignment="1">
      <alignment vertical="center"/>
    </xf>
    <xf numFmtId="0" fontId="31" fillId="0" borderId="0" xfId="51" applyFont="1" applyFill="1">
      <alignment vertical="center"/>
    </xf>
    <xf numFmtId="0" fontId="120" fillId="0" borderId="0" xfId="11" applyFont="1" applyFill="1" applyBorder="1" applyAlignment="1">
      <alignment horizontal="left" vertical="center"/>
    </xf>
    <xf numFmtId="0" fontId="118" fillId="0" borderId="0" xfId="11" applyFont="1" applyFill="1" applyBorder="1" applyAlignment="1">
      <alignment horizontal="center" wrapText="1"/>
    </xf>
    <xf numFmtId="0" fontId="14" fillId="0" borderId="0" xfId="11" applyBorder="1">
      <alignment vertical="center"/>
    </xf>
    <xf numFmtId="0" fontId="42" fillId="0" borderId="0" xfId="11" applyFont="1" applyFill="1" applyBorder="1" applyAlignment="1">
      <alignment vertical="center" wrapText="1"/>
    </xf>
    <xf numFmtId="179" fontId="0" fillId="0" borderId="0" xfId="11" applyNumberFormat="1" applyFont="1" applyFill="1" applyBorder="1" applyAlignment="1">
      <alignment vertical="center"/>
    </xf>
    <xf numFmtId="0" fontId="0" fillId="0" borderId="0" xfId="11" applyFont="1" applyFill="1" applyBorder="1" applyAlignment="1"/>
    <xf numFmtId="0" fontId="0" fillId="0" borderId="1" xfId="11" applyFont="1" applyFill="1" applyBorder="1" applyAlignment="1">
      <alignment horizontal="center"/>
    </xf>
    <xf numFmtId="0" fontId="0" fillId="0" borderId="1" xfId="11" applyFont="1" applyBorder="1" applyAlignment="1"/>
    <xf numFmtId="0" fontId="0" fillId="0" borderId="0" xfId="11" applyFont="1" applyBorder="1" applyAlignment="1"/>
    <xf numFmtId="0" fontId="42" fillId="0" borderId="0" xfId="11" applyFont="1" applyFill="1" applyBorder="1" applyAlignment="1">
      <alignment horizontal="center" vertical="center" wrapText="1"/>
    </xf>
    <xf numFmtId="0" fontId="42" fillId="0" borderId="0" xfId="11" applyFont="1" applyFill="1" applyBorder="1" applyAlignment="1">
      <alignment horizontal="center" vertical="center"/>
    </xf>
    <xf numFmtId="179" fontId="0" fillId="0" borderId="0" xfId="11" applyNumberFormat="1" applyFont="1" applyFill="1" applyBorder="1" applyAlignment="1">
      <alignment horizontal="center" vertical="center"/>
    </xf>
    <xf numFmtId="0" fontId="42" fillId="0" borderId="0" xfId="51" applyFont="1" applyFill="1" applyBorder="1" applyAlignment="1">
      <alignment horizontal="center" vertical="center" wrapText="1"/>
    </xf>
    <xf numFmtId="0" fontId="42" fillId="0" borderId="0" xfId="51" applyFont="1" applyFill="1" applyAlignment="1">
      <alignment vertical="center" wrapText="1"/>
    </xf>
    <xf numFmtId="0" fontId="42" fillId="0" borderId="0" xfId="51" applyNumberFormat="1" applyFont="1" applyFill="1" applyBorder="1" applyAlignment="1">
      <alignment horizontal="center" vertical="center" wrapText="1"/>
    </xf>
    <xf numFmtId="0" fontId="42" fillId="0" borderId="0" xfId="51" applyFont="1" applyFill="1">
      <alignment vertical="center"/>
    </xf>
    <xf numFmtId="0" fontId="135" fillId="0" borderId="0" xfId="51" applyFont="1" applyFill="1" applyBorder="1" applyAlignment="1">
      <alignment horizontal="center" vertical="center"/>
    </xf>
    <xf numFmtId="0" fontId="136" fillId="0" borderId="0" xfId="51" applyFont="1" applyFill="1" applyAlignment="1">
      <alignment vertical="center" wrapText="1"/>
    </xf>
    <xf numFmtId="0" fontId="135" fillId="0" borderId="0" xfId="51" applyNumberFormat="1" applyFont="1" applyFill="1" applyBorder="1" applyAlignment="1">
      <alignment horizontal="center" vertical="center"/>
    </xf>
    <xf numFmtId="0" fontId="136" fillId="0" borderId="0" xfId="51" applyFont="1" applyFill="1" applyBorder="1" applyAlignment="1">
      <alignment horizontal="center" vertical="center" wrapText="1"/>
    </xf>
    <xf numFmtId="0" fontId="14" fillId="0" borderId="0" xfId="51" applyFont="1" applyFill="1">
      <alignment vertical="center"/>
    </xf>
    <xf numFmtId="0" fontId="14" fillId="0" borderId="0" xfId="51" applyFont="1" applyFill="1" applyBorder="1">
      <alignment vertical="center"/>
    </xf>
    <xf numFmtId="0" fontId="0" fillId="0" borderId="0" xfId="51" applyFont="1" applyFill="1" applyBorder="1" applyAlignment="1">
      <alignment horizontal="center" vertical="center" wrapText="1"/>
    </xf>
    <xf numFmtId="0" fontId="31" fillId="0" borderId="0" xfId="51" applyFont="1" applyFill="1" applyBorder="1" applyAlignment="1">
      <alignment horizontal="center" vertical="center" shrinkToFit="1"/>
    </xf>
    <xf numFmtId="0" fontId="115" fillId="0" borderId="10" xfId="0" applyFont="1" applyFill="1" applyBorder="1" applyAlignment="1">
      <alignment horizontal="left" vertical="center"/>
    </xf>
    <xf numFmtId="38" fontId="35" fillId="14" borderId="2" xfId="1" applyFont="1" applyFill="1" applyBorder="1" applyAlignment="1">
      <alignment horizontal="center" vertical="center" shrinkToFit="1"/>
    </xf>
    <xf numFmtId="0" fontId="0" fillId="0" borderId="6" xfId="0" applyFont="1" applyFill="1" applyBorder="1"/>
    <xf numFmtId="0" fontId="31" fillId="0" borderId="0" xfId="0" applyNumberFormat="1" applyFont="1" applyFill="1" applyBorder="1" applyAlignment="1">
      <alignment horizontal="left"/>
    </xf>
    <xf numFmtId="0" fontId="35" fillId="0" borderId="2" xfId="4" applyFont="1" applyFill="1" applyBorder="1" applyAlignment="1">
      <alignment vertical="center"/>
    </xf>
    <xf numFmtId="0" fontId="35" fillId="0" borderId="2" xfId="4" applyFont="1" applyFill="1" applyBorder="1" applyAlignment="1">
      <alignment vertical="center" wrapText="1"/>
    </xf>
    <xf numFmtId="0" fontId="35" fillId="0" borderId="2" xfId="4" applyFont="1" applyFill="1" applyBorder="1" applyAlignment="1">
      <alignment vertical="center" shrinkToFit="1"/>
    </xf>
    <xf numFmtId="38" fontId="35" fillId="0" borderId="2" xfId="1" applyFont="1" applyFill="1" applyBorder="1" applyAlignment="1">
      <alignment vertical="center" shrinkToFit="1"/>
    </xf>
    <xf numFmtId="0" fontId="0" fillId="3" borderId="6" xfId="0" applyFill="1" applyBorder="1"/>
    <xf numFmtId="180" fontId="0" fillId="0" borderId="0" xfId="0" applyNumberFormat="1" applyFont="1" applyFill="1"/>
    <xf numFmtId="0" fontId="0" fillId="0" borderId="0" xfId="0" applyFill="1" applyAlignment="1">
      <alignment horizontal="center"/>
    </xf>
    <xf numFmtId="0" fontId="0" fillId="0" borderId="2" xfId="51" applyFont="1" applyFill="1" applyBorder="1" applyAlignment="1">
      <alignment vertical="center" wrapText="1"/>
    </xf>
    <xf numFmtId="0" fontId="0" fillId="0" borderId="2" xfId="51" applyFont="1" applyFill="1" applyBorder="1">
      <alignment vertical="center"/>
    </xf>
    <xf numFmtId="0" fontId="0" fillId="0" borderId="2" xfId="51" applyFont="1" applyFill="1" applyBorder="1" applyAlignment="1">
      <alignment horizontal="center" vertical="center"/>
    </xf>
    <xf numFmtId="0" fontId="42" fillId="0" borderId="118" xfId="51" applyFont="1" applyFill="1" applyBorder="1" applyAlignment="1">
      <alignment horizontal="center" vertical="center" wrapText="1"/>
    </xf>
    <xf numFmtId="0" fontId="0" fillId="0" borderId="26" xfId="51" applyFont="1" applyFill="1" applyBorder="1" applyAlignment="1">
      <alignment horizontal="center" vertical="center" textRotation="255" wrapText="1"/>
    </xf>
    <xf numFmtId="0" fontId="42" fillId="0" borderId="43" xfId="51" applyFont="1" applyFill="1" applyBorder="1" applyAlignment="1">
      <alignment horizontal="center" vertical="center" wrapText="1"/>
    </xf>
    <xf numFmtId="0" fontId="0" fillId="0" borderId="38" xfId="51" applyFont="1" applyFill="1" applyBorder="1" applyAlignment="1">
      <alignment horizontal="center" vertical="center" textRotation="255" wrapText="1"/>
    </xf>
    <xf numFmtId="183" fontId="44" fillId="0" borderId="170" xfId="0" applyNumberFormat="1" applyFont="1" applyFill="1" applyBorder="1" applyAlignment="1">
      <alignment horizontal="center" vertical="center" shrinkToFit="1"/>
    </xf>
    <xf numFmtId="183" fontId="44" fillId="0" borderId="171" xfId="0" applyNumberFormat="1" applyFont="1" applyFill="1" applyBorder="1" applyAlignment="1">
      <alignment horizontal="center" vertical="center" shrinkToFit="1"/>
    </xf>
    <xf numFmtId="183" fontId="44" fillId="0" borderId="172" xfId="0" applyNumberFormat="1" applyFont="1" applyFill="1" applyBorder="1" applyAlignment="1">
      <alignment horizontal="center" vertical="center" shrinkToFit="1"/>
    </xf>
    <xf numFmtId="0" fontId="0" fillId="0" borderId="170" xfId="0" applyNumberFormat="1" applyFont="1" applyFill="1" applyBorder="1" applyAlignment="1">
      <alignment horizontal="center" vertical="center" shrinkToFit="1"/>
    </xf>
    <xf numFmtId="0" fontId="0" fillId="0" borderId="149" xfId="0" applyNumberFormat="1" applyFont="1" applyFill="1" applyBorder="1" applyAlignment="1">
      <alignment horizontal="center" vertical="center" shrinkToFit="1"/>
    </xf>
    <xf numFmtId="0" fontId="0" fillId="0" borderId="150" xfId="0" applyNumberFormat="1" applyFont="1" applyFill="1" applyBorder="1" applyAlignment="1">
      <alignment horizontal="center" vertical="center" shrinkToFit="1"/>
    </xf>
    <xf numFmtId="0" fontId="0" fillId="0" borderId="151" xfId="0" applyNumberFormat="1" applyFont="1" applyFill="1" applyBorder="1" applyAlignment="1">
      <alignment horizontal="center" vertical="center" shrinkToFit="1"/>
    </xf>
    <xf numFmtId="183" fontId="44" fillId="0" borderId="149" xfId="0" applyNumberFormat="1" applyFont="1" applyFill="1" applyBorder="1" applyAlignment="1">
      <alignment horizontal="center" vertical="center" shrinkToFit="1"/>
    </xf>
    <xf numFmtId="183" fontId="44" fillId="0" borderId="150" xfId="0" applyNumberFormat="1" applyFont="1" applyFill="1" applyBorder="1" applyAlignment="1">
      <alignment horizontal="center" vertical="center" shrinkToFit="1"/>
    </xf>
    <xf numFmtId="183" fontId="44" fillId="0" borderId="151" xfId="0" applyNumberFormat="1" applyFont="1" applyFill="1" applyBorder="1" applyAlignment="1">
      <alignment horizontal="center" vertical="center" shrinkToFit="1"/>
    </xf>
    <xf numFmtId="0" fontId="0" fillId="0" borderId="150" xfId="0" applyFont="1" applyFill="1" applyBorder="1" applyAlignment="1">
      <alignment horizontal="center" vertical="center" shrinkToFit="1"/>
    </xf>
    <xf numFmtId="0" fontId="0" fillId="0" borderId="151" xfId="0" applyFont="1" applyFill="1" applyBorder="1" applyAlignment="1">
      <alignment horizontal="center" vertical="center" shrinkToFit="1"/>
    </xf>
    <xf numFmtId="0" fontId="15" fillId="0" borderId="149" xfId="0" applyFont="1" applyFill="1" applyBorder="1" applyAlignment="1" applyProtection="1">
      <alignment horizontal="center" vertical="center" textRotation="255" shrinkToFit="1"/>
      <protection locked="0"/>
    </xf>
    <xf numFmtId="0" fontId="15" fillId="0" borderId="150" xfId="0" applyFont="1" applyFill="1" applyBorder="1" applyAlignment="1" applyProtection="1">
      <alignment horizontal="center" vertical="center" textRotation="255" shrinkToFit="1"/>
      <protection locked="0"/>
    </xf>
    <xf numFmtId="0" fontId="15" fillId="0" borderId="173" xfId="0" applyFont="1" applyFill="1" applyBorder="1" applyAlignment="1" applyProtection="1">
      <alignment horizontal="center" vertical="center" textRotation="255" shrinkToFit="1"/>
      <protection locked="0"/>
    </xf>
    <xf numFmtId="0" fontId="15" fillId="0" borderId="154" xfId="0" applyFont="1" applyFill="1" applyBorder="1" applyAlignment="1" applyProtection="1">
      <alignment horizontal="center" vertical="center" textRotation="255" shrinkToFit="1"/>
      <protection locked="0"/>
    </xf>
    <xf numFmtId="0" fontId="137" fillId="0" borderId="154" xfId="0" applyFont="1" applyFill="1" applyBorder="1" applyAlignment="1" applyProtection="1">
      <alignment horizontal="center" vertical="center" textRotation="255" shrinkToFit="1"/>
      <protection locked="0"/>
    </xf>
    <xf numFmtId="0" fontId="15" fillId="0" borderId="174" xfId="0" applyFont="1" applyFill="1" applyBorder="1" applyAlignment="1" applyProtection="1">
      <alignment horizontal="center" vertical="center" textRotation="255" shrinkToFit="1"/>
      <protection locked="0"/>
    </xf>
    <xf numFmtId="0" fontId="15" fillId="0" borderId="175" xfId="0" applyFont="1" applyFill="1" applyBorder="1" applyAlignment="1" applyProtection="1">
      <alignment horizontal="center" vertical="center" textRotation="255" shrinkToFit="1"/>
      <protection locked="0"/>
    </xf>
    <xf numFmtId="0" fontId="15" fillId="0" borderId="157" xfId="0" applyFont="1" applyFill="1" applyBorder="1" applyAlignment="1" applyProtection="1">
      <alignment horizontal="center" vertical="center" textRotation="255" shrinkToFit="1"/>
      <protection locked="0"/>
    </xf>
    <xf numFmtId="0" fontId="137" fillId="0" borderId="150" xfId="0" applyFont="1" applyFill="1" applyBorder="1" applyAlignment="1" applyProtection="1">
      <alignment horizontal="center" vertical="center" textRotation="255" shrinkToFit="1"/>
      <protection locked="0"/>
    </xf>
    <xf numFmtId="0" fontId="15" fillId="0" borderId="151" xfId="0" applyFont="1" applyFill="1" applyBorder="1" applyAlignment="1" applyProtection="1">
      <alignment horizontal="center" vertical="center" textRotation="255" shrinkToFit="1"/>
      <protection locked="0"/>
    </xf>
    <xf numFmtId="0" fontId="15" fillId="0" borderId="0" xfId="51" applyNumberFormat="1" applyFont="1" applyFill="1" applyBorder="1" applyAlignment="1">
      <alignment vertical="center" wrapText="1"/>
    </xf>
    <xf numFmtId="0" fontId="15" fillId="0" borderId="155" xfId="0" applyFont="1" applyFill="1" applyBorder="1" applyAlignment="1" applyProtection="1">
      <alignment horizontal="center" vertical="center" textRotation="255" shrinkToFit="1"/>
      <protection locked="0"/>
    </xf>
    <xf numFmtId="0" fontId="15" fillId="0" borderId="176" xfId="0" applyFont="1" applyFill="1" applyBorder="1" applyAlignment="1" applyProtection="1">
      <alignment horizontal="center" vertical="center" textRotation="255" shrinkToFit="1"/>
      <protection locked="0"/>
    </xf>
    <xf numFmtId="0" fontId="15" fillId="0" borderId="173" xfId="0" applyFont="1" applyFill="1" applyBorder="1" applyAlignment="1" applyProtection="1">
      <alignment horizontal="center" vertical="center" shrinkToFit="1"/>
      <protection locked="0"/>
    </xf>
    <xf numFmtId="0" fontId="15" fillId="0" borderId="154" xfId="0" applyFont="1" applyFill="1" applyBorder="1" applyAlignment="1" applyProtection="1">
      <alignment horizontal="center" vertical="center" shrinkToFit="1"/>
      <protection locked="0"/>
    </xf>
    <xf numFmtId="0" fontId="15" fillId="0" borderId="155" xfId="0" applyFont="1" applyFill="1" applyBorder="1" applyAlignment="1" applyProtection="1">
      <alignment horizontal="center" vertical="center" shrinkToFit="1"/>
      <protection locked="0"/>
    </xf>
    <xf numFmtId="0" fontId="15" fillId="0" borderId="149" xfId="0" applyFont="1" applyFill="1" applyBorder="1" applyAlignment="1" applyProtection="1">
      <alignment horizontal="center" vertical="center" shrinkToFit="1"/>
      <protection locked="0"/>
    </xf>
    <xf numFmtId="0" fontId="15" fillId="0" borderId="150" xfId="0" applyFont="1" applyFill="1" applyBorder="1" applyAlignment="1" applyProtection="1">
      <alignment horizontal="center" vertical="center" shrinkToFit="1"/>
      <protection locked="0"/>
    </xf>
    <xf numFmtId="0" fontId="15" fillId="0" borderId="151" xfId="0" applyFont="1" applyFill="1" applyBorder="1" applyAlignment="1" applyProtection="1">
      <alignment horizontal="center" vertical="center" shrinkToFit="1"/>
      <protection locked="0"/>
    </xf>
    <xf numFmtId="0" fontId="10" fillId="0" borderId="27" xfId="0" applyFont="1" applyFill="1" applyBorder="1" applyAlignment="1">
      <alignment horizontal="center" vertical="center"/>
    </xf>
    <xf numFmtId="0" fontId="138" fillId="0" borderId="100" xfId="0" applyFont="1" applyFill="1" applyBorder="1" applyAlignment="1">
      <alignment vertical="center"/>
    </xf>
    <xf numFmtId="0" fontId="138" fillId="0" borderId="35" xfId="0" applyFont="1" applyFill="1" applyBorder="1" applyAlignment="1">
      <alignment vertical="center"/>
    </xf>
    <xf numFmtId="0" fontId="68" fillId="0" borderId="2" xfId="10" applyFont="1" applyBorder="1" applyAlignment="1">
      <alignment horizontal="center" vertical="center"/>
    </xf>
    <xf numFmtId="0" fontId="30" fillId="0" borderId="54" xfId="0" applyFont="1" applyFill="1" applyBorder="1" applyAlignment="1">
      <alignment horizontal="center" vertical="center"/>
    </xf>
    <xf numFmtId="0" fontId="30" fillId="0" borderId="57" xfId="0" applyFont="1" applyFill="1" applyBorder="1" applyAlignment="1">
      <alignment horizontal="center" vertical="center"/>
    </xf>
    <xf numFmtId="49" fontId="0" fillId="0" borderId="106" xfId="5" applyNumberFormat="1" applyFont="1" applyBorder="1"/>
    <xf numFmtId="0" fontId="0" fillId="0" borderId="107" xfId="5" applyFont="1" applyBorder="1" applyAlignment="1"/>
    <xf numFmtId="0" fontId="14" fillId="6" borderId="26" xfId="5" applyFont="1" applyFill="1" applyBorder="1" applyAlignment="1">
      <alignment horizontal="left" vertical="center" wrapText="1"/>
    </xf>
    <xf numFmtId="0" fontId="14" fillId="6" borderId="3" xfId="5" applyFont="1" applyFill="1" applyBorder="1" applyAlignment="1">
      <alignment wrapText="1"/>
    </xf>
    <xf numFmtId="0" fontId="14" fillId="6" borderId="8" xfId="5" applyFont="1" applyFill="1" applyBorder="1" applyAlignment="1">
      <alignment wrapText="1" shrinkToFit="1"/>
    </xf>
    <xf numFmtId="0" fontId="96" fillId="0" borderId="0" xfId="0" applyFont="1" applyFill="1" applyBorder="1" applyAlignment="1">
      <alignment horizontal="left" vertical="center"/>
    </xf>
    <xf numFmtId="0" fontId="96" fillId="0" borderId="0" xfId="0" applyFont="1" applyFill="1" applyBorder="1" applyAlignment="1">
      <alignment horizontal="left" vertical="center"/>
    </xf>
    <xf numFmtId="0" fontId="13" fillId="0" borderId="81" xfId="0" applyFont="1" applyFill="1" applyBorder="1" applyAlignment="1">
      <alignment horizontal="center" vertical="center" wrapText="1"/>
    </xf>
    <xf numFmtId="0" fontId="118" fillId="0" borderId="0" xfId="54" applyFont="1">
      <alignment vertical="center"/>
    </xf>
    <xf numFmtId="0" fontId="118" fillId="0" borderId="0" xfId="54" applyFont="1" applyAlignment="1">
      <alignment horizontal="right" vertical="center"/>
    </xf>
    <xf numFmtId="0" fontId="118" fillId="0" borderId="0" xfId="54" applyFont="1" applyAlignment="1"/>
    <xf numFmtId="0" fontId="118" fillId="0" borderId="2" xfId="54" applyFont="1" applyBorder="1" applyAlignment="1">
      <alignment horizontal="center" vertical="center" wrapText="1"/>
    </xf>
    <xf numFmtId="0" fontId="118" fillId="0" borderId="0" xfId="54" applyFont="1" applyAlignment="1">
      <alignment horizontal="center" vertical="center"/>
    </xf>
    <xf numFmtId="0" fontId="118" fillId="0" borderId="2" xfId="54" applyFont="1" applyBorder="1" applyAlignment="1">
      <alignment horizontal="center" vertical="center"/>
    </xf>
    <xf numFmtId="0" fontId="118" fillId="0" borderId="8" xfId="54" applyFont="1" applyBorder="1" applyAlignment="1">
      <alignment vertical="center"/>
    </xf>
    <xf numFmtId="0" fontId="118" fillId="0" borderId="5" xfId="54" applyFont="1" applyBorder="1" applyAlignment="1">
      <alignment vertical="center"/>
    </xf>
    <xf numFmtId="0" fontId="118" fillId="0" borderId="5" xfId="54" applyFont="1" applyBorder="1">
      <alignment vertical="center"/>
    </xf>
    <xf numFmtId="0" fontId="118" fillId="0" borderId="9" xfId="54" applyFont="1" applyBorder="1">
      <alignment vertical="center"/>
    </xf>
    <xf numFmtId="0" fontId="118" fillId="0" borderId="6" xfId="54" applyFont="1" applyBorder="1">
      <alignment vertical="center"/>
    </xf>
    <xf numFmtId="0" fontId="118" fillId="0" borderId="0" xfId="54" applyFont="1" applyBorder="1">
      <alignment vertical="center"/>
    </xf>
    <xf numFmtId="0" fontId="118" fillId="0" borderId="7" xfId="54" applyFont="1" applyBorder="1">
      <alignment vertical="center"/>
    </xf>
    <xf numFmtId="0" fontId="118" fillId="0" borderId="6" xfId="54" applyFont="1" applyBorder="1" applyAlignment="1">
      <alignment vertical="center"/>
    </xf>
    <xf numFmtId="0" fontId="118" fillId="0" borderId="0" xfId="54" applyFont="1" applyBorder="1" applyAlignment="1">
      <alignment vertical="center"/>
    </xf>
    <xf numFmtId="0" fontId="118" fillId="0" borderId="11" xfId="54" applyFont="1" applyBorder="1" applyAlignment="1">
      <alignment vertical="center"/>
    </xf>
    <xf numFmtId="0" fontId="118" fillId="0" borderId="1" xfId="54" applyFont="1" applyBorder="1" applyAlignment="1">
      <alignment vertical="center"/>
    </xf>
    <xf numFmtId="0" fontId="118" fillId="0" borderId="1" xfId="54" applyFont="1" applyBorder="1">
      <alignment vertical="center"/>
    </xf>
    <xf numFmtId="0" fontId="118" fillId="0" borderId="12" xfId="54" applyFont="1" applyBorder="1">
      <alignment vertical="center"/>
    </xf>
    <xf numFmtId="0" fontId="14" fillId="0" borderId="145" xfId="45" applyNumberFormat="1" applyFont="1" applyFill="1" applyBorder="1" applyAlignment="1">
      <alignment horizontal="center" vertical="center"/>
    </xf>
    <xf numFmtId="0" fontId="31" fillId="0" borderId="0" xfId="5" applyFont="1" applyAlignment="1">
      <alignment vertical="center"/>
    </xf>
    <xf numFmtId="0" fontId="14" fillId="0" borderId="0" xfId="5" applyFont="1" applyAlignment="1">
      <alignment vertical="center" shrinkToFit="1"/>
    </xf>
    <xf numFmtId="0" fontId="14" fillId="0" borderId="0" xfId="5" applyFont="1" applyAlignment="1">
      <alignment vertical="center"/>
    </xf>
    <xf numFmtId="0" fontId="15" fillId="0" borderId="0" xfId="0" applyFont="1" applyFill="1" applyBorder="1" applyAlignment="1">
      <alignment vertical="center" wrapText="1"/>
    </xf>
    <xf numFmtId="0" fontId="0" fillId="0" borderId="0" xfId="11" applyFont="1" applyFill="1" applyAlignment="1">
      <alignment horizontal="left" vertical="center"/>
    </xf>
    <xf numFmtId="0" fontId="0" fillId="0" borderId="0" xfId="11" applyFont="1" applyAlignment="1"/>
    <xf numFmtId="0" fontId="14" fillId="0" borderId="0" xfId="51" applyFill="1" applyBorder="1" applyAlignment="1">
      <alignment horizontal="center" vertical="center"/>
    </xf>
    <xf numFmtId="0" fontId="31" fillId="0" borderId="0" xfId="51" applyFont="1" applyFill="1" applyBorder="1" applyAlignment="1">
      <alignment horizontal="left" vertical="center" shrinkToFit="1"/>
    </xf>
    <xf numFmtId="0" fontId="0" fillId="0" borderId="0" xfId="11" applyFont="1" applyFill="1" applyBorder="1" applyAlignment="1">
      <alignment horizontal="center" vertical="center"/>
    </xf>
    <xf numFmtId="0" fontId="0" fillId="0" borderId="0" xfId="11" applyFont="1" applyFill="1" applyBorder="1" applyAlignment="1"/>
    <xf numFmtId="0" fontId="31" fillId="0" borderId="4" xfId="11" applyFont="1" applyFill="1" applyBorder="1" applyAlignment="1">
      <alignment horizontal="center" vertical="center"/>
    </xf>
    <xf numFmtId="0" fontId="61" fillId="0" borderId="0" xfId="0" applyFont="1" applyFill="1" applyBorder="1" applyAlignment="1">
      <alignment horizontal="left" vertical="center"/>
    </xf>
    <xf numFmtId="0" fontId="42" fillId="0" borderId="0" xfId="45" applyNumberFormat="1" applyFont="1" applyBorder="1" applyAlignment="1">
      <alignment vertical="center" wrapText="1"/>
    </xf>
    <xf numFmtId="0" fontId="125" fillId="11" borderId="156" xfId="51" applyFont="1" applyFill="1" applyBorder="1" applyAlignment="1">
      <alignment vertical="center" textRotation="255"/>
    </xf>
    <xf numFmtId="0" fontId="15" fillId="0" borderId="157" xfId="51" applyFont="1" applyFill="1" applyBorder="1" applyAlignment="1">
      <alignment vertical="center" textRotation="255"/>
    </xf>
    <xf numFmtId="20" fontId="31" fillId="0" borderId="167" xfId="51" applyNumberFormat="1" applyFont="1" applyFill="1" applyBorder="1" applyAlignment="1">
      <alignment horizontal="center" vertical="center" shrinkToFit="1"/>
    </xf>
    <xf numFmtId="0" fontId="0" fillId="0" borderId="7" xfId="0" applyFont="1" applyFill="1" applyBorder="1" applyAlignment="1">
      <alignment horizontal="left" vertical="center"/>
    </xf>
    <xf numFmtId="0" fontId="30" fillId="0" borderId="67" xfId="0" applyFont="1" applyFill="1" applyBorder="1" applyAlignment="1">
      <alignment horizontal="left" vertical="center"/>
    </xf>
    <xf numFmtId="0" fontId="30" fillId="0" borderId="68"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0" xfId="0" applyFont="1" applyFill="1" applyBorder="1" applyAlignment="1">
      <alignment horizontal="left" vertical="center"/>
    </xf>
    <xf numFmtId="0" fontId="125" fillId="0" borderId="154" xfId="51" applyFont="1" applyFill="1" applyBorder="1" applyAlignment="1">
      <alignment vertical="center" textRotation="255"/>
    </xf>
    <xf numFmtId="0" fontId="144" fillId="0" borderId="0" xfId="56" applyFont="1" applyAlignment="1">
      <alignment horizontal="left" vertical="center"/>
    </xf>
    <xf numFmtId="0" fontId="147" fillId="0" borderId="0" xfId="57" applyFont="1" applyAlignment="1">
      <alignment horizontal="center" vertical="center"/>
    </xf>
    <xf numFmtId="0" fontId="148" fillId="0" borderId="0" xfId="15" applyFont="1">
      <alignment vertical="center"/>
    </xf>
    <xf numFmtId="0" fontId="146" fillId="0" borderId="0" xfId="57"/>
    <xf numFmtId="0" fontId="149" fillId="7" borderId="58" xfId="57" applyFont="1" applyFill="1" applyBorder="1" applyAlignment="1">
      <alignment horizontal="center" vertical="center" wrapText="1"/>
    </xf>
    <xf numFmtId="0" fontId="149" fillId="7" borderId="87" xfId="57" applyFont="1" applyFill="1" applyBorder="1" applyAlignment="1">
      <alignment horizontal="center" vertical="center" wrapText="1"/>
    </xf>
    <xf numFmtId="0" fontId="149" fillId="7" borderId="56" xfId="57" applyFont="1" applyFill="1" applyBorder="1" applyAlignment="1">
      <alignment horizontal="center" vertical="center" wrapText="1"/>
    </xf>
    <xf numFmtId="0" fontId="150" fillId="7" borderId="53" xfId="57" applyFont="1" applyFill="1" applyBorder="1" applyAlignment="1">
      <alignment horizontal="center" vertical="center" wrapText="1"/>
    </xf>
    <xf numFmtId="0" fontId="151" fillId="7" borderId="88" xfId="57" applyFont="1" applyFill="1" applyBorder="1" applyAlignment="1">
      <alignment horizontal="center" vertical="center" wrapText="1"/>
    </xf>
    <xf numFmtId="0" fontId="152" fillId="0" borderId="6" xfId="57" applyFont="1" applyBorder="1" applyAlignment="1">
      <alignment horizontal="left" vertical="center" wrapText="1"/>
    </xf>
    <xf numFmtId="0" fontId="152" fillId="0" borderId="50" xfId="57" applyFont="1" applyBorder="1" applyAlignment="1">
      <alignment horizontal="left" vertical="center" wrapText="1"/>
    </xf>
    <xf numFmtId="0" fontId="152" fillId="0" borderId="66" xfId="57" applyFont="1" applyBorder="1" applyAlignment="1">
      <alignment horizontal="center" vertical="center" wrapText="1"/>
    </xf>
    <xf numFmtId="0" fontId="152" fillId="0" borderId="107" xfId="57" applyFont="1" applyBorder="1" applyAlignment="1">
      <alignment horizontal="left" vertical="center" wrapText="1"/>
    </xf>
    <xf numFmtId="0" fontId="152" fillId="0" borderId="177" xfId="57" applyFont="1" applyBorder="1" applyAlignment="1">
      <alignment horizontal="left" vertical="center" wrapText="1"/>
    </xf>
    <xf numFmtId="0" fontId="152" fillId="0" borderId="143" xfId="57" applyFont="1" applyBorder="1" applyAlignment="1">
      <alignment horizontal="center" vertical="center" wrapText="1"/>
    </xf>
    <xf numFmtId="0" fontId="152" fillId="0" borderId="8" xfId="57" applyFont="1" applyBorder="1" applyAlignment="1">
      <alignment horizontal="left" vertical="center" wrapText="1"/>
    </xf>
    <xf numFmtId="0" fontId="152" fillId="0" borderId="48" xfId="57" applyFont="1" applyBorder="1" applyAlignment="1">
      <alignment horizontal="left" vertical="center" wrapText="1"/>
    </xf>
    <xf numFmtId="0" fontId="152" fillId="0" borderId="65" xfId="57" applyFont="1" applyBorder="1" applyAlignment="1">
      <alignment horizontal="center" vertical="center" wrapText="1"/>
    </xf>
    <xf numFmtId="0" fontId="152" fillId="0" borderId="47" xfId="57" applyFont="1" applyBorder="1" applyAlignment="1">
      <alignment horizontal="left" vertical="center" wrapText="1"/>
    </xf>
    <xf numFmtId="0" fontId="152" fillId="0" borderId="35" xfId="57" applyFont="1" applyBorder="1" applyAlignment="1">
      <alignment horizontal="left" vertical="center" wrapText="1"/>
    </xf>
    <xf numFmtId="0" fontId="152" fillId="0" borderId="178" xfId="57" applyFont="1" applyBorder="1" applyAlignment="1">
      <alignment horizontal="center" vertical="center" wrapText="1"/>
    </xf>
    <xf numFmtId="0" fontId="152" fillId="0" borderId="179" xfId="57" applyFont="1" applyBorder="1" applyAlignment="1">
      <alignment horizontal="left" vertical="center" wrapText="1"/>
    </xf>
    <xf numFmtId="0" fontId="152" fillId="0" borderId="180" xfId="57" applyFont="1" applyBorder="1" applyAlignment="1">
      <alignment horizontal="left" vertical="center" wrapText="1"/>
    </xf>
    <xf numFmtId="0" fontId="152" fillId="0" borderId="181" xfId="57" applyFont="1" applyBorder="1" applyAlignment="1">
      <alignment horizontal="center" vertical="center" wrapText="1"/>
    </xf>
    <xf numFmtId="0" fontId="152" fillId="0" borderId="0" xfId="57" applyFont="1" applyBorder="1" applyAlignment="1">
      <alignment horizontal="center" vertical="center"/>
    </xf>
    <xf numFmtId="0" fontId="152" fillId="0" borderId="0" xfId="57" applyFont="1" applyBorder="1" applyAlignment="1">
      <alignment horizontal="left" vertical="center" wrapText="1"/>
    </xf>
    <xf numFmtId="0" fontId="153" fillId="0" borderId="0" xfId="57" applyFont="1" applyBorder="1" applyAlignment="1">
      <alignment horizontal="left" vertical="center" wrapText="1"/>
    </xf>
    <xf numFmtId="0" fontId="146" fillId="0" borderId="0" xfId="57" applyFont="1" applyAlignment="1">
      <alignment wrapText="1"/>
    </xf>
    <xf numFmtId="0" fontId="155" fillId="0" borderId="0" xfId="3" applyFont="1" applyBorder="1">
      <alignment vertical="center"/>
    </xf>
    <xf numFmtId="0" fontId="100" fillId="0" borderId="0" xfId="3" applyFont="1" applyBorder="1">
      <alignment vertical="center"/>
    </xf>
    <xf numFmtId="0" fontId="100" fillId="0" borderId="0" xfId="3" applyFont="1">
      <alignment vertical="center"/>
    </xf>
    <xf numFmtId="0" fontId="157" fillId="0" borderId="0" xfId="3" applyFont="1">
      <alignment vertical="center"/>
    </xf>
    <xf numFmtId="0" fontId="159" fillId="0" borderId="0" xfId="3" applyFont="1" applyFill="1" applyAlignment="1">
      <alignment horizontal="left" vertical="center" wrapText="1"/>
    </xf>
    <xf numFmtId="0" fontId="159" fillId="0" borderId="0" xfId="3" applyFont="1" applyBorder="1" applyAlignment="1">
      <alignment vertical="center" wrapText="1"/>
    </xf>
    <xf numFmtId="0" fontId="100" fillId="0" borderId="0" xfId="3" applyFont="1" applyBorder="1" applyAlignment="1">
      <alignment vertical="center" wrapText="1"/>
    </xf>
    <xf numFmtId="0" fontId="100" fillId="0" borderId="0" xfId="3" applyFont="1" applyAlignment="1">
      <alignment vertical="center" wrapText="1"/>
    </xf>
    <xf numFmtId="0" fontId="100" fillId="0" borderId="0" xfId="3" applyFont="1" applyBorder="1" applyAlignment="1">
      <alignment horizontal="left" vertical="center"/>
    </xf>
    <xf numFmtId="0" fontId="158" fillId="0" borderId="0" xfId="3" applyFont="1">
      <alignment vertical="center"/>
    </xf>
    <xf numFmtId="0" fontId="161" fillId="0" borderId="0" xfId="3" applyFont="1">
      <alignment vertical="center"/>
    </xf>
    <xf numFmtId="0" fontId="162" fillId="0" borderId="0" xfId="58" applyFont="1">
      <alignment vertical="center"/>
    </xf>
    <xf numFmtId="0" fontId="1" fillId="0" borderId="0" xfId="58">
      <alignment vertical="center"/>
    </xf>
    <xf numFmtId="0" fontId="1" fillId="0" borderId="2" xfId="58" applyBorder="1">
      <alignment vertical="center"/>
    </xf>
    <xf numFmtId="0" fontId="1" fillId="0" borderId="2" xfId="58" applyFill="1" applyBorder="1" applyAlignment="1">
      <alignment vertical="center" wrapText="1"/>
    </xf>
    <xf numFmtId="0" fontId="1" fillId="0" borderId="2" xfId="58" applyFill="1" applyBorder="1">
      <alignment vertical="center"/>
    </xf>
    <xf numFmtId="0" fontId="1" fillId="0" borderId="0" xfId="58" applyFill="1">
      <alignment vertical="center"/>
    </xf>
    <xf numFmtId="0" fontId="1" fillId="0" borderId="2" xfId="58" applyBorder="1" applyAlignment="1">
      <alignment vertical="center" wrapText="1"/>
    </xf>
    <xf numFmtId="0" fontId="1" fillId="0" borderId="26" xfId="58" applyFill="1" applyBorder="1" applyAlignment="1">
      <alignment vertical="center" wrapText="1"/>
    </xf>
    <xf numFmtId="0" fontId="1" fillId="0" borderId="26" xfId="58" applyFill="1" applyBorder="1">
      <alignment vertical="center"/>
    </xf>
    <xf numFmtId="0" fontId="1" fillId="0" borderId="58" xfId="58" applyFill="1" applyBorder="1" applyAlignment="1">
      <alignment vertical="center" wrapText="1"/>
    </xf>
    <xf numFmtId="0" fontId="1" fillId="0" borderId="87" xfId="58" applyBorder="1">
      <alignment vertical="center"/>
    </xf>
    <xf numFmtId="0" fontId="1" fillId="0" borderId="88" xfId="58" applyBorder="1">
      <alignment vertical="center"/>
    </xf>
    <xf numFmtId="0" fontId="15" fillId="0" borderId="2" xfId="0" applyFont="1" applyFill="1" applyBorder="1" applyAlignment="1" applyProtection="1">
      <alignment horizontal="center" vertical="center" shrinkToFit="1"/>
      <protection locked="0"/>
    </xf>
    <xf numFmtId="0" fontId="13" fillId="0" borderId="36" xfId="0" applyFont="1" applyFill="1" applyBorder="1" applyAlignment="1">
      <alignment horizontal="left" vertical="center"/>
    </xf>
    <xf numFmtId="0" fontId="111" fillId="0" borderId="36" xfId="0" applyFont="1" applyFill="1" applyBorder="1" applyAlignment="1">
      <alignment horizontal="center" vertical="center"/>
    </xf>
    <xf numFmtId="0" fontId="111" fillId="0" borderId="36" xfId="0" applyFont="1" applyFill="1" applyBorder="1" applyAlignment="1">
      <alignment horizontal="left" vertical="center"/>
    </xf>
    <xf numFmtId="0" fontId="111" fillId="0" borderId="39" xfId="0" applyFont="1" applyFill="1" applyBorder="1" applyAlignment="1">
      <alignment horizontal="left" vertical="center"/>
    </xf>
    <xf numFmtId="0" fontId="165" fillId="0" borderId="100" xfId="0" applyFont="1" applyFill="1" applyBorder="1" applyAlignment="1">
      <alignment vertical="center"/>
    </xf>
    <xf numFmtId="0" fontId="35" fillId="0" borderId="3" xfId="4" applyFont="1" applyBorder="1" applyAlignment="1">
      <alignment horizontal="left" vertical="center"/>
    </xf>
    <xf numFmtId="0" fontId="35" fillId="0" borderId="4" xfId="4" applyFont="1" applyBorder="1" applyAlignment="1">
      <alignment horizontal="left" vertical="center"/>
    </xf>
    <xf numFmtId="0" fontId="133" fillId="0" borderId="0" xfId="3" applyFont="1" applyFill="1" applyAlignment="1">
      <alignment horizontal="center" vertical="center"/>
    </xf>
    <xf numFmtId="0" fontId="13" fillId="0" borderId="1" xfId="3" applyFont="1" applyFill="1" applyBorder="1" applyAlignment="1">
      <alignment horizontal="left" vertical="center"/>
    </xf>
    <xf numFmtId="58" fontId="13" fillId="0" borderId="1" xfId="3" applyNumberFormat="1" applyFont="1" applyFill="1" applyBorder="1" applyAlignment="1">
      <alignment horizontal="left" vertical="center"/>
    </xf>
    <xf numFmtId="0" fontId="35" fillId="2" borderId="3" xfId="4" applyFont="1" applyFill="1" applyBorder="1" applyAlignment="1">
      <alignment horizontal="center" vertical="center"/>
    </xf>
    <xf numFmtId="0" fontId="35" fillId="2" borderId="4" xfId="4" applyFont="1" applyFill="1" applyBorder="1" applyAlignment="1">
      <alignment horizontal="center" vertical="center"/>
    </xf>
    <xf numFmtId="0" fontId="35" fillId="0" borderId="3" xfId="4" applyFont="1" applyBorder="1" applyAlignment="1">
      <alignment horizontal="left" vertical="center" wrapText="1"/>
    </xf>
    <xf numFmtId="0" fontId="35" fillId="0" borderId="4" xfId="4" applyFont="1" applyBorder="1" applyAlignment="1">
      <alignment horizontal="left" vertical="center" wrapText="1"/>
    </xf>
    <xf numFmtId="0" fontId="35" fillId="0" borderId="3" xfId="4" applyFont="1" applyBorder="1" applyAlignment="1">
      <alignment horizontal="left" vertical="top" wrapText="1"/>
    </xf>
    <xf numFmtId="0" fontId="35" fillId="0" borderId="4" xfId="4" applyFont="1" applyBorder="1" applyAlignment="1">
      <alignment horizontal="left" vertical="top"/>
    </xf>
    <xf numFmtId="0" fontId="35" fillId="14" borderId="3" xfId="4" applyFont="1" applyFill="1" applyBorder="1" applyAlignment="1">
      <alignment horizontal="left" vertical="center" wrapText="1"/>
    </xf>
    <xf numFmtId="0" fontId="35" fillId="14" borderId="4" xfId="4" applyFont="1" applyFill="1" applyBorder="1" applyAlignment="1">
      <alignment horizontal="left" vertical="center" wrapText="1"/>
    </xf>
    <xf numFmtId="0" fontId="35" fillId="14" borderId="3" xfId="4" applyFont="1" applyFill="1" applyBorder="1" applyAlignment="1">
      <alignment horizontal="left" vertical="center"/>
    </xf>
    <xf numFmtId="0" fontId="35" fillId="14" borderId="4" xfId="4" applyFont="1" applyFill="1" applyBorder="1" applyAlignment="1">
      <alignment horizontal="left" vertical="center"/>
    </xf>
    <xf numFmtId="0" fontId="139" fillId="0" borderId="5" xfId="4" applyFont="1" applyBorder="1" applyAlignment="1">
      <alignment horizontal="left" vertical="center"/>
    </xf>
    <xf numFmtId="0" fontId="139" fillId="0" borderId="0" xfId="4" applyFont="1" applyBorder="1" applyAlignment="1">
      <alignment horizontal="left" vertical="center"/>
    </xf>
    <xf numFmtId="0" fontId="35" fillId="14" borderId="10" xfId="4" applyFont="1" applyFill="1" applyBorder="1" applyAlignment="1">
      <alignment horizontal="left" vertical="center" wrapText="1"/>
    </xf>
    <xf numFmtId="38" fontId="35" fillId="14" borderId="3" xfId="1" applyFont="1" applyFill="1" applyBorder="1" applyAlignment="1">
      <alignment horizontal="left" vertical="center"/>
    </xf>
    <xf numFmtId="38" fontId="35" fillId="14" borderId="4" xfId="1" applyFont="1" applyFill="1" applyBorder="1" applyAlignment="1">
      <alignment horizontal="left" vertical="center"/>
    </xf>
    <xf numFmtId="0" fontId="35" fillId="0" borderId="3" xfId="4" applyFont="1" applyFill="1" applyBorder="1" applyAlignment="1">
      <alignment horizontal="left" vertical="center" wrapText="1"/>
    </xf>
    <xf numFmtId="0" fontId="35" fillId="0" borderId="4" xfId="4" applyFont="1" applyFill="1" applyBorder="1" applyAlignment="1">
      <alignment horizontal="left" vertical="center" wrapText="1"/>
    </xf>
    <xf numFmtId="0" fontId="35" fillId="0" borderId="10" xfId="4" applyFont="1" applyFill="1" applyBorder="1" applyAlignment="1">
      <alignment horizontal="left" vertical="center"/>
    </xf>
    <xf numFmtId="0" fontId="35" fillId="0" borderId="10" xfId="4" applyFont="1" applyBorder="1" applyAlignment="1">
      <alignment horizontal="left" vertical="center" wrapText="1"/>
    </xf>
    <xf numFmtId="0" fontId="18" fillId="0" borderId="0" xfId="0" applyFont="1" applyFill="1" applyAlignment="1">
      <alignment horizontal="left" vertical="center"/>
    </xf>
    <xf numFmtId="0" fontId="20" fillId="0" borderId="5" xfId="0" applyFont="1" applyFill="1" applyBorder="1" applyAlignment="1">
      <alignment horizontal="center" vertical="center" shrinkToFit="1"/>
    </xf>
    <xf numFmtId="0" fontId="0" fillId="0" borderId="1" xfId="0" applyBorder="1"/>
    <xf numFmtId="0" fontId="20" fillId="0" borderId="5" xfId="0" applyFont="1" applyFill="1" applyBorder="1" applyAlignment="1">
      <alignment horizontal="left" vertical="center" shrinkToFit="1"/>
    </xf>
    <xf numFmtId="0" fontId="20" fillId="0" borderId="1" xfId="0" applyFont="1" applyFill="1" applyBorder="1" applyAlignment="1">
      <alignment horizontal="left" vertical="center" shrinkToFit="1"/>
    </xf>
    <xf numFmtId="0" fontId="20" fillId="0" borderId="0" xfId="0" applyFont="1" applyFill="1" applyAlignment="1">
      <alignment vertical="top" wrapText="1"/>
    </xf>
    <xf numFmtId="0" fontId="20" fillId="0" borderId="0" xfId="0" applyFont="1" applyFill="1" applyAlignment="1">
      <alignment vertical="top"/>
    </xf>
    <xf numFmtId="0" fontId="0" fillId="0" borderId="0" xfId="0" applyFont="1" applyAlignment="1">
      <alignment vertical="top"/>
    </xf>
    <xf numFmtId="0" fontId="18" fillId="0" borderId="8" xfId="0" applyFont="1" applyFill="1" applyBorder="1" applyAlignment="1">
      <alignment horizontal="distributed" vertical="center" wrapText="1"/>
    </xf>
    <xf numFmtId="0" fontId="27" fillId="0" borderId="9" xfId="0" applyFont="1" applyFill="1" applyBorder="1" applyAlignment="1">
      <alignment horizontal="distributed" vertical="center"/>
    </xf>
    <xf numFmtId="0" fontId="27" fillId="0" borderId="11" xfId="0" applyFont="1" applyFill="1" applyBorder="1" applyAlignment="1">
      <alignment horizontal="distributed" vertical="center"/>
    </xf>
    <xf numFmtId="0" fontId="27" fillId="0" borderId="12" xfId="0" applyFont="1" applyFill="1" applyBorder="1" applyAlignment="1">
      <alignment horizontal="distributed"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0"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4" xfId="0" applyFont="1" applyFill="1" applyBorder="1" applyAlignment="1">
      <alignment horizontal="right" vertical="center"/>
    </xf>
    <xf numFmtId="0" fontId="18" fillId="0" borderId="10" xfId="0" applyFont="1" applyFill="1" applyBorder="1" applyAlignment="1">
      <alignment horizontal="righ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0" fillId="0" borderId="4" xfId="0" applyFont="1" applyBorder="1" applyAlignment="1">
      <alignment horizontal="left" vertical="center"/>
    </xf>
    <xf numFmtId="0" fontId="0" fillId="0" borderId="10" xfId="0" applyFont="1" applyBorder="1" applyAlignment="1">
      <alignment horizontal="left" vertical="center"/>
    </xf>
    <xf numFmtId="1" fontId="20" fillId="0" borderId="1" xfId="0" applyNumberFormat="1" applyFont="1" applyFill="1" applyBorder="1" applyAlignment="1">
      <alignment horizontal="center" vertical="center" shrinkToFit="1"/>
    </xf>
    <xf numFmtId="0" fontId="22" fillId="0" borderId="6" xfId="0" applyFont="1" applyFill="1" applyBorder="1" applyAlignment="1">
      <alignment horizontal="left" vertical="center" shrinkToFit="1"/>
    </xf>
    <xf numFmtId="0" fontId="22" fillId="0" borderId="7" xfId="0" applyFont="1" applyFill="1" applyBorder="1" applyAlignment="1">
      <alignment horizontal="left" vertical="center" shrinkToFit="1"/>
    </xf>
    <xf numFmtId="0" fontId="22" fillId="0" borderId="0" xfId="0" applyFont="1" applyFill="1" applyAlignment="1">
      <alignment horizontal="left" vertical="center" shrinkToFit="1"/>
    </xf>
    <xf numFmtId="0" fontId="22" fillId="0" borderId="6" xfId="0" applyFont="1" applyFill="1" applyBorder="1" applyAlignment="1">
      <alignment horizontal="left" vertical="center"/>
    </xf>
    <xf numFmtId="0" fontId="22" fillId="0" borderId="0" xfId="0" applyFont="1" applyFill="1" applyAlignment="1">
      <alignment horizontal="left" vertical="center"/>
    </xf>
    <xf numFmtId="0" fontId="22" fillId="0" borderId="6"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0" xfId="0" applyFont="1" applyFill="1" applyBorder="1" applyAlignment="1">
      <alignment horizontal="left" vertical="center" shrinkToFit="1"/>
    </xf>
    <xf numFmtId="0" fontId="26" fillId="0" borderId="0" xfId="0" applyFont="1" applyFill="1" applyAlignment="1">
      <alignment horizontal="right" vertical="center"/>
    </xf>
    <xf numFmtId="0" fontId="18" fillId="0" borderId="0" xfId="0" applyFont="1" applyFill="1" applyAlignment="1">
      <alignment horizontal="left" vertical="center" shrinkToFit="1"/>
    </xf>
    <xf numFmtId="0" fontId="18" fillId="0" borderId="0" xfId="0" applyFont="1" applyFill="1" applyAlignment="1">
      <alignment horizontal="left" vertical="top" wrapText="1"/>
    </xf>
    <xf numFmtId="0" fontId="18" fillId="0" borderId="1" xfId="0" applyFont="1" applyFill="1" applyBorder="1" applyAlignment="1">
      <alignment horizontal="left" vertical="center" shrinkToFit="1"/>
    </xf>
    <xf numFmtId="58" fontId="18" fillId="0" borderId="1" xfId="0" applyNumberFormat="1" applyFont="1" applyFill="1" applyBorder="1" applyAlignment="1">
      <alignment horizontal="center" vertical="center"/>
    </xf>
    <xf numFmtId="58" fontId="18" fillId="0" borderId="4" xfId="0" applyNumberFormat="1" applyFont="1" applyFill="1" applyBorder="1" applyAlignment="1">
      <alignment horizontal="center" vertical="center"/>
    </xf>
    <xf numFmtId="0" fontId="18" fillId="0" borderId="0" xfId="0" applyFont="1" applyFill="1" applyAlignment="1">
      <alignment vertical="center"/>
    </xf>
    <xf numFmtId="0" fontId="26" fillId="0" borderId="0" xfId="0" applyFont="1" applyAlignment="1">
      <alignment vertical="center"/>
    </xf>
    <xf numFmtId="0" fontId="0" fillId="0" borderId="0" xfId="0" applyFont="1" applyAlignment="1">
      <alignment vertical="center"/>
    </xf>
    <xf numFmtId="0" fontId="25" fillId="0" borderId="0" xfId="0" applyFont="1" applyFill="1" applyAlignment="1">
      <alignment horizontal="left" vertical="center"/>
    </xf>
    <xf numFmtId="0" fontId="18" fillId="0" borderId="0" xfId="0" applyFont="1" applyFill="1" applyAlignment="1">
      <alignment horizontal="center" vertical="center"/>
    </xf>
    <xf numFmtId="58" fontId="18" fillId="0" borderId="0" xfId="0" applyNumberFormat="1" applyFont="1" applyFill="1" applyAlignment="1">
      <alignment horizontal="distributed" vertical="center" indent="2" shrinkToFit="1"/>
    </xf>
    <xf numFmtId="0" fontId="21" fillId="0" borderId="0" xfId="0" applyFont="1" applyFill="1" applyAlignment="1">
      <alignment vertical="center"/>
    </xf>
    <xf numFmtId="0" fontId="21" fillId="0" borderId="0" xfId="0" applyFont="1" applyAlignment="1">
      <alignment vertical="center"/>
    </xf>
    <xf numFmtId="0" fontId="20" fillId="0" borderId="0" xfId="0" applyFont="1" applyFill="1" applyAlignment="1">
      <alignment horizontal="left" vertical="center" shrinkToFit="1"/>
    </xf>
    <xf numFmtId="0" fontId="0" fillId="0" borderId="0" xfId="0" applyFill="1" applyAlignment="1">
      <alignment horizontal="left" vertical="center" shrinkToFit="1"/>
    </xf>
    <xf numFmtId="0" fontId="20" fillId="0" borderId="0" xfId="0" applyFont="1" applyFill="1" applyAlignment="1">
      <alignment horizontal="left" vertical="center"/>
    </xf>
    <xf numFmtId="0" fontId="24" fillId="0" borderId="0" xfId="0" applyFont="1" applyFill="1" applyAlignment="1">
      <alignment horizontal="center" vertical="center"/>
    </xf>
    <xf numFmtId="0" fontId="24" fillId="0" borderId="0" xfId="0" applyFont="1" applyFill="1" applyAlignment="1">
      <alignment horizontal="center" vertical="center" wrapText="1"/>
    </xf>
    <xf numFmtId="0" fontId="18" fillId="0" borderId="0" xfId="0" applyFont="1" applyFill="1" applyAlignment="1">
      <alignment horizontal="left" vertical="center" wrapText="1"/>
    </xf>
    <xf numFmtId="0" fontId="83" fillId="0" borderId="1" xfId="0" applyFont="1" applyFill="1" applyBorder="1" applyAlignment="1">
      <alignment horizontal="center" vertical="center" shrinkToFit="1"/>
    </xf>
    <xf numFmtId="49" fontId="10" fillId="3" borderId="0" xfId="0" applyNumberFormat="1" applyFont="1" applyFill="1" applyBorder="1" applyAlignment="1">
      <alignment vertical="center"/>
    </xf>
    <xf numFmtId="49" fontId="10" fillId="0" borderId="0" xfId="0" applyNumberFormat="1" applyFont="1" applyFill="1" applyBorder="1" applyAlignment="1">
      <alignment vertical="center"/>
    </xf>
    <xf numFmtId="0" fontId="84" fillId="0" borderId="0" xfId="0" applyFont="1" applyFill="1" applyBorder="1" applyAlignment="1">
      <alignment horizontal="left" vertical="center" wrapText="1"/>
    </xf>
    <xf numFmtId="0" fontId="84" fillId="0" borderId="0" xfId="0" applyFont="1" applyFill="1" applyBorder="1" applyAlignment="1">
      <alignment horizontal="center" vertical="center"/>
    </xf>
    <xf numFmtId="0" fontId="84" fillId="0" borderId="0" xfId="0" applyFont="1" applyFill="1" applyBorder="1" applyAlignment="1">
      <alignment horizontal="left" vertical="center"/>
    </xf>
    <xf numFmtId="58" fontId="84" fillId="0" borderId="1" xfId="0" applyNumberFormat="1" applyFont="1" applyFill="1" applyBorder="1" applyAlignment="1">
      <alignment horizontal="center" vertical="center" shrinkToFit="1"/>
    </xf>
    <xf numFmtId="0" fontId="83" fillId="0" borderId="0" xfId="0" applyFont="1" applyFill="1" applyBorder="1" applyAlignment="1">
      <alignment horizontal="left" vertical="center" shrinkToFit="1"/>
    </xf>
    <xf numFmtId="0" fontId="84" fillId="0" borderId="0" xfId="0" applyFont="1" applyFill="1" applyBorder="1" applyAlignment="1">
      <alignment horizontal="center" vertical="center" shrinkToFit="1"/>
    </xf>
    <xf numFmtId="58" fontId="84" fillId="0" borderId="0" xfId="0" applyNumberFormat="1" applyFont="1" applyFill="1" applyBorder="1" applyAlignment="1">
      <alignment horizontal="center" vertical="center" shrinkToFit="1"/>
    </xf>
    <xf numFmtId="0" fontId="83" fillId="0" borderId="0" xfId="0" applyFont="1" applyFill="1" applyBorder="1" applyAlignment="1">
      <alignment horizontal="center" vertical="center" shrinkToFit="1"/>
    </xf>
    <xf numFmtId="0" fontId="31" fillId="0" borderId="26"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6"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3" xfId="0" applyFont="1" applyFill="1" applyBorder="1" applyAlignment="1">
      <alignment horizontal="left" vertical="center" wrapText="1" shrinkToFit="1"/>
    </xf>
    <xf numFmtId="0" fontId="31" fillId="0" borderId="4" xfId="0" applyFont="1" applyFill="1" applyBorder="1" applyAlignment="1">
      <alignment horizontal="left" vertical="center" wrapText="1" shrinkToFit="1"/>
    </xf>
    <xf numFmtId="0" fontId="31" fillId="0" borderId="10" xfId="0" applyFont="1" applyFill="1" applyBorder="1" applyAlignment="1">
      <alignment horizontal="left" vertical="center" wrapText="1" shrinkToFit="1"/>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1" fillId="0" borderId="11" xfId="0" applyFont="1" applyFill="1" applyBorder="1" applyAlignment="1">
      <alignment horizontal="left" vertical="center"/>
    </xf>
    <xf numFmtId="0" fontId="31" fillId="0" borderId="12" xfId="0" applyFont="1" applyFill="1" applyBorder="1" applyAlignment="1">
      <alignment horizontal="left" vertical="center"/>
    </xf>
    <xf numFmtId="0" fontId="115" fillId="0" borderId="26" xfId="0" applyFont="1" applyFill="1" applyBorder="1" applyAlignment="1">
      <alignment horizontal="center" vertical="center"/>
    </xf>
    <xf numFmtId="0" fontId="115" fillId="0" borderId="28" xfId="0" applyFont="1" applyFill="1" applyBorder="1" applyAlignment="1">
      <alignment horizontal="center" vertical="center"/>
    </xf>
    <xf numFmtId="0" fontId="31" fillId="0" borderId="3" xfId="0" applyFont="1" applyFill="1" applyBorder="1" applyAlignment="1">
      <alignment horizontal="left" vertical="center" indent="1"/>
    </xf>
    <xf numFmtId="0" fontId="0" fillId="0" borderId="10" xfId="0" applyFont="1" applyFill="1" applyBorder="1" applyAlignment="1">
      <alignment horizontal="left" vertical="center" indent="1"/>
    </xf>
    <xf numFmtId="0" fontId="31" fillId="0" borderId="2" xfId="0" applyFont="1" applyFill="1" applyBorder="1" applyAlignment="1">
      <alignment horizontal="center" vertical="center"/>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115" fillId="0" borderId="0" xfId="0" applyFont="1" applyFill="1" applyBorder="1" applyAlignment="1">
      <alignment horizontal="left" vertical="center" shrinkToFit="1"/>
    </xf>
    <xf numFmtId="0" fontId="31" fillId="0" borderId="4" xfId="0" applyFont="1" applyFill="1" applyBorder="1" applyAlignment="1">
      <alignment horizontal="left" vertical="center"/>
    </xf>
    <xf numFmtId="0" fontId="31" fillId="0" borderId="3" xfId="0" applyFont="1" applyFill="1" applyBorder="1" applyAlignment="1">
      <alignment horizontal="left" vertical="center" shrinkToFit="1"/>
    </xf>
    <xf numFmtId="0" fontId="31" fillId="0" borderId="4" xfId="0" applyFont="1" applyFill="1" applyBorder="1" applyAlignment="1">
      <alignment horizontal="left" vertical="center" shrinkToFit="1"/>
    </xf>
    <xf numFmtId="0" fontId="31" fillId="0" borderId="10" xfId="0" applyFont="1" applyFill="1" applyBorder="1" applyAlignment="1">
      <alignment horizontal="left" vertical="center" shrinkToFi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3" xfId="0" applyFont="1" applyFill="1" applyBorder="1" applyAlignment="1">
      <alignment horizontal="left" vertical="center"/>
    </xf>
    <xf numFmtId="0" fontId="30" fillId="0" borderId="26" xfId="0" applyFont="1" applyFill="1" applyBorder="1" applyAlignment="1">
      <alignment horizontal="left" vertical="center"/>
    </xf>
    <xf numFmtId="0" fontId="30" fillId="0" borderId="28" xfId="0" applyFont="1" applyFill="1" applyBorder="1" applyAlignment="1">
      <alignment horizontal="left" vertical="center"/>
    </xf>
    <xf numFmtId="0" fontId="31" fillId="0" borderId="8" xfId="0" applyFont="1" applyFill="1" applyBorder="1" applyAlignment="1">
      <alignment horizontal="left" vertical="center" shrinkToFit="1"/>
    </xf>
    <xf numFmtId="0" fontId="31" fillId="0" borderId="5" xfId="0" applyFont="1" applyFill="1" applyBorder="1" applyAlignment="1">
      <alignment horizontal="left" vertical="center" shrinkToFit="1"/>
    </xf>
    <xf numFmtId="0" fontId="31" fillId="0" borderId="0" xfId="0" applyFont="1" applyFill="1" applyBorder="1" applyAlignment="1">
      <alignment horizontal="center" vertical="center" shrinkToFit="1"/>
    </xf>
    <xf numFmtId="0" fontId="30" fillId="0" borderId="26" xfId="0" applyFont="1" applyFill="1" applyBorder="1" applyAlignment="1">
      <alignment horizontal="left" vertical="center" indent="1"/>
    </xf>
    <xf numFmtId="0" fontId="30" fillId="0" borderId="28" xfId="0" applyFont="1" applyFill="1" applyBorder="1" applyAlignment="1">
      <alignment horizontal="left" vertical="center" indent="1"/>
    </xf>
    <xf numFmtId="0" fontId="31" fillId="0" borderId="10" xfId="0" applyFont="1" applyFill="1" applyBorder="1" applyAlignment="1">
      <alignment horizontal="left" vertical="center"/>
    </xf>
    <xf numFmtId="2" fontId="31" fillId="0" borderId="4" xfId="0" applyNumberFormat="1"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2" xfId="0" applyFont="1" applyFill="1" applyBorder="1" applyAlignment="1">
      <alignment horizontal="center" vertical="center" textRotation="255" wrapText="1"/>
    </xf>
    <xf numFmtId="0" fontId="31" fillId="0" borderId="2" xfId="0" applyFont="1" applyFill="1" applyBorder="1" applyAlignment="1">
      <alignment horizontal="center" vertical="center" textRotation="255"/>
    </xf>
    <xf numFmtId="0" fontId="30" fillId="0" borderId="26" xfId="0" applyFont="1" applyFill="1" applyBorder="1" applyAlignment="1">
      <alignment horizontal="center" vertical="center" wrapText="1"/>
    </xf>
    <xf numFmtId="0" fontId="30" fillId="0" borderId="28" xfId="0" applyFont="1" applyFill="1" applyBorder="1" applyAlignment="1">
      <alignment horizontal="center" vertical="center"/>
    </xf>
    <xf numFmtId="0" fontId="31" fillId="0" borderId="10" xfId="0" applyFont="1" applyFill="1" applyBorder="1" applyAlignment="1">
      <alignment horizontal="left" vertical="center" wrapText="1"/>
    </xf>
    <xf numFmtId="0" fontId="115" fillId="0" borderId="2" xfId="0" applyFont="1" applyFill="1" applyBorder="1" applyAlignment="1">
      <alignment horizontal="center" vertical="center" textRotation="255"/>
    </xf>
    <xf numFmtId="0" fontId="115" fillId="0" borderId="3" xfId="0" applyFont="1" applyFill="1" applyBorder="1" applyAlignment="1">
      <alignment vertical="center"/>
    </xf>
    <xf numFmtId="0" fontId="115" fillId="0" borderId="4" xfId="0" applyFont="1" applyFill="1" applyBorder="1" applyAlignment="1">
      <alignment vertical="center"/>
    </xf>
    <xf numFmtId="0" fontId="115" fillId="0" borderId="10" xfId="0" applyFont="1" applyFill="1" applyBorder="1" applyAlignment="1">
      <alignment vertical="center"/>
    </xf>
    <xf numFmtId="0" fontId="65" fillId="0" borderId="8" xfId="0" applyFont="1" applyFill="1" applyBorder="1" applyAlignment="1">
      <alignment horizontal="center" vertical="center" wrapText="1"/>
    </xf>
    <xf numFmtId="0" fontId="65" fillId="0" borderId="9" xfId="0" applyFont="1" applyFill="1" applyBorder="1" applyAlignment="1">
      <alignment horizontal="center" vertical="center" wrapText="1"/>
    </xf>
    <xf numFmtId="0" fontId="65" fillId="0" borderId="6" xfId="0" applyFont="1" applyFill="1" applyBorder="1" applyAlignment="1">
      <alignment horizontal="center" vertical="center" wrapText="1"/>
    </xf>
    <xf numFmtId="0" fontId="65" fillId="0" borderId="7" xfId="0" applyFont="1" applyFill="1" applyBorder="1" applyAlignment="1">
      <alignment horizontal="center" vertical="center" wrapText="1"/>
    </xf>
    <xf numFmtId="0" fontId="65" fillId="0" borderId="11" xfId="0" applyFont="1" applyFill="1" applyBorder="1" applyAlignment="1">
      <alignment horizontal="center" vertical="center" wrapText="1"/>
    </xf>
    <xf numFmtId="0" fontId="65" fillId="0" borderId="12"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115" fillId="0" borderId="26" xfId="0" applyFont="1" applyFill="1" applyBorder="1" applyAlignment="1">
      <alignment horizontal="center" vertical="center" wrapText="1"/>
    </xf>
    <xf numFmtId="0" fontId="115" fillId="0" borderId="27" xfId="0" applyFont="1" applyFill="1" applyBorder="1" applyAlignment="1">
      <alignment horizontal="center" vertical="center" wrapText="1"/>
    </xf>
    <xf numFmtId="0" fontId="115" fillId="0" borderId="28" xfId="0" applyFont="1" applyFill="1" applyBorder="1" applyAlignment="1">
      <alignment horizontal="center" vertical="center" wrapText="1"/>
    </xf>
    <xf numFmtId="0" fontId="115" fillId="0" borderId="2" xfId="0" applyFont="1" applyFill="1" applyBorder="1" applyAlignment="1">
      <alignment horizontal="center" vertical="center" wrapText="1"/>
    </xf>
    <xf numFmtId="0" fontId="30" fillId="0" borderId="26" xfId="0" applyFont="1" applyFill="1" applyBorder="1" applyAlignment="1">
      <alignment horizontal="left" vertical="center" wrapText="1"/>
    </xf>
    <xf numFmtId="0" fontId="30" fillId="0" borderId="27" xfId="0" applyFont="1" applyFill="1" applyBorder="1" applyAlignment="1">
      <alignment horizontal="left" vertical="center"/>
    </xf>
    <xf numFmtId="0" fontId="30" fillId="0" borderId="3" xfId="0" applyFont="1" applyFill="1" applyBorder="1" applyAlignment="1">
      <alignment horizontal="left" vertical="center" indent="1"/>
    </xf>
    <xf numFmtId="0" fontId="30" fillId="0" borderId="3" xfId="0" applyFont="1" applyFill="1" applyBorder="1" applyAlignment="1">
      <alignment vertical="center"/>
    </xf>
    <xf numFmtId="0" fontId="0" fillId="0" borderId="10" xfId="0" applyFont="1" applyFill="1" applyBorder="1" applyAlignment="1">
      <alignment vertical="center"/>
    </xf>
    <xf numFmtId="0" fontId="30" fillId="0" borderId="3" xfId="0" applyFont="1" applyFill="1" applyBorder="1" applyAlignment="1">
      <alignment horizontal="left" vertical="center"/>
    </xf>
    <xf numFmtId="0" fontId="30" fillId="0" borderId="10" xfId="0" applyFont="1" applyFill="1" applyBorder="1" applyAlignment="1">
      <alignment horizontal="left" vertical="center"/>
    </xf>
    <xf numFmtId="0" fontId="115" fillId="0" borderId="3" xfId="0" applyFont="1" applyFill="1" applyBorder="1" applyAlignment="1">
      <alignment horizontal="left" vertical="center" shrinkToFit="1"/>
    </xf>
    <xf numFmtId="0" fontId="115" fillId="0" borderId="4" xfId="0" applyFont="1" applyFill="1" applyBorder="1" applyAlignment="1">
      <alignment horizontal="left" vertical="center" shrinkToFit="1"/>
    </xf>
    <xf numFmtId="0" fontId="0" fillId="0" borderId="10" xfId="0" applyFont="1" applyBorder="1"/>
    <xf numFmtId="0" fontId="30" fillId="0" borderId="10" xfId="0" applyFont="1" applyFill="1" applyBorder="1" applyAlignment="1">
      <alignment vertical="center"/>
    </xf>
    <xf numFmtId="0" fontId="115" fillId="0" borderId="3" xfId="0" applyFont="1" applyFill="1" applyBorder="1" applyAlignment="1">
      <alignment horizontal="left" vertical="center" wrapText="1" shrinkToFit="1"/>
    </xf>
    <xf numFmtId="0" fontId="115" fillId="0" borderId="4" xfId="0" applyFont="1" applyFill="1" applyBorder="1" applyAlignment="1">
      <alignment horizontal="left" vertical="center" wrapText="1" shrinkToFit="1"/>
    </xf>
    <xf numFmtId="0" fontId="115" fillId="0" borderId="3" xfId="0" applyFont="1" applyFill="1" applyBorder="1" applyAlignment="1">
      <alignment horizontal="left" vertical="center"/>
    </xf>
    <xf numFmtId="0" fontId="115" fillId="0" borderId="4" xfId="0" applyFont="1" applyFill="1" applyBorder="1" applyAlignment="1">
      <alignment horizontal="left" vertical="center"/>
    </xf>
    <xf numFmtId="0" fontId="115" fillId="0" borderId="10" xfId="0" applyFont="1" applyFill="1" applyBorder="1" applyAlignment="1">
      <alignment horizontal="left" vertical="center"/>
    </xf>
    <xf numFmtId="0" fontId="36" fillId="0" borderId="4" xfId="0" applyFont="1" applyFill="1" applyBorder="1" applyAlignment="1" applyProtection="1">
      <alignment horizontal="center" vertical="center" shrinkToFit="1"/>
      <protection locked="0"/>
    </xf>
    <xf numFmtId="0" fontId="118" fillId="0" borderId="3" xfId="0" applyFont="1" applyBorder="1" applyAlignment="1">
      <alignment horizontal="center" vertical="center"/>
    </xf>
    <xf numFmtId="0" fontId="118" fillId="0" borderId="4" xfId="0" applyFont="1" applyBorder="1" applyAlignment="1">
      <alignment horizontal="center" vertical="center"/>
    </xf>
    <xf numFmtId="0" fontId="30" fillId="0" borderId="8" xfId="0" applyFont="1" applyFill="1" applyBorder="1" applyAlignment="1">
      <alignment horizontal="left" vertical="center" indent="1"/>
    </xf>
    <xf numFmtId="0" fontId="30" fillId="0" borderId="9" xfId="0" applyFont="1" applyFill="1" applyBorder="1" applyAlignment="1">
      <alignment horizontal="left" vertical="center" indent="1"/>
    </xf>
    <xf numFmtId="0" fontId="30" fillId="0" borderId="6" xfId="0" applyFont="1" applyFill="1" applyBorder="1" applyAlignment="1">
      <alignment horizontal="left" vertical="center" indent="1"/>
    </xf>
    <xf numFmtId="0" fontId="30" fillId="0" borderId="7" xfId="0" applyFont="1" applyFill="1" applyBorder="1" applyAlignment="1">
      <alignment horizontal="left" vertical="center" indent="1"/>
    </xf>
    <xf numFmtId="2" fontId="31" fillId="0" borderId="4" xfId="0" applyNumberFormat="1" applyFont="1" applyFill="1" applyBorder="1" applyAlignment="1">
      <alignment vertical="center" shrinkToFit="1"/>
    </xf>
    <xf numFmtId="0" fontId="30" fillId="0" borderId="3" xfId="0" applyFont="1" applyFill="1" applyBorder="1" applyAlignment="1">
      <alignment vertical="center" wrapText="1"/>
    </xf>
    <xf numFmtId="0" fontId="30" fillId="0" borderId="10" xfId="0" applyFont="1" applyFill="1" applyBorder="1" applyAlignment="1">
      <alignment vertical="center" wrapText="1"/>
    </xf>
    <xf numFmtId="0" fontId="30" fillId="0" borderId="5" xfId="0" applyFont="1" applyFill="1" applyBorder="1" applyAlignment="1">
      <alignment vertical="center"/>
    </xf>
    <xf numFmtId="0" fontId="0" fillId="0" borderId="5" xfId="0" applyFont="1" applyFill="1" applyBorder="1" applyAlignment="1"/>
    <xf numFmtId="0" fontId="30" fillId="0" borderId="0" xfId="0" applyFont="1" applyFill="1" applyBorder="1" applyAlignment="1">
      <alignment horizontal="left" vertical="center"/>
    </xf>
    <xf numFmtId="0" fontId="31" fillId="0" borderId="1" xfId="0" applyFont="1" applyFill="1" applyBorder="1" applyAlignment="1">
      <alignment horizontal="left"/>
    </xf>
    <xf numFmtId="0" fontId="0" fillId="0" borderId="8"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 xfId="0" applyFont="1" applyFill="1" applyBorder="1" applyAlignment="1">
      <alignment horizontal="left" vertical="top" wrapText="1"/>
    </xf>
    <xf numFmtId="0" fontId="65" fillId="0" borderId="26" xfId="0" applyFont="1" applyFill="1" applyBorder="1" applyAlignment="1">
      <alignment horizontal="center" vertical="center"/>
    </xf>
    <xf numFmtId="0" fontId="65" fillId="0" borderId="27" xfId="0" applyFont="1" applyFill="1" applyBorder="1" applyAlignment="1">
      <alignment horizontal="center" vertical="center"/>
    </xf>
    <xf numFmtId="0" fontId="65" fillId="0" borderId="28" xfId="0" applyFont="1" applyFill="1" applyBorder="1" applyAlignment="1">
      <alignment horizontal="center" vertical="center"/>
    </xf>
    <xf numFmtId="0" fontId="115" fillId="0" borderId="10" xfId="0" applyFont="1" applyFill="1" applyBorder="1" applyAlignment="1">
      <alignment horizontal="left" vertical="center" wrapText="1" shrinkToFit="1"/>
    </xf>
    <xf numFmtId="0" fontId="115" fillId="0" borderId="3" xfId="0" applyFont="1" applyFill="1" applyBorder="1" applyAlignment="1">
      <alignment vertical="center" wrapText="1" shrinkToFit="1"/>
    </xf>
    <xf numFmtId="0" fontId="115" fillId="0" borderId="4" xfId="0" applyFont="1" applyFill="1" applyBorder="1" applyAlignment="1">
      <alignment vertical="center" wrapText="1" shrinkToFit="1"/>
    </xf>
    <xf numFmtId="0" fontId="65" fillId="0" borderId="8" xfId="0" applyFont="1" applyFill="1" applyBorder="1" applyAlignment="1">
      <alignment vertical="center"/>
    </xf>
    <xf numFmtId="0" fontId="65" fillId="0" borderId="9" xfId="0" applyFont="1" applyFill="1" applyBorder="1" applyAlignment="1">
      <alignment vertical="center"/>
    </xf>
    <xf numFmtId="0" fontId="65" fillId="0" borderId="6" xfId="0" applyFont="1" applyFill="1" applyBorder="1" applyAlignment="1">
      <alignment vertical="center"/>
    </xf>
    <xf numFmtId="0" fontId="65" fillId="0" borderId="7" xfId="0" applyFont="1" applyFill="1" applyBorder="1" applyAlignment="1">
      <alignment vertical="center"/>
    </xf>
    <xf numFmtId="0" fontId="65" fillId="0" borderId="11" xfId="0" applyFont="1" applyFill="1" applyBorder="1" applyAlignment="1">
      <alignment vertical="center"/>
    </xf>
    <xf numFmtId="0" fontId="65" fillId="0" borderId="12" xfId="0" applyFont="1" applyFill="1" applyBorder="1" applyAlignment="1">
      <alignmen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115" fillId="0" borderId="6" xfId="0" applyFont="1" applyFill="1" applyBorder="1" applyAlignment="1">
      <alignment horizontal="left" vertical="center" shrinkToFit="1"/>
    </xf>
    <xf numFmtId="0" fontId="30" fillId="0" borderId="8" xfId="0" applyFont="1" applyFill="1" applyBorder="1" applyAlignment="1">
      <alignment vertical="center"/>
    </xf>
    <xf numFmtId="0" fontId="30" fillId="0" borderId="9" xfId="0" applyFont="1" applyFill="1" applyBorder="1" applyAlignment="1">
      <alignment vertical="center"/>
    </xf>
    <xf numFmtId="0" fontId="30" fillId="0" borderId="6" xfId="0" applyFont="1" applyFill="1" applyBorder="1" applyAlignment="1">
      <alignment vertical="center"/>
    </xf>
    <xf numFmtId="0" fontId="30" fillId="0" borderId="7" xfId="0" applyFont="1" applyFill="1" applyBorder="1" applyAlignment="1">
      <alignment vertical="center"/>
    </xf>
    <xf numFmtId="0" fontId="115" fillId="0" borderId="11" xfId="0" applyFont="1" applyFill="1" applyBorder="1" applyAlignment="1">
      <alignment horizontal="left" vertical="center" wrapText="1"/>
    </xf>
    <xf numFmtId="0" fontId="115" fillId="0" borderId="1" xfId="0" applyFont="1" applyFill="1" applyBorder="1" applyAlignment="1">
      <alignment horizontal="left" vertical="center" wrapText="1"/>
    </xf>
    <xf numFmtId="0" fontId="0" fillId="0" borderId="26" xfId="0" applyFont="1" applyFill="1" applyBorder="1" applyAlignment="1">
      <alignment horizontal="center" vertical="center" textRotation="255"/>
    </xf>
    <xf numFmtId="0" fontId="0" fillId="0" borderId="27" xfId="0" applyFont="1" applyFill="1" applyBorder="1" applyAlignment="1">
      <alignment horizontal="center" vertical="center" textRotation="255"/>
    </xf>
    <xf numFmtId="0" fontId="0" fillId="0" borderId="28" xfId="0" applyFont="1" applyFill="1" applyBorder="1" applyAlignment="1">
      <alignment horizontal="center" vertical="center" textRotation="255"/>
    </xf>
    <xf numFmtId="0" fontId="135" fillId="0" borderId="3" xfId="0" applyFont="1" applyFill="1" applyBorder="1" applyAlignment="1">
      <alignment horizontal="left" vertical="center" wrapText="1" shrinkToFit="1"/>
    </xf>
    <xf numFmtId="0" fontId="135" fillId="0" borderId="4" xfId="0" applyFont="1" applyFill="1" applyBorder="1" applyAlignment="1">
      <alignment horizontal="left" vertical="center" wrapText="1" shrinkToFit="1"/>
    </xf>
    <xf numFmtId="0" fontId="135" fillId="0" borderId="10" xfId="0" applyFont="1" applyFill="1" applyBorder="1" applyAlignment="1">
      <alignment horizontal="left" vertical="center" wrapText="1" shrinkToFit="1"/>
    </xf>
    <xf numFmtId="0" fontId="135" fillId="0" borderId="6" xfId="0" applyFont="1" applyFill="1" applyBorder="1" applyAlignment="1">
      <alignment horizontal="left" vertical="center"/>
    </xf>
    <xf numFmtId="0" fontId="135" fillId="0" borderId="0" xfId="0" applyFont="1" applyFill="1" applyBorder="1" applyAlignment="1">
      <alignment horizontal="left" vertical="center"/>
    </xf>
    <xf numFmtId="0" fontId="135" fillId="0" borderId="11" xfId="0" applyFont="1" applyFill="1" applyBorder="1" applyAlignment="1">
      <alignment horizontal="left" vertical="center"/>
    </xf>
    <xf numFmtId="0" fontId="135" fillId="0" borderId="1" xfId="0" applyFont="1" applyFill="1" applyBorder="1" applyAlignment="1">
      <alignment horizontal="left" vertical="center"/>
    </xf>
    <xf numFmtId="0" fontId="140" fillId="0" borderId="6" xfId="0" applyFont="1" applyFill="1" applyBorder="1" applyAlignment="1">
      <alignment vertical="center" wrapText="1"/>
    </xf>
    <xf numFmtId="0" fontId="140" fillId="0" borderId="7" xfId="0" applyFont="1" applyFill="1" applyBorder="1" applyAlignment="1">
      <alignment vertical="center" wrapText="1"/>
    </xf>
    <xf numFmtId="0" fontId="140" fillId="0" borderId="11" xfId="0" applyFont="1" applyFill="1" applyBorder="1" applyAlignment="1">
      <alignment vertical="center" wrapText="1"/>
    </xf>
    <xf numFmtId="0" fontId="140" fillId="0" borderId="12" xfId="0" applyFont="1" applyFill="1" applyBorder="1" applyAlignment="1">
      <alignment vertical="center" wrapText="1"/>
    </xf>
    <xf numFmtId="0" fontId="19" fillId="0" borderId="0" xfId="0" applyFont="1" applyFill="1" applyBorder="1" applyAlignment="1">
      <alignment horizontal="right" vertical="top"/>
    </xf>
    <xf numFmtId="0" fontId="35" fillId="0" borderId="0" xfId="0" applyFont="1" applyFill="1" applyAlignment="1">
      <alignment horizontal="center"/>
    </xf>
    <xf numFmtId="0" fontId="19" fillId="0" borderId="1" xfId="0" applyFont="1" applyFill="1" applyBorder="1" applyAlignment="1">
      <alignment horizontal="right"/>
    </xf>
    <xf numFmtId="0" fontId="19" fillId="0" borderId="1" xfId="0" applyFont="1" applyFill="1" applyBorder="1" applyAlignment="1">
      <alignment horizontal="left" shrinkToFit="1"/>
    </xf>
    <xf numFmtId="0" fontId="19" fillId="0" borderId="1" xfId="0" applyFont="1" applyFill="1" applyBorder="1" applyAlignment="1">
      <alignment horizontal="center"/>
    </xf>
    <xf numFmtId="0" fontId="31" fillId="0" borderId="10" xfId="0" applyFont="1" applyFill="1" applyBorder="1" applyAlignment="1">
      <alignment vertical="center"/>
    </xf>
    <xf numFmtId="0" fontId="0" fillId="0" borderId="4" xfId="0" applyFont="1" applyFill="1" applyBorder="1" applyAlignment="1">
      <alignment horizontal="left" vertical="center" indent="1"/>
    </xf>
    <xf numFmtId="0" fontId="19" fillId="0" borderId="1" xfId="0" applyFont="1" applyFill="1" applyBorder="1" applyAlignment="1">
      <alignment horizontal="left"/>
    </xf>
    <xf numFmtId="0" fontId="115" fillId="0" borderId="26" xfId="0" applyFont="1" applyFill="1" applyBorder="1" applyAlignment="1">
      <alignment horizontal="center" vertical="center" textRotation="255"/>
    </xf>
    <xf numFmtId="0" fontId="115" fillId="0" borderId="27" xfId="0" applyFont="1" applyFill="1" applyBorder="1" applyAlignment="1">
      <alignment horizontal="center" vertical="center" textRotation="255"/>
    </xf>
    <xf numFmtId="0" fontId="115" fillId="0" borderId="28" xfId="0" applyFont="1" applyFill="1" applyBorder="1" applyAlignment="1">
      <alignment horizontal="center" vertical="center" textRotation="255"/>
    </xf>
    <xf numFmtId="0" fontId="19" fillId="0" borderId="1" xfId="0" applyFont="1" applyFill="1" applyBorder="1" applyAlignment="1"/>
    <xf numFmtId="0" fontId="0" fillId="0" borderId="24" xfId="0" applyFont="1" applyFill="1" applyBorder="1" applyAlignment="1"/>
    <xf numFmtId="0" fontId="0" fillId="0" borderId="25" xfId="0" applyFont="1" applyFill="1" applyBorder="1" applyAlignment="1"/>
    <xf numFmtId="0" fontId="19"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19" fillId="0" borderId="4" xfId="0" applyFont="1" applyFill="1" applyBorder="1" applyAlignment="1">
      <alignment horizontal="center" vertical="center"/>
    </xf>
    <xf numFmtId="0" fontId="30" fillId="0" borderId="8" xfId="0" applyFont="1" applyFill="1" applyBorder="1" applyAlignment="1">
      <alignment vertical="center" wrapText="1"/>
    </xf>
    <xf numFmtId="0" fontId="30" fillId="0" borderId="11" xfId="0" applyFont="1" applyFill="1" applyBorder="1" applyAlignment="1">
      <alignment vertical="center"/>
    </xf>
    <xf numFmtId="0" fontId="30" fillId="0" borderId="12" xfId="0" applyFont="1" applyFill="1" applyBorder="1" applyAlignment="1">
      <alignment vertical="center"/>
    </xf>
    <xf numFmtId="0" fontId="31" fillId="0" borderId="5" xfId="0" applyFont="1" applyFill="1" applyBorder="1" applyAlignment="1">
      <alignment horizontal="left" vertical="center"/>
    </xf>
    <xf numFmtId="0" fontId="31" fillId="0" borderId="1" xfId="0" applyFont="1" applyFill="1" applyBorder="1" applyAlignment="1">
      <alignment horizontal="left" vertical="center"/>
    </xf>
    <xf numFmtId="0" fontId="31" fillId="0" borderId="1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31" fillId="0" borderId="11" xfId="0" applyFont="1" applyFill="1" applyBorder="1" applyAlignment="1">
      <alignment horizontal="left" vertical="center" shrinkToFit="1"/>
    </xf>
    <xf numFmtId="0" fontId="31" fillId="0" borderId="1" xfId="0" applyFont="1" applyFill="1" applyBorder="1" applyAlignment="1">
      <alignment horizontal="left" vertical="center" shrinkToFit="1"/>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15" fillId="0" borderId="0" xfId="0" applyFont="1" applyFill="1" applyAlignment="1">
      <alignment vertical="top" wrapText="1"/>
    </xf>
    <xf numFmtId="0" fontId="0" fillId="0" borderId="0" xfId="0" applyFont="1" applyAlignment="1">
      <alignment vertical="top" wrapText="1"/>
    </xf>
    <xf numFmtId="0" fontId="0" fillId="0" borderId="32" xfId="0" applyFont="1" applyFill="1" applyBorder="1" applyAlignment="1">
      <alignment horizontal="left" vertical="center" shrinkToFit="1"/>
    </xf>
    <xf numFmtId="0" fontId="0" fillId="0" borderId="33"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32"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40" fillId="0" borderId="32" xfId="6" applyFont="1" applyFill="1" applyBorder="1" applyAlignment="1" applyProtection="1">
      <alignment horizontal="left" vertical="center" shrinkToFit="1"/>
    </xf>
    <xf numFmtId="0" fontId="40" fillId="0" borderId="33" xfId="6" applyFont="1" applyFill="1" applyBorder="1" applyAlignment="1" applyProtection="1">
      <alignment horizontal="left" vertical="center" shrinkToFi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15" fillId="0" borderId="5" xfId="0" applyFont="1" applyFill="1" applyBorder="1" applyAlignment="1">
      <alignment horizontal="left" vertical="top"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0" borderId="9" xfId="0" applyFont="1" applyFill="1" applyBorder="1" applyAlignment="1">
      <alignment horizontal="left" vertical="center" shrinkToFi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31" xfId="0" applyFont="1" applyFill="1" applyBorder="1" applyAlignment="1">
      <alignment horizontal="left" vertical="center" shrinkToFit="1"/>
    </xf>
    <xf numFmtId="0" fontId="0" fillId="0" borderId="26" xfId="0" applyFont="1" applyFill="1" applyBorder="1" applyAlignment="1">
      <alignment horizontal="center" vertical="center" wrapText="1" shrinkToFit="1"/>
    </xf>
    <xf numFmtId="0" fontId="0" fillId="0" borderId="27" xfId="0" applyFont="1" applyFill="1" applyBorder="1" applyAlignment="1">
      <alignment horizontal="center" vertical="center" wrapText="1" shrinkToFit="1"/>
    </xf>
    <xf numFmtId="0" fontId="0" fillId="0" borderId="29" xfId="0" applyFill="1" applyBorder="1" applyAlignment="1">
      <alignment horizontal="left" vertical="center" shrinkToFit="1"/>
    </xf>
    <xf numFmtId="0" fontId="0" fillId="0" borderId="30" xfId="0" applyFill="1" applyBorder="1" applyAlignment="1">
      <alignment horizontal="left" vertical="center" shrinkToFit="1"/>
    </xf>
    <xf numFmtId="0" fontId="0" fillId="0" borderId="8" xfId="0" applyFill="1" applyBorder="1" applyAlignment="1">
      <alignment horizontal="left" vertical="center" shrinkToFit="1"/>
    </xf>
    <xf numFmtId="0" fontId="39" fillId="0" borderId="32" xfId="6" applyFill="1" applyBorder="1" applyAlignment="1" applyProtection="1">
      <alignment horizontal="left" vertical="center" shrinkToFit="1"/>
    </xf>
    <xf numFmtId="0" fontId="0" fillId="0" borderId="3"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0" borderId="2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57" fontId="0" fillId="0" borderId="3" xfId="0" applyNumberFormat="1" applyFont="1" applyFill="1" applyBorder="1" applyAlignment="1">
      <alignment horizontal="center" vertical="center" shrinkToFit="1"/>
    </xf>
    <xf numFmtId="57" fontId="0" fillId="0" borderId="10" xfId="0" applyNumberFormat="1" applyFont="1" applyFill="1" applyBorder="1" applyAlignment="1">
      <alignment horizontal="center" vertical="center" shrinkToFit="1"/>
    </xf>
    <xf numFmtId="177" fontId="0" fillId="0" borderId="3" xfId="0" applyNumberFormat="1" applyFont="1" applyFill="1" applyBorder="1" applyAlignment="1">
      <alignment horizontal="center" vertical="center" shrinkToFit="1"/>
    </xf>
    <xf numFmtId="177" fontId="0" fillId="0" borderId="10" xfId="0" applyNumberFormat="1" applyFont="1" applyFill="1" applyBorder="1" applyAlignment="1">
      <alignment horizontal="center" vertical="center" shrinkToFit="1"/>
    </xf>
    <xf numFmtId="0" fontId="0" fillId="0" borderId="3" xfId="0" applyFont="1" applyFill="1" applyBorder="1" applyAlignment="1"/>
    <xf numFmtId="0" fontId="0" fillId="0" borderId="4" xfId="0" applyFont="1" applyBorder="1" applyAlignment="1"/>
    <xf numFmtId="0" fontId="0" fillId="0" borderId="10" xfId="0" applyFont="1" applyBorder="1" applyAlignment="1"/>
    <xf numFmtId="0" fontId="0" fillId="0" borderId="1" xfId="0" applyFont="1" applyFill="1" applyBorder="1" applyAlignment="1">
      <alignment horizontal="left" vertical="center"/>
    </xf>
    <xf numFmtId="0" fontId="0" fillId="0" borderId="1" xfId="0" applyFont="1" applyFill="1" applyBorder="1" applyAlignment="1"/>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Fill="1" applyBorder="1" applyAlignment="1">
      <alignment horizontal="center" vertical="center" wrapText="1" shrinkToFit="1"/>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15" fillId="0" borderId="5" xfId="0" applyFont="1" applyFill="1" applyBorder="1" applyAlignment="1">
      <alignment vertical="center" wrapText="1"/>
    </xf>
    <xf numFmtId="0" fontId="38" fillId="0" borderId="5" xfId="0" applyFont="1" applyFill="1" applyBorder="1" applyAlignment="1">
      <alignment vertical="center" wrapText="1"/>
    </xf>
    <xf numFmtId="0" fontId="15" fillId="0" borderId="0" xfId="0" applyFont="1" applyFill="1" applyBorder="1" applyAlignment="1">
      <alignment vertical="center" wrapText="1"/>
    </xf>
    <xf numFmtId="0" fontId="38" fillId="0" borderId="0" xfId="0" applyFont="1" applyFill="1" applyBorder="1" applyAlignment="1">
      <alignment vertical="center" wrapText="1"/>
    </xf>
    <xf numFmtId="0" fontId="15" fillId="0" borderId="5" xfId="0" applyFont="1" applyFill="1" applyBorder="1" applyAlignment="1">
      <alignment vertical="top"/>
    </xf>
    <xf numFmtId="0" fontId="15" fillId="0" borderId="5" xfId="0" applyFont="1" applyFill="1" applyBorder="1" applyAlignment="1">
      <alignmen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10" xfId="0" applyFont="1" applyFill="1" applyBorder="1" applyAlignment="1">
      <alignment horizontal="left" vertical="center"/>
    </xf>
    <xf numFmtId="0" fontId="0" fillId="0" borderId="1" xfId="0" applyFont="1" applyFill="1" applyBorder="1" applyAlignment="1">
      <alignment horizontal="left" shrinkToFit="1"/>
    </xf>
    <xf numFmtId="0" fontId="0" fillId="0" borderId="1" xfId="0" applyFont="1" applyFill="1" applyBorder="1" applyAlignment="1">
      <alignment horizontal="center" shrinkToFit="1"/>
    </xf>
    <xf numFmtId="0" fontId="0" fillId="0" borderId="1" xfId="0" applyFont="1" applyFill="1" applyBorder="1" applyAlignment="1">
      <alignment horizontal="center"/>
    </xf>
    <xf numFmtId="0" fontId="0" fillId="0" borderId="1" xfId="0" applyFont="1" applyFill="1" applyBorder="1" applyAlignment="1">
      <alignment horizontal="left"/>
    </xf>
    <xf numFmtId="0" fontId="0" fillId="0" borderId="12" xfId="0" applyFont="1" applyFill="1" applyBorder="1" applyAlignment="1">
      <alignment horizontal="left"/>
    </xf>
    <xf numFmtId="0" fontId="32" fillId="0" borderId="4" xfId="0" applyFont="1" applyFill="1" applyBorder="1" applyAlignment="1">
      <alignment horizontal="left" vertical="center" wrapText="1" shrinkToFit="1"/>
    </xf>
    <xf numFmtId="0" fontId="32" fillId="0" borderId="10" xfId="0" applyFont="1" applyFill="1" applyBorder="1" applyAlignment="1">
      <alignment horizontal="left" vertical="center" wrapText="1" shrinkToFit="1"/>
    </xf>
    <xf numFmtId="0" fontId="32" fillId="0" borderId="3" xfId="0" applyFont="1" applyFill="1" applyBorder="1" applyAlignment="1">
      <alignment horizontal="left" vertical="center" wrapText="1" shrinkToFit="1"/>
    </xf>
    <xf numFmtId="0" fontId="32" fillId="0" borderId="3" xfId="0" applyFont="1" applyFill="1" applyBorder="1" applyAlignment="1">
      <alignment horizontal="left" vertical="center" shrinkToFit="1"/>
    </xf>
    <xf numFmtId="0" fontId="32" fillId="0" borderId="4" xfId="0" applyFont="1" applyFill="1" applyBorder="1" applyAlignment="1">
      <alignment horizontal="left" vertical="center" shrinkToFit="1"/>
    </xf>
    <xf numFmtId="0" fontId="0" fillId="0" borderId="27" xfId="0" applyFont="1" applyFill="1" applyBorder="1" applyAlignment="1">
      <alignment horizontal="center" vertical="center" shrinkToFit="1"/>
    </xf>
    <xf numFmtId="58" fontId="0" fillId="0" borderId="4"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Fill="1" applyBorder="1" applyAlignment="1">
      <alignment horizontal="center" vertical="center" shrinkToFit="1"/>
    </xf>
    <xf numFmtId="0" fontId="0" fillId="0" borderId="11" xfId="0" applyFont="1" applyFill="1" applyBorder="1" applyAlignment="1">
      <alignment horizontal="center"/>
    </xf>
    <xf numFmtId="0" fontId="27" fillId="0" borderId="0" xfId="0" applyFont="1" applyFill="1" applyAlignment="1">
      <alignment horizontal="center" vertical="center"/>
    </xf>
    <xf numFmtId="49" fontId="0" fillId="0" borderId="3"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left" vertical="center"/>
    </xf>
    <xf numFmtId="1" fontId="0" fillId="0" borderId="4" xfId="0" applyNumberFormat="1" applyFont="1" applyFill="1" applyBorder="1" applyAlignment="1">
      <alignment horizontal="left" vertical="center"/>
    </xf>
    <xf numFmtId="1" fontId="0" fillId="0" borderId="10" xfId="0" applyNumberFormat="1" applyFont="1" applyFill="1" applyBorder="1" applyAlignment="1">
      <alignment horizontal="left" vertical="center"/>
    </xf>
    <xf numFmtId="0" fontId="42" fillId="0" borderId="8" xfId="45" applyNumberFormat="1" applyFont="1" applyFill="1" applyBorder="1" applyAlignment="1">
      <alignment horizontal="center" vertical="center" wrapText="1"/>
    </xf>
    <xf numFmtId="0" fontId="42" fillId="0" borderId="5" xfId="45" applyNumberFormat="1" applyFont="1" applyFill="1" applyBorder="1" applyAlignment="1">
      <alignment horizontal="center" vertical="center" wrapText="1"/>
    </xf>
    <xf numFmtId="0" fontId="42" fillId="0" borderId="9" xfId="45" applyNumberFormat="1" applyFont="1" applyFill="1" applyBorder="1" applyAlignment="1">
      <alignment horizontal="center" vertical="center" wrapText="1"/>
    </xf>
    <xf numFmtId="0" fontId="42" fillId="0" borderId="3" xfId="45" applyNumberFormat="1" applyFont="1" applyFill="1" applyBorder="1" applyAlignment="1">
      <alignment horizontal="left" vertical="center" wrapText="1" indent="1"/>
    </xf>
    <xf numFmtId="0" fontId="42" fillId="0" borderId="4" xfId="45" applyNumberFormat="1" applyFont="1" applyFill="1" applyBorder="1" applyAlignment="1">
      <alignment horizontal="left" vertical="center" wrapText="1" indent="1"/>
    </xf>
    <xf numFmtId="0" fontId="42" fillId="0" borderId="10" xfId="45" applyNumberFormat="1" applyFont="1" applyFill="1" applyBorder="1" applyAlignment="1">
      <alignment horizontal="left" vertical="center" wrapText="1" indent="1"/>
    </xf>
    <xf numFmtId="0" fontId="42" fillId="0" borderId="69" xfId="45" applyNumberFormat="1" applyFont="1" applyFill="1" applyBorder="1" applyAlignment="1">
      <alignment horizontal="left" vertical="center" wrapText="1" indent="1"/>
    </xf>
    <xf numFmtId="0" fontId="42" fillId="0" borderId="73" xfId="45" applyNumberFormat="1" applyFont="1" applyFill="1" applyBorder="1" applyAlignment="1">
      <alignment horizontal="left" vertical="center" wrapText="1" indent="1"/>
    </xf>
    <xf numFmtId="0" fontId="42" fillId="0" borderId="74" xfId="45" applyNumberFormat="1" applyFont="1" applyFill="1" applyBorder="1" applyAlignment="1">
      <alignment horizontal="left" vertical="center" wrapText="1" indent="1"/>
    </xf>
    <xf numFmtId="0" fontId="42" fillId="0" borderId="75" xfId="45" applyNumberFormat="1" applyFont="1" applyFill="1" applyBorder="1" applyAlignment="1">
      <alignment horizontal="left" vertical="center" wrapText="1" indent="1"/>
    </xf>
    <xf numFmtId="0" fontId="42" fillId="0" borderId="76" xfId="45" applyNumberFormat="1" applyFont="1" applyFill="1" applyBorder="1" applyAlignment="1">
      <alignment horizontal="left" vertical="center" wrapText="1" indent="1"/>
    </xf>
    <xf numFmtId="0" fontId="42" fillId="0" borderId="146" xfId="45" applyNumberFormat="1" applyFont="1" applyFill="1" applyBorder="1" applyAlignment="1">
      <alignment horizontal="center" vertical="center"/>
    </xf>
    <xf numFmtId="0" fontId="42" fillId="0" borderId="147" xfId="45" applyNumberFormat="1" applyFont="1" applyFill="1" applyBorder="1" applyAlignment="1">
      <alignment horizontal="center" vertical="center"/>
    </xf>
    <xf numFmtId="0" fontId="42" fillId="0" borderId="148" xfId="45" applyNumberFormat="1" applyFont="1" applyFill="1" applyBorder="1" applyAlignment="1">
      <alignment horizontal="center" vertical="center"/>
    </xf>
    <xf numFmtId="0" fontId="42" fillId="0" borderId="22" xfId="45" applyNumberFormat="1" applyFont="1" applyFill="1" applyBorder="1" applyAlignment="1">
      <alignment horizontal="left" vertical="center"/>
    </xf>
    <xf numFmtId="178" fontId="42" fillId="0" borderId="22" xfId="46" applyNumberFormat="1" applyFont="1" applyFill="1" applyBorder="1" applyAlignment="1">
      <alignment horizontal="right" vertical="center" indent="1"/>
    </xf>
    <xf numFmtId="178" fontId="42" fillId="0" borderId="120" xfId="46" applyNumberFormat="1" applyFont="1" applyFill="1" applyBorder="1" applyAlignment="1">
      <alignment horizontal="right" vertical="center" indent="1"/>
    </xf>
    <xf numFmtId="0" fontId="42" fillId="0" borderId="1" xfId="45" applyNumberFormat="1" applyFont="1" applyFill="1" applyBorder="1" applyAlignment="1">
      <alignment horizontal="left" vertical="center"/>
    </xf>
    <xf numFmtId="0" fontId="16" fillId="0" borderId="21" xfId="45" applyNumberFormat="1" applyFont="1" applyFill="1" applyBorder="1" applyAlignment="1">
      <alignment vertical="center" wrapText="1" shrinkToFit="1"/>
    </xf>
    <xf numFmtId="0" fontId="16" fillId="0" borderId="22" xfId="45" applyNumberFormat="1" applyFont="1" applyFill="1" applyBorder="1" applyAlignment="1">
      <alignment vertical="center" wrapText="1" shrinkToFit="1"/>
    </xf>
    <xf numFmtId="0" fontId="16" fillId="0" borderId="120" xfId="45" applyNumberFormat="1" applyFont="1" applyFill="1" applyBorder="1" applyAlignment="1">
      <alignment vertical="center" wrapText="1" shrinkToFit="1"/>
    </xf>
    <xf numFmtId="177" fontId="42" fillId="0" borderId="115" xfId="45" applyNumberFormat="1" applyFont="1" applyFill="1" applyBorder="1" applyAlignment="1">
      <alignment horizontal="right" vertical="center" indent="1"/>
    </xf>
    <xf numFmtId="177" fontId="42" fillId="0" borderId="115" xfId="45" applyNumberFormat="1" applyFont="1" applyBorder="1" applyAlignment="1">
      <alignment horizontal="right" vertical="center" indent="1"/>
    </xf>
    <xf numFmtId="177" fontId="42" fillId="0" borderId="117" xfId="45" applyNumberFormat="1" applyFont="1" applyBorder="1" applyAlignment="1">
      <alignment horizontal="right" vertical="center" indent="1"/>
    </xf>
    <xf numFmtId="0" fontId="42" fillId="0" borderId="116" xfId="45" applyNumberFormat="1" applyFont="1" applyFill="1" applyBorder="1" applyAlignment="1">
      <alignment horizontal="center" vertical="center" shrinkToFit="1"/>
    </xf>
    <xf numFmtId="0" fontId="42" fillId="0" borderId="22" xfId="45" applyNumberFormat="1" applyFont="1" applyFill="1" applyBorder="1" applyAlignment="1">
      <alignment horizontal="center" vertical="center" shrinkToFit="1"/>
    </xf>
    <xf numFmtId="0" fontId="42" fillId="0" borderId="23" xfId="45" applyNumberFormat="1" applyFont="1" applyFill="1" applyBorder="1" applyAlignment="1">
      <alignment horizontal="center" vertical="center" shrinkToFit="1"/>
    </xf>
    <xf numFmtId="0" fontId="42" fillId="0" borderId="32" xfId="45" applyNumberFormat="1" applyFont="1" applyFill="1" applyBorder="1" applyAlignment="1">
      <alignment horizontal="center" vertical="center" shrinkToFit="1"/>
    </xf>
    <xf numFmtId="0" fontId="42" fillId="0" borderId="33" xfId="45" applyNumberFormat="1" applyFont="1" applyFill="1" applyBorder="1" applyAlignment="1">
      <alignment horizontal="center" vertical="center" shrinkToFit="1"/>
    </xf>
    <xf numFmtId="0" fontId="42" fillId="0" borderId="123" xfId="45" applyNumberFormat="1" applyFont="1" applyFill="1" applyBorder="1" applyAlignment="1">
      <alignment horizontal="center" vertical="center" shrinkToFit="1"/>
    </xf>
    <xf numFmtId="0" fontId="16" fillId="0" borderId="124" xfId="45" applyNumberFormat="1" applyFont="1" applyFill="1" applyBorder="1" applyAlignment="1">
      <alignment vertical="center" wrapText="1" shrinkToFit="1"/>
    </xf>
    <xf numFmtId="0" fontId="16" fillId="0" borderId="33" xfId="45" applyNumberFormat="1" applyFont="1" applyFill="1" applyBorder="1" applyAlignment="1">
      <alignment vertical="center" wrapText="1" shrinkToFit="1"/>
    </xf>
    <xf numFmtId="0" fontId="16" fillId="0" borderId="34" xfId="45" applyNumberFormat="1" applyFont="1" applyFill="1" applyBorder="1" applyAlignment="1">
      <alignment vertical="center" wrapText="1" shrinkToFit="1"/>
    </xf>
    <xf numFmtId="177" fontId="42" fillId="0" borderId="118" xfId="45" applyNumberFormat="1" applyFont="1" applyFill="1" applyBorder="1" applyAlignment="1">
      <alignment horizontal="right" vertical="center" indent="1"/>
    </xf>
    <xf numFmtId="177" fontId="42" fillId="0" borderId="118" xfId="45" applyNumberFormat="1" applyFont="1" applyBorder="1" applyAlignment="1">
      <alignment horizontal="right" vertical="center" indent="1"/>
    </xf>
    <xf numFmtId="177" fontId="42" fillId="0" borderId="119" xfId="45" applyNumberFormat="1" applyFont="1" applyBorder="1" applyAlignment="1">
      <alignment horizontal="right" vertical="center" indent="1"/>
    </xf>
    <xf numFmtId="0" fontId="42" fillId="0" borderId="3" xfId="45" applyNumberFormat="1" applyFont="1" applyFill="1" applyBorder="1" applyAlignment="1">
      <alignment horizontal="left" vertical="center" indent="1"/>
    </xf>
    <xf numFmtId="0" fontId="42" fillId="0" borderId="4" xfId="45" applyNumberFormat="1" applyFont="1" applyFill="1" applyBorder="1" applyAlignment="1">
      <alignment horizontal="left" vertical="center" indent="1"/>
    </xf>
    <xf numFmtId="0" fontId="42" fillId="0" borderId="10" xfId="45" applyNumberFormat="1" applyFont="1" applyFill="1" applyBorder="1" applyAlignment="1">
      <alignment horizontal="left" vertical="center" indent="1"/>
    </xf>
    <xf numFmtId="0" fontId="42" fillId="0" borderId="3" xfId="45" applyNumberFormat="1" applyFont="1" applyFill="1" applyBorder="1" applyAlignment="1">
      <alignment horizontal="left" vertical="center" indent="1" shrinkToFit="1"/>
    </xf>
    <xf numFmtId="0" fontId="42" fillId="0" borderId="4" xfId="45" applyNumberFormat="1" applyFont="1" applyFill="1" applyBorder="1" applyAlignment="1">
      <alignment horizontal="left" vertical="center" indent="1" shrinkToFit="1"/>
    </xf>
    <xf numFmtId="0" fontId="16" fillId="0" borderId="4" xfId="45" applyNumberFormat="1" applyFont="1" applyFill="1" applyBorder="1" applyAlignment="1">
      <alignment vertical="center" shrinkToFit="1"/>
    </xf>
    <xf numFmtId="177" fontId="42" fillId="0" borderId="2" xfId="45" applyNumberFormat="1" applyFont="1" applyFill="1" applyBorder="1" applyAlignment="1">
      <alignment horizontal="right" vertical="center" indent="1"/>
    </xf>
    <xf numFmtId="177" fontId="42" fillId="0" borderId="2" xfId="45" applyNumberFormat="1" applyFont="1" applyBorder="1" applyAlignment="1">
      <alignment horizontal="right" vertical="center" indent="1"/>
    </xf>
    <xf numFmtId="177" fontId="42" fillId="0" borderId="68" xfId="45" applyNumberFormat="1" applyFont="1" applyBorder="1" applyAlignment="1">
      <alignment horizontal="right" vertical="center" indent="1"/>
    </xf>
    <xf numFmtId="0" fontId="42" fillId="0" borderId="8" xfId="45" applyNumberFormat="1" applyFont="1" applyFill="1" applyBorder="1" applyAlignment="1">
      <alignment horizontal="center" vertical="center" shrinkToFit="1"/>
    </xf>
    <xf numFmtId="0" fontId="42" fillId="0" borderId="5" xfId="45" applyNumberFormat="1" applyFont="1" applyFill="1" applyBorder="1" applyAlignment="1">
      <alignment horizontal="center" vertical="center" shrinkToFit="1"/>
    </xf>
    <xf numFmtId="0" fontId="42" fillId="0" borderId="9" xfId="45" applyNumberFormat="1" applyFont="1" applyFill="1" applyBorder="1" applyAlignment="1">
      <alignment horizontal="center" vertical="center" shrinkToFit="1"/>
    </xf>
    <xf numFmtId="0" fontId="42" fillId="0" borderId="6" xfId="45" applyNumberFormat="1" applyFont="1" applyFill="1" applyBorder="1" applyAlignment="1">
      <alignment horizontal="center" vertical="center" shrinkToFit="1"/>
    </xf>
    <xf numFmtId="0" fontId="42" fillId="0" borderId="0" xfId="45" applyNumberFormat="1" applyFont="1" applyFill="1" applyBorder="1" applyAlignment="1">
      <alignment horizontal="center" vertical="center" shrinkToFit="1"/>
    </xf>
    <xf numFmtId="0" fontId="42" fillId="0" borderId="7" xfId="45" applyNumberFormat="1" applyFont="1" applyFill="1" applyBorder="1" applyAlignment="1">
      <alignment horizontal="center" vertical="center" shrinkToFit="1"/>
    </xf>
    <xf numFmtId="0" fontId="42" fillId="0" borderId="11" xfId="45" applyNumberFormat="1" applyFont="1" applyFill="1" applyBorder="1" applyAlignment="1">
      <alignment horizontal="center" vertical="center" shrinkToFit="1"/>
    </xf>
    <xf numFmtId="0" fontId="42" fillId="0" borderId="1" xfId="45" applyNumberFormat="1" applyFont="1" applyFill="1" applyBorder="1" applyAlignment="1">
      <alignment horizontal="center" vertical="center" shrinkToFit="1"/>
    </xf>
    <xf numFmtId="0" fontId="42" fillId="0" borderId="12" xfId="45" applyNumberFormat="1" applyFont="1" applyFill="1" applyBorder="1" applyAlignment="1">
      <alignment horizontal="center" vertical="center" shrinkToFit="1"/>
    </xf>
    <xf numFmtId="0" fontId="42" fillId="0" borderId="29" xfId="45" applyNumberFormat="1" applyFont="1" applyFill="1" applyBorder="1" applyAlignment="1">
      <alignment horizontal="center" vertical="center" shrinkToFit="1"/>
    </xf>
    <xf numFmtId="0" fontId="42" fillId="0" borderId="30" xfId="45" applyNumberFormat="1" applyFont="1" applyFill="1" applyBorder="1" applyAlignment="1">
      <alignment horizontal="center" vertical="center" shrinkToFit="1"/>
    </xf>
    <xf numFmtId="0" fontId="42" fillId="0" borderId="121" xfId="45" applyNumberFormat="1" applyFont="1" applyFill="1" applyBorder="1" applyAlignment="1">
      <alignment horizontal="center" vertical="center" shrinkToFit="1"/>
    </xf>
    <xf numFmtId="0" fontId="16" fillId="0" borderId="122" xfId="45" applyNumberFormat="1" applyFont="1" applyFill="1" applyBorder="1" applyAlignment="1">
      <alignment vertical="center" wrapText="1" shrinkToFit="1"/>
    </xf>
    <xf numFmtId="0" fontId="16" fillId="0" borderId="30" xfId="45" applyNumberFormat="1" applyFont="1" applyFill="1" applyBorder="1" applyAlignment="1">
      <alignment vertical="center" wrapText="1" shrinkToFit="1"/>
    </xf>
    <xf numFmtId="0" fontId="16" fillId="0" borderId="31" xfId="45" applyNumberFormat="1" applyFont="1" applyFill="1" applyBorder="1" applyAlignment="1">
      <alignment vertical="center" wrapText="1" shrinkToFit="1"/>
    </xf>
    <xf numFmtId="0" fontId="42" fillId="0" borderId="71" xfId="45" applyNumberFormat="1" applyFont="1" applyBorder="1" applyAlignment="1">
      <alignment horizontal="center" vertical="center" textRotation="255"/>
    </xf>
    <xf numFmtId="0" fontId="42" fillId="0" borderId="62" xfId="45" applyNumberFormat="1" applyFont="1" applyBorder="1" applyAlignment="1">
      <alignment horizontal="center" vertical="center" textRotation="255"/>
    </xf>
    <xf numFmtId="0" fontId="42" fillId="0" borderId="72" xfId="45" applyNumberFormat="1" applyFont="1" applyBorder="1" applyAlignment="1">
      <alignment horizontal="center" vertical="center" textRotation="255"/>
    </xf>
    <xf numFmtId="0" fontId="92" fillId="0" borderId="3" xfId="45" applyNumberFormat="1" applyFont="1" applyFill="1" applyBorder="1" applyAlignment="1">
      <alignment horizontal="left" vertical="center"/>
    </xf>
    <xf numFmtId="0" fontId="92" fillId="0" borderId="4" xfId="45" applyNumberFormat="1" applyFont="1" applyFill="1" applyBorder="1" applyAlignment="1">
      <alignment horizontal="left" vertical="center"/>
    </xf>
    <xf numFmtId="0" fontId="92" fillId="0" borderId="10" xfId="45" applyNumberFormat="1" applyFont="1" applyFill="1" applyBorder="1" applyAlignment="1">
      <alignment horizontal="left" vertical="center"/>
    </xf>
    <xf numFmtId="0" fontId="42" fillId="0" borderId="3" xfId="45" applyNumberFormat="1" applyFont="1" applyFill="1" applyBorder="1" applyAlignment="1">
      <alignment horizontal="center" vertical="center"/>
    </xf>
    <xf numFmtId="0" fontId="42" fillId="0" borderId="4" xfId="45" applyNumberFormat="1" applyFont="1" applyFill="1" applyBorder="1" applyAlignment="1">
      <alignment horizontal="center" vertical="center"/>
    </xf>
    <xf numFmtId="177" fontId="42" fillId="0" borderId="4" xfId="45" applyNumberFormat="1" applyFont="1" applyFill="1" applyBorder="1" applyAlignment="1">
      <alignment horizontal="center" vertical="center"/>
    </xf>
    <xf numFmtId="177" fontId="42" fillId="0" borderId="10" xfId="45" applyNumberFormat="1" applyFont="1" applyFill="1" applyBorder="1" applyAlignment="1">
      <alignment horizontal="center" vertical="center"/>
    </xf>
    <xf numFmtId="0" fontId="42" fillId="0" borderId="8" xfId="45" applyNumberFormat="1" applyFont="1" applyFill="1" applyBorder="1" applyAlignment="1">
      <alignment horizontal="left" vertical="center" indent="1"/>
    </xf>
    <xf numFmtId="0" fontId="42" fillId="0" borderId="5" xfId="45" applyNumberFormat="1" applyFont="1" applyFill="1" applyBorder="1" applyAlignment="1">
      <alignment horizontal="left" vertical="center" indent="1"/>
    </xf>
    <xf numFmtId="178" fontId="42" fillId="0" borderId="5" xfId="46" applyNumberFormat="1" applyFont="1" applyFill="1" applyBorder="1" applyAlignment="1">
      <alignment horizontal="right" vertical="center" indent="1"/>
    </xf>
    <xf numFmtId="178" fontId="42" fillId="0" borderId="9" xfId="46" applyNumberFormat="1" applyFont="1" applyFill="1" applyBorder="1" applyAlignment="1">
      <alignment horizontal="right" vertical="center" indent="1"/>
    </xf>
    <xf numFmtId="0" fontId="42" fillId="0" borderId="8" xfId="45" applyNumberFormat="1" applyFont="1" applyFill="1" applyBorder="1" applyAlignment="1">
      <alignment horizontal="center" vertical="center"/>
    </xf>
    <xf numFmtId="0" fontId="42" fillId="0" borderId="5" xfId="45" applyNumberFormat="1" applyFont="1" applyFill="1" applyBorder="1" applyAlignment="1">
      <alignment horizontal="center" vertical="center"/>
    </xf>
    <xf numFmtId="0" fontId="42" fillId="0" borderId="6" xfId="45" applyNumberFormat="1" applyFont="1" applyFill="1" applyBorder="1" applyAlignment="1">
      <alignment horizontal="center" vertical="center"/>
    </xf>
    <xf numFmtId="0" fontId="42" fillId="0" borderId="0" xfId="45" applyNumberFormat="1" applyFont="1" applyFill="1" applyBorder="1" applyAlignment="1">
      <alignment horizontal="center" vertical="center"/>
    </xf>
    <xf numFmtId="0" fontId="42" fillId="0" borderId="11" xfId="45" applyNumberFormat="1" applyFont="1" applyFill="1" applyBorder="1" applyAlignment="1">
      <alignment horizontal="center" vertical="center"/>
    </xf>
    <xf numFmtId="0" fontId="42" fillId="0" borderId="1" xfId="45" applyNumberFormat="1" applyFont="1" applyFill="1" applyBorder="1" applyAlignment="1">
      <alignment horizontal="center" vertical="center"/>
    </xf>
    <xf numFmtId="178" fontId="42" fillId="0" borderId="5" xfId="45" applyNumberFormat="1" applyFont="1" applyBorder="1" applyAlignment="1">
      <alignment horizontal="right" vertical="center" indent="1"/>
    </xf>
    <xf numFmtId="178" fontId="42" fillId="0" borderId="49" xfId="45" applyNumberFormat="1" applyFont="1" applyBorder="1" applyAlignment="1">
      <alignment horizontal="right" vertical="center" indent="1"/>
    </xf>
    <xf numFmtId="178" fontId="42" fillId="0" borderId="0" xfId="45" applyNumberFormat="1" applyFont="1" applyBorder="1" applyAlignment="1">
      <alignment horizontal="right" vertical="center" indent="1"/>
    </xf>
    <xf numFmtId="178" fontId="42" fillId="0" borderId="52" xfId="45" applyNumberFormat="1" applyFont="1" applyBorder="1" applyAlignment="1">
      <alignment horizontal="right" vertical="center" indent="1"/>
    </xf>
    <xf numFmtId="178" fontId="42" fillId="0" borderId="1" xfId="45" applyNumberFormat="1" applyFont="1" applyBorder="1" applyAlignment="1">
      <alignment horizontal="right" vertical="center" indent="1"/>
    </xf>
    <xf numFmtId="178" fontId="42" fillId="0" borderId="46" xfId="45" applyNumberFormat="1" applyFont="1" applyBorder="1" applyAlignment="1">
      <alignment horizontal="right" vertical="center" indent="1"/>
    </xf>
    <xf numFmtId="0" fontId="42" fillId="0" borderId="116" xfId="45" applyNumberFormat="1" applyFont="1" applyFill="1" applyBorder="1" applyAlignment="1">
      <alignment horizontal="left" vertical="center" indent="1"/>
    </xf>
    <xf numFmtId="0" fontId="42" fillId="0" borderId="22" xfId="45" applyNumberFormat="1" applyFont="1" applyFill="1" applyBorder="1" applyAlignment="1">
      <alignment horizontal="left" vertical="center" indent="1"/>
    </xf>
    <xf numFmtId="177" fontId="42" fillId="0" borderId="1" xfId="45" applyNumberFormat="1" applyFont="1" applyFill="1" applyBorder="1" applyAlignment="1">
      <alignment horizontal="center" vertical="center" shrinkToFit="1"/>
    </xf>
    <xf numFmtId="177" fontId="42" fillId="0" borderId="12" xfId="45" applyNumberFormat="1" applyFont="1" applyFill="1" applyBorder="1" applyAlignment="1">
      <alignment horizontal="center" vertical="center" shrinkToFit="1"/>
    </xf>
    <xf numFmtId="177" fontId="42" fillId="0" borderId="105" xfId="45" applyNumberFormat="1" applyFont="1" applyFill="1" applyBorder="1" applyAlignment="1">
      <alignment horizontal="right" vertical="center" indent="1"/>
    </xf>
    <xf numFmtId="177" fontId="42" fillId="0" borderId="105" xfId="45" applyNumberFormat="1" applyFont="1" applyBorder="1" applyAlignment="1">
      <alignment horizontal="right" vertical="center" indent="1"/>
    </xf>
    <xf numFmtId="177" fontId="42" fillId="0" borderId="114" xfId="45" applyNumberFormat="1" applyFont="1" applyBorder="1" applyAlignment="1">
      <alignment horizontal="right" vertical="center" indent="1"/>
    </xf>
    <xf numFmtId="0" fontId="42" fillId="0" borderId="62" xfId="45" applyNumberFormat="1" applyFont="1" applyFill="1" applyBorder="1" applyAlignment="1">
      <alignment horizontal="center" vertical="center" textRotation="255" wrapText="1"/>
    </xf>
    <xf numFmtId="0" fontId="42" fillId="0" borderId="70" xfId="45" applyNumberFormat="1" applyFont="1" applyFill="1" applyBorder="1" applyAlignment="1">
      <alignment horizontal="center" vertical="center" textRotation="255" wrapText="1"/>
    </xf>
    <xf numFmtId="0" fontId="42" fillId="0" borderId="11" xfId="45" applyNumberFormat="1" applyFont="1" applyFill="1" applyBorder="1" applyAlignment="1">
      <alignment horizontal="center" vertical="center" wrapText="1"/>
    </xf>
    <xf numFmtId="0" fontId="42" fillId="0" borderId="1" xfId="45" applyNumberFormat="1" applyFont="1" applyFill="1" applyBorder="1" applyAlignment="1">
      <alignment horizontal="center" vertical="center" wrapText="1"/>
    </xf>
    <xf numFmtId="0" fontId="42" fillId="0" borderId="12" xfId="45" applyNumberFormat="1" applyFont="1" applyFill="1" applyBorder="1" applyAlignment="1">
      <alignment horizontal="center" vertical="center" wrapText="1"/>
    </xf>
    <xf numFmtId="0" fontId="42" fillId="0" borderId="32" xfId="45" applyNumberFormat="1" applyFont="1" applyFill="1" applyBorder="1" applyAlignment="1">
      <alignment vertical="center"/>
    </xf>
    <xf numFmtId="0" fontId="42" fillId="0" borderId="33" xfId="45" applyNumberFormat="1" applyFont="1" applyBorder="1" applyAlignment="1">
      <alignment vertical="center"/>
    </xf>
    <xf numFmtId="0" fontId="42" fillId="0" borderId="34" xfId="45" applyNumberFormat="1" applyFont="1" applyBorder="1" applyAlignment="1">
      <alignment vertical="center"/>
    </xf>
    <xf numFmtId="0" fontId="16" fillId="0" borderId="118" xfId="45" applyNumberFormat="1" applyFont="1" applyFill="1" applyBorder="1" applyAlignment="1">
      <alignment horizontal="left" vertical="center" wrapText="1" shrinkToFit="1"/>
    </xf>
    <xf numFmtId="0" fontId="16" fillId="0" borderId="32" xfId="45" applyNumberFormat="1" applyFont="1" applyFill="1" applyBorder="1" applyAlignment="1">
      <alignment horizontal="left" vertical="center" wrapText="1" shrinkToFit="1"/>
    </xf>
    <xf numFmtId="0" fontId="42" fillId="0" borderId="116" xfId="45" applyNumberFormat="1" applyFont="1" applyFill="1" applyBorder="1" applyAlignment="1">
      <alignment vertical="center"/>
    </xf>
    <xf numFmtId="0" fontId="42" fillId="0" borderId="22" xfId="45" applyNumberFormat="1" applyFont="1" applyBorder="1" applyAlignment="1">
      <alignment vertical="center"/>
    </xf>
    <xf numFmtId="0" fontId="42" fillId="0" borderId="120" xfId="45" applyNumberFormat="1" applyFont="1" applyBorder="1" applyAlignment="1">
      <alignment vertical="center"/>
    </xf>
    <xf numFmtId="0" fontId="16" fillId="0" borderId="115" xfId="45" applyNumberFormat="1" applyFont="1" applyFill="1" applyBorder="1" applyAlignment="1">
      <alignment horizontal="left" vertical="center" wrapText="1" shrinkToFit="1"/>
    </xf>
    <xf numFmtId="0" fontId="16" fillId="0" borderId="116" xfId="45" applyNumberFormat="1" applyFont="1" applyFill="1" applyBorder="1" applyAlignment="1">
      <alignment horizontal="left" vertical="center" wrapText="1" shrinkToFit="1"/>
    </xf>
    <xf numFmtId="0" fontId="42" fillId="0" borderId="26" xfId="45" applyNumberFormat="1" applyFont="1" applyFill="1" applyBorder="1" applyAlignment="1">
      <alignment horizontal="center" vertical="center" textRotation="255" shrinkToFit="1"/>
    </xf>
    <xf numFmtId="0" fontId="42" fillId="0" borderId="27" xfId="45" applyNumberFormat="1" applyFont="1" applyFill="1" applyBorder="1" applyAlignment="1">
      <alignment horizontal="center" vertical="center" textRotation="255" shrinkToFit="1"/>
    </xf>
    <xf numFmtId="0" fontId="42" fillId="0" borderId="28" xfId="45" applyNumberFormat="1" applyFont="1" applyFill="1" applyBorder="1" applyAlignment="1">
      <alignment horizontal="center" vertical="center" textRotation="255" shrinkToFit="1"/>
    </xf>
    <xf numFmtId="0" fontId="42" fillId="0" borderId="29" xfId="45" applyNumberFormat="1" applyFont="1" applyFill="1" applyBorder="1" applyAlignment="1">
      <alignment vertical="center"/>
    </xf>
    <xf numFmtId="0" fontId="42" fillId="0" borderId="30" xfId="45" applyNumberFormat="1" applyFont="1" applyBorder="1" applyAlignment="1">
      <alignment vertical="center"/>
    </xf>
    <xf numFmtId="0" fontId="42" fillId="0" borderId="31" xfId="45" applyNumberFormat="1" applyFont="1" applyBorder="1" applyAlignment="1">
      <alignment vertical="center"/>
    </xf>
    <xf numFmtId="0" fontId="16" fillId="0" borderId="105" xfId="45" applyNumberFormat="1" applyFont="1" applyFill="1" applyBorder="1" applyAlignment="1">
      <alignment horizontal="left" vertical="center" wrapText="1" shrinkToFit="1"/>
    </xf>
    <xf numFmtId="0" fontId="16" fillId="0" borderId="29" xfId="45" applyNumberFormat="1" applyFont="1" applyFill="1" applyBorder="1" applyAlignment="1">
      <alignment horizontal="left" vertical="center" wrapText="1" shrinkToFit="1"/>
    </xf>
    <xf numFmtId="0" fontId="16" fillId="0" borderId="11" xfId="45" applyNumberFormat="1" applyFont="1" applyFill="1" applyBorder="1" applyAlignment="1">
      <alignment horizontal="left" vertical="center" wrapText="1" shrinkToFit="1"/>
    </xf>
    <xf numFmtId="0" fontId="16" fillId="0" borderId="1" xfId="45" applyNumberFormat="1" applyFont="1" applyFill="1" applyBorder="1" applyAlignment="1">
      <alignment horizontal="left" vertical="center" wrapText="1" shrinkToFit="1"/>
    </xf>
    <xf numFmtId="0" fontId="16" fillId="0" borderId="46" xfId="45" applyNumberFormat="1" applyFont="1" applyFill="1" applyBorder="1" applyAlignment="1">
      <alignment horizontal="left" vertical="center" wrapText="1" shrinkToFit="1"/>
    </xf>
    <xf numFmtId="0" fontId="42" fillId="0" borderId="9" xfId="45" applyNumberFormat="1" applyFont="1" applyFill="1" applyBorder="1" applyAlignment="1">
      <alignment horizontal="center" vertical="center"/>
    </xf>
    <xf numFmtId="0" fontId="42" fillId="0" borderId="26" xfId="45" applyNumberFormat="1" applyFont="1" applyFill="1" applyBorder="1" applyAlignment="1">
      <alignment horizontal="center" vertical="center"/>
    </xf>
    <xf numFmtId="0" fontId="42" fillId="0" borderId="65" xfId="45" applyNumberFormat="1" applyFont="1" applyFill="1" applyBorder="1" applyAlignment="1">
      <alignment horizontal="center" vertical="center"/>
    </xf>
    <xf numFmtId="0" fontId="96" fillId="0" borderId="50" xfId="0" applyFont="1" applyFill="1" applyBorder="1" applyAlignment="1">
      <alignment horizontal="left" vertical="center"/>
    </xf>
    <xf numFmtId="0" fontId="92" fillId="0" borderId="26" xfId="45" applyNumberFormat="1" applyFont="1" applyBorder="1" applyAlignment="1">
      <alignment vertical="center" wrapText="1"/>
    </xf>
    <xf numFmtId="0" fontId="92" fillId="0" borderId="27" xfId="45" applyNumberFormat="1" applyFont="1" applyBorder="1" applyAlignment="1">
      <alignment vertical="center" wrapText="1"/>
    </xf>
    <xf numFmtId="0" fontId="92" fillId="0" borderId="28" xfId="45" applyNumberFormat="1" applyFont="1" applyBorder="1" applyAlignment="1">
      <alignment vertical="center" wrapText="1"/>
    </xf>
    <xf numFmtId="0" fontId="42" fillId="0" borderId="0" xfId="45" applyNumberFormat="1" applyFont="1" applyFill="1" applyBorder="1" applyAlignment="1">
      <alignment vertical="center" shrinkToFit="1"/>
    </xf>
    <xf numFmtId="0" fontId="42" fillId="0" borderId="41" xfId="45" applyNumberFormat="1" applyFont="1" applyFill="1" applyBorder="1" applyAlignment="1">
      <alignment horizontal="center" vertical="center"/>
    </xf>
    <xf numFmtId="0" fontId="42" fillId="0" borderId="41" xfId="45" applyNumberFormat="1" applyFont="1" applyFill="1" applyBorder="1" applyAlignment="1">
      <alignment vertical="center" shrinkToFit="1"/>
    </xf>
    <xf numFmtId="0" fontId="42" fillId="0" borderId="41" xfId="45" applyNumberFormat="1" applyFont="1" applyFill="1" applyBorder="1" applyAlignment="1">
      <alignment horizontal="center" vertical="center" shrinkToFit="1"/>
    </xf>
    <xf numFmtId="0" fontId="42" fillId="0" borderId="62" xfId="45" applyNumberFormat="1" applyFont="1" applyFill="1" applyBorder="1" applyAlignment="1">
      <alignment horizontal="center" vertical="center" wrapText="1"/>
    </xf>
    <xf numFmtId="0" fontId="42" fillId="0" borderId="27" xfId="45" applyNumberFormat="1" applyFont="1" applyFill="1" applyBorder="1" applyAlignment="1">
      <alignment horizontal="center" vertical="center" wrapText="1"/>
    </xf>
    <xf numFmtId="0" fontId="42" fillId="0" borderId="6" xfId="45" applyNumberFormat="1" applyFont="1" applyFill="1" applyBorder="1" applyAlignment="1">
      <alignment horizontal="left" vertical="center" wrapText="1"/>
    </xf>
    <xf numFmtId="0" fontId="42" fillId="0" borderId="0" xfId="45" applyNumberFormat="1" applyFont="1" applyFill="1" applyBorder="1" applyAlignment="1">
      <alignment horizontal="left" vertical="center" wrapText="1"/>
    </xf>
    <xf numFmtId="0" fontId="42" fillId="0" borderId="52" xfId="45" applyNumberFormat="1" applyFont="1" applyFill="1" applyBorder="1" applyAlignment="1">
      <alignment horizontal="left" vertical="center" wrapText="1"/>
    </xf>
    <xf numFmtId="0" fontId="42" fillId="0" borderId="77" xfId="45" applyNumberFormat="1" applyFont="1" applyFill="1" applyBorder="1" applyAlignment="1">
      <alignment horizontal="center" vertical="center" wrapText="1"/>
    </xf>
    <xf numFmtId="0" fontId="42" fillId="0" borderId="38" xfId="45" applyNumberFormat="1" applyFont="1" applyFill="1" applyBorder="1" applyAlignment="1">
      <alignment horizontal="center" vertical="center" wrapText="1"/>
    </xf>
    <xf numFmtId="0" fontId="42" fillId="0" borderId="79" xfId="45" applyNumberFormat="1" applyFont="1" applyFill="1" applyBorder="1" applyAlignment="1">
      <alignment horizontal="center" vertical="center" wrapText="1"/>
    </xf>
    <xf numFmtId="0" fontId="42" fillId="0" borderId="2" xfId="45" applyNumberFormat="1" applyFont="1" applyFill="1" applyBorder="1" applyAlignment="1">
      <alignment horizontal="center" vertical="center" wrapText="1"/>
    </xf>
    <xf numFmtId="0" fontId="42" fillId="0" borderId="80" xfId="45" applyNumberFormat="1" applyFont="1" applyFill="1" applyBorder="1" applyAlignment="1">
      <alignment horizontal="center" vertical="center" wrapText="1"/>
    </xf>
    <xf numFmtId="0" fontId="42" fillId="0" borderId="43" xfId="45" applyNumberFormat="1" applyFont="1" applyFill="1" applyBorder="1" applyAlignment="1">
      <alignment horizontal="center" vertical="center" wrapText="1"/>
    </xf>
    <xf numFmtId="0" fontId="42" fillId="0" borderId="36" xfId="45" applyNumberFormat="1" applyFont="1" applyFill="1" applyBorder="1" applyAlignment="1">
      <alignment horizontal="center" vertical="center"/>
    </xf>
    <xf numFmtId="0" fontId="42" fillId="0" borderId="36" xfId="45" applyNumberFormat="1" applyFont="1" applyFill="1" applyBorder="1" applyAlignment="1">
      <alignment vertical="center" shrinkToFit="1"/>
    </xf>
    <xf numFmtId="0" fontId="42" fillId="0" borderId="36" xfId="45" applyNumberFormat="1" applyFont="1" applyFill="1" applyBorder="1" applyAlignment="1">
      <alignment horizontal="center" vertical="center" shrinkToFit="1"/>
    </xf>
    <xf numFmtId="0" fontId="16" fillId="0" borderId="50" xfId="45" applyNumberFormat="1" applyFont="1" applyFill="1" applyBorder="1" applyAlignment="1">
      <alignment horizontal="center" vertical="center" wrapText="1"/>
    </xf>
    <xf numFmtId="0" fontId="16" fillId="0" borderId="0" xfId="45" applyNumberFormat="1" applyFont="1" applyFill="1" applyBorder="1" applyAlignment="1">
      <alignment horizontal="center" vertical="center"/>
    </xf>
    <xf numFmtId="0" fontId="16" fillId="0" borderId="7" xfId="45" applyNumberFormat="1" applyFont="1" applyFill="1" applyBorder="1" applyAlignment="1">
      <alignment horizontal="center" vertical="center"/>
    </xf>
    <xf numFmtId="0" fontId="42" fillId="0" borderId="6" xfId="45" applyNumberFormat="1" applyFont="1" applyFill="1" applyBorder="1" applyAlignment="1">
      <alignment vertical="center" wrapText="1"/>
    </xf>
    <xf numFmtId="0" fontId="42" fillId="0" borderId="0" xfId="45" applyNumberFormat="1" applyFont="1" applyFill="1" applyBorder="1" applyAlignment="1">
      <alignment vertical="center" wrapText="1"/>
    </xf>
    <xf numFmtId="0" fontId="42" fillId="0" borderId="52" xfId="45" applyNumberFormat="1" applyFont="1" applyFill="1" applyBorder="1" applyAlignment="1">
      <alignment vertical="center" wrapText="1"/>
    </xf>
    <xf numFmtId="0" fontId="42" fillId="0" borderId="36" xfId="3" applyNumberFormat="1" applyFont="1" applyFill="1" applyBorder="1" applyAlignment="1">
      <alignment horizontal="left" vertical="center" shrinkToFit="1"/>
    </xf>
    <xf numFmtId="0" fontId="42" fillId="0" borderId="36" xfId="45" applyNumberFormat="1" applyFont="1" applyFill="1" applyBorder="1" applyAlignment="1">
      <alignment horizontal="left" vertical="center"/>
    </xf>
    <xf numFmtId="0" fontId="42" fillId="0" borderId="41" xfId="3" applyNumberFormat="1" applyFont="1" applyFill="1" applyBorder="1" applyAlignment="1">
      <alignment horizontal="left" vertical="center" shrinkToFit="1"/>
    </xf>
    <xf numFmtId="0" fontId="42" fillId="0" borderId="41" xfId="3" applyNumberFormat="1" applyFont="1" applyFill="1" applyBorder="1" applyAlignment="1">
      <alignment horizontal="left" vertical="center" wrapText="1"/>
    </xf>
    <xf numFmtId="0" fontId="16" fillId="0" borderId="41" xfId="45" applyNumberFormat="1" applyFont="1" applyFill="1" applyBorder="1" applyAlignment="1">
      <alignment vertical="center"/>
    </xf>
    <xf numFmtId="0" fontId="42" fillId="0" borderId="58" xfId="45" applyNumberFormat="1" applyFont="1" applyFill="1" applyBorder="1" applyAlignment="1">
      <alignment horizontal="center" vertical="center"/>
    </xf>
    <xf numFmtId="0" fontId="42" fillId="0" borderId="87" xfId="45" applyNumberFormat="1" applyFont="1" applyFill="1" applyBorder="1" applyAlignment="1">
      <alignment horizontal="center" vertical="center"/>
    </xf>
    <xf numFmtId="0" fontId="42" fillId="0" borderId="56" xfId="45" applyNumberFormat="1" applyFont="1" applyFill="1" applyBorder="1" applyAlignment="1">
      <alignment horizontal="center" vertical="center"/>
    </xf>
    <xf numFmtId="0" fontId="42" fillId="0" borderId="54" xfId="45" applyNumberFormat="1" applyFont="1" applyFill="1" applyBorder="1" applyAlignment="1">
      <alignment horizontal="center" vertical="center"/>
    </xf>
    <xf numFmtId="0" fontId="42" fillId="0" borderId="55" xfId="45" applyNumberFormat="1" applyFont="1" applyFill="1" applyBorder="1" applyAlignment="1">
      <alignment horizontal="center" vertical="center"/>
    </xf>
    <xf numFmtId="0" fontId="42" fillId="0" borderId="53" xfId="45" applyNumberFormat="1" applyFont="1" applyFill="1" applyBorder="1" applyAlignment="1">
      <alignment horizontal="center" vertical="center" shrinkToFit="1"/>
    </xf>
    <xf numFmtId="0" fontId="42" fillId="0" borderId="54" xfId="45" applyNumberFormat="1" applyFont="1" applyFill="1" applyBorder="1" applyAlignment="1">
      <alignment horizontal="center" vertical="center" shrinkToFit="1"/>
    </xf>
    <xf numFmtId="0" fontId="42" fillId="0" borderId="55" xfId="45" applyNumberFormat="1" applyFont="1" applyFill="1" applyBorder="1" applyAlignment="1">
      <alignment horizontal="center" vertical="center" shrinkToFit="1"/>
    </xf>
    <xf numFmtId="58" fontId="42" fillId="0" borderId="56" xfId="45" applyNumberFormat="1" applyFont="1" applyFill="1" applyBorder="1" applyAlignment="1">
      <alignment horizontal="center" vertical="center" shrinkToFit="1"/>
    </xf>
    <xf numFmtId="58" fontId="42" fillId="0" borderId="54" xfId="45" applyNumberFormat="1" applyFont="1" applyFill="1" applyBorder="1" applyAlignment="1">
      <alignment horizontal="center" vertical="center" shrinkToFit="1"/>
    </xf>
    <xf numFmtId="0" fontId="94" fillId="0" borderId="54" xfId="45" applyNumberFormat="1" applyFont="1" applyFill="1" applyBorder="1" applyAlignment="1">
      <alignment horizontal="center" vertical="center" wrapText="1"/>
    </xf>
    <xf numFmtId="0" fontId="42" fillId="0" borderId="53" xfId="45" applyNumberFormat="1" applyFont="1" applyFill="1" applyBorder="1" applyAlignment="1">
      <alignment horizontal="center" vertical="center"/>
    </xf>
    <xf numFmtId="58" fontId="42" fillId="0" borderId="56" xfId="45" applyNumberFormat="1" applyFont="1" applyFill="1" applyBorder="1" applyAlignment="1">
      <alignment horizontal="distributed" vertical="center" indent="1" shrinkToFit="1"/>
    </xf>
    <xf numFmtId="58" fontId="42" fillId="0" borderId="54" xfId="45" applyNumberFormat="1" applyFont="1" applyFill="1" applyBorder="1" applyAlignment="1">
      <alignment horizontal="distributed" vertical="center" indent="1" shrinkToFit="1"/>
    </xf>
    <xf numFmtId="0" fontId="42" fillId="0" borderId="54" xfId="45" applyNumberFormat="1" applyFont="1" applyFill="1" applyBorder="1" applyAlignment="1">
      <alignment horizontal="center" vertical="center" wrapText="1"/>
    </xf>
    <xf numFmtId="0" fontId="42" fillId="0" borderId="61" xfId="45" applyNumberFormat="1" applyFont="1" applyFill="1" applyBorder="1" applyAlignment="1">
      <alignment horizontal="center" vertical="center" wrapText="1"/>
    </xf>
    <xf numFmtId="0" fontId="42" fillId="0" borderId="64" xfId="45" applyNumberFormat="1" applyFont="1" applyFill="1" applyBorder="1" applyAlignment="1">
      <alignment horizontal="center" vertical="center" wrapText="1"/>
    </xf>
    <xf numFmtId="0" fontId="42" fillId="0" borderId="48" xfId="45" applyNumberFormat="1" applyFont="1" applyFill="1" applyBorder="1" applyAlignment="1">
      <alignment horizontal="center" vertical="center" wrapText="1"/>
    </xf>
    <xf numFmtId="0" fontId="42" fillId="0" borderId="49" xfId="45" applyNumberFormat="1" applyFont="1" applyFill="1" applyBorder="1" applyAlignment="1">
      <alignment horizontal="center" vertical="center" wrapText="1"/>
    </xf>
    <xf numFmtId="0" fontId="42" fillId="0" borderId="50" xfId="45" applyNumberFormat="1" applyFont="1" applyFill="1" applyBorder="1" applyAlignment="1">
      <alignment horizontal="center" vertical="center" wrapText="1"/>
    </xf>
    <xf numFmtId="0" fontId="42" fillId="0" borderId="0" xfId="45" applyNumberFormat="1" applyFont="1" applyFill="1" applyBorder="1" applyAlignment="1">
      <alignment horizontal="center" vertical="center" wrapText="1"/>
    </xf>
    <xf numFmtId="0" fontId="42" fillId="0" borderId="52" xfId="45" applyNumberFormat="1" applyFont="1" applyFill="1" applyBorder="1" applyAlignment="1">
      <alignment horizontal="center" vertical="center" wrapText="1"/>
    </xf>
    <xf numFmtId="0" fontId="42" fillId="0" borderId="40" xfId="45" applyNumberFormat="1" applyFont="1" applyFill="1" applyBorder="1" applyAlignment="1">
      <alignment horizontal="center" vertical="center" wrapText="1"/>
    </xf>
    <xf numFmtId="0" fontId="42" fillId="0" borderId="41" xfId="45" applyNumberFormat="1" applyFont="1" applyFill="1" applyBorder="1" applyAlignment="1">
      <alignment horizontal="center" vertical="center" wrapText="1"/>
    </xf>
    <xf numFmtId="0" fontId="42" fillId="0" borderId="44" xfId="45" applyNumberFormat="1" applyFont="1" applyFill="1" applyBorder="1" applyAlignment="1">
      <alignment horizontal="center" vertical="center" wrapText="1"/>
    </xf>
    <xf numFmtId="0" fontId="42" fillId="0" borderId="54" xfId="45" applyNumberFormat="1" applyFont="1" applyBorder="1" applyAlignment="1">
      <alignment horizontal="center" vertical="center"/>
    </xf>
    <xf numFmtId="0" fontId="42" fillId="0" borderId="77" xfId="45" applyNumberFormat="1" applyFont="1" applyFill="1" applyBorder="1" applyAlignment="1">
      <alignment horizontal="center" vertical="center"/>
    </xf>
    <xf numFmtId="0" fontId="42" fillId="0" borderId="38" xfId="45" applyNumberFormat="1" applyFont="1" applyFill="1" applyBorder="1" applyAlignment="1">
      <alignment horizontal="center" vertical="center"/>
    </xf>
    <xf numFmtId="0" fontId="42" fillId="0" borderId="80" xfId="45" applyNumberFormat="1" applyFont="1" applyFill="1" applyBorder="1" applyAlignment="1">
      <alignment horizontal="center" vertical="center"/>
    </xf>
    <xf numFmtId="0" fontId="42" fillId="0" borderId="43" xfId="45" applyNumberFormat="1" applyFont="1" applyFill="1" applyBorder="1" applyAlignment="1">
      <alignment horizontal="center" vertical="center"/>
    </xf>
    <xf numFmtId="0" fontId="14" fillId="0" borderId="47" xfId="45" applyNumberFormat="1" applyFont="1" applyFill="1" applyBorder="1" applyAlignment="1">
      <alignment horizontal="left" vertical="center"/>
    </xf>
    <xf numFmtId="0" fontId="14" fillId="0" borderId="36" xfId="45" applyNumberFormat="1" applyFont="1" applyFill="1" applyBorder="1" applyAlignment="1">
      <alignment horizontal="left" vertical="center"/>
    </xf>
    <xf numFmtId="0" fontId="14" fillId="0" borderId="39" xfId="45" applyNumberFormat="1" applyFont="1" applyFill="1" applyBorder="1" applyAlignment="1">
      <alignment horizontal="left" vertical="center"/>
    </xf>
    <xf numFmtId="0" fontId="42" fillId="0" borderId="87" xfId="45" applyFont="1" applyBorder="1" applyAlignment="1">
      <alignment horizontal="center" vertical="center"/>
    </xf>
    <xf numFmtId="0" fontId="42" fillId="0" borderId="57" xfId="45" applyNumberFormat="1" applyFont="1" applyFill="1" applyBorder="1" applyAlignment="1">
      <alignment horizontal="center" vertical="center" shrinkToFit="1"/>
    </xf>
    <xf numFmtId="0" fontId="15" fillId="0" borderId="53" xfId="45" applyNumberFormat="1" applyFont="1" applyFill="1" applyBorder="1" applyAlignment="1">
      <alignment horizontal="center" vertical="center" wrapText="1"/>
    </xf>
    <xf numFmtId="0" fontId="15" fillId="0" borderId="54" xfId="45" applyNumberFormat="1" applyFont="1" applyFill="1" applyBorder="1" applyAlignment="1">
      <alignment horizontal="center" vertical="center" wrapText="1"/>
    </xf>
    <xf numFmtId="0" fontId="42" fillId="0" borderId="57" xfId="45" applyNumberFormat="1" applyFont="1" applyFill="1" applyBorder="1" applyAlignment="1">
      <alignment horizontal="center" vertical="center"/>
    </xf>
    <xf numFmtId="0" fontId="42" fillId="0" borderId="35" xfId="45" applyNumberFormat="1" applyFont="1" applyFill="1" applyBorder="1" applyAlignment="1">
      <alignment horizontal="center" vertical="center" wrapText="1"/>
    </xf>
    <xf numFmtId="0" fontId="42" fillId="0" borderId="36" xfId="45" applyNumberFormat="1" applyFont="1" applyFill="1" applyBorder="1" applyAlignment="1">
      <alignment horizontal="center" vertical="center" wrapText="1"/>
    </xf>
    <xf numFmtId="0" fontId="42" fillId="0" borderId="39" xfId="45" applyNumberFormat="1" applyFont="1" applyFill="1" applyBorder="1" applyAlignment="1">
      <alignment horizontal="center" vertical="center" wrapText="1"/>
    </xf>
    <xf numFmtId="0" fontId="98" fillId="0" borderId="56" xfId="3" applyFont="1" applyFill="1" applyBorder="1" applyAlignment="1">
      <alignment horizontal="center" vertical="center" wrapText="1" shrinkToFit="1"/>
    </xf>
    <xf numFmtId="0" fontId="98" fillId="0" borderId="54" xfId="3" applyFont="1" applyFill="1" applyBorder="1" applyAlignment="1">
      <alignment horizontal="center" vertical="center" wrapText="1" shrinkToFit="1"/>
    </xf>
    <xf numFmtId="0" fontId="98" fillId="0" borderId="55" xfId="3" applyFont="1" applyFill="1" applyBorder="1" applyAlignment="1">
      <alignment horizontal="center" vertical="center" wrapText="1" shrinkToFit="1"/>
    </xf>
    <xf numFmtId="0" fontId="98" fillId="0" borderId="56" xfId="3" applyFont="1" applyFill="1" applyBorder="1" applyAlignment="1">
      <alignment horizontal="left" vertical="center" shrinkToFit="1"/>
    </xf>
    <xf numFmtId="0" fontId="98" fillId="0" borderId="54" xfId="3" applyFont="1" applyFill="1" applyBorder="1" applyAlignment="1">
      <alignment horizontal="left" vertical="center" shrinkToFit="1"/>
    </xf>
    <xf numFmtId="0" fontId="98" fillId="0" borderId="55" xfId="3" applyFont="1" applyFill="1" applyBorder="1" applyAlignment="1">
      <alignment horizontal="left" vertical="center" shrinkToFit="1"/>
    </xf>
    <xf numFmtId="0" fontId="98" fillId="0" borderId="56" xfId="3" applyFont="1" applyFill="1" applyBorder="1" applyAlignment="1">
      <alignment horizontal="center" vertical="center" shrinkToFit="1"/>
    </xf>
    <xf numFmtId="0" fontId="98" fillId="0" borderId="54" xfId="3" applyFont="1" applyFill="1" applyBorder="1" applyAlignment="1">
      <alignment horizontal="center" vertical="center" shrinkToFit="1"/>
    </xf>
    <xf numFmtId="0" fontId="98" fillId="0" borderId="57" xfId="3" applyFont="1" applyFill="1" applyBorder="1" applyAlignment="1">
      <alignment horizontal="center" vertical="center" shrinkToFit="1"/>
    </xf>
    <xf numFmtId="0" fontId="27" fillId="0" borderId="0" xfId="45" applyNumberFormat="1" applyFont="1" applyFill="1" applyBorder="1" applyAlignment="1">
      <alignment horizontal="center" vertical="center"/>
    </xf>
    <xf numFmtId="0" fontId="15" fillId="0" borderId="1" xfId="45" applyNumberFormat="1" applyFont="1" applyFill="1" applyBorder="1" applyAlignment="1">
      <alignment horizontal="center" vertical="center"/>
    </xf>
    <xf numFmtId="0" fontId="42" fillId="0" borderId="35" xfId="45" applyNumberFormat="1" applyFont="1" applyFill="1" applyBorder="1" applyAlignment="1">
      <alignment horizontal="center" vertical="center"/>
    </xf>
    <xf numFmtId="0" fontId="42" fillId="0" borderId="50" xfId="45" applyNumberFormat="1" applyFont="1" applyFill="1" applyBorder="1" applyAlignment="1">
      <alignment horizontal="center" vertical="center"/>
    </xf>
    <xf numFmtId="0" fontId="42" fillId="0" borderId="40" xfId="45" applyNumberFormat="1" applyFont="1" applyFill="1" applyBorder="1" applyAlignment="1">
      <alignment horizontal="center" vertical="center"/>
    </xf>
    <xf numFmtId="0" fontId="42" fillId="0" borderId="47" xfId="45" applyNumberFormat="1" applyFont="1" applyFill="1" applyBorder="1" applyAlignment="1">
      <alignment horizontal="left" vertical="center" indent="1"/>
    </xf>
    <xf numFmtId="0" fontId="42" fillId="0" borderId="36" xfId="45" applyNumberFormat="1" applyFont="1" applyFill="1" applyBorder="1" applyAlignment="1">
      <alignment horizontal="left" vertical="center" indent="1"/>
    </xf>
    <xf numFmtId="0" fontId="42" fillId="0" borderId="36" xfId="0" applyFont="1" applyFill="1" applyBorder="1" applyAlignment="1">
      <alignment horizontal="left" vertical="center" shrinkToFit="1"/>
    </xf>
    <xf numFmtId="0" fontId="42" fillId="0" borderId="51" xfId="45" applyNumberFormat="1" applyFont="1" applyFill="1" applyBorder="1" applyAlignment="1">
      <alignment horizontal="left" vertical="center" indent="1" shrinkToFit="1"/>
    </xf>
    <xf numFmtId="0" fontId="42" fillId="0" borderId="41" xfId="45" applyNumberFormat="1" applyFont="1" applyFill="1" applyBorder="1" applyAlignment="1">
      <alignment horizontal="left" vertical="center" indent="1" shrinkToFit="1"/>
    </xf>
    <xf numFmtId="0" fontId="42" fillId="0" borderId="41" xfId="0" applyFont="1" applyFill="1" applyBorder="1" applyAlignment="1">
      <alignment horizontal="left" vertical="center" shrinkToFit="1"/>
    </xf>
    <xf numFmtId="0" fontId="98" fillId="0" borderId="51" xfId="3" applyFont="1" applyFill="1" applyBorder="1" applyAlignment="1">
      <alignment horizontal="center" vertical="center" wrapText="1" shrinkToFit="1"/>
    </xf>
    <xf numFmtId="0" fontId="98" fillId="0" borderId="41" xfId="3" applyFont="1" applyFill="1" applyBorder="1" applyAlignment="1">
      <alignment horizontal="center" vertical="center" wrapText="1" shrinkToFit="1"/>
    </xf>
    <xf numFmtId="0" fontId="98" fillId="0" borderId="42" xfId="3" applyFont="1" applyFill="1" applyBorder="1" applyAlignment="1">
      <alignment horizontal="center" vertical="center" wrapText="1" shrinkToFit="1"/>
    </xf>
    <xf numFmtId="0" fontId="42" fillId="0" borderId="56" xfId="45" applyNumberFormat="1" applyFont="1" applyFill="1" applyBorder="1" applyAlignment="1">
      <alignment horizontal="left" vertical="center" indent="1"/>
    </xf>
    <xf numFmtId="0" fontId="42" fillId="0" borderId="54" xfId="45" applyNumberFormat="1" applyFont="1" applyFill="1" applyBorder="1" applyAlignment="1">
      <alignment horizontal="left" vertical="center" indent="1"/>
    </xf>
    <xf numFmtId="0" fontId="42" fillId="0" borderId="55" xfId="45" applyNumberFormat="1" applyFont="1" applyFill="1" applyBorder="1" applyAlignment="1">
      <alignment horizontal="left" vertical="center" indent="1"/>
    </xf>
    <xf numFmtId="0" fontId="42" fillId="0" borderId="56" xfId="45" applyNumberFormat="1" applyFont="1" applyFill="1" applyBorder="1" applyAlignment="1">
      <alignment horizontal="left" vertical="center" indent="1" shrinkToFit="1"/>
    </xf>
    <xf numFmtId="0" fontId="42" fillId="0" borderId="54" xfId="45" applyNumberFormat="1" applyFont="1" applyFill="1" applyBorder="1" applyAlignment="1">
      <alignment horizontal="left" vertical="center" indent="1" shrinkToFit="1"/>
    </xf>
    <xf numFmtId="0" fontId="98" fillId="0" borderId="51" xfId="3" applyFont="1" applyFill="1" applyBorder="1" applyAlignment="1">
      <alignment horizontal="left" vertical="center" wrapText="1" shrinkToFit="1"/>
    </xf>
    <xf numFmtId="0" fontId="98" fillId="0" borderId="41" xfId="3" applyFont="1" applyFill="1" applyBorder="1" applyAlignment="1">
      <alignment horizontal="left" vertical="center" wrapText="1" shrinkToFit="1"/>
    </xf>
    <xf numFmtId="0" fontId="98" fillId="0" borderId="42" xfId="3" applyFont="1" applyFill="1" applyBorder="1" applyAlignment="1">
      <alignment horizontal="left" vertical="center" wrapText="1" shrinkToFit="1"/>
    </xf>
    <xf numFmtId="0" fontId="154" fillId="0" borderId="51" xfId="3" applyFont="1" applyFill="1" applyBorder="1" applyAlignment="1">
      <alignment horizontal="left" vertical="center" wrapText="1" shrinkToFit="1"/>
    </xf>
    <xf numFmtId="0" fontId="154" fillId="0" borderId="41" xfId="3" applyFont="1" applyFill="1" applyBorder="1" applyAlignment="1">
      <alignment horizontal="left" vertical="center" wrapText="1" shrinkToFit="1"/>
    </xf>
    <xf numFmtId="0" fontId="154" fillId="0" borderId="42" xfId="3" applyFont="1" applyFill="1" applyBorder="1" applyAlignment="1">
      <alignment horizontal="left" vertical="center" wrapText="1" shrinkToFit="1"/>
    </xf>
    <xf numFmtId="0" fontId="96" fillId="0" borderId="0" xfId="0" applyFont="1" applyFill="1" applyBorder="1" applyAlignment="1">
      <alignment horizontal="left" vertical="center"/>
    </xf>
    <xf numFmtId="0" fontId="42" fillId="0" borderId="10" xfId="45" applyNumberFormat="1" applyFont="1" applyFill="1" applyBorder="1" applyAlignment="1">
      <alignment horizontal="center" vertical="center" wrapText="1"/>
    </xf>
    <xf numFmtId="0" fontId="42" fillId="0" borderId="68" xfId="45" applyNumberFormat="1" applyFont="1" applyFill="1" applyBorder="1" applyAlignment="1">
      <alignment horizontal="center" vertical="center" wrapText="1"/>
    </xf>
    <xf numFmtId="0" fontId="42" fillId="0" borderId="75" xfId="45" applyNumberFormat="1" applyFont="1" applyFill="1" applyBorder="1" applyAlignment="1">
      <alignment horizontal="center" vertical="center" wrapText="1"/>
    </xf>
    <xf numFmtId="0" fontId="42" fillId="0" borderId="94" xfId="45" applyNumberFormat="1" applyFont="1" applyFill="1" applyBorder="1" applyAlignment="1">
      <alignment horizontal="center" vertical="center" wrapText="1"/>
    </xf>
    <xf numFmtId="0" fontId="98" fillId="0" borderId="51" xfId="3" applyFont="1" applyFill="1" applyBorder="1" applyAlignment="1">
      <alignment horizontal="left" vertical="center" shrinkToFit="1"/>
    </xf>
    <xf numFmtId="0" fontId="98" fillId="0" borderId="41" xfId="3" applyFont="1" applyFill="1" applyBorder="1" applyAlignment="1">
      <alignment horizontal="left" vertical="center" shrinkToFit="1"/>
    </xf>
    <xf numFmtId="0" fontId="98" fillId="0" borderId="42" xfId="3" applyFont="1" applyFill="1" applyBorder="1" applyAlignment="1">
      <alignment horizontal="left" vertical="center" shrinkToFit="1"/>
    </xf>
    <xf numFmtId="0" fontId="98" fillId="0" borderId="51" xfId="3" applyFont="1" applyFill="1" applyBorder="1" applyAlignment="1">
      <alignment horizontal="center" vertical="center" shrinkToFit="1"/>
    </xf>
    <xf numFmtId="0" fontId="42" fillId="0" borderId="59" xfId="45" applyNumberFormat="1" applyFont="1" applyFill="1" applyBorder="1" applyAlignment="1">
      <alignment horizontal="center" vertical="center" textRotation="255" wrapText="1"/>
    </xf>
    <xf numFmtId="0" fontId="42" fillId="0" borderId="60" xfId="45" applyNumberFormat="1" applyFont="1" applyFill="1" applyBorder="1" applyAlignment="1">
      <alignment horizontal="center" vertical="center" wrapText="1"/>
    </xf>
    <xf numFmtId="0" fontId="42" fillId="0" borderId="63" xfId="45" applyNumberFormat="1" applyFont="1" applyFill="1" applyBorder="1" applyAlignment="1">
      <alignment horizontal="center" vertical="center" wrapText="1"/>
    </xf>
    <xf numFmtId="0" fontId="116" fillId="0" borderId="0" xfId="52" applyFont="1" applyAlignment="1">
      <alignment horizontal="center" vertical="center"/>
    </xf>
    <xf numFmtId="0" fontId="118" fillId="0" borderId="1" xfId="52" applyFont="1" applyBorder="1" applyAlignment="1">
      <alignment horizontal="center" vertical="center"/>
    </xf>
    <xf numFmtId="58" fontId="100" fillId="0" borderId="1" xfId="0" applyNumberFormat="1" applyFont="1" applyFill="1" applyBorder="1" applyAlignment="1">
      <alignment horizontal="left" vertical="center" shrinkToFit="1"/>
    </xf>
    <xf numFmtId="0" fontId="118" fillId="0" borderId="3" xfId="3" applyFont="1" applyBorder="1" applyAlignment="1">
      <alignment horizontal="center" vertical="center"/>
    </xf>
    <xf numFmtId="0" fontId="118" fillId="0" borderId="4" xfId="3" applyFont="1" applyBorder="1" applyAlignment="1">
      <alignment horizontal="center" vertical="center"/>
    </xf>
    <xf numFmtId="0" fontId="118" fillId="0" borderId="10" xfId="3" applyFont="1" applyBorder="1" applyAlignment="1">
      <alignment horizontal="center" vertical="center"/>
    </xf>
    <xf numFmtId="0" fontId="0" fillId="0" borderId="3" xfId="0" applyFont="1" applyFill="1" applyBorder="1" applyAlignment="1">
      <alignment horizontal="left" shrinkToFit="1"/>
    </xf>
    <xf numFmtId="0" fontId="0" fillId="0" borderId="4" xfId="0" applyFont="1" applyFill="1" applyBorder="1" applyAlignment="1">
      <alignment horizontal="left" shrinkToFit="1"/>
    </xf>
    <xf numFmtId="0" fontId="0" fillId="0" borderId="10" xfId="0" applyFont="1" applyFill="1" applyBorder="1" applyAlignment="1">
      <alignment horizontal="left" shrinkToFit="1"/>
    </xf>
    <xf numFmtId="0" fontId="118" fillId="0" borderId="2" xfId="3" applyFont="1" applyBorder="1" applyAlignment="1">
      <alignment horizontal="center" vertical="center"/>
    </xf>
    <xf numFmtId="0" fontId="118" fillId="0" borderId="2" xfId="3" applyFont="1" applyBorder="1" applyAlignment="1">
      <alignment horizontal="left" vertical="center"/>
    </xf>
    <xf numFmtId="0" fontId="118" fillId="0" borderId="11" xfId="3" applyFont="1" applyBorder="1" applyAlignment="1">
      <alignment horizontal="left" vertical="center"/>
    </xf>
    <xf numFmtId="0" fontId="118" fillId="0" borderId="1" xfId="3" applyFont="1" applyBorder="1" applyAlignment="1">
      <alignment horizontal="left" vertical="center"/>
    </xf>
    <xf numFmtId="0" fontId="118" fillId="0" borderId="12" xfId="3" applyFont="1" applyBorder="1" applyAlignment="1">
      <alignment horizontal="left" vertical="center"/>
    </xf>
    <xf numFmtId="0" fontId="118" fillId="0" borderId="2" xfId="52" applyFont="1" applyBorder="1" applyAlignment="1">
      <alignment horizontal="center" vertical="center" wrapText="1"/>
    </xf>
    <xf numFmtId="0" fontId="118" fillId="0" borderId="2" xfId="52" applyFont="1" applyBorder="1" applyAlignment="1">
      <alignment horizontal="center" vertical="center"/>
    </xf>
    <xf numFmtId="0" fontId="118" fillId="0" borderId="8" xfId="52" applyFont="1" applyBorder="1" applyAlignment="1">
      <alignment horizontal="center" vertical="center" wrapText="1"/>
    </xf>
    <xf numFmtId="0" fontId="118" fillId="0" borderId="9" xfId="52" applyFont="1" applyBorder="1" applyAlignment="1">
      <alignment horizontal="center" vertical="center" wrapText="1"/>
    </xf>
    <xf numFmtId="0" fontId="118" fillId="0" borderId="2" xfId="52" applyFont="1" applyBorder="1" applyAlignment="1">
      <alignment vertical="center" wrapText="1"/>
    </xf>
    <xf numFmtId="0" fontId="92" fillId="0" borderId="2" xfId="52" applyFont="1" applyBorder="1" applyAlignment="1">
      <alignment horizontal="left" vertical="center" wrapText="1"/>
    </xf>
    <xf numFmtId="0" fontId="118" fillId="0" borderId="3" xfId="52" applyFont="1" applyBorder="1" applyAlignment="1">
      <alignment vertical="center" wrapText="1"/>
    </xf>
    <xf numFmtId="0" fontId="118" fillId="0" borderId="4" xfId="52" applyFont="1" applyBorder="1" applyAlignment="1">
      <alignment vertical="center" wrapText="1"/>
    </xf>
    <xf numFmtId="0" fontId="118" fillId="0" borderId="10" xfId="52" applyFont="1" applyBorder="1" applyAlignment="1">
      <alignment vertical="center" wrapText="1"/>
    </xf>
    <xf numFmtId="0" fontId="118" fillId="0" borderId="3" xfId="52" applyFont="1" applyBorder="1" applyAlignment="1">
      <alignment horizontal="center" vertical="center"/>
    </xf>
    <xf numFmtId="0" fontId="118" fillId="0" borderId="10" xfId="52" applyFont="1" applyBorder="1" applyAlignment="1">
      <alignment horizontal="center" vertical="center"/>
    </xf>
    <xf numFmtId="0" fontId="118" fillId="0" borderId="0" xfId="52" applyFont="1" applyAlignment="1">
      <alignment vertical="center" wrapText="1"/>
    </xf>
    <xf numFmtId="0" fontId="118" fillId="0" borderId="0" xfId="52" applyFont="1" applyAlignment="1">
      <alignment vertical="center"/>
    </xf>
    <xf numFmtId="0" fontId="118" fillId="0" borderId="3" xfId="52" applyFont="1" applyBorder="1" applyAlignment="1">
      <alignment horizontal="center" vertical="center" wrapText="1"/>
    </xf>
    <xf numFmtId="0" fontId="118" fillId="0" borderId="10" xfId="52" applyFont="1" applyBorder="1" applyAlignment="1">
      <alignment horizontal="center" vertical="center" wrapText="1"/>
    </xf>
    <xf numFmtId="0" fontId="118" fillId="0" borderId="3" xfId="54" applyFont="1" applyBorder="1" applyAlignment="1">
      <alignment horizontal="center" vertical="center"/>
    </xf>
    <xf numFmtId="0" fontId="118" fillId="0" borderId="10" xfId="54" applyFont="1" applyBorder="1" applyAlignment="1">
      <alignment horizontal="center" vertical="center"/>
    </xf>
    <xf numFmtId="0" fontId="118" fillId="0" borderId="0" xfId="54" applyFont="1" applyAlignment="1">
      <alignment vertical="center" wrapText="1"/>
    </xf>
    <xf numFmtId="0" fontId="118" fillId="0" borderId="0" xfId="54" applyFont="1" applyAlignment="1">
      <alignment vertical="center"/>
    </xf>
    <xf numFmtId="0" fontId="92" fillId="0" borderId="2" xfId="54" applyFont="1" applyBorder="1" applyAlignment="1">
      <alignment horizontal="left" vertical="center" wrapText="1"/>
    </xf>
    <xf numFmtId="0" fontId="118" fillId="0" borderId="3" xfId="54" applyFont="1" applyBorder="1" applyAlignment="1">
      <alignment horizontal="center" vertical="center" wrapText="1"/>
    </xf>
    <xf numFmtId="0" fontId="118" fillId="0" borderId="4" xfId="54" applyFont="1" applyBorder="1" applyAlignment="1">
      <alignment horizontal="center" vertical="center" wrapText="1"/>
    </xf>
    <xf numFmtId="0" fontId="2" fillId="0" borderId="4" xfId="54" applyBorder="1" applyAlignment="1">
      <alignment vertical="center" wrapText="1"/>
    </xf>
    <xf numFmtId="0" fontId="2" fillId="0" borderId="10" xfId="54" applyBorder="1" applyAlignment="1">
      <alignment vertical="center" wrapText="1"/>
    </xf>
    <xf numFmtId="0" fontId="118" fillId="0" borderId="3" xfId="54" applyFont="1" applyBorder="1" applyAlignment="1">
      <alignment vertical="center" wrapText="1"/>
    </xf>
    <xf numFmtId="0" fontId="118" fillId="0" borderId="4" xfId="54" applyFont="1" applyBorder="1" applyAlignment="1">
      <alignment vertical="center" wrapText="1"/>
    </xf>
    <xf numFmtId="0" fontId="118" fillId="0" borderId="10" xfId="54" applyFont="1" applyBorder="1" applyAlignment="1">
      <alignment vertical="center" wrapText="1"/>
    </xf>
    <xf numFmtId="0" fontId="118" fillId="0" borderId="2" xfId="54" applyFont="1" applyBorder="1" applyAlignment="1">
      <alignment horizontal="center" vertical="center"/>
    </xf>
    <xf numFmtId="0" fontId="2" fillId="0" borderId="10" xfId="54" applyBorder="1" applyAlignment="1">
      <alignment horizontal="center" vertical="center"/>
    </xf>
    <xf numFmtId="0" fontId="118" fillId="0" borderId="2" xfId="54" applyFont="1" applyBorder="1" applyAlignment="1">
      <alignment horizontal="center" vertical="center" wrapText="1"/>
    </xf>
    <xf numFmtId="0" fontId="2" fillId="0" borderId="10" xfId="54" applyBorder="1" applyAlignment="1">
      <alignment horizontal="center" vertical="center" wrapText="1"/>
    </xf>
    <xf numFmtId="0" fontId="118" fillId="0" borderId="2" xfId="54" applyFont="1" applyBorder="1" applyAlignment="1">
      <alignment vertical="center" wrapText="1"/>
    </xf>
    <xf numFmtId="0" fontId="118" fillId="0" borderId="8" xfId="3" applyFont="1" applyBorder="1" applyAlignment="1">
      <alignment horizontal="center" vertical="center"/>
    </xf>
    <xf numFmtId="0" fontId="2" fillId="0" borderId="5" xfId="54" applyBorder="1" applyAlignment="1">
      <alignment vertical="center"/>
    </xf>
    <xf numFmtId="0" fontId="2" fillId="0" borderId="4" xfId="54" applyBorder="1" applyAlignment="1">
      <alignment horizontal="center" vertical="center"/>
    </xf>
    <xf numFmtId="0" fontId="116" fillId="0" borderId="0" xfId="54" applyFont="1" applyAlignment="1">
      <alignment horizontal="center" vertical="center"/>
    </xf>
    <xf numFmtId="0" fontId="118" fillId="0" borderId="1" xfId="54" applyFont="1" applyBorder="1" applyAlignment="1">
      <alignment horizontal="center" vertical="center"/>
    </xf>
    <xf numFmtId="49" fontId="118" fillId="0" borderId="1" xfId="54" applyNumberFormat="1" applyFont="1" applyBorder="1" applyAlignment="1">
      <alignment horizontal="center" vertical="center"/>
    </xf>
    <xf numFmtId="0" fontId="2" fillId="0" borderId="4" xfId="54" applyBorder="1" applyAlignment="1">
      <alignment vertical="center"/>
    </xf>
    <xf numFmtId="0" fontId="152" fillId="0" borderId="59" xfId="57" applyFont="1" applyBorder="1" applyAlignment="1">
      <alignment horizontal="center" vertical="center" textRotation="255"/>
    </xf>
    <xf numFmtId="0" fontId="152" fillId="0" borderId="62" xfId="57" applyFont="1" applyBorder="1" applyAlignment="1">
      <alignment horizontal="center" vertical="center" textRotation="255"/>
    </xf>
    <xf numFmtId="0" fontId="152" fillId="0" borderId="72" xfId="57" applyFont="1" applyBorder="1" applyAlignment="1">
      <alignment horizontal="center" vertical="center" textRotation="255"/>
    </xf>
    <xf numFmtId="0" fontId="152" fillId="0" borderId="78" xfId="57" applyFont="1" applyBorder="1" applyAlignment="1">
      <alignment horizontal="left" vertical="center" wrapText="1"/>
    </xf>
    <xf numFmtId="0" fontId="152" fillId="0" borderId="27" xfId="57" applyFont="1" applyBorder="1" applyAlignment="1">
      <alignment horizontal="left" vertical="center" wrapText="1"/>
    </xf>
    <xf numFmtId="0" fontId="152" fillId="0" borderId="28" xfId="57" applyFont="1" applyBorder="1" applyAlignment="1">
      <alignment horizontal="left" vertical="center" wrapText="1"/>
    </xf>
    <xf numFmtId="0" fontId="152" fillId="0" borderId="26" xfId="57" applyFont="1" applyBorder="1" applyAlignment="1">
      <alignment horizontal="left" vertical="center" wrapText="1"/>
    </xf>
    <xf numFmtId="0" fontId="152" fillId="0" borderId="81" xfId="57" applyFont="1" applyBorder="1" applyAlignment="1">
      <alignment horizontal="left" vertical="center" wrapText="1"/>
    </xf>
    <xf numFmtId="0" fontId="144" fillId="0" borderId="41" xfId="56" applyFont="1" applyBorder="1" applyAlignment="1">
      <alignment horizontal="right" vertical="center"/>
    </xf>
    <xf numFmtId="0" fontId="152" fillId="0" borderId="59" xfId="57" applyFont="1" applyBorder="1" applyAlignment="1">
      <alignment horizontal="center" vertical="center" textRotation="255" wrapText="1"/>
    </xf>
    <xf numFmtId="0" fontId="152" fillId="0" borderId="62" xfId="57" applyFont="1" applyBorder="1" applyAlignment="1">
      <alignment horizontal="center" vertical="center" textRotation="255" wrapText="1"/>
    </xf>
    <xf numFmtId="0" fontId="152" fillId="0" borderId="72" xfId="57" applyFont="1" applyBorder="1" applyAlignment="1">
      <alignment horizontal="center" vertical="center" textRotation="255" wrapText="1"/>
    </xf>
    <xf numFmtId="0" fontId="0" fillId="0" borderId="3" xfId="11" applyFont="1" applyFill="1" applyBorder="1" applyAlignment="1">
      <alignment horizontal="center" vertical="center"/>
    </xf>
    <xf numFmtId="0" fontId="0" fillId="0" borderId="4" xfId="11" applyFont="1" applyFill="1" applyBorder="1" applyAlignment="1">
      <alignment horizontal="center" vertical="center"/>
    </xf>
    <xf numFmtId="0" fontId="0" fillId="0" borderId="10" xfId="11" applyFont="1" applyFill="1" applyBorder="1" applyAlignment="1">
      <alignment horizontal="center" vertical="center"/>
    </xf>
    <xf numFmtId="180" fontId="31" fillId="0" borderId="3" xfId="0" applyNumberFormat="1" applyFont="1" applyFill="1" applyBorder="1" applyAlignment="1">
      <alignment horizontal="center" vertical="center"/>
    </xf>
    <xf numFmtId="180" fontId="31" fillId="0" borderId="4" xfId="0" applyNumberFormat="1" applyFont="1" applyFill="1" applyBorder="1" applyAlignment="1">
      <alignment horizontal="center" vertical="center"/>
    </xf>
    <xf numFmtId="180" fontId="31" fillId="0" borderId="10" xfId="0" applyNumberFormat="1" applyFont="1" applyFill="1" applyBorder="1" applyAlignment="1">
      <alignment horizontal="center" vertical="center"/>
    </xf>
    <xf numFmtId="181" fontId="31" fillId="0" borderId="3" xfId="11" applyNumberFormat="1" applyFont="1" applyFill="1" applyBorder="1" applyAlignment="1">
      <alignment horizontal="right" vertical="center"/>
    </xf>
    <xf numFmtId="181" fontId="31" fillId="0" borderId="4" xfId="11" applyNumberFormat="1" applyFont="1" applyFill="1" applyBorder="1" applyAlignment="1">
      <alignment horizontal="right" vertical="center"/>
    </xf>
    <xf numFmtId="181" fontId="31" fillId="0" borderId="10" xfId="11" applyNumberFormat="1" applyFont="1" applyFill="1" applyBorder="1" applyAlignment="1">
      <alignment horizontal="right" vertical="center"/>
    </xf>
    <xf numFmtId="0" fontId="31" fillId="0" borderId="10" xfId="0" applyFont="1" applyFill="1" applyBorder="1" applyAlignment="1">
      <alignment horizontal="center" vertical="center"/>
    </xf>
    <xf numFmtId="0" fontId="0" fillId="0" borderId="0" xfId="11" applyFont="1" applyFill="1" applyBorder="1" applyAlignment="1">
      <alignment horizontal="center" vertical="center"/>
    </xf>
    <xf numFmtId="0" fontId="0" fillId="0" borderId="0" xfId="11" applyFont="1" applyFill="1" applyBorder="1" applyAlignment="1">
      <alignment horizontal="left"/>
    </xf>
    <xf numFmtId="0" fontId="0" fillId="0" borderId="0" xfId="11" applyFont="1" applyFill="1" applyBorder="1" applyAlignment="1"/>
    <xf numFmtId="0" fontId="0" fillId="0" borderId="2" xfId="11" applyFont="1" applyFill="1" applyBorder="1" applyAlignment="1">
      <alignment horizontal="center" vertical="center"/>
    </xf>
    <xf numFmtId="0" fontId="14" fillId="0" borderId="2" xfId="11" applyFill="1" applyBorder="1" applyAlignment="1">
      <alignment horizontal="center" vertical="center"/>
    </xf>
    <xf numFmtId="181" fontId="31" fillId="0" borderId="2" xfId="0" applyNumberFormat="1" applyFont="1" applyFill="1" applyBorder="1" applyAlignment="1">
      <alignment horizontal="right" vertical="center"/>
    </xf>
    <xf numFmtId="0" fontId="0" fillId="0" borderId="8" xfId="11" applyFont="1" applyFill="1" applyBorder="1" applyAlignment="1">
      <alignment horizontal="center" vertical="center"/>
    </xf>
    <xf numFmtId="0" fontId="14" fillId="0" borderId="5" xfId="11" applyBorder="1" applyAlignment="1">
      <alignment horizontal="center" vertical="center"/>
    </xf>
    <xf numFmtId="0" fontId="14" fillId="0" borderId="9" xfId="11" applyBorder="1" applyAlignment="1">
      <alignment horizontal="center" vertical="center"/>
    </xf>
    <xf numFmtId="0" fontId="14" fillId="0" borderId="4" xfId="11" applyBorder="1" applyAlignment="1">
      <alignment horizontal="center" vertical="center"/>
    </xf>
    <xf numFmtId="0" fontId="14" fillId="0" borderId="10" xfId="11" applyBorder="1" applyAlignment="1">
      <alignment horizontal="center" vertical="center"/>
    </xf>
    <xf numFmtId="58" fontId="0" fillId="0" borderId="3" xfId="11" applyNumberFormat="1" applyFont="1" applyFill="1" applyBorder="1" applyAlignment="1">
      <alignment horizontal="center" vertical="center"/>
    </xf>
    <xf numFmtId="58" fontId="0" fillId="0" borderId="4" xfId="11" applyNumberFormat="1" applyFont="1" applyFill="1" applyBorder="1" applyAlignment="1">
      <alignment horizontal="center" vertical="center"/>
    </xf>
    <xf numFmtId="58" fontId="0" fillId="0" borderId="10" xfId="11" applyNumberFormat="1" applyFont="1" applyFill="1" applyBorder="1" applyAlignment="1">
      <alignment horizontal="center" vertical="center"/>
    </xf>
    <xf numFmtId="0" fontId="0" fillId="0" borderId="2" xfId="11" applyFont="1" applyFill="1" applyBorder="1" applyAlignment="1">
      <alignment horizontal="center" vertical="center" shrinkToFit="1"/>
    </xf>
    <xf numFmtId="0" fontId="0" fillId="0" borderId="3" xfId="11" applyFont="1" applyFill="1" applyBorder="1" applyAlignment="1">
      <alignment horizontal="left" vertical="center" shrinkToFit="1"/>
    </xf>
    <xf numFmtId="0" fontId="0" fillId="0" borderId="4" xfId="11" applyFont="1" applyFill="1" applyBorder="1" applyAlignment="1">
      <alignment horizontal="left" vertical="center" shrinkToFit="1"/>
    </xf>
    <xf numFmtId="0" fontId="0" fillId="0" borderId="10" xfId="11" applyFont="1" applyFill="1" applyBorder="1" applyAlignment="1">
      <alignment horizontal="left" vertical="center" shrinkToFit="1"/>
    </xf>
    <xf numFmtId="0" fontId="0" fillId="0" borderId="1" xfId="11" applyFont="1" applyFill="1" applyBorder="1" applyAlignment="1">
      <alignment horizontal="left"/>
    </xf>
    <xf numFmtId="58" fontId="31" fillId="0" borderId="3" xfId="11" applyNumberFormat="1" applyFont="1" applyFill="1" applyBorder="1" applyAlignment="1">
      <alignment horizontal="center" vertical="center"/>
    </xf>
    <xf numFmtId="58" fontId="31" fillId="0" borderId="4" xfId="11" applyNumberFormat="1" applyFont="1" applyFill="1" applyBorder="1" applyAlignment="1">
      <alignment horizontal="center" vertical="center"/>
    </xf>
    <xf numFmtId="58" fontId="31" fillId="0" borderId="10" xfId="11" applyNumberFormat="1" applyFont="1" applyFill="1" applyBorder="1" applyAlignment="1">
      <alignment horizontal="center" vertical="center"/>
    </xf>
    <xf numFmtId="179" fontId="118" fillId="0" borderId="0" xfId="11" applyNumberFormat="1" applyFont="1" applyFill="1" applyBorder="1" applyAlignment="1">
      <alignment horizontal="center" vertical="center"/>
    </xf>
    <xf numFmtId="0" fontId="42" fillId="0" borderId="53" xfId="11" applyFont="1" applyFill="1" applyBorder="1" applyAlignment="1">
      <alignment horizontal="center" vertical="center" wrapText="1"/>
    </xf>
    <xf numFmtId="0" fontId="42" fillId="0" borderId="54" xfId="11" applyFont="1" applyFill="1" applyBorder="1" applyAlignment="1">
      <alignment horizontal="center" vertical="center" wrapText="1"/>
    </xf>
    <xf numFmtId="0" fontId="42" fillId="0" borderId="57" xfId="11" applyFont="1" applyFill="1" applyBorder="1" applyAlignment="1">
      <alignment horizontal="center" vertical="center" wrapText="1"/>
    </xf>
    <xf numFmtId="179" fontId="0" fillId="0" borderId="53" xfId="11" applyNumberFormat="1" applyFont="1" applyFill="1" applyBorder="1" applyAlignment="1">
      <alignment horizontal="center" vertical="center"/>
    </xf>
    <xf numFmtId="179" fontId="0" fillId="0" borderId="57" xfId="11" applyNumberFormat="1" applyFont="1" applyFill="1" applyBorder="1" applyAlignment="1">
      <alignment horizontal="center" vertical="center"/>
    </xf>
    <xf numFmtId="182" fontId="0" fillId="0" borderId="54" xfId="11" applyNumberFormat="1" applyFont="1" applyFill="1" applyBorder="1" applyAlignment="1">
      <alignment horizontal="center" vertical="center"/>
    </xf>
    <xf numFmtId="182" fontId="0" fillId="0" borderId="57" xfId="11" applyNumberFormat="1" applyFont="1" applyFill="1" applyBorder="1" applyAlignment="1">
      <alignment horizontal="center" vertical="center"/>
    </xf>
    <xf numFmtId="0" fontId="0" fillId="0" borderId="26" xfId="51" applyFont="1" applyFill="1" applyBorder="1" applyAlignment="1">
      <alignment horizontal="center" vertical="center" wrapText="1"/>
    </xf>
    <xf numFmtId="0" fontId="0" fillId="0" borderId="27" xfId="51" applyFont="1" applyFill="1" applyBorder="1" applyAlignment="1">
      <alignment horizontal="center" vertical="center" wrapText="1"/>
    </xf>
    <xf numFmtId="0" fontId="0" fillId="0" borderId="28" xfId="51" applyFont="1" applyFill="1" applyBorder="1" applyAlignment="1">
      <alignment horizontal="center" vertical="center" wrapText="1"/>
    </xf>
    <xf numFmtId="0" fontId="46" fillId="13" borderId="1" xfId="51" applyFont="1" applyFill="1" applyBorder="1" applyAlignment="1">
      <alignment horizontal="center" vertical="center"/>
    </xf>
    <xf numFmtId="0" fontId="0" fillId="0" borderId="0" xfId="11" applyFont="1" applyFill="1" applyAlignment="1">
      <alignment horizontal="left" vertical="center"/>
    </xf>
    <xf numFmtId="0" fontId="0" fillId="0" borderId="0" xfId="11" applyFont="1" applyAlignment="1"/>
    <xf numFmtId="0" fontId="27" fillId="0" borderId="0" xfId="51" applyFont="1" applyFill="1" applyAlignment="1">
      <alignment horizontal="center" vertical="center"/>
    </xf>
    <xf numFmtId="0" fontId="14" fillId="0" borderId="0" xfId="51" applyFill="1" applyBorder="1" applyAlignment="1">
      <alignment horizontal="center" vertical="center"/>
    </xf>
    <xf numFmtId="0" fontId="31" fillId="0" borderId="0" xfId="51" applyFont="1" applyFill="1" applyBorder="1" applyAlignment="1">
      <alignment horizontal="left" vertical="center" shrinkToFit="1"/>
    </xf>
    <xf numFmtId="0" fontId="31" fillId="0" borderId="1" xfId="51" applyFont="1" applyFill="1" applyBorder="1" applyAlignment="1">
      <alignment horizontal="left" vertical="center"/>
    </xf>
    <xf numFmtId="0" fontId="0" fillId="0" borderId="7" xfId="51" applyFont="1" applyFill="1" applyBorder="1" applyAlignment="1">
      <alignment horizontal="center" vertical="center" textRotation="255"/>
    </xf>
    <xf numFmtId="0" fontId="0" fillId="0" borderId="0" xfId="51" applyFont="1" applyFill="1" applyBorder="1" applyAlignment="1">
      <alignment horizontal="center" vertical="center" textRotation="255"/>
    </xf>
    <xf numFmtId="0" fontId="14" fillId="0" borderId="0" xfId="51" applyBorder="1" applyAlignment="1">
      <alignment horizontal="center" vertical="center" textRotation="255"/>
    </xf>
    <xf numFmtId="0" fontId="14" fillId="0" borderId="0" xfId="11" applyBorder="1" applyAlignment="1">
      <alignment horizontal="center" vertical="center" textRotation="255"/>
    </xf>
    <xf numFmtId="182" fontId="0" fillId="0" borderId="53" xfId="11" applyNumberFormat="1" applyFont="1" applyFill="1" applyBorder="1" applyAlignment="1">
      <alignment horizontal="center" vertical="center"/>
    </xf>
    <xf numFmtId="0" fontId="0" fillId="0" borderId="1" xfId="11" applyFont="1" applyFill="1" applyBorder="1" applyAlignment="1">
      <alignment horizontal="center"/>
    </xf>
    <xf numFmtId="0" fontId="0" fillId="0" borderId="3" xfId="11" applyFont="1" applyFill="1" applyBorder="1" applyAlignment="1">
      <alignment horizontal="center" vertical="center" shrinkToFit="1"/>
    </xf>
    <xf numFmtId="0" fontId="0" fillId="0" borderId="4" xfId="11" applyFont="1" applyFill="1" applyBorder="1" applyAlignment="1">
      <alignment horizontal="center" vertical="center" shrinkToFit="1"/>
    </xf>
    <xf numFmtId="0" fontId="0" fillId="0" borderId="10" xfId="11" applyFont="1" applyFill="1" applyBorder="1" applyAlignment="1">
      <alignment horizontal="center" vertical="center" shrinkToFit="1"/>
    </xf>
    <xf numFmtId="180" fontId="31" fillId="0" borderId="3" xfId="11" applyNumberFormat="1" applyFont="1" applyFill="1" applyBorder="1" applyAlignment="1">
      <alignment horizontal="center" vertical="center"/>
    </xf>
    <xf numFmtId="180" fontId="31" fillId="0" borderId="4" xfId="11" applyNumberFormat="1" applyFont="1" applyFill="1" applyBorder="1" applyAlignment="1">
      <alignment horizontal="center" vertical="center"/>
    </xf>
    <xf numFmtId="180" fontId="31" fillId="0" borderId="10" xfId="11" applyNumberFormat="1" applyFont="1" applyFill="1" applyBorder="1" applyAlignment="1">
      <alignment horizontal="center" vertical="center"/>
    </xf>
    <xf numFmtId="0" fontId="31" fillId="0" borderId="4" xfId="11" applyFont="1" applyFill="1" applyBorder="1" applyAlignment="1">
      <alignment horizontal="center" vertical="center"/>
    </xf>
    <xf numFmtId="0" fontId="31" fillId="0" borderId="10" xfId="11" applyFont="1" applyFill="1" applyBorder="1" applyAlignment="1">
      <alignment horizontal="center" vertical="center"/>
    </xf>
    <xf numFmtId="181" fontId="31" fillId="0" borderId="2" xfId="11" applyNumberFormat="1" applyFont="1" applyFill="1" applyBorder="1" applyAlignment="1">
      <alignment horizontal="right" vertical="center"/>
    </xf>
    <xf numFmtId="0" fontId="31" fillId="0" borderId="0"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23" fillId="3" borderId="0" xfId="0" applyFont="1" applyFill="1" applyAlignment="1">
      <alignment horizontal="center"/>
    </xf>
    <xf numFmtId="0" fontId="19" fillId="0" borderId="0" xfId="0" applyFont="1" applyFill="1" applyAlignment="1">
      <alignment horizontal="left" vertical="center"/>
    </xf>
    <xf numFmtId="0" fontId="31" fillId="0" borderId="0" xfId="0" applyFont="1" applyFill="1" applyBorder="1" applyAlignment="1">
      <alignment horizontal="left" vertical="center"/>
    </xf>
    <xf numFmtId="0" fontId="31" fillId="0" borderId="143" xfId="0" applyNumberFormat="1" applyFont="1" applyFill="1" applyBorder="1" applyAlignment="1">
      <alignment horizontal="center" vertical="center" shrinkToFit="1"/>
    </xf>
    <xf numFmtId="0" fontId="31" fillId="0" borderId="67" xfId="0" applyNumberFormat="1" applyFont="1" applyFill="1" applyBorder="1" applyAlignment="1">
      <alignment horizontal="center" vertical="center" shrinkToFit="1"/>
    </xf>
    <xf numFmtId="0" fontId="31" fillId="0" borderId="79" xfId="0" applyFont="1" applyFill="1" applyBorder="1" applyAlignment="1">
      <alignment horizontal="center" vertical="center"/>
    </xf>
    <xf numFmtId="0" fontId="31" fillId="0" borderId="71" xfId="0" applyFont="1" applyFill="1" applyBorder="1" applyAlignment="1">
      <alignment horizontal="center" vertical="center"/>
    </xf>
    <xf numFmtId="0" fontId="31" fillId="0" borderId="80" xfId="0" applyFont="1" applyFill="1" applyBorder="1" applyAlignment="1">
      <alignment horizontal="center" vertical="center"/>
    </xf>
    <xf numFmtId="0" fontId="31" fillId="0" borderId="51" xfId="0" applyFont="1" applyFill="1" applyBorder="1" applyAlignment="1">
      <alignment horizontal="left" vertical="center"/>
    </xf>
    <xf numFmtId="0" fontId="31" fillId="0" borderId="42" xfId="0" applyFont="1" applyFill="1" applyBorder="1" applyAlignment="1">
      <alignment horizontal="left" vertical="center"/>
    </xf>
    <xf numFmtId="0" fontId="0" fillId="0" borderId="26"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81" xfId="0" applyFill="1" applyBorder="1" applyAlignment="1">
      <alignment horizontal="center" vertical="center" shrinkToFit="1"/>
    </xf>
    <xf numFmtId="0" fontId="31" fillId="0" borderId="9" xfId="0" applyFont="1" applyFill="1" applyBorder="1" applyAlignment="1">
      <alignment horizontal="left" vertical="center" shrinkToFit="1"/>
    </xf>
    <xf numFmtId="0" fontId="31" fillId="0" borderId="6"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7" xfId="0" applyFont="1" applyFill="1" applyBorder="1" applyAlignment="1">
      <alignment horizontal="left" vertical="center" shrinkToFit="1"/>
    </xf>
    <xf numFmtId="0" fontId="31" fillId="0" borderId="51" xfId="0" applyFont="1" applyFill="1" applyBorder="1" applyAlignment="1">
      <alignment horizontal="left" vertical="center" shrinkToFit="1"/>
    </xf>
    <xf numFmtId="0" fontId="31" fillId="0" borderId="41" xfId="0" applyFont="1" applyFill="1" applyBorder="1" applyAlignment="1">
      <alignment horizontal="left" vertical="center" shrinkToFit="1"/>
    </xf>
    <xf numFmtId="0" fontId="31" fillId="0" borderId="42" xfId="0" applyFont="1" applyFill="1" applyBorder="1" applyAlignment="1">
      <alignment horizontal="left" vertical="center" shrinkToFit="1"/>
    </xf>
    <xf numFmtId="0" fontId="27" fillId="0" borderId="26" xfId="0" applyFont="1" applyFill="1" applyBorder="1" applyAlignment="1">
      <alignment horizontal="center" vertical="center" shrinkToFit="1"/>
    </xf>
    <xf numFmtId="0" fontId="27" fillId="0" borderId="27" xfId="0" applyFont="1" applyFill="1" applyBorder="1" applyAlignment="1">
      <alignment horizontal="center" vertical="center" shrinkToFit="1"/>
    </xf>
    <xf numFmtId="0" fontId="27" fillId="0" borderId="81" xfId="0" applyFont="1" applyFill="1" applyBorder="1" applyAlignment="1">
      <alignment horizontal="center" vertical="center" shrinkToFit="1"/>
    </xf>
    <xf numFmtId="0" fontId="31" fillId="0" borderId="144" xfId="0" applyNumberFormat="1" applyFont="1" applyFill="1" applyBorder="1" applyAlignment="1">
      <alignment horizontal="center" vertical="center" shrinkToFit="1"/>
    </xf>
    <xf numFmtId="0" fontId="0" fillId="0" borderId="28" xfId="0" applyFill="1" applyBorder="1" applyAlignment="1">
      <alignment horizontal="center" vertical="center" shrinkToFit="1"/>
    </xf>
    <xf numFmtId="0" fontId="31" fillId="0" borderId="12" xfId="0" applyFont="1" applyFill="1" applyBorder="1" applyAlignment="1">
      <alignment horizontal="left" vertical="center" shrinkToFit="1"/>
    </xf>
    <xf numFmtId="0" fontId="27" fillId="0" borderId="28" xfId="0" applyFont="1" applyFill="1" applyBorder="1" applyAlignment="1">
      <alignment horizontal="center" vertical="center" shrinkToFit="1"/>
    </xf>
    <xf numFmtId="0" fontId="31" fillId="0" borderId="66" xfId="0" applyNumberFormat="1" applyFont="1" applyFill="1" applyBorder="1" applyAlignment="1">
      <alignment horizontal="center" vertical="center" shrinkToFit="1"/>
    </xf>
    <xf numFmtId="0" fontId="35" fillId="0" borderId="0" xfId="0" applyFont="1" applyFill="1" applyAlignment="1">
      <alignment horizontal="center" vertical="center"/>
    </xf>
    <xf numFmtId="0" fontId="31" fillId="0" borderId="1" xfId="0" applyFont="1" applyFill="1" applyBorder="1" applyAlignment="1">
      <alignment horizontal="left" shrinkToFit="1"/>
    </xf>
    <xf numFmtId="0" fontId="31" fillId="0" borderId="77" xfId="0" applyFont="1" applyFill="1" applyBorder="1" applyAlignment="1">
      <alignment horizontal="center" vertical="center"/>
    </xf>
    <xf numFmtId="0" fontId="31" fillId="0" borderId="47"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78" xfId="0" applyFont="1" applyFill="1" applyBorder="1" applyAlignment="1">
      <alignment horizontal="center" vertical="center" wrapText="1" shrinkToFit="1"/>
    </xf>
    <xf numFmtId="0" fontId="31" fillId="0" borderId="28" xfId="0" applyFont="1" applyFill="1" applyBorder="1" applyAlignment="1">
      <alignment horizontal="center" vertical="center" shrinkToFit="1"/>
    </xf>
    <xf numFmtId="0" fontId="31" fillId="0" borderId="47" xfId="0" applyFont="1" applyFill="1" applyBorder="1" applyAlignment="1">
      <alignment horizontal="center" vertical="center" shrinkToFit="1"/>
    </xf>
    <xf numFmtId="0" fontId="31" fillId="0" borderId="36" xfId="0" applyFont="1" applyFill="1" applyBorder="1" applyAlignment="1">
      <alignment horizontal="center" vertical="center" shrinkToFit="1"/>
    </xf>
    <xf numFmtId="0" fontId="31" fillId="0" borderId="37"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47" fillId="0" borderId="3" xfId="3" applyFont="1" applyFill="1" applyBorder="1" applyAlignment="1">
      <alignment horizontal="center" vertical="center"/>
    </xf>
    <xf numFmtId="0" fontId="47" fillId="0" borderId="4" xfId="3" applyFont="1" applyFill="1" applyBorder="1" applyAlignment="1">
      <alignment horizontal="center" vertical="center"/>
    </xf>
    <xf numFmtId="0" fontId="47" fillId="0" borderId="10" xfId="3" applyFont="1" applyFill="1" applyBorder="1" applyAlignment="1">
      <alignment horizontal="center" vertical="center"/>
    </xf>
    <xf numFmtId="0" fontId="47" fillId="0" borderId="3" xfId="3" applyFont="1" applyFill="1" applyBorder="1" applyAlignment="1">
      <alignment horizontal="left" vertical="center" wrapText="1"/>
    </xf>
    <xf numFmtId="0" fontId="47" fillId="0" borderId="4" xfId="3" applyFont="1" applyFill="1" applyBorder="1" applyAlignment="1">
      <alignment horizontal="left" vertical="center" wrapText="1"/>
    </xf>
    <xf numFmtId="0" fontId="47" fillId="0" borderId="10" xfId="3" applyFont="1" applyFill="1" applyBorder="1" applyAlignment="1">
      <alignment horizontal="left" vertical="center" wrapText="1"/>
    </xf>
    <xf numFmtId="0" fontId="47" fillId="0" borderId="3" xfId="3" applyFont="1" applyFill="1" applyBorder="1" applyAlignment="1">
      <alignment horizontal="left" vertical="center"/>
    </xf>
    <xf numFmtId="0" fontId="47" fillId="0" borderId="4" xfId="3" applyFont="1" applyFill="1" applyBorder="1" applyAlignment="1">
      <alignment horizontal="left" vertical="center"/>
    </xf>
    <xf numFmtId="0" fontId="47" fillId="0" borderId="10" xfId="3" applyFont="1" applyFill="1" applyBorder="1" applyAlignment="1">
      <alignment horizontal="left" vertical="center"/>
    </xf>
    <xf numFmtId="0" fontId="47" fillId="0" borderId="27" xfId="3" applyFont="1" applyFill="1" applyBorder="1" applyAlignment="1">
      <alignment horizontal="center" vertical="center" textRotation="255"/>
    </xf>
    <xf numFmtId="0" fontId="47" fillId="0" borderId="27" xfId="3" applyFont="1" applyFill="1" applyBorder="1" applyAlignment="1">
      <alignment horizontal="center"/>
    </xf>
    <xf numFmtId="0" fontId="49" fillId="0" borderId="0" xfId="3" applyFont="1" applyFill="1" applyAlignment="1">
      <alignment horizontal="center" vertical="center"/>
    </xf>
    <xf numFmtId="0" fontId="47" fillId="0" borderId="0" xfId="3" applyFont="1" applyFill="1" applyBorder="1" applyAlignment="1">
      <alignment horizontal="center" vertical="center"/>
    </xf>
    <xf numFmtId="0" fontId="47" fillId="0" borderId="29" xfId="3" applyFont="1" applyFill="1" applyBorder="1" applyAlignment="1">
      <alignment horizontal="center" vertical="center"/>
    </xf>
    <xf numFmtId="0" fontId="47" fillId="0" borderId="30" xfId="3" applyFont="1" applyFill="1" applyBorder="1" applyAlignment="1">
      <alignment horizontal="center" vertical="center"/>
    </xf>
    <xf numFmtId="0" fontId="47" fillId="0" borderId="29" xfId="3" applyFont="1" applyFill="1" applyBorder="1" applyAlignment="1">
      <alignment horizontal="left" vertical="center" wrapText="1"/>
    </xf>
    <xf numFmtId="0" fontId="47" fillId="0" borderId="30" xfId="3" applyFont="1" applyFill="1" applyBorder="1" applyAlignment="1">
      <alignment horizontal="left" vertical="center" wrapText="1"/>
    </xf>
    <xf numFmtId="0" fontId="47" fillId="0" borderId="31" xfId="3" applyFont="1" applyFill="1" applyBorder="1" applyAlignment="1">
      <alignment horizontal="left" vertical="center" wrapText="1"/>
    </xf>
    <xf numFmtId="0" fontId="47" fillId="0" borderId="6" xfId="3" applyFont="1" applyFill="1" applyBorder="1" applyAlignment="1">
      <alignment horizontal="center" vertical="center"/>
    </xf>
    <xf numFmtId="0" fontId="47" fillId="0" borderId="11" xfId="3" applyFont="1" applyFill="1" applyBorder="1" applyAlignment="1">
      <alignment horizontal="center" vertical="center"/>
    </xf>
    <xf numFmtId="0" fontId="47" fillId="0" borderId="1" xfId="3" applyFont="1" applyFill="1" applyBorder="1" applyAlignment="1">
      <alignment horizontal="center" vertical="center"/>
    </xf>
    <xf numFmtId="0" fontId="50" fillId="0" borderId="6" xfId="3" applyFont="1" applyFill="1" applyBorder="1" applyAlignment="1">
      <alignment horizontal="left" vertical="center" wrapText="1"/>
    </xf>
    <xf numFmtId="0" fontId="50" fillId="0" borderId="0" xfId="3" applyFont="1" applyFill="1" applyBorder="1" applyAlignment="1">
      <alignment horizontal="left" vertical="center" wrapText="1"/>
    </xf>
    <xf numFmtId="0" fontId="50" fillId="0" borderId="7" xfId="3" applyFont="1" applyFill="1" applyBorder="1" applyAlignment="1">
      <alignment horizontal="left" vertical="center" wrapText="1"/>
    </xf>
    <xf numFmtId="0" fontId="50" fillId="0" borderId="11" xfId="3" applyFont="1" applyFill="1" applyBorder="1" applyAlignment="1">
      <alignment horizontal="left" vertical="center" wrapText="1"/>
    </xf>
    <xf numFmtId="0" fontId="50" fillId="0" borderId="1" xfId="3" applyFont="1" applyFill="1" applyBorder="1" applyAlignment="1">
      <alignment horizontal="left" vertical="center" wrapText="1"/>
    </xf>
    <xf numFmtId="0" fontId="50" fillId="0" borderId="12" xfId="3" applyFont="1" applyFill="1" applyBorder="1" applyAlignment="1">
      <alignment horizontal="left" vertical="center" wrapText="1"/>
    </xf>
    <xf numFmtId="0" fontId="47" fillId="0" borderId="17" xfId="3" applyFont="1" applyFill="1" applyBorder="1" applyAlignment="1">
      <alignment horizontal="center" vertical="center"/>
    </xf>
    <xf numFmtId="0" fontId="50" fillId="0" borderId="0" xfId="3" applyFont="1" applyFill="1" applyBorder="1" applyAlignment="1">
      <alignment horizontal="center" vertical="center"/>
    </xf>
    <xf numFmtId="0" fontId="47" fillId="0" borderId="7" xfId="3" applyFont="1" applyFill="1" applyBorder="1" applyAlignment="1">
      <alignment horizontal="center" vertical="center"/>
    </xf>
    <xf numFmtId="0" fontId="30" fillId="0" borderId="93" xfId="0" applyFont="1" applyFill="1" applyBorder="1" applyAlignment="1">
      <alignment horizontal="left" vertical="center"/>
    </xf>
    <xf numFmtId="0" fontId="30" fillId="0" borderId="75" xfId="0" applyFont="1" applyFill="1" applyBorder="1" applyAlignment="1">
      <alignment horizontal="left" vertical="center"/>
    </xf>
    <xf numFmtId="0" fontId="30" fillId="0" borderId="73" xfId="0" applyFont="1" applyFill="1" applyBorder="1" applyAlignment="1">
      <alignment horizontal="left" vertical="center"/>
    </xf>
    <xf numFmtId="0" fontId="30" fillId="0" borderId="74" xfId="0" applyFont="1" applyFill="1" applyBorder="1" applyAlignment="1">
      <alignment horizontal="left" vertical="center"/>
    </xf>
    <xf numFmtId="0" fontId="30" fillId="0" borderId="92" xfId="0" applyFont="1" applyFill="1" applyBorder="1" applyAlignment="1">
      <alignment horizontal="left" vertical="center"/>
    </xf>
    <xf numFmtId="0" fontId="30" fillId="0" borderId="4" xfId="0" applyFont="1" applyFill="1" applyBorder="1" applyAlignment="1">
      <alignment horizontal="left" vertical="center"/>
    </xf>
    <xf numFmtId="0" fontId="30" fillId="0" borderId="91" xfId="0" applyFont="1" applyFill="1" applyBorder="1" applyAlignment="1">
      <alignment horizontal="left" vertical="center"/>
    </xf>
    <xf numFmtId="0" fontId="30" fillId="0" borderId="61" xfId="0" applyFont="1" applyFill="1" applyBorder="1" applyAlignment="1">
      <alignment horizontal="left" vertical="center"/>
    </xf>
    <xf numFmtId="0" fontId="30" fillId="0" borderId="60" xfId="0" applyFont="1" applyFill="1" applyBorder="1" applyAlignment="1">
      <alignment horizontal="left" vertical="center"/>
    </xf>
    <xf numFmtId="0" fontId="30" fillId="0" borderId="63" xfId="0" applyFont="1" applyFill="1" applyBorder="1" applyAlignment="1">
      <alignment horizontal="left" vertical="center"/>
    </xf>
    <xf numFmtId="0" fontId="30" fillId="0" borderId="48" xfId="0" applyFont="1" applyFill="1" applyBorder="1" applyAlignment="1">
      <alignment horizontal="left" vertical="center"/>
    </xf>
    <xf numFmtId="0" fontId="30" fillId="0" borderId="5" xfId="0" applyFont="1" applyFill="1" applyBorder="1" applyAlignment="1">
      <alignment horizontal="left" vertical="center"/>
    </xf>
    <xf numFmtId="0" fontId="30" fillId="0" borderId="9" xfId="0" applyFont="1" applyFill="1" applyBorder="1" applyAlignment="1">
      <alignment horizontal="left" vertical="center"/>
    </xf>
    <xf numFmtId="0" fontId="30" fillId="0" borderId="45" xfId="0" applyFont="1" applyFill="1" applyBorder="1" applyAlignment="1">
      <alignment horizontal="left" vertical="center"/>
    </xf>
    <xf numFmtId="0" fontId="30" fillId="0" borderId="1" xfId="0" applyFont="1" applyFill="1" applyBorder="1" applyAlignment="1">
      <alignment horizontal="left" vertical="center"/>
    </xf>
    <xf numFmtId="0" fontId="30" fillId="0" borderId="12" xfId="0" applyFont="1" applyFill="1" applyBorder="1" applyAlignment="1">
      <alignment horizontal="left" vertical="center"/>
    </xf>
    <xf numFmtId="178" fontId="30" fillId="0" borderId="26" xfId="0" applyNumberFormat="1" applyFont="1" applyFill="1" applyBorder="1" applyAlignment="1">
      <alignment horizontal="right" vertical="center" shrinkToFit="1"/>
    </xf>
    <xf numFmtId="178" fontId="30" fillId="0" borderId="28" xfId="0" applyNumberFormat="1" applyFont="1" applyFill="1" applyBorder="1" applyAlignment="1">
      <alignment horizontal="right" vertical="center" shrinkToFit="1"/>
    </xf>
    <xf numFmtId="0" fontId="30" fillId="0" borderId="68" xfId="0" applyFont="1" applyFill="1" applyBorder="1" applyAlignment="1">
      <alignment horizontal="left" vertical="center"/>
    </xf>
    <xf numFmtId="0" fontId="30" fillId="0" borderId="40" xfId="0" applyFont="1" applyFill="1" applyBorder="1" applyAlignment="1">
      <alignment horizontal="left" vertical="center"/>
    </xf>
    <xf numFmtId="0" fontId="30" fillId="0" borderId="41" xfId="0" applyFont="1" applyFill="1" applyBorder="1" applyAlignment="1">
      <alignment horizontal="left" vertical="center"/>
    </xf>
    <xf numFmtId="0" fontId="30" fillId="0" borderId="42" xfId="0" applyFont="1" applyFill="1" applyBorder="1" applyAlignment="1">
      <alignment horizontal="left" vertical="center"/>
    </xf>
    <xf numFmtId="178" fontId="30" fillId="0" borderId="81" xfId="0" applyNumberFormat="1" applyFont="1" applyFill="1" applyBorder="1" applyAlignment="1">
      <alignment horizontal="right" vertical="center" shrinkToFit="1"/>
    </xf>
    <xf numFmtId="0" fontId="30" fillId="0" borderId="65" xfId="0" applyFont="1" applyFill="1" applyBorder="1" applyAlignment="1">
      <alignment horizontal="left" vertical="center"/>
    </xf>
    <xf numFmtId="0" fontId="10" fillId="0" borderId="5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2" xfId="0" applyFont="1" applyFill="1" applyBorder="1" applyAlignment="1">
      <alignment horizontal="center" vertical="center"/>
    </xf>
    <xf numFmtId="178" fontId="30" fillId="0" borderId="78" xfId="0" applyNumberFormat="1" applyFont="1" applyFill="1" applyBorder="1" applyAlignment="1">
      <alignment horizontal="right" vertical="center" shrinkToFit="1"/>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55" fillId="0" borderId="53" xfId="0" applyFont="1" applyFill="1" applyBorder="1" applyAlignment="1">
      <alignment horizontal="center" vertical="center"/>
    </xf>
    <xf numFmtId="0" fontId="55" fillId="0" borderId="55" xfId="0" applyFont="1" applyFill="1" applyBorder="1" applyAlignment="1">
      <alignment horizontal="center" vertical="center"/>
    </xf>
    <xf numFmtId="0" fontId="55" fillId="0" borderId="56" xfId="0" applyFont="1" applyFill="1" applyBorder="1" applyAlignment="1">
      <alignment horizontal="center" vertical="center" shrinkToFit="1"/>
    </xf>
    <xf numFmtId="0" fontId="55" fillId="0" borderId="54" xfId="0" applyFont="1" applyFill="1" applyBorder="1" applyAlignment="1">
      <alignment horizontal="center" vertical="center" shrinkToFit="1"/>
    </xf>
    <xf numFmtId="0" fontId="55" fillId="0" borderId="55" xfId="0" applyFont="1" applyFill="1" applyBorder="1" applyAlignment="1">
      <alignment horizontal="center" vertical="center" shrinkToFit="1"/>
    </xf>
    <xf numFmtId="0" fontId="30" fillId="0" borderId="53"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35" xfId="0" applyFont="1" applyFill="1" applyBorder="1" applyAlignment="1">
      <alignment horizontal="left"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xf>
    <xf numFmtId="0" fontId="30" fillId="0" borderId="11" xfId="0" applyFont="1" applyFill="1" applyBorder="1" applyAlignment="1">
      <alignment horizontal="left"/>
    </xf>
    <xf numFmtId="0" fontId="30" fillId="0" borderId="12" xfId="0" applyFont="1" applyFill="1" applyBorder="1" applyAlignment="1">
      <alignment horizontal="left"/>
    </xf>
    <xf numFmtId="0" fontId="30" fillId="0" borderId="51" xfId="0" applyFont="1" applyFill="1" applyBorder="1" applyAlignment="1">
      <alignment horizontal="left"/>
    </xf>
    <xf numFmtId="0" fontId="30" fillId="0" borderId="42" xfId="0" applyFont="1" applyFill="1" applyBorder="1" applyAlignment="1">
      <alignment horizontal="left"/>
    </xf>
    <xf numFmtId="0" fontId="54" fillId="0" borderId="0" xfId="0" applyFont="1" applyFill="1" applyAlignment="1">
      <alignment horizontal="center" vertical="center"/>
    </xf>
    <xf numFmtId="0" fontId="30" fillId="0" borderId="41" xfId="0" applyFont="1" applyFill="1" applyBorder="1" applyAlignment="1">
      <alignment horizontal="left"/>
    </xf>
    <xf numFmtId="0" fontId="55" fillId="0" borderId="56" xfId="0" applyFont="1" applyFill="1" applyBorder="1" applyAlignment="1">
      <alignment horizontal="center"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xf>
    <xf numFmtId="0" fontId="30" fillId="0" borderId="67" xfId="0" applyFont="1" applyFill="1" applyBorder="1" applyAlignment="1">
      <alignment horizontal="left" vertical="center"/>
    </xf>
    <xf numFmtId="0" fontId="141" fillId="0" borderId="35" xfId="0" applyFont="1" applyFill="1" applyBorder="1" applyAlignment="1">
      <alignment horizontal="left" vertical="center"/>
    </xf>
    <xf numFmtId="0" fontId="141" fillId="0" borderId="36" xfId="0" applyFont="1" applyFill="1" applyBorder="1" applyAlignment="1">
      <alignment horizontal="left" vertical="center"/>
    </xf>
    <xf numFmtId="0" fontId="141" fillId="0" borderId="37" xfId="0" applyFont="1" applyFill="1" applyBorder="1" applyAlignment="1">
      <alignment horizontal="left" vertical="center"/>
    </xf>
    <xf numFmtId="0" fontId="141" fillId="0" borderId="45" xfId="0" applyFont="1" applyFill="1" applyBorder="1" applyAlignment="1">
      <alignment horizontal="left" vertical="center"/>
    </xf>
    <xf numFmtId="0" fontId="141" fillId="0" borderId="1" xfId="0" applyFont="1" applyFill="1" applyBorder="1" applyAlignment="1">
      <alignment horizontal="left" vertical="center"/>
    </xf>
    <xf numFmtId="0" fontId="141" fillId="0" borderId="12" xfId="0" applyFont="1" applyFill="1" applyBorder="1" applyAlignment="1">
      <alignment horizontal="left" vertical="center"/>
    </xf>
    <xf numFmtId="178" fontId="141" fillId="0" borderId="78" xfId="0" applyNumberFormat="1" applyFont="1" applyFill="1" applyBorder="1" applyAlignment="1">
      <alignment horizontal="right" vertical="center" shrinkToFit="1"/>
    </xf>
    <xf numFmtId="178" fontId="141" fillId="0" borderId="28" xfId="0" applyNumberFormat="1" applyFont="1" applyFill="1" applyBorder="1" applyAlignment="1">
      <alignment horizontal="right" vertical="center" shrinkToFit="1"/>
    </xf>
    <xf numFmtId="0" fontId="141" fillId="0" borderId="68" xfId="0" applyFont="1" applyFill="1" applyBorder="1" applyAlignment="1">
      <alignment horizontal="left" vertical="center"/>
    </xf>
    <xf numFmtId="0" fontId="141" fillId="0" borderId="48" xfId="0" applyFont="1" applyFill="1" applyBorder="1" applyAlignment="1">
      <alignment horizontal="left" vertical="center"/>
    </xf>
    <xf numFmtId="0" fontId="141" fillId="0" borderId="5" xfId="0" applyFont="1" applyFill="1" applyBorder="1" applyAlignment="1">
      <alignment horizontal="left" vertical="center"/>
    </xf>
    <xf numFmtId="0" fontId="141" fillId="0" borderId="9" xfId="0" applyFont="1" applyFill="1" applyBorder="1" applyAlignment="1">
      <alignment horizontal="left" vertical="center"/>
    </xf>
    <xf numFmtId="178" fontId="141" fillId="0" borderId="26" xfId="0" applyNumberFormat="1" applyFont="1" applyFill="1" applyBorder="1" applyAlignment="1">
      <alignment horizontal="right" vertical="center" shrinkToFit="1"/>
    </xf>
    <xf numFmtId="0" fontId="30" fillId="0" borderId="93" xfId="0" applyFont="1" applyFill="1" applyBorder="1" applyAlignment="1">
      <alignment horizontal="center" vertical="center"/>
    </xf>
    <xf numFmtId="0" fontId="30" fillId="0" borderId="74"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44" xfId="0" applyFont="1" applyFill="1" applyBorder="1" applyAlignment="1">
      <alignment horizontal="center" vertical="center"/>
    </xf>
    <xf numFmtId="0" fontId="30" fillId="0" borderId="53"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19" fillId="0" borderId="35"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39" xfId="0" applyFont="1" applyFill="1" applyBorder="1" applyAlignment="1">
      <alignment horizontal="left" vertical="top" wrapText="1"/>
    </xf>
    <xf numFmtId="0" fontId="19" fillId="0" borderId="5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52" xfId="0" applyFont="1" applyFill="1" applyBorder="1" applyAlignment="1">
      <alignment horizontal="left" vertical="top" wrapText="1"/>
    </xf>
    <xf numFmtId="0" fontId="19" fillId="0" borderId="40" xfId="0" applyFont="1" applyFill="1" applyBorder="1" applyAlignment="1">
      <alignment horizontal="left" vertical="top" wrapText="1"/>
    </xf>
    <xf numFmtId="0" fontId="19" fillId="0" borderId="41" xfId="0" applyFont="1" applyFill="1" applyBorder="1" applyAlignment="1">
      <alignment horizontal="left" vertical="top" wrapText="1"/>
    </xf>
    <xf numFmtId="0" fontId="19" fillId="0" borderId="44" xfId="0" applyFont="1" applyFill="1" applyBorder="1" applyAlignment="1">
      <alignment horizontal="left" vertical="top" wrapText="1"/>
    </xf>
    <xf numFmtId="0" fontId="31" fillId="0" borderId="100" xfId="0" applyFont="1" applyFill="1" applyBorder="1" applyAlignment="1">
      <alignment horizontal="center" vertical="center" wrapText="1"/>
    </xf>
    <xf numFmtId="0" fontId="31" fillId="0" borderId="102" xfId="0" applyFont="1" applyFill="1" applyBorder="1" applyAlignment="1">
      <alignment horizontal="center" vertical="center" wrapText="1"/>
    </xf>
    <xf numFmtId="0" fontId="31" fillId="0" borderId="103" xfId="0" applyFont="1" applyFill="1" applyBorder="1" applyAlignment="1">
      <alignment horizontal="center" vertical="center" wrapText="1"/>
    </xf>
    <xf numFmtId="0" fontId="30" fillId="0" borderId="54" xfId="0" applyFont="1" applyFill="1" applyBorder="1" applyAlignment="1">
      <alignment horizontal="left" vertical="center" shrinkToFit="1"/>
    </xf>
    <xf numFmtId="0" fontId="30" fillId="0" borderId="57" xfId="0" applyFont="1" applyFill="1" applyBorder="1" applyAlignment="1">
      <alignment horizontal="left" vertical="center" shrinkToFit="1"/>
    </xf>
    <xf numFmtId="0" fontId="10" fillId="0" borderId="53" xfId="0" applyFont="1" applyFill="1" applyBorder="1" applyAlignment="1">
      <alignment horizontal="left" vertical="top" wrapText="1"/>
    </xf>
    <xf numFmtId="0" fontId="10" fillId="0" borderId="54" xfId="0" applyFont="1" applyFill="1" applyBorder="1" applyAlignment="1">
      <alignment horizontal="left" vertical="top" wrapText="1"/>
    </xf>
    <xf numFmtId="0" fontId="10" fillId="0" borderId="57" xfId="0" applyFont="1" applyFill="1" applyBorder="1" applyAlignment="1">
      <alignment horizontal="left" vertical="top" wrapText="1"/>
    </xf>
    <xf numFmtId="0" fontId="30" fillId="0" borderId="57"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0" xfId="0" applyFont="1" applyFill="1" applyBorder="1" applyAlignment="1">
      <alignment horizontal="center" vertical="center"/>
    </xf>
    <xf numFmtId="0" fontId="30" fillId="0" borderId="2" xfId="0" applyFont="1" applyFill="1" applyBorder="1" applyAlignment="1">
      <alignment horizontal="left" vertical="center"/>
    </xf>
    <xf numFmtId="0" fontId="10" fillId="0" borderId="97" xfId="0" applyFont="1" applyFill="1" applyBorder="1" applyAlignment="1">
      <alignment horizontal="center" vertical="center"/>
    </xf>
    <xf numFmtId="0" fontId="10" fillId="0" borderId="98" xfId="0" applyFont="1" applyFill="1" applyBorder="1" applyAlignment="1">
      <alignment horizontal="center" vertical="center"/>
    </xf>
    <xf numFmtId="0" fontId="10" fillId="0" borderId="99" xfId="0" applyFont="1" applyFill="1" applyBorder="1" applyAlignment="1">
      <alignment horizontal="center" vertical="center"/>
    </xf>
    <xf numFmtId="0" fontId="30" fillId="0" borderId="70" xfId="0" applyFont="1" applyFill="1" applyBorder="1" applyAlignment="1">
      <alignment horizontal="center" vertical="center" textRotation="255"/>
    </xf>
    <xf numFmtId="0" fontId="30" fillId="0" borderId="79" xfId="0" applyFont="1" applyFill="1" applyBorder="1" applyAlignment="1">
      <alignment horizontal="center" vertical="center" textRotation="255"/>
    </xf>
    <xf numFmtId="0" fontId="30" fillId="0" borderId="96" xfId="0" applyFont="1" applyFill="1" applyBorder="1" applyAlignment="1">
      <alignment horizontal="left" vertical="center"/>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2" fillId="0" borderId="4" xfId="0" applyFont="1" applyFill="1" applyBorder="1" applyAlignment="1">
      <alignment vertical="center" wrapText="1" shrinkToFit="1"/>
    </xf>
    <xf numFmtId="0" fontId="32" fillId="0" borderId="10" xfId="0" applyFont="1" applyFill="1" applyBorder="1" applyAlignment="1">
      <alignment vertical="center" wrapText="1" shrinkToFit="1"/>
    </xf>
    <xf numFmtId="0" fontId="30" fillId="0" borderId="71" xfId="0" applyFont="1" applyFill="1" applyBorder="1" applyAlignment="1">
      <alignment horizontal="center" vertical="center" textRotation="255"/>
    </xf>
    <xf numFmtId="0" fontId="30" fillId="0" borderId="62" xfId="0" applyFont="1" applyFill="1" applyBorder="1" applyAlignment="1">
      <alignment horizontal="center" vertical="center" textRotation="255"/>
    </xf>
    <xf numFmtId="0" fontId="30" fillId="0" borderId="95" xfId="0" applyFont="1" applyFill="1" applyBorder="1" applyAlignment="1">
      <alignment horizontal="center" vertical="center" textRotation="255"/>
    </xf>
    <xf numFmtId="0" fontId="30" fillId="0" borderId="2" xfId="0" applyFont="1" applyFill="1" applyBorder="1" applyAlignment="1">
      <alignment horizontal="center" vertical="center"/>
    </xf>
    <xf numFmtId="0" fontId="32" fillId="0" borderId="4" xfId="0" applyFont="1" applyFill="1" applyBorder="1" applyAlignment="1">
      <alignment horizontal="center" vertical="center" wrapText="1" shrinkToFit="1"/>
    </xf>
    <xf numFmtId="0" fontId="32" fillId="0" borderId="10" xfId="0" applyFont="1" applyFill="1" applyBorder="1" applyAlignment="1">
      <alignment horizontal="center" vertical="center" wrapText="1" shrinkToFit="1"/>
    </xf>
    <xf numFmtId="0" fontId="30" fillId="0" borderId="5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2"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2" xfId="0" applyFont="1" applyFill="1" applyBorder="1" applyAlignment="1">
      <alignment horizontal="center" vertical="center" wrapText="1"/>
    </xf>
    <xf numFmtId="0" fontId="30" fillId="0" borderId="0" xfId="0" applyFont="1" applyFill="1" applyBorder="1" applyAlignment="1">
      <alignment horizontal="center"/>
    </xf>
    <xf numFmtId="0" fontId="30" fillId="0" borderId="52" xfId="0" applyFont="1" applyFill="1" applyBorder="1" applyAlignment="1">
      <alignment horizontal="center"/>
    </xf>
    <xf numFmtId="0" fontId="30" fillId="0" borderId="52" xfId="0" applyFont="1" applyFill="1" applyBorder="1" applyAlignment="1">
      <alignment horizontal="left" vertical="center"/>
    </xf>
    <xf numFmtId="0" fontId="30" fillId="0" borderId="50" xfId="0" applyFont="1" applyFill="1" applyBorder="1" applyAlignment="1">
      <alignment horizontal="center" vertical="center" wrapText="1"/>
    </xf>
    <xf numFmtId="0" fontId="30" fillId="0" borderId="0" xfId="0" applyFont="1" applyFill="1" applyBorder="1" applyAlignment="1">
      <alignment vertical="center" shrinkToFit="1"/>
    </xf>
    <xf numFmtId="0" fontId="30" fillId="0" borderId="0" xfId="0" applyFont="1" applyFill="1" applyBorder="1" applyAlignment="1">
      <alignment horizontal="right" vertical="center" wrapText="1"/>
    </xf>
    <xf numFmtId="1" fontId="30" fillId="0" borderId="0" xfId="0" applyNumberFormat="1" applyFont="1" applyFill="1" applyBorder="1" applyAlignment="1">
      <alignment horizontal="left" vertical="center" shrinkToFit="1"/>
    </xf>
    <xf numFmtId="1" fontId="30" fillId="0" borderId="52" xfId="0" applyNumberFormat="1" applyFont="1" applyFill="1" applyBorder="1" applyAlignment="1">
      <alignment horizontal="left" vertical="center" shrinkToFit="1"/>
    </xf>
    <xf numFmtId="0" fontId="0" fillId="0" borderId="0" xfId="0" applyFont="1" applyBorder="1" applyAlignment="1">
      <alignment horizontal="left" vertical="center" wrapText="1"/>
    </xf>
    <xf numFmtId="0" fontId="0" fillId="0" borderId="52" xfId="0" applyFont="1" applyBorder="1" applyAlignment="1">
      <alignment horizontal="left" vertical="center" wrapText="1"/>
    </xf>
    <xf numFmtId="0" fontId="30" fillId="0" borderId="54" xfId="0" applyFont="1" applyFill="1" applyBorder="1" applyAlignment="1">
      <alignment horizontal="center"/>
    </xf>
    <xf numFmtId="0" fontId="30" fillId="0" borderId="39" xfId="0" applyFont="1" applyFill="1" applyBorder="1" applyAlignment="1">
      <alignment horizontal="left" vertical="center"/>
    </xf>
    <xf numFmtId="0" fontId="53" fillId="0" borderId="0" xfId="0" applyFont="1" applyFill="1" applyAlignment="1">
      <alignment horizontal="center" vertical="center"/>
    </xf>
    <xf numFmtId="0" fontId="30" fillId="0" borderId="0" xfId="0" applyFont="1" applyFill="1" applyAlignment="1">
      <alignment horizontal="center"/>
    </xf>
    <xf numFmtId="0" fontId="10" fillId="0" borderId="41" xfId="0" applyFont="1" applyFill="1" applyBorder="1" applyAlignment="1">
      <alignment horizontal="left" vertical="center" shrinkToFit="1"/>
    </xf>
    <xf numFmtId="0" fontId="10" fillId="0" borderId="41" xfId="0" applyFont="1" applyFill="1" applyBorder="1" applyAlignment="1">
      <alignment horizontal="center" vertical="center" shrinkToFit="1"/>
    </xf>
    <xf numFmtId="0" fontId="106" fillId="0" borderId="0" xfId="0" applyFont="1" applyFill="1" applyAlignment="1">
      <alignment horizontal="center" vertical="center"/>
    </xf>
    <xf numFmtId="0" fontId="19"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10" xfId="0" applyFont="1" applyFill="1" applyBorder="1" applyAlignment="1">
      <alignment horizontal="center" vertical="center"/>
    </xf>
    <xf numFmtId="0" fontId="31" fillId="7" borderId="4" xfId="0" applyFont="1" applyFill="1" applyBorder="1" applyAlignment="1">
      <alignment horizontal="center" vertical="center"/>
    </xf>
    <xf numFmtId="0" fontId="31" fillId="0" borderId="13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26" xfId="0" applyFont="1" applyFill="1" applyBorder="1" applyAlignment="1">
      <alignment vertical="center" wrapText="1"/>
    </xf>
    <xf numFmtId="0" fontId="31" fillId="0" borderId="28" xfId="0" applyFont="1" applyFill="1" applyBorder="1" applyAlignment="1">
      <alignment vertical="center" wrapText="1"/>
    </xf>
    <xf numFmtId="58" fontId="31" fillId="0" borderId="131" xfId="0" applyNumberFormat="1" applyFont="1" applyFill="1" applyBorder="1" applyAlignment="1">
      <alignment horizontal="center" vertical="center" wrapText="1"/>
    </xf>
    <xf numFmtId="58" fontId="31" fillId="0" borderId="4" xfId="0" applyNumberFormat="1" applyFont="1" applyFill="1" applyBorder="1" applyAlignment="1">
      <alignment horizontal="center" vertical="center" wrapText="1"/>
    </xf>
    <xf numFmtId="58" fontId="31" fillId="0" borderId="10" xfId="0" applyNumberFormat="1" applyFont="1" applyFill="1" applyBorder="1" applyAlignment="1">
      <alignment horizontal="center" vertical="center" wrapText="1"/>
    </xf>
    <xf numFmtId="0" fontId="31" fillId="7" borderId="26" xfId="0" applyFont="1" applyFill="1" applyBorder="1" applyAlignment="1">
      <alignment horizontal="center" vertical="center"/>
    </xf>
    <xf numFmtId="0" fontId="31" fillId="7" borderId="27" xfId="0" applyFont="1" applyFill="1" applyBorder="1" applyAlignment="1">
      <alignment horizontal="center" vertical="center"/>
    </xf>
    <xf numFmtId="0" fontId="31" fillId="7" borderId="81" xfId="0" applyFont="1" applyFill="1" applyBorder="1" applyAlignment="1">
      <alignment horizontal="center" vertical="center"/>
    </xf>
    <xf numFmtId="0" fontId="31" fillId="0" borderId="8" xfId="0" applyFont="1" applyFill="1" applyBorder="1" applyAlignment="1">
      <alignment vertical="center" wrapText="1"/>
    </xf>
    <xf numFmtId="0" fontId="31" fillId="0" borderId="9" xfId="0" applyFont="1" applyFill="1" applyBorder="1" applyAlignment="1">
      <alignment vertical="center" wrapText="1"/>
    </xf>
    <xf numFmtId="0" fontId="31" fillId="0" borderId="11" xfId="0" applyFont="1" applyFill="1" applyBorder="1" applyAlignment="1">
      <alignment vertical="center" wrapText="1"/>
    </xf>
    <xf numFmtId="0" fontId="31" fillId="0" borderId="12" xfId="0" applyFont="1" applyFill="1" applyBorder="1" applyAlignment="1">
      <alignment vertical="center" wrapText="1"/>
    </xf>
    <xf numFmtId="0" fontId="31" fillId="0" borderId="5" xfId="0" applyFont="1" applyFill="1" applyBorder="1" applyAlignment="1">
      <alignment vertical="center" wrapText="1"/>
    </xf>
    <xf numFmtId="0" fontId="31" fillId="0" borderId="124"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1" fillId="7" borderId="33" xfId="0" applyFont="1" applyFill="1" applyBorder="1" applyAlignment="1">
      <alignment horizontal="center" vertical="center" wrapText="1"/>
    </xf>
    <xf numFmtId="0" fontId="31" fillId="7" borderId="123"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0" fillId="0" borderId="81" xfId="0" applyFont="1" applyFill="1" applyBorder="1" applyAlignment="1">
      <alignment horizontal="center" vertical="center"/>
    </xf>
    <xf numFmtId="0" fontId="31" fillId="0" borderId="81" xfId="0" applyFont="1" applyFill="1" applyBorder="1" applyAlignment="1">
      <alignment vertical="center" wrapText="1"/>
    </xf>
    <xf numFmtId="0" fontId="31" fillId="0" borderId="134" xfId="0" applyFont="1" applyFill="1" applyBorder="1" applyAlignment="1">
      <alignment horizontal="center" vertical="center" wrapText="1"/>
    </xf>
    <xf numFmtId="0" fontId="31" fillId="0" borderId="135" xfId="0" applyFont="1" applyFill="1" applyBorder="1" applyAlignment="1">
      <alignment horizontal="center" vertical="center" wrapText="1"/>
    </xf>
    <xf numFmtId="0" fontId="31" fillId="0" borderId="137" xfId="0" applyFont="1" applyFill="1" applyBorder="1" applyAlignment="1">
      <alignment horizontal="center" vertical="center" wrapText="1"/>
    </xf>
    <xf numFmtId="0" fontId="31" fillId="0" borderId="74"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 xfId="0" applyFont="1" applyFill="1" applyBorder="1" applyAlignment="1">
      <alignment horizontal="center" vertical="center"/>
    </xf>
    <xf numFmtId="0" fontId="31" fillId="0" borderId="27" xfId="0" applyFont="1" applyFill="1" applyBorder="1" applyAlignment="1">
      <alignment vertical="center" wrapText="1"/>
    </xf>
    <xf numFmtId="0" fontId="31" fillId="0" borderId="138" xfId="0" applyFont="1" applyFill="1" applyBorder="1" applyAlignment="1">
      <alignment horizontal="center" vertical="center" wrapText="1"/>
    </xf>
    <xf numFmtId="0" fontId="31" fillId="0" borderId="139" xfId="0" applyFont="1" applyFill="1" applyBorder="1" applyAlignment="1">
      <alignment horizontal="center" vertical="center" wrapText="1"/>
    </xf>
    <xf numFmtId="0" fontId="31" fillId="0" borderId="141"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7" borderId="78" xfId="0" applyFont="1" applyFill="1" applyBorder="1" applyAlignment="1">
      <alignment horizontal="center" vertical="center"/>
    </xf>
    <xf numFmtId="0" fontId="31" fillId="7" borderId="60" xfId="0" applyFont="1" applyFill="1" applyBorder="1" applyAlignment="1">
      <alignment horizontal="center" vertical="center"/>
    </xf>
    <xf numFmtId="0" fontId="31" fillId="7" borderId="61" xfId="0" applyFont="1" applyFill="1" applyBorder="1" applyAlignment="1">
      <alignment horizontal="center" vertical="center"/>
    </xf>
    <xf numFmtId="0" fontId="31" fillId="7" borderId="63" xfId="0" applyFont="1" applyFill="1" applyBorder="1" applyAlignment="1">
      <alignment horizontal="center" vertical="center"/>
    </xf>
    <xf numFmtId="0" fontId="31" fillId="7" borderId="28" xfId="0" applyFont="1" applyFill="1" applyBorder="1" applyAlignment="1">
      <alignment horizontal="center" vertical="center"/>
    </xf>
    <xf numFmtId="0" fontId="31" fillId="0" borderId="132" xfId="0" applyFont="1" applyFill="1" applyBorder="1" applyAlignment="1">
      <alignment horizontal="center" vertical="center" wrapText="1"/>
    </xf>
    <xf numFmtId="0" fontId="31" fillId="0" borderId="133" xfId="0" applyFont="1" applyFill="1" applyBorder="1" applyAlignment="1">
      <alignment horizontal="center" vertical="center" wrapText="1"/>
    </xf>
    <xf numFmtId="0" fontId="0" fillId="0" borderId="6"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7" xfId="0" applyFill="1" applyBorder="1" applyAlignment="1">
      <alignment horizontal="left" vertical="center" wrapText="1" shrinkToFit="1"/>
    </xf>
    <xf numFmtId="0" fontId="0" fillId="0" borderId="6"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0" fillId="0" borderId="8"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9" xfId="0" applyFill="1" applyBorder="1" applyAlignment="1">
      <alignment horizontal="left" vertical="center" wrapText="1" shrinkToFi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11"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12" xfId="0" applyFill="1" applyBorder="1" applyAlignment="1">
      <alignment horizontal="left" vertical="center" wrapText="1" shrinkToFit="1"/>
    </xf>
    <xf numFmtId="0" fontId="0" fillId="0" borderId="11" xfId="0" applyFill="1" applyBorder="1" applyAlignment="1">
      <alignment horizontal="left" vertical="center" wrapText="1"/>
    </xf>
    <xf numFmtId="0" fontId="0" fillId="0" borderId="1" xfId="0" applyFill="1" applyBorder="1" applyAlignment="1">
      <alignment horizontal="left" vertical="center" wrapText="1"/>
    </xf>
    <xf numFmtId="0" fontId="0" fillId="0" borderId="62" xfId="0" applyFill="1" applyBorder="1" applyAlignment="1">
      <alignment horizontal="center" vertical="center" textRotation="255"/>
    </xf>
    <xf numFmtId="0" fontId="0" fillId="0" borderId="72" xfId="0" applyFill="1" applyBorder="1" applyAlignment="1">
      <alignment horizontal="center" vertical="center" textRotation="255"/>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0" fillId="0" borderId="7" xfId="0" applyFill="1" applyBorder="1" applyAlignment="1">
      <alignment horizontal="left"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19"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left" vertical="top" wrapText="1"/>
    </xf>
    <xf numFmtId="0" fontId="0" fillId="0" borderId="54" xfId="0" applyFill="1" applyBorder="1" applyAlignment="1">
      <alignment horizontal="left" vertical="top" wrapText="1"/>
    </xf>
    <xf numFmtId="0" fontId="0" fillId="0" borderId="57" xfId="0" applyFill="1" applyBorder="1" applyAlignment="1">
      <alignment horizontal="left" vertical="top" wrapText="1"/>
    </xf>
    <xf numFmtId="0" fontId="0" fillId="0" borderId="56" xfId="0" applyBorder="1" applyAlignment="1">
      <alignment horizontal="left" vertical="center"/>
    </xf>
    <xf numFmtId="0" fontId="0" fillId="0" borderId="54" xfId="0" applyBorder="1" applyAlignment="1">
      <alignment horizontal="left" vertical="center"/>
    </xf>
    <xf numFmtId="0" fontId="0" fillId="0" borderId="57" xfId="0" applyBorder="1" applyAlignment="1">
      <alignment horizontal="left" vertical="center"/>
    </xf>
    <xf numFmtId="0" fontId="16" fillId="0" borderId="71" xfId="41" applyFont="1" applyBorder="1" applyAlignment="1">
      <alignment vertical="center" textRotation="255" shrinkToFit="1"/>
    </xf>
    <xf numFmtId="0" fontId="16" fillId="0" borderId="62" xfId="41" applyFont="1" applyBorder="1" applyAlignment="1">
      <alignment vertical="center" textRotation="255" shrinkToFit="1"/>
    </xf>
    <xf numFmtId="0" fontId="16" fillId="0" borderId="70" xfId="41" applyFont="1" applyBorder="1" applyAlignment="1">
      <alignment vertical="center" textRotation="255" shrinkToFit="1"/>
    </xf>
    <xf numFmtId="0" fontId="42" fillId="0" borderId="8" xfId="41" applyFont="1" applyBorder="1">
      <alignment vertical="center"/>
    </xf>
    <xf numFmtId="0" fontId="42" fillId="0" borderId="5" xfId="41" applyFont="1" applyBorder="1">
      <alignment vertical="center"/>
    </xf>
    <xf numFmtId="0" fontId="42" fillId="0" borderId="9" xfId="41" applyFont="1" applyBorder="1">
      <alignment vertical="center"/>
    </xf>
    <xf numFmtId="0" fontId="42" fillId="0" borderId="6" xfId="41" applyFont="1" applyBorder="1">
      <alignment vertical="center"/>
    </xf>
    <xf numFmtId="0" fontId="42" fillId="0" borderId="0" xfId="41" applyFont="1" applyBorder="1">
      <alignment vertical="center"/>
    </xf>
    <xf numFmtId="0" fontId="42" fillId="0" borderId="7" xfId="41" applyFont="1" applyBorder="1">
      <alignment vertical="center"/>
    </xf>
    <xf numFmtId="0" fontId="42" fillId="0" borderId="11" xfId="41" applyFont="1" applyBorder="1">
      <alignment vertical="center"/>
    </xf>
    <xf numFmtId="0" fontId="42" fillId="0" borderId="1" xfId="41" applyFont="1" applyBorder="1">
      <alignment vertical="center"/>
    </xf>
    <xf numFmtId="0" fontId="42" fillId="0" borderId="12" xfId="41" applyFont="1" applyBorder="1">
      <alignment vertical="center"/>
    </xf>
    <xf numFmtId="0" fontId="16" fillId="0" borderId="30" xfId="41" applyFont="1" applyBorder="1" applyAlignment="1">
      <alignment vertical="center" wrapText="1"/>
    </xf>
    <xf numFmtId="0" fontId="16" fillId="0" borderId="31" xfId="41" applyFont="1" applyBorder="1" applyAlignment="1">
      <alignment vertical="center" wrapText="1"/>
    </xf>
    <xf numFmtId="0" fontId="16" fillId="0" borderId="29" xfId="41" applyFont="1" applyBorder="1" applyAlignment="1">
      <alignment horizontal="center" vertical="center" shrinkToFit="1"/>
    </xf>
    <xf numFmtId="0" fontId="16" fillId="0" borderId="30" xfId="41" applyFont="1" applyBorder="1" applyAlignment="1">
      <alignment horizontal="center" vertical="center" shrinkToFit="1"/>
    </xf>
    <xf numFmtId="0" fontId="16" fillId="0" borderId="126" xfId="41" applyFont="1" applyBorder="1" applyAlignment="1">
      <alignment horizontal="center" vertical="center" shrinkToFit="1"/>
    </xf>
    <xf numFmtId="0" fontId="16" fillId="0" borderId="22" xfId="41" applyFont="1" applyBorder="1" applyAlignment="1">
      <alignment vertical="center" wrapText="1"/>
    </xf>
    <xf numFmtId="0" fontId="16" fillId="0" borderId="120" xfId="41" applyFont="1" applyBorder="1" applyAlignment="1">
      <alignment vertical="center" wrapText="1"/>
    </xf>
    <xf numFmtId="0" fontId="16" fillId="0" borderId="116" xfId="41" applyFont="1" applyBorder="1" applyAlignment="1">
      <alignment horizontal="center" vertical="center" shrinkToFit="1"/>
    </xf>
    <xf numFmtId="0" fontId="16" fillId="0" borderId="22" xfId="41" applyFont="1" applyBorder="1" applyAlignment="1">
      <alignment horizontal="center" vertical="center" shrinkToFit="1"/>
    </xf>
    <xf numFmtId="0" fontId="16" fillId="0" borderId="125" xfId="41" applyFont="1" applyBorder="1" applyAlignment="1">
      <alignment horizontal="center" vertical="center" shrinkToFit="1"/>
    </xf>
    <xf numFmtId="0" fontId="16" fillId="0" borderId="33" xfId="41" applyFont="1" applyBorder="1" applyAlignment="1">
      <alignment vertical="center" wrapText="1"/>
    </xf>
    <xf numFmtId="0" fontId="16" fillId="0" borderId="34" xfId="41" applyFont="1" applyBorder="1" applyAlignment="1">
      <alignment vertical="center" wrapText="1"/>
    </xf>
    <xf numFmtId="0" fontId="16" fillId="0" borderId="32" xfId="41" applyFont="1" applyBorder="1" applyAlignment="1">
      <alignment horizontal="center" vertical="center" shrinkToFit="1"/>
    </xf>
    <xf numFmtId="0" fontId="16" fillId="0" borderId="33" xfId="41" applyFont="1" applyBorder="1" applyAlignment="1">
      <alignment horizontal="center" vertical="center" shrinkToFit="1"/>
    </xf>
    <xf numFmtId="0" fontId="16" fillId="0" borderId="127" xfId="41" applyFont="1" applyBorder="1" applyAlignment="1">
      <alignment horizontal="center" vertical="center" shrinkToFit="1"/>
    </xf>
    <xf numFmtId="0" fontId="42" fillId="0" borderId="0" xfId="41" applyFont="1" applyAlignment="1">
      <alignment horizontal="left" vertical="center"/>
    </xf>
    <xf numFmtId="0" fontId="46" fillId="0" borderId="0" xfId="41" applyFont="1" applyAlignment="1">
      <alignment horizontal="center" vertical="center" wrapText="1"/>
    </xf>
    <xf numFmtId="0" fontId="46" fillId="0" borderId="0" xfId="41" applyFont="1" applyAlignment="1">
      <alignment horizontal="center" vertical="center"/>
    </xf>
    <xf numFmtId="0" fontId="42" fillId="0" borderId="0" xfId="41" applyFont="1" applyAlignment="1">
      <alignment horizontal="center" vertical="center"/>
    </xf>
    <xf numFmtId="0" fontId="42" fillId="0" borderId="0" xfId="41" applyFont="1" applyAlignment="1">
      <alignment horizontal="left" vertical="center" indent="1"/>
    </xf>
    <xf numFmtId="58" fontId="42" fillId="0" borderId="0" xfId="41" applyNumberFormat="1" applyFont="1">
      <alignment vertical="center"/>
    </xf>
    <xf numFmtId="0" fontId="42" fillId="0" borderId="0" xfId="41" applyFont="1" applyAlignment="1">
      <alignment horizontal="center" vertical="center" wrapText="1"/>
    </xf>
    <xf numFmtId="0" fontId="42" fillId="0" borderId="0" xfId="41" applyFont="1" applyAlignment="1">
      <alignment horizontal="left" vertical="center" shrinkToFit="1"/>
    </xf>
    <xf numFmtId="0" fontId="42" fillId="0" borderId="0" xfId="41" applyFont="1" applyAlignment="1">
      <alignment horizontal="right" vertical="center" indent="1"/>
    </xf>
    <xf numFmtId="0" fontId="42" fillId="0" borderId="0" xfId="41" applyFont="1">
      <alignment vertical="center"/>
    </xf>
    <xf numFmtId="0" fontId="42" fillId="0" borderId="0" xfId="41" applyFont="1" applyAlignment="1">
      <alignment horizontal="distributed" vertical="center" wrapText="1" indent="1"/>
    </xf>
    <xf numFmtId="0" fontId="42" fillId="0" borderId="91" xfId="41" applyFont="1" applyBorder="1" applyAlignment="1">
      <alignment horizontal="center" vertical="center"/>
    </xf>
    <xf numFmtId="0" fontId="42" fillId="0" borderId="63" xfId="41" applyFont="1" applyBorder="1" applyAlignment="1">
      <alignment horizontal="center" vertical="center"/>
    </xf>
    <xf numFmtId="0" fontId="42" fillId="0" borderId="60" xfId="41" applyFont="1" applyBorder="1" applyAlignment="1">
      <alignment horizontal="center" vertical="center"/>
    </xf>
    <xf numFmtId="0" fontId="42" fillId="0" borderId="61" xfId="41" applyFont="1" applyBorder="1" applyAlignment="1">
      <alignment horizontal="center" vertical="center"/>
    </xf>
    <xf numFmtId="0" fontId="42" fillId="0" borderId="104" xfId="41" applyFont="1" applyBorder="1" applyAlignment="1">
      <alignment horizontal="center" vertical="center"/>
    </xf>
    <xf numFmtId="58" fontId="42" fillId="0" borderId="48" xfId="15" applyNumberFormat="1" applyFont="1" applyBorder="1" applyAlignment="1">
      <alignment horizontal="center" vertical="center" wrapText="1"/>
    </xf>
    <xf numFmtId="58" fontId="42" fillId="0" borderId="5" xfId="15" applyNumberFormat="1" applyFont="1" applyBorder="1" applyAlignment="1">
      <alignment horizontal="center" vertical="center" wrapText="1"/>
    </xf>
    <xf numFmtId="58" fontId="42" fillId="0" borderId="9" xfId="15" applyNumberFormat="1" applyFont="1" applyBorder="1" applyAlignment="1">
      <alignment horizontal="center" vertical="center" wrapText="1"/>
    </xf>
    <xf numFmtId="177" fontId="42" fillId="0" borderId="6" xfId="41" applyNumberFormat="1" applyFont="1" applyBorder="1" applyAlignment="1">
      <alignment horizontal="center" vertical="center"/>
    </xf>
    <xf numFmtId="177" fontId="42" fillId="0" borderId="0" xfId="41" applyNumberFormat="1" applyFont="1" applyBorder="1" applyAlignment="1">
      <alignment horizontal="center" vertical="center"/>
    </xf>
    <xf numFmtId="177" fontId="42" fillId="0" borderId="7" xfId="41" applyNumberFormat="1" applyFont="1" applyBorder="1" applyAlignment="1">
      <alignment horizontal="center" vertical="center"/>
    </xf>
    <xf numFmtId="177" fontId="42" fillId="0" borderId="51" xfId="41" applyNumberFormat="1" applyFont="1" applyBorder="1" applyAlignment="1">
      <alignment horizontal="center" vertical="center"/>
    </xf>
    <xf numFmtId="177" fontId="42" fillId="0" borderId="41" xfId="41" applyNumberFormat="1" applyFont="1" applyBorder="1" applyAlignment="1">
      <alignment horizontal="center" vertical="center"/>
    </xf>
    <xf numFmtId="177" fontId="42" fillId="0" borderId="42" xfId="41" applyNumberFormat="1" applyFont="1" applyBorder="1" applyAlignment="1">
      <alignment horizontal="center" vertical="center"/>
    </xf>
    <xf numFmtId="0" fontId="42" fillId="0" borderId="8" xfId="41" applyFont="1" applyBorder="1" applyAlignment="1">
      <alignment vertical="center" wrapText="1"/>
    </xf>
    <xf numFmtId="0" fontId="42" fillId="0" borderId="5" xfId="41" applyFont="1" applyBorder="1" applyAlignment="1">
      <alignment vertical="center" wrapText="1"/>
    </xf>
    <xf numFmtId="0" fontId="42" fillId="0" borderId="49" xfId="41" applyFont="1" applyBorder="1" applyAlignment="1">
      <alignment vertical="center" wrapText="1"/>
    </xf>
    <xf numFmtId="0" fontId="42" fillId="0" borderId="6" xfId="41" applyFont="1" applyBorder="1" applyAlignment="1">
      <alignment vertical="center" wrapText="1"/>
    </xf>
    <xf numFmtId="0" fontId="42" fillId="0" borderId="0" xfId="41" applyFont="1" applyBorder="1" applyAlignment="1">
      <alignment vertical="center" wrapText="1"/>
    </xf>
    <xf numFmtId="0" fontId="42" fillId="0" borderId="52" xfId="41" applyFont="1" applyBorder="1" applyAlignment="1">
      <alignment vertical="center" wrapText="1"/>
    </xf>
    <xf numFmtId="0" fontId="42" fillId="0" borderId="51" xfId="41" applyFont="1" applyBorder="1" applyAlignment="1">
      <alignment vertical="center" wrapText="1"/>
    </xf>
    <xf numFmtId="0" fontId="42" fillId="0" borderId="41" xfId="41" applyFont="1" applyBorder="1" applyAlignment="1">
      <alignment vertical="center" wrapText="1"/>
    </xf>
    <xf numFmtId="0" fontId="42" fillId="0" borderId="44" xfId="41" applyFont="1" applyBorder="1" applyAlignment="1">
      <alignment vertical="center" wrapText="1"/>
    </xf>
    <xf numFmtId="0" fontId="42" fillId="0" borderId="35" xfId="41" applyFont="1" applyBorder="1" applyAlignment="1">
      <alignment horizontal="center" vertical="center"/>
    </xf>
    <xf numFmtId="0" fontId="42" fillId="0" borderId="36" xfId="41" applyFont="1" applyBorder="1" applyAlignment="1">
      <alignment horizontal="center" vertical="center"/>
    </xf>
    <xf numFmtId="0" fontId="42" fillId="0" borderId="37" xfId="41" applyFont="1" applyBorder="1" applyAlignment="1">
      <alignment horizontal="center" vertical="center"/>
    </xf>
    <xf numFmtId="0" fontId="42" fillId="0" borderId="45" xfId="41" applyFont="1" applyBorder="1" applyAlignment="1">
      <alignment horizontal="center" vertical="center"/>
    </xf>
    <xf numFmtId="0" fontId="42" fillId="0" borderId="1" xfId="41" applyFont="1" applyBorder="1" applyAlignment="1">
      <alignment horizontal="center" vertical="center"/>
    </xf>
    <xf numFmtId="0" fontId="42" fillId="0" borderId="12" xfId="41" applyFont="1" applyBorder="1" applyAlignment="1">
      <alignment horizontal="center" vertical="center"/>
    </xf>
    <xf numFmtId="0" fontId="42" fillId="0" borderId="47" xfId="41" applyFont="1" applyBorder="1" applyAlignment="1">
      <alignment horizontal="center" vertical="center"/>
    </xf>
    <xf numFmtId="0" fontId="42" fillId="0" borderId="11" xfId="41" applyFont="1" applyBorder="1" applyAlignment="1">
      <alignment horizontal="center" vertical="center"/>
    </xf>
    <xf numFmtId="0" fontId="42" fillId="0" borderId="39" xfId="41" applyFont="1" applyBorder="1" applyAlignment="1">
      <alignment horizontal="center" vertical="center"/>
    </xf>
    <xf numFmtId="0" fontId="42" fillId="0" borderId="46" xfId="41" applyFont="1" applyBorder="1" applyAlignment="1">
      <alignment horizontal="center" vertical="center"/>
    </xf>
    <xf numFmtId="0" fontId="42" fillId="0" borderId="50" xfId="15" applyFont="1" applyBorder="1" applyAlignment="1">
      <alignment horizontal="center" vertical="center" wrapText="1"/>
    </xf>
    <xf numFmtId="0" fontId="42" fillId="0" borderId="0" xfId="15" applyFont="1" applyBorder="1" applyAlignment="1">
      <alignment horizontal="center" vertical="center" wrapText="1"/>
    </xf>
    <xf numFmtId="0" fontId="42" fillId="0" borderId="7" xfId="15" applyFont="1" applyBorder="1" applyAlignment="1">
      <alignment horizontal="center" vertical="center" wrapText="1"/>
    </xf>
    <xf numFmtId="58" fontId="42" fillId="0" borderId="40" xfId="15" applyNumberFormat="1" applyFont="1" applyBorder="1" applyAlignment="1">
      <alignment horizontal="center" vertical="center" wrapText="1"/>
    </xf>
    <xf numFmtId="58" fontId="42" fillId="0" borderId="41" xfId="15" applyNumberFormat="1" applyFont="1" applyBorder="1" applyAlignment="1">
      <alignment horizontal="center" vertical="center" wrapText="1"/>
    </xf>
    <xf numFmtId="58" fontId="42" fillId="0" borderId="42" xfId="15" applyNumberFormat="1" applyFont="1" applyBorder="1" applyAlignment="1">
      <alignment horizontal="center" vertical="center" wrapText="1"/>
    </xf>
    <xf numFmtId="58" fontId="42" fillId="0" borderId="0" xfId="41" applyNumberFormat="1" applyFont="1" applyAlignment="1">
      <alignment horizontal="center" vertical="center"/>
    </xf>
    <xf numFmtId="0" fontId="16" fillId="0" borderId="0" xfId="41" applyFont="1" applyAlignment="1">
      <alignment vertical="center" wrapText="1"/>
    </xf>
    <xf numFmtId="0" fontId="16" fillId="0" borderId="45" xfId="41" applyFont="1" applyBorder="1" applyAlignment="1">
      <alignment vertical="center" wrapText="1"/>
    </xf>
    <xf numFmtId="0" fontId="16" fillId="0" borderId="1" xfId="41" applyFont="1" applyBorder="1" applyAlignment="1">
      <alignment vertical="center" wrapText="1"/>
    </xf>
    <xf numFmtId="0" fontId="16" fillId="0" borderId="46" xfId="41" applyFont="1" applyBorder="1" applyAlignment="1">
      <alignment vertical="center" wrapText="1"/>
    </xf>
    <xf numFmtId="0" fontId="16" fillId="0" borderId="50" xfId="41" applyFont="1" applyBorder="1" applyAlignment="1">
      <alignment vertical="center" wrapText="1"/>
    </xf>
    <xf numFmtId="0" fontId="16" fillId="0" borderId="0" xfId="41" applyFont="1" applyBorder="1" applyAlignment="1">
      <alignment vertical="center" wrapText="1"/>
    </xf>
    <xf numFmtId="0" fontId="16" fillId="0" borderId="52" xfId="41" applyFont="1" applyBorder="1" applyAlignment="1">
      <alignment vertical="center" wrapText="1"/>
    </xf>
    <xf numFmtId="0" fontId="16" fillId="0" borderId="40" xfId="41" applyFont="1" applyBorder="1" applyAlignment="1">
      <alignment vertical="center" wrapText="1"/>
    </xf>
    <xf numFmtId="0" fontId="16" fillId="0" borderId="41" xfId="41" applyFont="1" applyBorder="1" applyAlignment="1">
      <alignment vertical="center" wrapText="1"/>
    </xf>
    <xf numFmtId="0" fontId="16" fillId="0" borderId="44" xfId="41" applyFont="1" applyBorder="1" applyAlignment="1">
      <alignment vertical="center" wrapText="1"/>
    </xf>
    <xf numFmtId="0" fontId="45" fillId="0" borderId="0" xfId="5" applyFont="1" applyAlignment="1">
      <alignment horizontal="center"/>
    </xf>
    <xf numFmtId="0" fontId="14" fillId="0" borderId="1" xfId="9" applyFont="1" applyFill="1" applyBorder="1" applyAlignment="1">
      <alignment horizontal="left" vertical="center" shrinkToFit="1"/>
    </xf>
    <xf numFmtId="0" fontId="14" fillId="0" borderId="1" xfId="7" applyFont="1" applyFill="1" applyBorder="1" applyAlignment="1">
      <alignment horizontal="left" vertical="center" shrinkToFit="1"/>
    </xf>
    <xf numFmtId="0" fontId="14" fillId="0" borderId="4" xfId="9" applyFont="1" applyFill="1" applyBorder="1" applyAlignment="1">
      <alignment horizontal="left" vertical="center" shrinkToFit="1"/>
    </xf>
    <xf numFmtId="0" fontId="14" fillId="0" borderId="4" xfId="7" applyFont="1" applyFill="1" applyBorder="1" applyAlignment="1">
      <alignment horizontal="left" vertical="center" shrinkToFit="1"/>
    </xf>
    <xf numFmtId="0" fontId="14" fillId="0" borderId="26" xfId="5" applyFont="1" applyFill="1" applyBorder="1" applyAlignment="1">
      <alignment horizontal="center" vertical="top" wrapText="1" shrinkToFit="1"/>
    </xf>
    <xf numFmtId="0" fontId="14" fillId="0" borderId="27" xfId="5" applyFont="1" applyFill="1" applyBorder="1" applyAlignment="1">
      <alignment horizontal="center" vertical="top" wrapText="1" shrinkToFit="1"/>
    </xf>
    <xf numFmtId="0" fontId="14" fillId="0" borderId="28" xfId="5" applyFont="1" applyFill="1" applyBorder="1" applyAlignment="1">
      <alignment horizontal="center" vertical="top" shrinkToFit="1"/>
    </xf>
    <xf numFmtId="0" fontId="14" fillId="0" borderId="26" xfId="5" applyFont="1" applyBorder="1" applyAlignment="1">
      <alignment horizontal="center" vertical="top" wrapText="1" shrinkToFit="1"/>
    </xf>
    <xf numFmtId="0" fontId="31" fillId="0" borderId="27" xfId="9" applyFont="1" applyBorder="1" applyAlignment="1">
      <alignment horizontal="center" vertical="top" shrinkToFit="1"/>
    </xf>
    <xf numFmtId="0" fontId="31" fillId="0" borderId="28" xfId="9" applyFont="1" applyBorder="1" applyAlignment="1">
      <alignment horizontal="center" vertical="top" shrinkToFit="1"/>
    </xf>
    <xf numFmtId="0" fontId="14" fillId="0" borderId="8" xfId="5" applyFont="1" applyFill="1" applyBorder="1" applyAlignment="1">
      <alignment horizontal="center" vertical="top" wrapText="1"/>
    </xf>
    <xf numFmtId="0" fontId="31" fillId="0" borderId="5" xfId="9" applyFont="1" applyBorder="1" applyAlignment="1">
      <alignment horizontal="center" vertical="top"/>
    </xf>
    <xf numFmtId="0" fontId="31" fillId="0" borderId="9" xfId="9" applyFont="1" applyBorder="1" applyAlignment="1">
      <alignment horizontal="center" vertical="top"/>
    </xf>
    <xf numFmtId="0" fontId="14" fillId="0" borderId="6" xfId="5" applyFont="1" applyFill="1" applyBorder="1" applyAlignment="1">
      <alignment horizontal="center" vertical="top"/>
    </xf>
    <xf numFmtId="0" fontId="31" fillId="0" borderId="0" xfId="9" applyFont="1" applyBorder="1" applyAlignment="1">
      <alignment horizontal="center" vertical="top"/>
    </xf>
    <xf numFmtId="0" fontId="31" fillId="0" borderId="7" xfId="9" applyFont="1" applyBorder="1" applyAlignment="1">
      <alignment horizontal="center" vertical="top"/>
    </xf>
    <xf numFmtId="0" fontId="31" fillId="0" borderId="11" xfId="9" applyFont="1" applyBorder="1" applyAlignment="1">
      <alignment horizontal="center" vertical="top"/>
    </xf>
    <xf numFmtId="0" fontId="31" fillId="0" borderId="1" xfId="9" applyFont="1" applyBorder="1" applyAlignment="1">
      <alignment horizontal="center" vertical="top"/>
    </xf>
    <xf numFmtId="0" fontId="31" fillId="0" borderId="12" xfId="9" applyFont="1" applyBorder="1" applyAlignment="1">
      <alignment horizontal="center" vertical="top"/>
    </xf>
    <xf numFmtId="0" fontId="14" fillId="0" borderId="8" xfId="5" applyFont="1" applyFill="1" applyBorder="1" applyAlignment="1">
      <alignment horizontal="left" vertical="center" shrinkToFit="1"/>
    </xf>
    <xf numFmtId="0" fontId="14" fillId="0" borderId="5" xfId="5" applyFont="1" applyFill="1" applyBorder="1" applyAlignment="1">
      <alignment horizontal="left" vertical="center" shrinkToFit="1"/>
    </xf>
    <xf numFmtId="0" fontId="14" fillId="0" borderId="109" xfId="5" applyFont="1" applyBorder="1" applyAlignment="1">
      <alignment horizontal="center" vertical="center"/>
    </xf>
    <xf numFmtId="0" fontId="31" fillId="0" borderId="109" xfId="9" applyFont="1" applyBorder="1" applyAlignment="1">
      <alignment horizontal="center" vertical="center"/>
    </xf>
    <xf numFmtId="0" fontId="31" fillId="0" borderId="110" xfId="9" applyFont="1" applyBorder="1" applyAlignment="1">
      <alignment horizontal="center" vertical="center"/>
    </xf>
    <xf numFmtId="0" fontId="14" fillId="0" borderId="97" xfId="5" applyFont="1" applyFill="1" applyBorder="1" applyAlignment="1">
      <alignment horizontal="right" vertical="center" shrinkToFit="1"/>
    </xf>
    <xf numFmtId="0" fontId="31" fillId="0" borderId="98" xfId="9" applyFont="1" applyBorder="1" applyAlignment="1">
      <alignment horizontal="right" vertical="center"/>
    </xf>
    <xf numFmtId="0" fontId="14" fillId="0" borderId="2" xfId="5" applyFont="1" applyFill="1" applyBorder="1" applyAlignment="1">
      <alignment horizontal="left" vertical="top" wrapText="1" shrinkToFit="1"/>
    </xf>
    <xf numFmtId="0" fontId="14" fillId="0" borderId="2" xfId="9" applyFont="1" applyBorder="1" applyAlignment="1">
      <alignment horizontal="left" vertical="top" wrapText="1" shrinkToFit="1"/>
    </xf>
    <xf numFmtId="0" fontId="14" fillId="0" borderId="26" xfId="5" applyFont="1" applyBorder="1" applyAlignment="1">
      <alignment horizontal="left" vertical="top" wrapText="1" shrinkToFit="1"/>
    </xf>
    <xf numFmtId="0" fontId="14" fillId="0" borderId="27" xfId="5" applyFont="1" applyBorder="1" applyAlignment="1">
      <alignment horizontal="left" vertical="top" shrinkToFit="1"/>
    </xf>
    <xf numFmtId="0" fontId="14" fillId="0" borderId="28" xfId="5" applyFont="1" applyBorder="1" applyAlignment="1">
      <alignment horizontal="left" vertical="top" shrinkToFit="1"/>
    </xf>
    <xf numFmtId="0" fontId="14" fillId="0" borderId="8" xfId="5" applyFont="1" applyFill="1" applyBorder="1" applyAlignment="1">
      <alignment horizontal="left" vertical="top" wrapText="1" shrinkToFit="1"/>
    </xf>
    <xf numFmtId="0" fontId="14" fillId="0" borderId="27" xfId="9" applyFont="1" applyBorder="1" applyAlignment="1">
      <alignment vertical="top" shrinkToFit="1"/>
    </xf>
    <xf numFmtId="0" fontId="14" fillId="0" borderId="28" xfId="9" applyFont="1" applyBorder="1" applyAlignment="1">
      <alignment vertical="top" shrinkToFit="1"/>
    </xf>
    <xf numFmtId="0" fontId="0" fillId="0" borderId="8" xfId="5" applyFont="1" applyFill="1" applyBorder="1" applyAlignment="1">
      <alignment horizontal="left" vertical="top" wrapText="1" shrinkToFit="1"/>
    </xf>
    <xf numFmtId="0" fontId="14" fillId="0" borderId="6" xfId="9" applyFont="1" applyBorder="1" applyAlignment="1">
      <alignment horizontal="left" vertical="top" shrinkToFit="1"/>
    </xf>
    <xf numFmtId="0" fontId="14" fillId="0" borderId="11" xfId="9" applyFont="1" applyBorder="1" applyAlignment="1">
      <alignment horizontal="left" vertical="top" shrinkToFit="1"/>
    </xf>
    <xf numFmtId="0" fontId="32" fillId="0" borderId="3" xfId="10" applyFont="1" applyBorder="1" applyAlignment="1">
      <alignment horizontal="left" vertical="center" wrapText="1"/>
    </xf>
    <xf numFmtId="0" fontId="32" fillId="0" borderId="4" xfId="10" applyFont="1" applyBorder="1" applyAlignment="1">
      <alignment horizontal="left" vertical="center" wrapText="1"/>
    </xf>
    <xf numFmtId="0" fontId="32" fillId="0" borderId="10" xfId="10" applyFont="1" applyBorder="1" applyAlignment="1">
      <alignment horizontal="left" vertical="center" wrapText="1"/>
    </xf>
    <xf numFmtId="0" fontId="13" fillId="0" borderId="8" xfId="10" applyFont="1" applyBorder="1" applyAlignment="1">
      <alignment horizontal="left" vertical="center" wrapText="1"/>
    </xf>
    <xf numFmtId="0" fontId="13" fillId="0" borderId="5" xfId="10" applyFont="1" applyBorder="1" applyAlignment="1">
      <alignment horizontal="left" vertical="center" wrapText="1"/>
    </xf>
    <xf numFmtId="0" fontId="13" fillId="0" borderId="9" xfId="10" applyFont="1" applyBorder="1" applyAlignment="1">
      <alignment horizontal="left" vertical="center" wrapText="1"/>
    </xf>
    <xf numFmtId="0" fontId="67" fillId="0" borderId="3" xfId="10" applyFont="1" applyBorder="1" applyAlignment="1">
      <alignment horizontal="center" vertical="center"/>
    </xf>
    <xf numFmtId="0" fontId="67" fillId="0" borderId="4" xfId="10" applyFont="1" applyBorder="1" applyAlignment="1">
      <alignment horizontal="center" vertical="center"/>
    </xf>
    <xf numFmtId="0" fontId="32" fillId="0" borderId="3" xfId="10" applyFont="1" applyBorder="1" applyAlignment="1">
      <alignment horizontal="left" vertical="center"/>
    </xf>
    <xf numFmtId="0" fontId="32" fillId="0" borderId="4" xfId="10" applyFont="1" applyBorder="1" applyAlignment="1">
      <alignment horizontal="left" vertical="center"/>
    </xf>
    <xf numFmtId="0" fontId="32" fillId="0" borderId="10" xfId="10" applyFont="1" applyBorder="1" applyAlignment="1">
      <alignment horizontal="left" vertical="center"/>
    </xf>
    <xf numFmtId="0" fontId="32" fillId="0" borderId="8" xfId="10" applyFont="1" applyBorder="1" applyAlignment="1">
      <alignment horizontal="left" vertical="center" wrapText="1"/>
    </xf>
    <xf numFmtId="0" fontId="32" fillId="0" borderId="5" xfId="10" applyFont="1" applyBorder="1" applyAlignment="1">
      <alignment horizontal="left" vertical="center" wrapText="1"/>
    </xf>
    <xf numFmtId="0" fontId="32" fillId="0" borderId="9" xfId="10" applyFont="1" applyBorder="1" applyAlignment="1">
      <alignment horizontal="left" vertical="center" wrapText="1"/>
    </xf>
    <xf numFmtId="0" fontId="66" fillId="0" borderId="27" xfId="10" applyFont="1" applyBorder="1" applyAlignment="1">
      <alignment horizontal="center" vertical="center" textRotation="255"/>
    </xf>
    <xf numFmtId="0" fontId="66" fillId="0" borderId="28" xfId="10" applyFont="1" applyBorder="1" applyAlignment="1">
      <alignment horizontal="center" vertical="center" textRotation="255"/>
    </xf>
    <xf numFmtId="0" fontId="68" fillId="0" borderId="11" xfId="10" applyFont="1" applyBorder="1" applyAlignment="1">
      <alignment horizontal="left" vertical="top"/>
    </xf>
    <xf numFmtId="0" fontId="68" fillId="0" borderId="1" xfId="10" applyFont="1" applyBorder="1" applyAlignment="1">
      <alignment horizontal="left" vertical="top"/>
    </xf>
    <xf numFmtId="0" fontId="68" fillId="0" borderId="12" xfId="10" applyFont="1" applyBorder="1" applyAlignment="1">
      <alignment horizontal="left" vertical="top"/>
    </xf>
    <xf numFmtId="0" fontId="68" fillId="0" borderId="3" xfId="10" applyFont="1" applyBorder="1" applyAlignment="1">
      <alignment horizontal="left" vertical="center"/>
    </xf>
    <xf numFmtId="0" fontId="68" fillId="0" borderId="4" xfId="10" applyFont="1" applyBorder="1" applyAlignment="1">
      <alignment horizontal="left" vertical="center"/>
    </xf>
    <xf numFmtId="0" fontId="68" fillId="0" borderId="10" xfId="10" applyFont="1" applyBorder="1" applyAlignment="1">
      <alignment horizontal="left" vertical="center"/>
    </xf>
    <xf numFmtId="0" fontId="66" fillId="0" borderId="2" xfId="10" applyFont="1" applyBorder="1" applyAlignment="1">
      <alignment horizontal="center" vertical="center"/>
    </xf>
    <xf numFmtId="0" fontId="32" fillId="0" borderId="4" xfId="0" applyFont="1" applyFill="1" applyBorder="1" applyAlignment="1">
      <alignment horizontal="center" vertical="center" shrinkToFit="1"/>
    </xf>
    <xf numFmtId="0" fontId="56" fillId="0" borderId="3" xfId="10" applyFont="1" applyBorder="1" applyAlignment="1">
      <alignment horizontal="center" vertical="center"/>
    </xf>
    <xf numFmtId="0" fontId="56" fillId="0" borderId="4" xfId="10" applyFont="1" applyBorder="1" applyAlignment="1">
      <alignment horizontal="center" vertical="center"/>
    </xf>
    <xf numFmtId="0" fontId="56" fillId="0" borderId="10" xfId="10" applyFont="1" applyBorder="1" applyAlignment="1">
      <alignment horizontal="center" vertical="center"/>
    </xf>
    <xf numFmtId="0" fontId="66" fillId="0" borderId="3" xfId="10" applyFont="1" applyBorder="1" applyAlignment="1">
      <alignment horizontal="center" vertical="center"/>
    </xf>
    <xf numFmtId="0" fontId="66" fillId="0" borderId="10" xfId="10" applyFont="1" applyBorder="1" applyAlignment="1">
      <alignment horizontal="center" vertical="center"/>
    </xf>
    <xf numFmtId="0" fontId="10" fillId="0" borderId="0" xfId="10" applyFont="1" applyAlignment="1">
      <alignment horizontal="center" vertical="center"/>
    </xf>
    <xf numFmtId="0" fontId="66" fillId="0" borderId="1" xfId="10" applyFont="1" applyBorder="1" applyAlignment="1">
      <alignment horizontal="center" vertical="center"/>
    </xf>
    <xf numFmtId="0" fontId="66" fillId="0" borderId="1" xfId="10" applyFont="1" applyBorder="1" applyAlignment="1">
      <alignment horizontal="left"/>
    </xf>
    <xf numFmtId="0" fontId="68" fillId="0" borderId="1" xfId="10" applyFont="1" applyBorder="1" applyAlignment="1">
      <alignment horizontal="left" vertical="center" wrapText="1"/>
    </xf>
    <xf numFmtId="0" fontId="66" fillId="0" borderId="0" xfId="10" applyFont="1" applyBorder="1" applyAlignment="1">
      <alignment horizontal="center" vertical="center"/>
    </xf>
    <xf numFmtId="58" fontId="56" fillId="0" borderId="3" xfId="10" applyNumberFormat="1" applyFont="1" applyBorder="1" applyAlignment="1">
      <alignment horizontal="center" vertical="center"/>
    </xf>
    <xf numFmtId="58" fontId="56" fillId="0" borderId="4" xfId="10" applyNumberFormat="1" applyFont="1" applyBorder="1" applyAlignment="1">
      <alignment horizontal="center" vertical="center"/>
    </xf>
    <xf numFmtId="58" fontId="56" fillId="0" borderId="10" xfId="10" applyNumberFormat="1" applyFont="1" applyBorder="1" applyAlignment="1">
      <alignment horizontal="center" vertical="center"/>
    </xf>
    <xf numFmtId="0" fontId="69" fillId="0" borderId="5" xfId="10" applyFont="1" applyBorder="1" applyAlignment="1">
      <alignment horizontal="left" vertical="center"/>
    </xf>
    <xf numFmtId="0" fontId="68" fillId="0" borderId="2" xfId="10" applyFont="1" applyBorder="1" applyAlignment="1">
      <alignment horizontal="center" vertical="center"/>
    </xf>
    <xf numFmtId="0" fontId="68" fillId="0" borderId="3" xfId="10" applyFont="1" applyBorder="1" applyAlignment="1">
      <alignment horizontal="center" vertical="center"/>
    </xf>
    <xf numFmtId="0" fontId="15" fillId="0" borderId="4" xfId="0" applyFont="1" applyBorder="1"/>
    <xf numFmtId="0" fontId="68" fillId="0" borderId="4" xfId="10" applyFont="1" applyBorder="1" applyAlignment="1">
      <alignment horizontal="center" vertical="center"/>
    </xf>
    <xf numFmtId="0" fontId="68" fillId="0" borderId="10" xfId="10" applyFont="1" applyBorder="1" applyAlignment="1">
      <alignment horizontal="center" vertical="center"/>
    </xf>
    <xf numFmtId="0" fontId="32" fillId="0" borderId="6" xfId="10" applyFont="1" applyBorder="1" applyAlignment="1">
      <alignment horizontal="left" vertical="center" wrapText="1"/>
    </xf>
    <xf numFmtId="0" fontId="32" fillId="0" borderId="0" xfId="10" applyFont="1" applyBorder="1" applyAlignment="1">
      <alignment horizontal="left" vertical="center" wrapText="1"/>
    </xf>
    <xf numFmtId="0" fontId="32" fillId="0" borderId="7" xfId="10" applyFont="1" applyBorder="1" applyAlignment="1">
      <alignment horizontal="left" vertical="center" wrapText="1"/>
    </xf>
    <xf numFmtId="0" fontId="32" fillId="0" borderId="0" xfId="10" applyFont="1" applyFill="1" applyAlignment="1">
      <alignment horizontal="left" vertical="center" wrapText="1"/>
    </xf>
    <xf numFmtId="0" fontId="32" fillId="0" borderId="0" xfId="10" applyFont="1" applyFill="1" applyAlignment="1">
      <alignment horizontal="left" vertical="center"/>
    </xf>
    <xf numFmtId="0" fontId="32" fillId="0" borderId="1" xfId="10" applyFont="1" applyFill="1" applyBorder="1" applyAlignment="1">
      <alignment horizontal="left" vertical="center"/>
    </xf>
    <xf numFmtId="0" fontId="68" fillId="0" borderId="8" xfId="10" applyFont="1" applyBorder="1" applyAlignment="1">
      <alignment horizontal="left" vertical="center"/>
    </xf>
    <xf numFmtId="0" fontId="68" fillId="0" borderId="5" xfId="10" applyFont="1" applyBorder="1" applyAlignment="1">
      <alignment horizontal="left" vertical="center"/>
    </xf>
    <xf numFmtId="0" fontId="68" fillId="0" borderId="9" xfId="10" applyFont="1" applyBorder="1" applyAlignment="1">
      <alignment horizontal="left" vertical="center"/>
    </xf>
    <xf numFmtId="0" fontId="32" fillId="0" borderId="5" xfId="10" applyFont="1" applyBorder="1" applyAlignment="1">
      <alignment horizontal="left" vertical="center"/>
    </xf>
    <xf numFmtId="0" fontId="32" fillId="0" borderId="9" xfId="10" applyFont="1" applyBorder="1" applyAlignment="1">
      <alignment horizontal="left" vertical="center"/>
    </xf>
    <xf numFmtId="9" fontId="67" fillId="0" borderId="3" xfId="2" applyFont="1" applyBorder="1" applyAlignment="1">
      <alignment horizontal="center" vertical="center"/>
    </xf>
    <xf numFmtId="9" fontId="67" fillId="0" borderId="4" xfId="2" applyFont="1" applyBorder="1" applyAlignment="1">
      <alignment horizontal="center" vertical="center"/>
    </xf>
    <xf numFmtId="0" fontId="67" fillId="0" borderId="3" xfId="10" applyFont="1" applyFill="1" applyBorder="1" applyAlignment="1">
      <alignment horizontal="center" vertical="center"/>
    </xf>
    <xf numFmtId="0" fontId="67" fillId="0" borderId="4" xfId="10" applyFont="1" applyFill="1" applyBorder="1" applyAlignment="1">
      <alignment horizontal="center" vertical="center"/>
    </xf>
    <xf numFmtId="0" fontId="32" fillId="0" borderId="11" xfId="10" applyFont="1" applyFill="1" applyBorder="1" applyAlignment="1">
      <alignment horizontal="left" vertical="center" wrapText="1"/>
    </xf>
    <xf numFmtId="0" fontId="32" fillId="0" borderId="1" xfId="10" applyFont="1" applyFill="1" applyBorder="1" applyAlignment="1">
      <alignment horizontal="left" vertical="center" wrapText="1"/>
    </xf>
    <xf numFmtId="0" fontId="32" fillId="0" borderId="12" xfId="10" applyFont="1" applyFill="1" applyBorder="1" applyAlignment="1">
      <alignment horizontal="left" vertical="center" wrapText="1"/>
    </xf>
    <xf numFmtId="0" fontId="67" fillId="0" borderId="10" xfId="10" applyFont="1" applyBorder="1" applyAlignment="1">
      <alignment horizontal="center" vertical="center"/>
    </xf>
    <xf numFmtId="58" fontId="68" fillId="0" borderId="3" xfId="10" applyNumberFormat="1" applyFont="1" applyBorder="1" applyAlignment="1">
      <alignment horizontal="center" vertical="center"/>
    </xf>
    <xf numFmtId="58" fontId="15" fillId="0" borderId="4" xfId="0" applyNumberFormat="1" applyFont="1" applyBorder="1"/>
    <xf numFmtId="58" fontId="68" fillId="0" borderId="4" xfId="10" applyNumberFormat="1" applyFont="1" applyBorder="1" applyAlignment="1">
      <alignment horizontal="center" vertical="center"/>
    </xf>
    <xf numFmtId="58" fontId="68" fillId="0" borderId="10" xfId="10" applyNumberFormat="1" applyFont="1" applyBorder="1" applyAlignment="1">
      <alignment horizontal="center" vertical="center"/>
    </xf>
    <xf numFmtId="0" fontId="68" fillId="0" borderId="1" xfId="10" applyFont="1" applyBorder="1" applyAlignment="1">
      <alignment horizontal="center" vertical="center"/>
    </xf>
    <xf numFmtId="0" fontId="67" fillId="0" borderId="3" xfId="2" applyNumberFormat="1" applyFont="1" applyBorder="1" applyAlignment="1">
      <alignment horizontal="center" vertical="center"/>
    </xf>
    <xf numFmtId="0" fontId="67" fillId="0" borderId="4" xfId="2" applyNumberFormat="1" applyFont="1" applyBorder="1" applyAlignment="1">
      <alignment horizontal="center" vertical="center"/>
    </xf>
    <xf numFmtId="58" fontId="67" fillId="0" borderId="3" xfId="10" applyNumberFormat="1" applyFont="1" applyBorder="1" applyAlignment="1">
      <alignment horizontal="center" vertical="center"/>
    </xf>
    <xf numFmtId="58" fontId="67" fillId="0" borderId="4" xfId="10" applyNumberFormat="1" applyFont="1" applyBorder="1" applyAlignment="1">
      <alignment horizontal="center" vertical="center"/>
    </xf>
    <xf numFmtId="0" fontId="25" fillId="0" borderId="0" xfId="0" applyFont="1" applyAlignment="1">
      <alignment horizontal="left" vertical="center" wrapText="1"/>
    </xf>
    <xf numFmtId="0" fontId="75" fillId="0" borderId="8" xfId="0" applyFont="1" applyBorder="1" applyAlignment="1">
      <alignment horizontal="left" vertical="top" wrapText="1"/>
    </xf>
    <xf numFmtId="0" fontId="75" fillId="0" borderId="5" xfId="0" applyFont="1" applyBorder="1" applyAlignment="1">
      <alignment horizontal="left" vertical="top" wrapText="1"/>
    </xf>
    <xf numFmtId="0" fontId="75" fillId="0" borderId="9" xfId="0" applyFont="1" applyBorder="1" applyAlignment="1">
      <alignment horizontal="left" vertical="top" wrapText="1"/>
    </xf>
    <xf numFmtId="0" fontId="75" fillId="0" borderId="6" xfId="0" applyFont="1" applyBorder="1" applyAlignment="1">
      <alignment horizontal="left" vertical="top" wrapText="1"/>
    </xf>
    <xf numFmtId="0" fontId="75" fillId="0" borderId="0" xfId="0" applyFont="1" applyBorder="1" applyAlignment="1">
      <alignment horizontal="left" vertical="top" wrapText="1"/>
    </xf>
    <xf numFmtId="0" fontId="75" fillId="0" borderId="7" xfId="0" applyFont="1" applyBorder="1" applyAlignment="1">
      <alignment horizontal="left" vertical="top" wrapText="1"/>
    </xf>
    <xf numFmtId="0" fontId="75" fillId="0" borderId="11" xfId="0" applyFont="1" applyBorder="1" applyAlignment="1">
      <alignment horizontal="left" vertical="top" wrapText="1"/>
    </xf>
    <xf numFmtId="0" fontId="75" fillId="0" borderId="1" xfId="0" applyFont="1" applyBorder="1" applyAlignment="1">
      <alignment horizontal="left" vertical="top" wrapText="1"/>
    </xf>
    <xf numFmtId="0" fontId="75" fillId="0" borderId="12" xfId="0" applyFont="1" applyBorder="1" applyAlignment="1">
      <alignment horizontal="left" vertical="top" wrapText="1"/>
    </xf>
    <xf numFmtId="0" fontId="74" fillId="0" borderId="0" xfId="0" applyFont="1" applyAlignment="1">
      <alignment horizontal="center" vertical="center"/>
    </xf>
    <xf numFmtId="0" fontId="75" fillId="0" borderId="1" xfId="0" applyFont="1" applyBorder="1" applyAlignment="1">
      <alignment horizontal="left" vertical="center" wrapText="1"/>
    </xf>
    <xf numFmtId="0" fontId="60" fillId="0" borderId="0" xfId="0" applyFont="1" applyAlignment="1">
      <alignment horizontal="left" vertical="center"/>
    </xf>
    <xf numFmtId="0" fontId="111" fillId="0" borderId="36" xfId="0" applyFont="1" applyFill="1" applyBorder="1" applyAlignment="1">
      <alignment horizontal="left" vertical="center"/>
    </xf>
    <xf numFmtId="0" fontId="111" fillId="0" borderId="39" xfId="0" applyFont="1" applyFill="1" applyBorder="1" applyAlignment="1">
      <alignment horizontal="left" vertical="center"/>
    </xf>
    <xf numFmtId="0" fontId="111" fillId="0" borderId="1" xfId="0" applyFont="1" applyFill="1" applyBorder="1" applyAlignment="1">
      <alignment horizontal="left" vertical="center"/>
    </xf>
    <xf numFmtId="0" fontId="111" fillId="0" borderId="46" xfId="0" applyFont="1" applyFill="1" applyBorder="1" applyAlignment="1">
      <alignment horizontal="left" vertical="center"/>
    </xf>
    <xf numFmtId="0" fontId="113" fillId="0" borderId="26" xfId="0" applyFont="1" applyFill="1" applyBorder="1" applyAlignment="1">
      <alignment horizontal="center" vertical="center"/>
    </xf>
    <xf numFmtId="0" fontId="113" fillId="0" borderId="28" xfId="0" applyFont="1" applyFill="1" applyBorder="1" applyAlignment="1">
      <alignment horizontal="center" vertical="center"/>
    </xf>
    <xf numFmtId="0" fontId="113" fillId="0" borderId="81"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11" fillId="0" borderId="8" xfId="0" applyFont="1" applyFill="1" applyBorder="1" applyAlignment="1">
      <alignment horizontal="center" vertical="center"/>
    </xf>
    <xf numFmtId="0" fontId="111" fillId="0" borderId="5" xfId="0" applyFont="1" applyFill="1" applyBorder="1" applyAlignment="1">
      <alignment horizontal="center" vertical="center"/>
    </xf>
    <xf numFmtId="0" fontId="111" fillId="0" borderId="51" xfId="0" applyFont="1" applyFill="1" applyBorder="1" applyAlignment="1">
      <alignment horizontal="center" vertical="center"/>
    </xf>
    <xf numFmtId="0" fontId="111" fillId="0" borderId="41" xfId="0" applyFont="1" applyFill="1" applyBorder="1" applyAlignment="1">
      <alignment horizontal="center" vertical="center"/>
    </xf>
    <xf numFmtId="0" fontId="111" fillId="0" borderId="49" xfId="0" applyFont="1" applyFill="1" applyBorder="1" applyAlignment="1">
      <alignment horizontal="center" vertical="center"/>
    </xf>
    <xf numFmtId="0" fontId="111" fillId="0" borderId="44" xfId="0" applyFont="1" applyFill="1" applyBorder="1" applyAlignment="1">
      <alignment horizontal="center" vertical="center"/>
    </xf>
    <xf numFmtId="0" fontId="13" fillId="0" borderId="35"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37" xfId="0" applyFont="1" applyFill="1" applyBorder="1" applyAlignment="1">
      <alignment horizontal="left" vertical="center"/>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40"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42" xfId="0" applyFont="1" applyFill="1" applyBorder="1" applyAlignment="1">
      <alignment horizontal="left" vertical="center"/>
    </xf>
    <xf numFmtId="0" fontId="13" fillId="0" borderId="47" xfId="0" applyFont="1" applyFill="1" applyBorder="1" applyAlignment="1">
      <alignment horizontal="left" vertical="center" wrapText="1"/>
    </xf>
    <xf numFmtId="0" fontId="13" fillId="0" borderId="36"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51"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11" fillId="0" borderId="47" xfId="0" applyFont="1" applyFill="1" applyBorder="1" applyAlignment="1">
      <alignment horizontal="center" vertical="center"/>
    </xf>
    <xf numFmtId="0" fontId="111" fillId="0" borderId="36" xfId="0" applyFont="1" applyFill="1" applyBorder="1" applyAlignment="1">
      <alignment horizontal="center" vertical="center"/>
    </xf>
    <xf numFmtId="0" fontId="111" fillId="0" borderId="11" xfId="0" applyFont="1" applyFill="1" applyBorder="1" applyAlignment="1">
      <alignment horizontal="center" vertical="center"/>
    </xf>
    <xf numFmtId="0" fontId="111" fillId="0" borderId="1"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9" xfId="0" applyFont="1" applyFill="1" applyBorder="1" applyAlignment="1">
      <alignment horizontal="left" vertical="center"/>
    </xf>
    <xf numFmtId="0" fontId="13" fillId="0" borderId="1" xfId="0" applyFont="1" applyFill="1" applyBorder="1" applyAlignment="1">
      <alignment horizontal="left" vertical="center"/>
    </xf>
    <xf numFmtId="0" fontId="13" fillId="0" borderId="46" xfId="0" applyFont="1" applyFill="1" applyBorder="1" applyAlignment="1">
      <alignment horizontal="left" vertical="center"/>
    </xf>
    <xf numFmtId="0" fontId="10" fillId="0" borderId="26"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81"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78"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66" fillId="0" borderId="47" xfId="0" applyFont="1" applyFill="1" applyBorder="1" applyAlignment="1">
      <alignment horizontal="left" vertical="center" wrapText="1"/>
    </xf>
    <xf numFmtId="0" fontId="66" fillId="0" borderId="36" xfId="0" applyFont="1" applyFill="1" applyBorder="1" applyAlignment="1">
      <alignment horizontal="left" vertical="center" wrapText="1"/>
    </xf>
    <xf numFmtId="0" fontId="66" fillId="0" borderId="37" xfId="0" applyFont="1" applyFill="1" applyBorder="1" applyAlignment="1">
      <alignment horizontal="left" vertical="center" wrapText="1"/>
    </xf>
    <xf numFmtId="0" fontId="66" fillId="0" borderId="6" xfId="0" applyFont="1" applyFill="1" applyBorder="1" applyAlignment="1">
      <alignment horizontal="left" vertical="center" wrapText="1"/>
    </xf>
    <xf numFmtId="0" fontId="66" fillId="0" borderId="0" xfId="0" applyFont="1" applyFill="1" applyBorder="1" applyAlignment="1">
      <alignment horizontal="left" vertical="center" wrapText="1"/>
    </xf>
    <xf numFmtId="0" fontId="66" fillId="0" borderId="7" xfId="0" applyFont="1" applyFill="1" applyBorder="1" applyAlignment="1">
      <alignment horizontal="left" vertical="center" wrapText="1"/>
    </xf>
    <xf numFmtId="0" fontId="66" fillId="0" borderId="51" xfId="0" applyFont="1" applyFill="1" applyBorder="1" applyAlignment="1">
      <alignment horizontal="left" vertical="center" wrapText="1"/>
    </xf>
    <xf numFmtId="0" fontId="66" fillId="0" borderId="41" xfId="0" applyFont="1" applyFill="1" applyBorder="1" applyAlignment="1">
      <alignment horizontal="left" vertical="center" wrapText="1"/>
    </xf>
    <xf numFmtId="0" fontId="66" fillId="0" borderId="42" xfId="0"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5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8"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81" xfId="0" applyFont="1" applyFill="1" applyBorder="1" applyAlignment="1">
      <alignment horizontal="left" vertical="center" wrapText="1"/>
    </xf>
    <xf numFmtId="0" fontId="36" fillId="0" borderId="47"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41" xfId="0" applyFont="1" applyFill="1" applyBorder="1" applyAlignment="1">
      <alignment horizontal="center" vertical="center" wrapText="1"/>
    </xf>
    <xf numFmtId="0" fontId="36" fillId="0" borderId="42" xfId="0" applyFont="1" applyFill="1" applyBorder="1" applyAlignment="1">
      <alignment horizontal="center" vertical="center" wrapText="1"/>
    </xf>
    <xf numFmtId="0" fontId="10"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8" xfId="0" applyFont="1" applyFill="1" applyBorder="1" applyAlignment="1">
      <alignment horizontal="left" vertical="center"/>
    </xf>
    <xf numFmtId="0" fontId="13" fillId="0" borderId="6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5" xfId="0" applyFont="1" applyFill="1" applyBorder="1" applyAlignment="1">
      <alignment horizontal="left" vertical="center"/>
    </xf>
    <xf numFmtId="0" fontId="13" fillId="0" borderId="9" xfId="0" applyFont="1" applyFill="1" applyBorder="1" applyAlignment="1">
      <alignment horizontal="left" vertical="center"/>
    </xf>
    <xf numFmtId="0" fontId="13" fillId="0" borderId="51"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68" xfId="0" applyFont="1" applyFill="1" applyBorder="1" applyAlignment="1">
      <alignment horizontal="left" vertical="center"/>
    </xf>
    <xf numFmtId="0" fontId="13" fillId="0" borderId="73"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27" xfId="0" applyFont="1" applyFill="1" applyBorder="1" applyAlignment="1">
      <alignment horizontal="center" vertical="center" textRotation="255"/>
    </xf>
    <xf numFmtId="0" fontId="13" fillId="0" borderId="81" xfId="0" applyFont="1" applyFill="1" applyBorder="1" applyAlignment="1">
      <alignment horizontal="center" vertical="center" textRotation="255"/>
    </xf>
    <xf numFmtId="0" fontId="13" fillId="0" borderId="73" xfId="0" applyFont="1" applyFill="1" applyBorder="1" applyAlignment="1">
      <alignment horizontal="center" vertical="center"/>
    </xf>
    <xf numFmtId="0" fontId="13" fillId="0" borderId="74" xfId="0" applyFont="1" applyFill="1" applyBorder="1" applyAlignment="1">
      <alignment horizontal="center" vertical="center"/>
    </xf>
    <xf numFmtId="0" fontId="13" fillId="0" borderId="75" xfId="0" applyFont="1" applyFill="1" applyBorder="1" applyAlignment="1">
      <alignment horizontal="center" vertical="center"/>
    </xf>
    <xf numFmtId="0" fontId="62" fillId="0" borderId="35" xfId="0" applyFont="1" applyFill="1" applyBorder="1" applyAlignment="1">
      <alignment horizontal="left" vertical="center"/>
    </xf>
    <xf numFmtId="0" fontId="62" fillId="0" borderId="36" xfId="0" applyFont="1" applyFill="1" applyBorder="1" applyAlignment="1">
      <alignment horizontal="left" vertical="center"/>
    </xf>
    <xf numFmtId="0" fontId="66" fillId="0" borderId="5" xfId="0" applyFont="1" applyFill="1" applyBorder="1" applyAlignment="1">
      <alignment horizontal="center" vertical="center"/>
    </xf>
    <xf numFmtId="0" fontId="66" fillId="0" borderId="41" xfId="0" applyFont="1" applyFill="1" applyBorder="1" applyAlignment="1">
      <alignment horizontal="center" vertical="center"/>
    </xf>
    <xf numFmtId="0" fontId="10" fillId="0" borderId="6" xfId="0" applyFont="1" applyFill="1" applyBorder="1" applyAlignment="1">
      <alignment horizontal="center" vertical="center"/>
    </xf>
    <xf numFmtId="0" fontId="66" fillId="0" borderId="77" xfId="0" applyFont="1" applyFill="1" applyBorder="1" applyAlignment="1">
      <alignment horizontal="left" vertical="center"/>
    </xf>
    <xf numFmtId="0" fontId="66" fillId="0" borderId="38" xfId="0" applyFont="1" applyFill="1" applyBorder="1" applyAlignment="1">
      <alignment horizontal="left" vertical="center"/>
    </xf>
    <xf numFmtId="0" fontId="66" fillId="0" borderId="60" xfId="0" applyFont="1" applyFill="1" applyBorder="1" applyAlignment="1">
      <alignment horizontal="left" vertical="center"/>
    </xf>
    <xf numFmtId="0" fontId="66" fillId="0" borderId="63" xfId="0" applyFont="1" applyFill="1" applyBorder="1" applyAlignment="1">
      <alignment horizontal="left" vertical="center"/>
    </xf>
    <xf numFmtId="0" fontId="66" fillId="0" borderId="104" xfId="0" applyFont="1" applyFill="1" applyBorder="1" applyAlignment="1">
      <alignment horizontal="left" vertical="center"/>
    </xf>
    <xf numFmtId="0" fontId="13" fillId="0" borderId="9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66" fillId="0" borderId="3" xfId="0" applyFont="1" applyFill="1" applyBorder="1" applyAlignment="1">
      <alignment horizontal="left" vertical="center"/>
    </xf>
    <xf numFmtId="0" fontId="66" fillId="0" borderId="4" xfId="0" applyFont="1" applyFill="1" applyBorder="1" applyAlignment="1">
      <alignment horizontal="left" vertical="center"/>
    </xf>
    <xf numFmtId="0" fontId="66" fillId="0" borderId="69" xfId="0" applyFont="1" applyFill="1" applyBorder="1" applyAlignment="1">
      <alignment horizontal="left" vertical="center"/>
    </xf>
    <xf numFmtId="0" fontId="66" fillId="0" borderId="48" xfId="0" applyFont="1" applyFill="1" applyBorder="1" applyAlignment="1">
      <alignment horizontal="left" vertical="center"/>
    </xf>
    <xf numFmtId="0" fontId="66" fillId="0" borderId="5" xfId="0" applyFont="1" applyFill="1" applyBorder="1" applyAlignment="1">
      <alignment horizontal="left" vertical="center"/>
    </xf>
    <xf numFmtId="0" fontId="66" fillId="0" borderId="9" xfId="0" applyFont="1" applyFill="1" applyBorder="1" applyAlignment="1">
      <alignment horizontal="left" vertical="center"/>
    </xf>
    <xf numFmtId="0" fontId="66" fillId="0" borderId="50" xfId="0" applyFont="1" applyFill="1" applyBorder="1" applyAlignment="1">
      <alignment horizontal="left" vertical="center"/>
    </xf>
    <xf numFmtId="0" fontId="66" fillId="0" borderId="0" xfId="0" applyFont="1" applyFill="1" applyBorder="1" applyAlignment="1">
      <alignment horizontal="left" vertical="center"/>
    </xf>
    <xf numFmtId="0" fontId="66" fillId="0" borderId="7" xfId="0" applyFont="1" applyFill="1" applyBorder="1" applyAlignment="1">
      <alignment horizontal="left" vertical="center"/>
    </xf>
    <xf numFmtId="0" fontId="66" fillId="0" borderId="40" xfId="0" applyFont="1" applyFill="1" applyBorder="1" applyAlignment="1">
      <alignment horizontal="left" vertical="center"/>
    </xf>
    <xf numFmtId="0" fontId="66" fillId="0" borderId="41" xfId="0" applyFont="1" applyFill="1" applyBorder="1" applyAlignment="1">
      <alignment horizontal="left" vertical="center"/>
    </xf>
    <xf numFmtId="0" fontId="66" fillId="0" borderId="42" xfId="0" applyFont="1" applyFill="1" applyBorder="1" applyAlignment="1">
      <alignment horizontal="left" vertical="center"/>
    </xf>
    <xf numFmtId="0" fontId="66" fillId="0" borderId="8" xfId="0" applyFont="1" applyFill="1" applyBorder="1" applyAlignment="1">
      <alignment horizontal="left" vertical="center" wrapText="1"/>
    </xf>
    <xf numFmtId="0" fontId="66" fillId="0" borderId="51" xfId="0" applyFont="1" applyFill="1" applyBorder="1" applyAlignment="1">
      <alignment horizontal="left" vertical="center"/>
    </xf>
    <xf numFmtId="0" fontId="66" fillId="0" borderId="8" xfId="0" applyFont="1" applyFill="1" applyBorder="1" applyAlignment="1">
      <alignment horizontal="center" vertical="center"/>
    </xf>
    <xf numFmtId="0" fontId="66" fillId="0" borderId="11" xfId="0" applyFont="1" applyFill="1" applyBorder="1" applyAlignment="1">
      <alignment horizontal="center" vertical="center"/>
    </xf>
    <xf numFmtId="0" fontId="66" fillId="0" borderId="1" xfId="0" applyFont="1" applyFill="1" applyBorder="1" applyAlignment="1">
      <alignment horizontal="center" vertical="center"/>
    </xf>
    <xf numFmtId="0" fontId="66" fillId="0" borderId="49" xfId="0" applyFont="1" applyFill="1" applyBorder="1" applyAlignment="1">
      <alignment horizontal="center" vertical="center"/>
    </xf>
    <xf numFmtId="0" fontId="66" fillId="0" borderId="44" xfId="0" applyFont="1" applyFill="1" applyBorder="1" applyAlignment="1">
      <alignment horizontal="center" vertical="center"/>
    </xf>
    <xf numFmtId="0" fontId="66" fillId="0" borderId="9" xfId="0" applyFont="1" applyFill="1" applyBorder="1" applyAlignment="1">
      <alignment horizontal="center" vertical="center"/>
    </xf>
    <xf numFmtId="0" fontId="66" fillId="0" borderId="12" xfId="0" applyFont="1" applyFill="1" applyBorder="1" applyAlignment="1">
      <alignment horizontal="center" vertical="center"/>
    </xf>
    <xf numFmtId="0" fontId="66" fillId="0" borderId="49" xfId="0" applyFont="1" applyFill="1" applyBorder="1" applyAlignment="1">
      <alignment horizontal="left" vertical="center"/>
    </xf>
    <xf numFmtId="0" fontId="66" fillId="0" borderId="1" xfId="0" applyFont="1" applyFill="1" applyBorder="1" applyAlignment="1">
      <alignment horizontal="left" vertical="center"/>
    </xf>
    <xf numFmtId="0" fontId="66" fillId="0" borderId="46" xfId="0" applyFont="1" applyFill="1" applyBorder="1" applyAlignment="1">
      <alignment horizontal="left" vertical="center"/>
    </xf>
    <xf numFmtId="0" fontId="77" fillId="0" borderId="26" xfId="0" applyFont="1" applyFill="1" applyBorder="1" applyAlignment="1">
      <alignment horizontal="center" vertical="center"/>
    </xf>
    <xf numFmtId="0" fontId="77" fillId="0" borderId="28"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51" xfId="0" applyFont="1" applyFill="1" applyBorder="1" applyAlignment="1">
      <alignment horizontal="center"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50"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10" fillId="0" borderId="78" xfId="0" applyFont="1" applyFill="1" applyBorder="1" applyAlignment="1">
      <alignment horizontal="center" vertical="center"/>
    </xf>
    <xf numFmtId="0" fontId="13" fillId="0" borderId="49" xfId="0" applyFont="1" applyFill="1" applyBorder="1" applyAlignment="1">
      <alignment horizontal="left" vertical="center"/>
    </xf>
    <xf numFmtId="0" fontId="66" fillId="0" borderId="6"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7" xfId="0" applyFont="1" applyFill="1" applyBorder="1" applyAlignment="1">
      <alignment horizontal="center" vertical="center"/>
    </xf>
    <xf numFmtId="0" fontId="66" fillId="0" borderId="52" xfId="0" applyFont="1" applyFill="1" applyBorder="1" applyAlignment="1">
      <alignment horizontal="center" vertical="center"/>
    </xf>
    <xf numFmtId="0" fontId="13" fillId="0" borderId="6" xfId="0" applyFont="1" applyFill="1" applyBorder="1" applyAlignment="1">
      <alignment horizontal="left" vertical="center"/>
    </xf>
    <xf numFmtId="0" fontId="62" fillId="0" borderId="35" xfId="0" applyFont="1" applyFill="1" applyBorder="1" applyAlignment="1">
      <alignment vertical="center"/>
    </xf>
    <xf numFmtId="0" fontId="62" fillId="0" borderId="36" xfId="0" applyFont="1" applyFill="1" applyBorder="1" applyAlignment="1">
      <alignment vertical="center"/>
    </xf>
    <xf numFmtId="0" fontId="13" fillId="0" borderId="3" xfId="0" applyFont="1" applyFill="1" applyBorder="1" applyAlignment="1">
      <alignment horizontal="left" vertical="center" wrapText="1"/>
    </xf>
    <xf numFmtId="0" fontId="13" fillId="0" borderId="46"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91" xfId="0" applyFont="1" applyFill="1" applyBorder="1" applyAlignment="1">
      <alignment horizontal="left" vertical="center"/>
    </xf>
    <xf numFmtId="0" fontId="13" fillId="0" borderId="63" xfId="0" applyFont="1" applyFill="1" applyBorder="1" applyAlignment="1">
      <alignment horizontal="left" vertical="center"/>
    </xf>
    <xf numFmtId="0" fontId="13" fillId="0" borderId="60" xfId="0" applyFont="1" applyFill="1" applyBorder="1" applyAlignment="1">
      <alignment horizontal="left" vertical="center" wrapText="1"/>
    </xf>
    <xf numFmtId="0" fontId="13" fillId="0" borderId="38" xfId="0" applyFont="1" applyFill="1" applyBorder="1" applyAlignment="1">
      <alignment horizontal="left" vertical="center"/>
    </xf>
    <xf numFmtId="0" fontId="13" fillId="0" borderId="60"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0" xfId="0" applyFont="1" applyFill="1" applyBorder="1" applyAlignment="1">
      <alignment horizontal="left" vertical="center"/>
    </xf>
    <xf numFmtId="0" fontId="13" fillId="0" borderId="104" xfId="0" applyFont="1" applyFill="1" applyBorder="1" applyAlignment="1">
      <alignment horizontal="left" vertical="center"/>
    </xf>
    <xf numFmtId="0" fontId="10"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66" fillId="0" borderId="5" xfId="0" applyFont="1" applyFill="1" applyBorder="1" applyAlignment="1">
      <alignment horizontal="left" vertical="center" wrapText="1"/>
    </xf>
    <xf numFmtId="0" fontId="66" fillId="0" borderId="9" xfId="0" applyFont="1" applyFill="1" applyBorder="1" applyAlignment="1">
      <alignment horizontal="left" vertical="center" wrapText="1"/>
    </xf>
    <xf numFmtId="0" fontId="66" fillId="0" borderId="11"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6" fillId="0" borderId="12" xfId="0" applyFont="1" applyFill="1" applyBorder="1" applyAlignment="1">
      <alignment horizontal="left" vertical="center" wrapText="1"/>
    </xf>
    <xf numFmtId="0" fontId="66" fillId="0" borderId="46" xfId="0" applyFont="1" applyFill="1" applyBorder="1" applyAlignment="1">
      <alignment horizontal="center" vertical="center"/>
    </xf>
    <xf numFmtId="0" fontId="13" fillId="0" borderId="61" xfId="0" applyFont="1" applyFill="1" applyBorder="1" applyAlignment="1">
      <alignment horizontal="left" vertical="center"/>
    </xf>
    <xf numFmtId="0" fontId="13" fillId="0" borderId="73" xfId="0" applyFont="1" applyFill="1" applyBorder="1" applyAlignment="1">
      <alignment horizontal="left" vertical="center"/>
    </xf>
    <xf numFmtId="0" fontId="13" fillId="0" borderId="74" xfId="0" applyFont="1" applyFill="1" applyBorder="1" applyAlignment="1">
      <alignment horizontal="left" vertical="center"/>
    </xf>
    <xf numFmtId="0" fontId="13" fillId="0" borderId="75" xfId="0" applyFont="1" applyFill="1" applyBorder="1" applyAlignment="1">
      <alignment horizontal="left" vertical="center"/>
    </xf>
    <xf numFmtId="0" fontId="13" fillId="0" borderId="76" xfId="0" applyFont="1" applyFill="1" applyBorder="1" applyAlignment="1">
      <alignment horizontal="left" vertical="center"/>
    </xf>
    <xf numFmtId="0" fontId="76" fillId="0" borderId="0" xfId="0" applyFont="1" applyFill="1" applyAlignment="1">
      <alignment horizontal="center" vertical="center"/>
    </xf>
    <xf numFmtId="0" fontId="36" fillId="0" borderId="41" xfId="0" applyFont="1" applyFill="1" applyBorder="1" applyAlignment="1">
      <alignment horizontal="right" vertical="center"/>
    </xf>
    <xf numFmtId="0" fontId="30" fillId="0" borderId="41" xfId="0" applyFont="1" applyFill="1" applyBorder="1" applyAlignment="1">
      <alignment horizontal="left" vertical="center" wrapText="1"/>
    </xf>
    <xf numFmtId="0" fontId="107" fillId="0" borderId="47" xfId="0" applyFont="1" applyFill="1" applyBorder="1" applyAlignment="1">
      <alignment horizontal="left" vertical="center" wrapText="1"/>
    </xf>
    <xf numFmtId="0" fontId="107" fillId="0" borderId="36" xfId="0" applyFont="1" applyFill="1" applyBorder="1" applyAlignment="1">
      <alignment horizontal="left" vertical="center" wrapText="1"/>
    </xf>
    <xf numFmtId="0" fontId="107" fillId="0" borderId="37" xfId="0" applyFont="1" applyFill="1" applyBorder="1" applyAlignment="1">
      <alignment horizontal="left" vertical="center" wrapText="1"/>
    </xf>
    <xf numFmtId="0" fontId="107" fillId="0" borderId="6" xfId="0" applyFont="1" applyFill="1" applyBorder="1" applyAlignment="1">
      <alignment horizontal="left" vertical="center" wrapText="1"/>
    </xf>
    <xf numFmtId="0" fontId="107" fillId="0" borderId="0" xfId="0" applyFont="1" applyFill="1" applyBorder="1" applyAlignment="1">
      <alignment horizontal="left" vertical="center" wrapText="1"/>
    </xf>
    <xf numFmtId="0" fontId="107" fillId="0" borderId="7" xfId="0" applyFont="1" applyFill="1" applyBorder="1" applyAlignment="1">
      <alignment horizontal="left" vertical="center" wrapText="1"/>
    </xf>
    <xf numFmtId="0" fontId="107" fillId="0" borderId="51" xfId="0" applyFont="1" applyFill="1" applyBorder="1" applyAlignment="1">
      <alignment horizontal="left" vertical="center" wrapText="1"/>
    </xf>
    <xf numFmtId="0" fontId="107" fillId="0" borderId="41" xfId="0" applyFont="1" applyFill="1" applyBorder="1" applyAlignment="1">
      <alignment horizontal="left" vertical="center" wrapText="1"/>
    </xf>
    <xf numFmtId="0" fontId="107" fillId="0" borderId="42" xfId="0" applyFont="1" applyFill="1" applyBorder="1" applyAlignment="1">
      <alignment horizontal="left" vertical="center" wrapText="1"/>
    </xf>
    <xf numFmtId="0" fontId="159" fillId="0" borderId="0" xfId="3" applyFont="1" applyFill="1" applyAlignment="1">
      <alignment horizontal="left" vertical="center" wrapText="1"/>
    </xf>
    <xf numFmtId="0" fontId="100" fillId="0" borderId="0" xfId="3" applyFont="1" applyAlignment="1">
      <alignment horizontal="left" vertical="center" wrapText="1"/>
    </xf>
    <xf numFmtId="0" fontId="158" fillId="0" borderId="3" xfId="3" applyFont="1" applyBorder="1" applyAlignment="1">
      <alignment horizontal="left" vertical="center" wrapText="1"/>
    </xf>
    <xf numFmtId="0" fontId="158" fillId="0" borderId="4" xfId="3" applyFont="1" applyBorder="1" applyAlignment="1">
      <alignment horizontal="left" vertical="center" wrapText="1"/>
    </xf>
    <xf numFmtId="0" fontId="158" fillId="0" borderId="10" xfId="3" applyFont="1" applyBorder="1" applyAlignment="1">
      <alignment horizontal="left" vertical="center" wrapText="1"/>
    </xf>
    <xf numFmtId="0" fontId="100" fillId="0" borderId="1" xfId="3" applyFont="1" applyBorder="1" applyAlignment="1">
      <alignment horizontal="left" vertical="center" wrapText="1"/>
    </xf>
    <xf numFmtId="0" fontId="100" fillId="0" borderId="1" xfId="3" applyFont="1" applyBorder="1" applyAlignment="1">
      <alignment horizontal="left" vertical="center"/>
    </xf>
    <xf numFmtId="0" fontId="14" fillId="0" borderId="3" xfId="55" applyFont="1" applyBorder="1" applyAlignment="1">
      <alignment horizontal="center" vertical="center" shrinkToFit="1"/>
    </xf>
    <xf numFmtId="0" fontId="14" fillId="0" borderId="10" xfId="55" applyFont="1" applyBorder="1" applyAlignment="1">
      <alignment horizontal="center" vertical="center" shrinkToFit="1"/>
    </xf>
    <xf numFmtId="0" fontId="156" fillId="0" borderId="0" xfId="3" applyFont="1" applyAlignment="1">
      <alignment horizontal="center" vertical="center" wrapText="1"/>
    </xf>
    <xf numFmtId="0" fontId="156" fillId="0" borderId="0" xfId="3" applyFont="1" applyAlignment="1">
      <alignment horizontal="center" vertical="center"/>
    </xf>
    <xf numFmtId="0" fontId="159" fillId="0" borderId="0" xfId="3" applyFont="1" applyAlignment="1">
      <alignment horizontal="left" vertical="center" wrapText="1"/>
    </xf>
    <xf numFmtId="0" fontId="160" fillId="0" borderId="0" xfId="3" applyFont="1" applyFill="1" applyAlignment="1">
      <alignment horizontal="left" vertical="center" wrapText="1"/>
    </xf>
  </cellXfs>
  <cellStyles count="59">
    <cellStyle name="Calc Currency (0)" xfId="17"/>
    <cellStyle name="Grey" xfId="18"/>
    <cellStyle name="Header1" xfId="19"/>
    <cellStyle name="Header2" xfId="20"/>
    <cellStyle name="Input [yellow]" xfId="21"/>
    <cellStyle name="Normal - Style1" xfId="22"/>
    <cellStyle name="Normal_#18-Internet" xfId="23"/>
    <cellStyle name="Percent [2]" xfId="24"/>
    <cellStyle name="タイトル" xfId="56" builtinId="15"/>
    <cellStyle name="パーセント" xfId="2" builtinId="5"/>
    <cellStyle name="パーセント 2" xfId="25"/>
    <cellStyle name="ハイパーリンク" xfId="6" builtinId="8"/>
    <cellStyle name="桁区切り" xfId="1" builtinId="6"/>
    <cellStyle name="桁区切り 2" xfId="26"/>
    <cellStyle name="桁区切り 2 2" xfId="27"/>
    <cellStyle name="桁区切り 2 3" xfId="42"/>
    <cellStyle name="桁区切り 2 3 2" xfId="46"/>
    <cellStyle name="桁区切り 3" xfId="28"/>
    <cellStyle name="桁区切り 4" xfId="44"/>
    <cellStyle name="標準" xfId="0" builtinId="0"/>
    <cellStyle name="標準 10" xfId="11"/>
    <cellStyle name="標準 11" xfId="29"/>
    <cellStyle name="標準 11 2" xfId="41"/>
    <cellStyle name="標準 11 2 2" xfId="45"/>
    <cellStyle name="標準 12" xfId="30"/>
    <cellStyle name="標準 12 2" xfId="31"/>
    <cellStyle name="標準 13" xfId="32"/>
    <cellStyle name="標準 14" xfId="16"/>
    <cellStyle name="標準 15" xfId="43"/>
    <cellStyle name="標準 16" xfId="47"/>
    <cellStyle name="標準 16 2" xfId="48"/>
    <cellStyle name="標準 16 2 2" xfId="52"/>
    <cellStyle name="標準 16 3" xfId="53"/>
    <cellStyle name="標準 16 4" xfId="54"/>
    <cellStyle name="標準 17" xfId="49"/>
    <cellStyle name="標準 18" xfId="50"/>
    <cellStyle name="標準 19" xfId="51"/>
    <cellStyle name="標準 2" xfId="3"/>
    <cellStyle name="標準 2 2" xfId="15"/>
    <cellStyle name="標準 2 3" xfId="55"/>
    <cellStyle name="標準 20" xfId="33"/>
    <cellStyle name="標準 21" xfId="34"/>
    <cellStyle name="標準 22" xfId="57"/>
    <cellStyle name="標準 23" xfId="58"/>
    <cellStyle name="標準 3" xfId="7"/>
    <cellStyle name="標準 3 2" xfId="35"/>
    <cellStyle name="標準 3 3" xfId="36"/>
    <cellStyle name="標準 4" xfId="4"/>
    <cellStyle name="標準 5" xfId="9"/>
    <cellStyle name="標準 5 2" xfId="37"/>
    <cellStyle name="標準 6" xfId="8"/>
    <cellStyle name="標準 6 2" xfId="38"/>
    <cellStyle name="標準 7" xfId="12"/>
    <cellStyle name="標準 8" xfId="10"/>
    <cellStyle name="標準 8 2" xfId="13"/>
    <cellStyle name="標準 9" xfId="14"/>
    <cellStyle name="標準_様式（P25～P38)" xfId="5"/>
    <cellStyle name="標準KIKU" xfId="39"/>
    <cellStyle name="未定義" xfId="40"/>
  </cellStyles>
  <dxfs count="53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solid">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patternType="none">
          <bgColor indexed="65"/>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patternType="none">
          <bgColor indexed="65"/>
        </patternFill>
      </fill>
    </dxf>
    <dxf>
      <fill>
        <patternFill>
          <bgColor rgb="FFCCECFF"/>
        </patternFill>
      </fill>
    </dxf>
    <dxf>
      <fill>
        <patternFill>
          <bgColor rgb="FFCC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patternType="none">
          <bgColor indexed="65"/>
        </patternFill>
      </fill>
    </dxf>
    <dxf>
      <fill>
        <patternFill>
          <bgColor rgb="FFCCECFF"/>
        </patternFill>
      </fill>
    </dxf>
    <dxf>
      <fill>
        <patternFill>
          <bgColor rgb="FFCCECFF"/>
        </patternFill>
      </fill>
    </dxf>
    <dxf>
      <fill>
        <patternFill>
          <bgColor rgb="FFCCECFF"/>
        </patternFill>
      </fill>
    </dxf>
    <dxf>
      <font>
        <color auto="1"/>
      </font>
      <fill>
        <patternFill>
          <bgColor rgb="FFFF0000"/>
        </patternFill>
      </fill>
    </dxf>
    <dxf>
      <fill>
        <patternFill>
          <bgColor rgb="FFFFC7CE"/>
        </patternFill>
      </fill>
    </dxf>
    <dxf>
      <fill>
        <patternFill>
          <bgColor rgb="FFCCECFF"/>
        </patternFill>
      </fill>
    </dxf>
    <dxf>
      <font>
        <color auto="1"/>
      </font>
      <fill>
        <patternFill>
          <bgColor rgb="FFFF0000"/>
        </patternFill>
      </fill>
    </dxf>
    <dxf>
      <fill>
        <patternFill>
          <bgColor rgb="FFFFC7CE"/>
        </patternFill>
      </fill>
    </dxf>
    <dxf>
      <font>
        <b/>
        <i/>
        <strike val="0"/>
      </font>
      <fill>
        <patternFill>
          <bgColor rgb="FFFF0000"/>
        </patternFill>
      </fill>
    </dxf>
    <dxf>
      <font>
        <b/>
        <i/>
        <strike val="0"/>
      </font>
      <fill>
        <patternFill>
          <bgColor rgb="FFFF0000"/>
        </patternFill>
      </fill>
    </dxf>
    <dxf>
      <font>
        <b/>
        <i/>
        <strike val="0"/>
      </font>
      <fill>
        <patternFill>
          <bgColor rgb="FFFF0000"/>
        </patternFill>
      </fill>
    </dxf>
    <dxf>
      <font>
        <b/>
        <i/>
        <strike val="0"/>
        <color auto="1"/>
      </font>
      <fill>
        <patternFill patternType="none">
          <bgColor auto="1"/>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ont>
        <b/>
        <i/>
      </font>
      <fill>
        <patternFill>
          <bgColor rgb="FFFF0000"/>
        </patternFill>
      </fill>
    </dxf>
    <dxf>
      <font>
        <b/>
        <i/>
      </font>
      <fill>
        <patternFill>
          <bgColor rgb="FFFF0000"/>
        </patternFill>
      </fill>
    </dxf>
    <dxf>
      <font>
        <b/>
        <i/>
      </font>
      <fill>
        <patternFill>
          <bgColor rgb="FFFF0000"/>
        </patternFill>
      </fill>
    </dxf>
    <dxf>
      <font>
        <b/>
        <i/>
        <strike val="0"/>
      </font>
      <fill>
        <patternFill>
          <bgColor rgb="FFFF0000"/>
        </patternFill>
      </fill>
    </dxf>
    <dxf>
      <font>
        <b/>
        <i/>
        <strike val="0"/>
      </font>
      <fill>
        <patternFill>
          <bgColor rgb="FFFF0000"/>
        </patternFill>
      </fill>
    </dxf>
    <dxf>
      <font>
        <b/>
        <i/>
        <strike val="0"/>
      </font>
      <fill>
        <patternFill>
          <bgColor rgb="FFFF0000"/>
        </patternFill>
      </fill>
    </dxf>
    <dxf>
      <font>
        <b/>
        <i/>
        <strike val="0"/>
        <color auto="1"/>
      </font>
      <fill>
        <patternFill patternType="none">
          <bgColor auto="1"/>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0000"/>
        </patternFill>
      </fill>
    </dxf>
    <dxf>
      <fill>
        <patternFill>
          <bgColor rgb="FFFF0000"/>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0000"/>
        </patternFill>
      </fill>
    </dxf>
    <dxf>
      <fill>
        <patternFill>
          <bgColor rgb="FFCCECFF"/>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ECFF"/>
        </patternFill>
      </fill>
    </dxf>
    <dxf>
      <fill>
        <patternFill>
          <bgColor rgb="FFFF0000"/>
        </patternFill>
      </fill>
    </dxf>
    <dxf>
      <fill>
        <patternFill>
          <bgColor rgb="FFFF0000"/>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0000"/>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ont>
        <color auto="1"/>
      </font>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solid">
          <bgColor rgb="FFCCECFF"/>
        </patternFill>
      </fill>
    </dxf>
    <dxf>
      <fill>
        <patternFill patternType="solid">
          <bgColor rgb="FFCCECFF"/>
        </patternFill>
      </fill>
    </dxf>
    <dxf>
      <fill>
        <patternFill patternType="solid">
          <bgColor rgb="FFCCECFF"/>
        </patternFill>
      </fill>
    </dxf>
    <dxf>
      <fill>
        <patternFill>
          <bgColor rgb="FFCCFFCC"/>
        </patternFill>
      </fill>
    </dxf>
    <dxf>
      <fill>
        <patternFill>
          <bgColor rgb="FFCCECFF"/>
        </patternFill>
      </fill>
    </dxf>
    <dxf>
      <fill>
        <patternFill>
          <bgColor rgb="FFCCECFF"/>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patternType="solid">
          <bgColor rgb="FFCCECFF"/>
        </patternFill>
      </fill>
    </dxf>
    <dxf>
      <fill>
        <patternFill patternType="solid">
          <bgColor rgb="FFCCECFF"/>
        </patternFill>
      </fill>
    </dxf>
    <dxf>
      <fill>
        <patternFill>
          <bgColor rgb="FFCCFFCC"/>
        </patternFill>
      </fill>
    </dxf>
    <dxf>
      <fill>
        <patternFill>
          <bgColor rgb="FFCCECFF"/>
        </patternFill>
      </fill>
    </dxf>
    <dxf>
      <fill>
        <patternFill patternType="solid">
          <bgColor rgb="FFCCFFCC"/>
        </patternFill>
      </fill>
    </dxf>
    <dxf>
      <fill>
        <patternFill>
          <bgColor rgb="FFCCECFF"/>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patternType="solid">
          <bgColor rgb="FFCCFFCC"/>
        </patternFill>
      </fill>
    </dxf>
    <dxf>
      <fill>
        <patternFill patternType="solid">
          <bgColor rgb="FFCCECFF"/>
        </patternFill>
      </fill>
    </dxf>
  </dxfs>
  <tableStyles count="0" defaultTableStyle="TableStyleMedium9" defaultPivotStyle="PivotStyleLight16"/>
  <colors>
    <mruColors>
      <color rgb="FF0000FF"/>
      <color rgb="FFCCECFF"/>
      <color rgb="FF99CCFF"/>
      <color rgb="FFCCFFCC"/>
      <color rgb="FFCCFFFF"/>
      <color rgb="FF99FF99"/>
      <color rgb="FFFFFFCC"/>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9</xdr:row>
      <xdr:rowOff>0</xdr:rowOff>
    </xdr:from>
    <xdr:to>
      <xdr:col>13</xdr:col>
      <xdr:colOff>596900</xdr:colOff>
      <xdr:row>9</xdr:row>
      <xdr:rowOff>1689100</xdr:rowOff>
    </xdr:to>
    <xdr:grpSp>
      <xdr:nvGrpSpPr>
        <xdr:cNvPr id="2" name="グループ化 1"/>
        <xdr:cNvGrpSpPr/>
      </xdr:nvGrpSpPr>
      <xdr:grpSpPr>
        <a:xfrm>
          <a:off x="19183350" y="2590800"/>
          <a:ext cx="3340100" cy="168910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338667</xdr:colOff>
      <xdr:row>52</xdr:row>
      <xdr:rowOff>159154</xdr:rowOff>
    </xdr:from>
    <xdr:to>
      <xdr:col>10</xdr:col>
      <xdr:colOff>1735667</xdr:colOff>
      <xdr:row>58</xdr:row>
      <xdr:rowOff>31751</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60488" y="17317761"/>
          <a:ext cx="10894786" cy="10700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12</xdr:col>
      <xdr:colOff>0</xdr:colOff>
      <xdr:row>13</xdr:row>
      <xdr:rowOff>0</xdr:rowOff>
    </xdr:from>
    <xdr:to>
      <xdr:col>16</xdr:col>
      <xdr:colOff>644072</xdr:colOff>
      <xdr:row>17</xdr:row>
      <xdr:rowOff>231322</xdr:rowOff>
    </xdr:to>
    <xdr:grpSp>
      <xdr:nvGrpSpPr>
        <xdr:cNvPr id="3" name="グループ化 2"/>
        <xdr:cNvGrpSpPr/>
      </xdr:nvGrpSpPr>
      <xdr:grpSpPr>
        <a:xfrm>
          <a:off x="13579929" y="4367893"/>
          <a:ext cx="3365500" cy="1809750"/>
          <a:chOff x="11949545" y="3238499"/>
          <a:chExt cx="4139045" cy="2008909"/>
        </a:xfrm>
      </xdr:grpSpPr>
      <xdr:sp macro="" textlink="">
        <xdr:nvSpPr>
          <xdr:cNvPr id="4" name="正方形/長方形 3"/>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6" name="正方形/長方形 5"/>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9" name="正方形/長方形 8"/>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666751</xdr:colOff>
      <xdr:row>4</xdr:row>
      <xdr:rowOff>95250</xdr:rowOff>
    </xdr:from>
    <xdr:to>
      <xdr:col>28</xdr:col>
      <xdr:colOff>579438</xdr:colOff>
      <xdr:row>9</xdr:row>
      <xdr:rowOff>369094</xdr:rowOff>
    </xdr:to>
    <xdr:grpSp>
      <xdr:nvGrpSpPr>
        <xdr:cNvPr id="2" name="グループ化 1"/>
        <xdr:cNvGrpSpPr/>
      </xdr:nvGrpSpPr>
      <xdr:grpSpPr>
        <a:xfrm>
          <a:off x="15144751" y="1309688"/>
          <a:ext cx="3365500" cy="180975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544286</xdr:colOff>
      <xdr:row>3</xdr:row>
      <xdr:rowOff>176893</xdr:rowOff>
    </xdr:from>
    <xdr:to>
      <xdr:col>9</xdr:col>
      <xdr:colOff>317501</xdr:colOff>
      <xdr:row>8</xdr:row>
      <xdr:rowOff>122465</xdr:rowOff>
    </xdr:to>
    <xdr:grpSp>
      <xdr:nvGrpSpPr>
        <xdr:cNvPr id="2" name="グループ化 1"/>
        <xdr:cNvGrpSpPr/>
      </xdr:nvGrpSpPr>
      <xdr:grpSpPr>
        <a:xfrm>
          <a:off x="10409465" y="1496786"/>
          <a:ext cx="3365500" cy="180975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544286</xdr:colOff>
      <xdr:row>3</xdr:row>
      <xdr:rowOff>176893</xdr:rowOff>
    </xdr:from>
    <xdr:to>
      <xdr:col>9</xdr:col>
      <xdr:colOff>317501</xdr:colOff>
      <xdr:row>8</xdr:row>
      <xdr:rowOff>122465</xdr:rowOff>
    </xdr:to>
    <xdr:grpSp>
      <xdr:nvGrpSpPr>
        <xdr:cNvPr id="2" name="グループ化 1"/>
        <xdr:cNvGrpSpPr/>
      </xdr:nvGrpSpPr>
      <xdr:grpSpPr>
        <a:xfrm>
          <a:off x="11103429" y="1496786"/>
          <a:ext cx="3365501" cy="180975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42</xdr:col>
      <xdr:colOff>0</xdr:colOff>
      <xdr:row>7</xdr:row>
      <xdr:rowOff>0</xdr:rowOff>
    </xdr:from>
    <xdr:to>
      <xdr:col>44</xdr:col>
      <xdr:colOff>494393</xdr:colOff>
      <xdr:row>10</xdr:row>
      <xdr:rowOff>258536</xdr:rowOff>
    </xdr:to>
    <xdr:grpSp>
      <xdr:nvGrpSpPr>
        <xdr:cNvPr id="2" name="グループ化 1"/>
        <xdr:cNvGrpSpPr/>
      </xdr:nvGrpSpPr>
      <xdr:grpSpPr>
        <a:xfrm>
          <a:off x="14165036" y="1973036"/>
          <a:ext cx="3365500" cy="180975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0</xdr:colOff>
      <xdr:row>8</xdr:row>
      <xdr:rowOff>0</xdr:rowOff>
    </xdr:from>
    <xdr:to>
      <xdr:col>20</xdr:col>
      <xdr:colOff>622300</xdr:colOff>
      <xdr:row>12</xdr:row>
      <xdr:rowOff>31750</xdr:rowOff>
    </xdr:to>
    <xdr:grpSp>
      <xdr:nvGrpSpPr>
        <xdr:cNvPr id="2" name="グループ化 1"/>
        <xdr:cNvGrpSpPr/>
      </xdr:nvGrpSpPr>
      <xdr:grpSpPr>
        <a:xfrm>
          <a:off x="15201900" y="3111500"/>
          <a:ext cx="3365500" cy="180975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850090" y="3414814"/>
            <a:ext cx="3030683"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867409" y="3983181"/>
            <a:ext cx="3030683"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67409" y="4485409"/>
            <a:ext cx="3030683"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7</xdr:row>
      <xdr:rowOff>0</xdr:rowOff>
    </xdr:from>
    <xdr:to>
      <xdr:col>19</xdr:col>
      <xdr:colOff>923925</xdr:colOff>
      <xdr:row>9</xdr:row>
      <xdr:rowOff>314325</xdr:rowOff>
    </xdr:to>
    <xdr:grpSp>
      <xdr:nvGrpSpPr>
        <xdr:cNvPr id="2" name="グループ化 1"/>
        <xdr:cNvGrpSpPr/>
      </xdr:nvGrpSpPr>
      <xdr:grpSpPr>
        <a:xfrm>
          <a:off x="7667625" y="2066925"/>
          <a:ext cx="2847975" cy="144780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35</xdr:row>
      <xdr:rowOff>219075</xdr:rowOff>
    </xdr:from>
    <xdr:to>
      <xdr:col>34</xdr:col>
      <xdr:colOff>209550</xdr:colOff>
      <xdr:row>37</xdr:row>
      <xdr:rowOff>262617</xdr:rowOff>
    </xdr:to>
    <xdr:sp macro="" textlink="">
      <xdr:nvSpPr>
        <xdr:cNvPr id="3" name="AutoShape 4">
          <a:extLst>
            <a:ext uri="{FF2B5EF4-FFF2-40B4-BE49-F238E27FC236}">
              <a16:creationId xmlns:a16="http://schemas.microsoft.com/office/drawing/2014/main" id="{00000000-0008-0000-0F00-000003000000}"/>
            </a:ext>
          </a:extLst>
        </xdr:cNvPr>
        <xdr:cNvSpPr>
          <a:spLocks noChangeArrowheads="1"/>
        </xdr:cNvSpPr>
      </xdr:nvSpPr>
      <xdr:spPr bwMode="auto">
        <a:xfrm>
          <a:off x="0" y="7543800"/>
          <a:ext cx="7981950" cy="576942"/>
        </a:xfrm>
        <a:prstGeom prst="doubleWave">
          <a:avLst>
            <a:gd name="adj1" fmla="val 6500"/>
            <a:gd name="adj2" fmla="val 0"/>
          </a:avLst>
        </a:prstGeom>
        <a:solidFill>
          <a:srgbClr val="FFFFFF"/>
        </a:solidFill>
        <a:ln w="9525">
          <a:solidFill>
            <a:srgbClr val="000000"/>
          </a:solidFill>
          <a:miter lim="800000"/>
          <a:headEnd/>
          <a:tailEnd/>
        </a:ln>
      </xdr:spPr>
    </xdr:sp>
    <xdr:clientData/>
  </xdr:twoCellAnchor>
  <xdr:twoCellAnchor>
    <xdr:from>
      <xdr:col>4</xdr:col>
      <xdr:colOff>209550</xdr:colOff>
      <xdr:row>30</xdr:row>
      <xdr:rowOff>238125</xdr:rowOff>
    </xdr:from>
    <xdr:to>
      <xdr:col>26</xdr:col>
      <xdr:colOff>85725</xdr:colOff>
      <xdr:row>34</xdr:row>
      <xdr:rowOff>142876</xdr:rowOff>
    </xdr:to>
    <xdr:sp macro="" textlink="">
      <xdr:nvSpPr>
        <xdr:cNvPr id="4" name="角丸四角形 3">
          <a:extLst>
            <a:ext uri="{FF2B5EF4-FFF2-40B4-BE49-F238E27FC236}">
              <a16:creationId xmlns:a16="http://schemas.microsoft.com/office/drawing/2014/main" id="{00000000-0008-0000-0F00-000004000000}"/>
            </a:ext>
          </a:extLst>
        </xdr:cNvPr>
        <xdr:cNvSpPr/>
      </xdr:nvSpPr>
      <xdr:spPr>
        <a:xfrm>
          <a:off x="1123950" y="6229350"/>
          <a:ext cx="4991100" cy="9715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chemeClr val="bg1"/>
              </a:solidFill>
            </a:rPr>
            <a:t>申請時に</a:t>
          </a:r>
          <a:r>
            <a:rPr kumimoji="1" lang="en-US" altLang="ja-JP" sz="1200" b="1">
              <a:solidFill>
                <a:schemeClr val="bg1"/>
              </a:solidFill>
            </a:rPr>
            <a:t>Ⅱ</a:t>
          </a:r>
          <a:r>
            <a:rPr kumimoji="1" lang="ja-JP" altLang="en-US" sz="1200" b="1">
              <a:solidFill>
                <a:schemeClr val="bg1"/>
              </a:solidFill>
            </a:rPr>
            <a:t>（１）科目評価（評価ＡＢＣ以外）</a:t>
          </a:r>
          <a:endParaRPr kumimoji="1" lang="en-US" altLang="ja-JP" sz="1200" b="1">
            <a:solidFill>
              <a:schemeClr val="bg1"/>
            </a:solidFill>
          </a:endParaRPr>
        </a:p>
        <a:p>
          <a:pPr algn="ctr"/>
          <a:r>
            <a:rPr kumimoji="1" lang="ja-JP" altLang="en-US" sz="1200" b="1">
              <a:solidFill>
                <a:schemeClr val="bg1"/>
              </a:solidFill>
            </a:rPr>
            <a:t>を記入してください。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0</xdr:colOff>
      <xdr:row>11</xdr:row>
      <xdr:rowOff>0</xdr:rowOff>
    </xdr:from>
    <xdr:to>
      <xdr:col>23</xdr:col>
      <xdr:colOff>126546</xdr:colOff>
      <xdr:row>12</xdr:row>
      <xdr:rowOff>1202872</xdr:rowOff>
    </xdr:to>
    <xdr:grpSp>
      <xdr:nvGrpSpPr>
        <xdr:cNvPr id="2" name="グループ化 1"/>
        <xdr:cNvGrpSpPr/>
      </xdr:nvGrpSpPr>
      <xdr:grpSpPr>
        <a:xfrm>
          <a:off x="16695964" y="2558143"/>
          <a:ext cx="2847975" cy="144780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242889</xdr:colOff>
      <xdr:row>38</xdr:row>
      <xdr:rowOff>581025</xdr:rowOff>
    </xdr:from>
    <xdr:to>
      <xdr:col>17</xdr:col>
      <xdr:colOff>578645</xdr:colOff>
      <xdr:row>38</xdr:row>
      <xdr:rowOff>2914651</xdr:rowOff>
    </xdr:to>
    <xdr:sp macro="" textlink="">
      <xdr:nvSpPr>
        <xdr:cNvPr id="2" name="角丸四角形 1">
          <a:extLst>
            <a:ext uri="{FF2B5EF4-FFF2-40B4-BE49-F238E27FC236}">
              <a16:creationId xmlns:a16="http://schemas.microsoft.com/office/drawing/2014/main" id="{00000000-0008-0000-1100-000002000000}"/>
            </a:ext>
          </a:extLst>
        </xdr:cNvPr>
        <xdr:cNvSpPr/>
      </xdr:nvSpPr>
      <xdr:spPr bwMode="auto">
        <a:xfrm>
          <a:off x="242889" y="15506700"/>
          <a:ext cx="6936581" cy="2333626"/>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・「求職者支援訓練の選定方法」で評価の観点をご確認の上、ご記入ください。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書類」とは、ご記載いただいた「訓練科設定の背景・ねらい」の内容を記載するに至った根拠が記載できる資料や独自に行ったヒアリング調査の書類を指します。また、「労働局・地方自治体の要請等」の場合は、その要請文書等要請の事実が記載された書類となります（</a:t>
          </a:r>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必要に応じて機構から要請元に確認させていただく場合があります。</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・添付する書類がなく、機構はその根拠や客観性を確認できない場合は加点対象にはなりません。</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・記載した内容の出典と根拠や客観性を示す添付書類の該当部分に、マーカー等で線を引いてください。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・記載内容と直接の関連性がない書類の添付は控えてください。多量に書類が添付されていても、根拠や客観性を証明しないものは考慮されません。</a:t>
          </a:r>
          <a:endParaRPr kumimoji="1" lang="en-US" altLang="ja-JP" sz="1100">
            <a:solidFill>
              <a:sysClr val="windowText" lastClr="000000"/>
            </a:solidFill>
            <a:latin typeface="ＭＳ ゴシック" pitchFamily="49" charset="-128"/>
            <a:ea typeface="ＭＳ ゴシック" pitchFamily="49" charset="-128"/>
            <a:cs typeface="+mn-cs"/>
          </a:endParaRPr>
        </a:p>
      </xdr:txBody>
    </xdr:sp>
    <xdr:clientData/>
  </xdr:twoCellAnchor>
  <xdr:twoCellAnchor>
    <xdr:from>
      <xdr:col>15</xdr:col>
      <xdr:colOff>200025</xdr:colOff>
      <xdr:row>27</xdr:row>
      <xdr:rowOff>200025</xdr:rowOff>
    </xdr:from>
    <xdr:to>
      <xdr:col>17</xdr:col>
      <xdr:colOff>561975</xdr:colOff>
      <xdr:row>29</xdr:row>
      <xdr:rowOff>4481</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bwMode="auto">
        <a:xfrm>
          <a:off x="5943600" y="12325350"/>
          <a:ext cx="1219200" cy="337856"/>
        </a:xfrm>
        <a:prstGeom prst="rect">
          <a:avLst/>
        </a:prstGeom>
        <a:solidFill>
          <a:schemeClr val="bg1"/>
        </a:solidFill>
        <a:ln w="25400" cap="flat" cmpd="dbl" algn="ctr">
          <a:solidFill>
            <a:srgbClr val="FF0000"/>
          </a:solidFill>
          <a:prstDash val="solid"/>
          <a:round/>
          <a:headEnd type="none" w="med" len="med"/>
          <a:tailEnd type="none" w="med" len="med"/>
        </a:ln>
        <a:effectLst>
          <a:outerShdw sx="1000" sy="1000" algn="ctr" rotWithShape="0">
            <a:srgbClr val="000000"/>
          </a:outerShdw>
        </a:effectLst>
      </xdr:spPr>
      <xdr:txBody>
        <a:bodyPr vertOverflow="clip" wrap="square" lIns="18288" tIns="0" rIns="0" bIns="0" rtlCol="0" anchor="ctr" upright="1"/>
        <a:lstStyle/>
        <a:p>
          <a:pPr algn="ctr"/>
          <a:r>
            <a:rPr kumimoji="1" lang="ja-JP" altLang="en-US" sz="1400" b="1">
              <a:solidFill>
                <a:srgbClr val="FF0000"/>
              </a:solidFill>
            </a:rPr>
            <a:t>記　入　例</a:t>
          </a:r>
        </a:p>
      </xdr:txBody>
    </xdr:sp>
    <xdr:clientData/>
  </xdr:twoCellAnchor>
  <xdr:twoCellAnchor>
    <xdr:from>
      <xdr:col>19</xdr:col>
      <xdr:colOff>0</xdr:colOff>
      <xdr:row>8</xdr:row>
      <xdr:rowOff>0</xdr:rowOff>
    </xdr:from>
    <xdr:to>
      <xdr:col>23</xdr:col>
      <xdr:colOff>116277</xdr:colOff>
      <xdr:row>11</xdr:row>
      <xdr:rowOff>504286</xdr:rowOff>
    </xdr:to>
    <xdr:grpSp>
      <xdr:nvGrpSpPr>
        <xdr:cNvPr id="4" name="グループ化 3"/>
        <xdr:cNvGrpSpPr/>
      </xdr:nvGrpSpPr>
      <xdr:grpSpPr>
        <a:xfrm>
          <a:off x="8015377" y="1869057"/>
          <a:ext cx="2847975" cy="1447800"/>
          <a:chOff x="11949545" y="3238499"/>
          <a:chExt cx="4139045" cy="2008909"/>
        </a:xfrm>
      </xdr:grpSpPr>
      <xdr:sp macro="" textlink="">
        <xdr:nvSpPr>
          <xdr:cNvPr id="5" name="正方形/長方形 4"/>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テキスト ボックス 5"/>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7" name="正方形/長方形 6"/>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8" name="正方形/長方形 7"/>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10" name="正方形/長方形 9"/>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1" name="テキスト ボックス 10"/>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10</xdr:row>
      <xdr:rowOff>0</xdr:rowOff>
    </xdr:from>
    <xdr:to>
      <xdr:col>24</xdr:col>
      <xdr:colOff>569191</xdr:colOff>
      <xdr:row>15</xdr:row>
      <xdr:rowOff>26554</xdr:rowOff>
    </xdr:to>
    <xdr:grpSp>
      <xdr:nvGrpSpPr>
        <xdr:cNvPr id="2" name="グループ化 1"/>
        <xdr:cNvGrpSpPr/>
      </xdr:nvGrpSpPr>
      <xdr:grpSpPr>
        <a:xfrm>
          <a:off x="12382500" y="2788227"/>
          <a:ext cx="3340100" cy="168910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57150</xdr:colOff>
      <xdr:row>57</xdr:row>
      <xdr:rowOff>247650</xdr:rowOff>
    </xdr:from>
    <xdr:to>
      <xdr:col>20</xdr:col>
      <xdr:colOff>742951</xdr:colOff>
      <xdr:row>57</xdr:row>
      <xdr:rowOff>2400300</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bwMode="auto">
        <a:xfrm>
          <a:off x="57150" y="16230600"/>
          <a:ext cx="7315201" cy="2152650"/>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・「求職者支援訓練の選定方法」で評価の観点をご確認の上、ご記入ください。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書類」とは、ご記載いただいた「訓練科設定の背景・ねらい」の内容を記載するに至った根拠が記載できる資料や独自に行ったヒアリング調査の書類を指します。また、「労働局・地方自治体の要請等」の場合は、その要請文書等要請の事実が記載された書類となります（</a:t>
          </a:r>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必要に応じて機構から要請元に確認させていただく場合があります。</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・添付する書類がなく、機構はその根拠や客観性を確認できない場合は加点対象にはなりません。</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・記載した内容の出典と根拠や客観性を示す添付書類の該当部分に、マーカー等で線を引いてください。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・記載内容と直接の関連性がない書類の添付は控えてください。多量に書類が添付されていても、根拠や客観性を証明しないものは考慮されません。</a:t>
          </a:r>
          <a:endParaRPr kumimoji="1" lang="en-US" altLang="ja-JP" sz="1100">
            <a:solidFill>
              <a:sysClr val="windowText" lastClr="000000"/>
            </a:solidFill>
            <a:latin typeface="ＭＳ ゴシック" pitchFamily="49" charset="-128"/>
            <a:ea typeface="ＭＳ ゴシック" pitchFamily="49" charset="-128"/>
            <a:cs typeface="+mn-cs"/>
          </a:endParaRPr>
        </a:p>
      </xdr:txBody>
    </xdr:sp>
    <xdr:clientData/>
  </xdr:twoCellAnchor>
  <xdr:twoCellAnchor>
    <xdr:from>
      <xdr:col>19</xdr:col>
      <xdr:colOff>47625</xdr:colOff>
      <xdr:row>46</xdr:row>
      <xdr:rowOff>228600</xdr:rowOff>
    </xdr:from>
    <xdr:to>
      <xdr:col>20</xdr:col>
      <xdr:colOff>742950</xdr:colOff>
      <xdr:row>48</xdr:row>
      <xdr:rowOff>28575</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bwMode="auto">
        <a:xfrm>
          <a:off x="6248400" y="13773150"/>
          <a:ext cx="1123950" cy="361950"/>
        </a:xfrm>
        <a:prstGeom prst="rect">
          <a:avLst/>
        </a:prstGeom>
        <a:solidFill>
          <a:schemeClr val="bg1"/>
        </a:solidFill>
        <a:ln w="25400" cap="flat" cmpd="dbl" algn="ctr">
          <a:solidFill>
            <a:srgbClr val="FF0000"/>
          </a:solidFill>
          <a:prstDash val="solid"/>
          <a:round/>
          <a:headEnd type="none" w="med" len="med"/>
          <a:tailEnd type="none" w="med" len="med"/>
        </a:ln>
        <a:effectLst>
          <a:outerShdw sx="1000" sy="1000" algn="ctr" rotWithShape="0">
            <a:srgbClr val="000000"/>
          </a:outerShdw>
        </a:effectLst>
      </xdr:spPr>
      <xdr:txBody>
        <a:bodyPr vertOverflow="clip" wrap="square" lIns="18288" tIns="0" rIns="0" bIns="0" rtlCol="0" anchor="ctr" upright="1"/>
        <a:lstStyle/>
        <a:p>
          <a:pPr algn="ctr"/>
          <a:r>
            <a:rPr kumimoji="1" lang="ja-JP" altLang="en-US" sz="1400" b="1">
              <a:solidFill>
                <a:srgbClr val="FF0000"/>
              </a:solidFill>
            </a:rPr>
            <a:t>記　入　例</a:t>
          </a:r>
        </a:p>
      </xdr:txBody>
    </xdr:sp>
    <xdr:clientData/>
  </xdr:twoCellAnchor>
  <xdr:twoCellAnchor>
    <xdr:from>
      <xdr:col>21</xdr:col>
      <xdr:colOff>408216</xdr:colOff>
      <xdr:row>5</xdr:row>
      <xdr:rowOff>187097</xdr:rowOff>
    </xdr:from>
    <xdr:to>
      <xdr:col>25</xdr:col>
      <xdr:colOff>297656</xdr:colOff>
      <xdr:row>11</xdr:row>
      <xdr:rowOff>229620</xdr:rowOff>
    </xdr:to>
    <xdr:grpSp>
      <xdr:nvGrpSpPr>
        <xdr:cNvPr id="4" name="グループ化 3"/>
        <xdr:cNvGrpSpPr/>
      </xdr:nvGrpSpPr>
      <xdr:grpSpPr>
        <a:xfrm>
          <a:off x="7815604" y="1369218"/>
          <a:ext cx="2644887" cy="1369219"/>
          <a:chOff x="11949545" y="3238499"/>
          <a:chExt cx="4139045" cy="2008909"/>
        </a:xfrm>
      </xdr:grpSpPr>
      <xdr:sp macro="" textlink="">
        <xdr:nvSpPr>
          <xdr:cNvPr id="5" name="正方形/長方形 4"/>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テキスト ボックス 5"/>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7" name="正方形/長方形 6"/>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8" name="正方形/長方形 7"/>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10" name="正方形/長方形 9"/>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1" name="テキスト ボックス 10"/>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31750</xdr:colOff>
      <xdr:row>5</xdr:row>
      <xdr:rowOff>84667</xdr:rowOff>
    </xdr:from>
    <xdr:to>
      <xdr:col>12</xdr:col>
      <xdr:colOff>612887</xdr:colOff>
      <xdr:row>10</xdr:row>
      <xdr:rowOff>109802</xdr:rowOff>
    </xdr:to>
    <xdr:grpSp>
      <xdr:nvGrpSpPr>
        <xdr:cNvPr id="2" name="グループ化 1"/>
        <xdr:cNvGrpSpPr/>
      </xdr:nvGrpSpPr>
      <xdr:grpSpPr>
        <a:xfrm>
          <a:off x="9588500" y="1809750"/>
          <a:ext cx="2644887" cy="1369219"/>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31</xdr:col>
      <xdr:colOff>217715</xdr:colOff>
      <xdr:row>6</xdr:row>
      <xdr:rowOff>176893</xdr:rowOff>
    </xdr:from>
    <xdr:to>
      <xdr:col>35</xdr:col>
      <xdr:colOff>141173</xdr:colOff>
      <xdr:row>10</xdr:row>
      <xdr:rowOff>35719</xdr:rowOff>
    </xdr:to>
    <xdr:grpSp>
      <xdr:nvGrpSpPr>
        <xdr:cNvPr id="2" name="グループ化 1"/>
        <xdr:cNvGrpSpPr/>
      </xdr:nvGrpSpPr>
      <xdr:grpSpPr>
        <a:xfrm>
          <a:off x="16029215" y="2177143"/>
          <a:ext cx="2644887" cy="1369219"/>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5</xdr:row>
          <xdr:rowOff>190500</xdr:rowOff>
        </xdr:from>
        <xdr:to>
          <xdr:col>2</xdr:col>
          <xdr:colOff>47625</xdr:colOff>
          <xdr:row>5</xdr:row>
          <xdr:rowOff>504825</xdr:rowOff>
        </xdr:to>
        <xdr:sp macro="" textlink="">
          <xdr:nvSpPr>
            <xdr:cNvPr id="211969" name="Check Box 1" hidden="1">
              <a:extLst>
                <a:ext uri="{63B3BB69-23CF-44E3-9099-C40C66FF867C}">
                  <a14:compatExt spid="_x0000_s2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104775</xdr:rowOff>
        </xdr:from>
        <xdr:to>
          <xdr:col>2</xdr:col>
          <xdr:colOff>19050</xdr:colOff>
          <xdr:row>14</xdr:row>
          <xdr:rowOff>581025</xdr:rowOff>
        </xdr:to>
        <xdr:sp macro="" textlink="">
          <xdr:nvSpPr>
            <xdr:cNvPr id="211970" name="Check Box 2" hidden="1">
              <a:extLst>
                <a:ext uri="{63B3BB69-23CF-44E3-9099-C40C66FF867C}">
                  <a14:compatExt spid="_x0000_s2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704850</xdr:rowOff>
        </xdr:from>
        <xdr:to>
          <xdr:col>2</xdr:col>
          <xdr:colOff>19050</xdr:colOff>
          <xdr:row>18</xdr:row>
          <xdr:rowOff>95250</xdr:rowOff>
        </xdr:to>
        <xdr:sp macro="" textlink="">
          <xdr:nvSpPr>
            <xdr:cNvPr id="211971" name="Check Box 3" hidden="1">
              <a:extLst>
                <a:ext uri="{63B3BB69-23CF-44E3-9099-C40C66FF867C}">
                  <a14:compatExt spid="_x0000_s2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9525</xdr:rowOff>
        </xdr:from>
        <xdr:to>
          <xdr:col>2</xdr:col>
          <xdr:colOff>47625</xdr:colOff>
          <xdr:row>20</xdr:row>
          <xdr:rowOff>9525</xdr:rowOff>
        </xdr:to>
        <xdr:sp macro="" textlink="">
          <xdr:nvSpPr>
            <xdr:cNvPr id="211972" name="Check Box 4" hidden="1">
              <a:extLst>
                <a:ext uri="{63B3BB69-23CF-44E3-9099-C40C66FF867C}">
                  <a14:compatExt spid="_x0000_s2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66675</xdr:rowOff>
        </xdr:from>
        <xdr:to>
          <xdr:col>2</xdr:col>
          <xdr:colOff>47625</xdr:colOff>
          <xdr:row>23</xdr:row>
          <xdr:rowOff>9525</xdr:rowOff>
        </xdr:to>
        <xdr:sp macro="" textlink="">
          <xdr:nvSpPr>
            <xdr:cNvPr id="211973" name="Check Box 5" hidden="1">
              <a:extLst>
                <a:ext uri="{63B3BB69-23CF-44E3-9099-C40C66FF867C}">
                  <a14:compatExt spid="_x0000_s2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a:extLst>
            <a:ext uri="{FF2B5EF4-FFF2-40B4-BE49-F238E27FC236}">
              <a16:creationId xmlns:a16="http://schemas.microsoft.com/office/drawing/2014/main" id="{00000000-0008-0000-1500-000002000000}"/>
            </a:ext>
          </a:extLst>
        </xdr:cNvPr>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26</xdr:col>
      <xdr:colOff>0</xdr:colOff>
      <xdr:row>7</xdr:row>
      <xdr:rowOff>0</xdr:rowOff>
    </xdr:from>
    <xdr:to>
      <xdr:col>30</xdr:col>
      <xdr:colOff>609600</xdr:colOff>
      <xdr:row>13</xdr:row>
      <xdr:rowOff>101600</xdr:rowOff>
    </xdr:to>
    <xdr:grpSp>
      <xdr:nvGrpSpPr>
        <xdr:cNvPr id="2" name="グループ化 1"/>
        <xdr:cNvGrpSpPr/>
      </xdr:nvGrpSpPr>
      <xdr:grpSpPr>
        <a:xfrm>
          <a:off x="16338176" y="2465294"/>
          <a:ext cx="3343836" cy="2522071"/>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38100</xdr:colOff>
      <xdr:row>45</xdr:row>
      <xdr:rowOff>114300</xdr:rowOff>
    </xdr:from>
    <xdr:to>
      <xdr:col>12</xdr:col>
      <xdr:colOff>123825</xdr:colOff>
      <xdr:row>46</xdr:row>
      <xdr:rowOff>85725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362700" y="12601575"/>
          <a:ext cx="85725" cy="219075"/>
        </a:xfrm>
        <a:prstGeom prst="rect">
          <a:avLst/>
        </a:prstGeom>
        <a:noFill/>
        <a:ln w="9525">
          <a:noFill/>
          <a:miter lim="800000"/>
          <a:headEnd/>
          <a:tailEnd/>
        </a:ln>
      </xdr:spPr>
    </xdr:sp>
    <xdr:clientData/>
  </xdr:twoCellAnchor>
  <xdr:twoCellAnchor editAs="oneCell">
    <xdr:from>
      <xdr:col>12</xdr:col>
      <xdr:colOff>38100</xdr:colOff>
      <xdr:row>47</xdr:row>
      <xdr:rowOff>114300</xdr:rowOff>
    </xdr:from>
    <xdr:to>
      <xdr:col>12</xdr:col>
      <xdr:colOff>123825</xdr:colOff>
      <xdr:row>48</xdr:row>
      <xdr:rowOff>85726</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6362700" y="13096875"/>
          <a:ext cx="85725" cy="219075"/>
        </a:xfrm>
        <a:prstGeom prst="rect">
          <a:avLst/>
        </a:prstGeom>
        <a:noFill/>
        <a:ln w="9525">
          <a:noFill/>
          <a:miter lim="800000"/>
          <a:headEnd/>
          <a:tailEnd/>
        </a:ln>
      </xdr:spPr>
    </xdr:sp>
    <xdr:clientData/>
  </xdr:twoCellAnchor>
  <xdr:twoCellAnchor editAs="oneCell">
    <xdr:from>
      <xdr:col>12</xdr:col>
      <xdr:colOff>38100</xdr:colOff>
      <xdr:row>47</xdr:row>
      <xdr:rowOff>114300</xdr:rowOff>
    </xdr:from>
    <xdr:to>
      <xdr:col>12</xdr:col>
      <xdr:colOff>123825</xdr:colOff>
      <xdr:row>48</xdr:row>
      <xdr:rowOff>85726</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6362700" y="13096875"/>
          <a:ext cx="85725" cy="219075"/>
        </a:xfrm>
        <a:prstGeom prst="rect">
          <a:avLst/>
        </a:prstGeom>
        <a:noFill/>
        <a:ln w="9525">
          <a:noFill/>
          <a:miter lim="800000"/>
          <a:headEnd/>
          <a:tailEnd/>
        </a:ln>
      </xdr:spPr>
    </xdr:sp>
    <xdr:clientData/>
  </xdr:twoCellAnchor>
  <xdr:twoCellAnchor>
    <xdr:from>
      <xdr:col>20</xdr:col>
      <xdr:colOff>0</xdr:colOff>
      <xdr:row>4</xdr:row>
      <xdr:rowOff>0</xdr:rowOff>
    </xdr:from>
    <xdr:to>
      <xdr:col>24</xdr:col>
      <xdr:colOff>613833</xdr:colOff>
      <xdr:row>10</xdr:row>
      <xdr:rowOff>84666</xdr:rowOff>
    </xdr:to>
    <xdr:grpSp>
      <xdr:nvGrpSpPr>
        <xdr:cNvPr id="5" name="グループ化 4"/>
        <xdr:cNvGrpSpPr/>
      </xdr:nvGrpSpPr>
      <xdr:grpSpPr>
        <a:xfrm>
          <a:off x="10287000" y="1090083"/>
          <a:ext cx="3365500" cy="1809750"/>
          <a:chOff x="11949545" y="3238499"/>
          <a:chExt cx="4139045" cy="2008909"/>
        </a:xfrm>
      </xdr:grpSpPr>
      <xdr:sp macro="" textlink="">
        <xdr:nvSpPr>
          <xdr:cNvPr id="6" name="正方形/長方形 5"/>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8" name="正方形/長方形 7"/>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11" name="正方形/長方形 10"/>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504264</xdr:colOff>
      <xdr:row>7</xdr:row>
      <xdr:rowOff>134471</xdr:rowOff>
    </xdr:from>
    <xdr:to>
      <xdr:col>39</xdr:col>
      <xdr:colOff>1538940</xdr:colOff>
      <xdr:row>14</xdr:row>
      <xdr:rowOff>184898</xdr:rowOff>
    </xdr:to>
    <xdr:grpSp>
      <xdr:nvGrpSpPr>
        <xdr:cNvPr id="2" name="グループ化 1"/>
        <xdr:cNvGrpSpPr/>
      </xdr:nvGrpSpPr>
      <xdr:grpSpPr>
        <a:xfrm>
          <a:off x="12270440" y="1658471"/>
          <a:ext cx="3365500" cy="2033868"/>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212907</xdr:colOff>
      <xdr:row>30</xdr:row>
      <xdr:rowOff>194005</xdr:rowOff>
    </xdr:from>
    <xdr:to>
      <xdr:col>30</xdr:col>
      <xdr:colOff>274279</xdr:colOff>
      <xdr:row>33</xdr:row>
      <xdr:rowOff>133773</xdr:rowOff>
    </xdr:to>
    <xdr:sp macro="" textlink="">
      <xdr:nvSpPr>
        <xdr:cNvPr id="2" name="テキスト ボックス 1"/>
        <xdr:cNvSpPr txBox="1"/>
      </xdr:nvSpPr>
      <xdr:spPr>
        <a:xfrm>
          <a:off x="5535701" y="6581358"/>
          <a:ext cx="3142990" cy="679356"/>
        </a:xfrm>
        <a:prstGeom prst="rect">
          <a:avLst/>
        </a:prstGeom>
        <a:solidFill>
          <a:schemeClr val="tx2">
            <a:lumMod val="20000"/>
            <a:lumOff val="80000"/>
          </a:schemeClr>
        </a:solidFill>
        <a:ln w="12700" cmpd="sng">
          <a:solidFill>
            <a:sysClr val="windowText" lastClr="000000"/>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ゴシック" pitchFamily="50" charset="-128"/>
              <a:ea typeface="ＭＳ Ｐゴシック" pitchFamily="50" charset="-128"/>
            </a:rPr>
            <a:t>「映像視聴の時間」</a:t>
          </a: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「確認テストの時間」</a:t>
          </a: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「対面指導の時間」を計上してください。</a:t>
          </a:r>
          <a:endParaRPr kumimoji="1" lang="en-US" altLang="ja-JP" sz="1100">
            <a:latin typeface="ＭＳ Ｐゴシック" pitchFamily="50" charset="-128"/>
            <a:ea typeface="ＭＳ Ｐゴシック" pitchFamily="50" charset="-128"/>
          </a:endParaRPr>
        </a:p>
        <a:p>
          <a:endParaRPr kumimoji="1" lang="en-US" altLang="ja-JP" sz="1100">
            <a:latin typeface="ＭＳ Ｐゴシック" pitchFamily="50" charset="-128"/>
            <a:ea typeface="ＭＳ Ｐゴシック" pitchFamily="50" charset="-128"/>
          </a:endParaRPr>
        </a:p>
      </xdr:txBody>
    </xdr:sp>
    <xdr:clientData/>
  </xdr:twoCellAnchor>
  <xdr:twoCellAnchor>
    <xdr:from>
      <xdr:col>30</xdr:col>
      <xdr:colOff>278041</xdr:colOff>
      <xdr:row>29</xdr:row>
      <xdr:rowOff>212914</xdr:rowOff>
    </xdr:from>
    <xdr:to>
      <xdr:col>34</xdr:col>
      <xdr:colOff>151975</xdr:colOff>
      <xdr:row>32</xdr:row>
      <xdr:rowOff>107859</xdr:rowOff>
    </xdr:to>
    <xdr:cxnSp macro="">
      <xdr:nvCxnSpPr>
        <xdr:cNvPr id="3" name="直線矢印コネクタ 2"/>
        <xdr:cNvCxnSpPr/>
      </xdr:nvCxnSpPr>
      <xdr:spPr>
        <a:xfrm flipV="1">
          <a:off x="8682453" y="6353738"/>
          <a:ext cx="994522" cy="634533"/>
        </a:xfrm>
        <a:prstGeom prst="straightConnector1">
          <a:avLst/>
        </a:prstGeom>
        <a:ln w="12700">
          <a:solidFill>
            <a:sysClr val="windowText" lastClr="00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593912</xdr:colOff>
      <xdr:row>8</xdr:row>
      <xdr:rowOff>56029</xdr:rowOff>
    </xdr:from>
    <xdr:to>
      <xdr:col>39</xdr:col>
      <xdr:colOff>1628588</xdr:colOff>
      <xdr:row>15</xdr:row>
      <xdr:rowOff>151279</xdr:rowOff>
    </xdr:to>
    <xdr:grpSp>
      <xdr:nvGrpSpPr>
        <xdr:cNvPr id="4" name="グループ化 3"/>
        <xdr:cNvGrpSpPr/>
      </xdr:nvGrpSpPr>
      <xdr:grpSpPr>
        <a:xfrm>
          <a:off x="12360088" y="2196353"/>
          <a:ext cx="3365500" cy="1809750"/>
          <a:chOff x="11949545" y="3238499"/>
          <a:chExt cx="4139045" cy="2008909"/>
        </a:xfrm>
      </xdr:grpSpPr>
      <xdr:sp macro="" textlink="">
        <xdr:nvSpPr>
          <xdr:cNvPr id="5" name="正方形/長方形 4"/>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7" name="正方形/長方形 6"/>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10" name="正方形/長方形 9"/>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111125</xdr:colOff>
      <xdr:row>13</xdr:row>
      <xdr:rowOff>254000</xdr:rowOff>
    </xdr:from>
    <xdr:to>
      <xdr:col>9</xdr:col>
      <xdr:colOff>62706</xdr:colOff>
      <xdr:row>16</xdr:row>
      <xdr:rowOff>166688</xdr:rowOff>
    </xdr:to>
    <xdr:sp macro="" textlink="">
      <xdr:nvSpPr>
        <xdr:cNvPr id="3" name="線吹き出し 1 (枠付き) 2"/>
        <xdr:cNvSpPr/>
      </xdr:nvSpPr>
      <xdr:spPr>
        <a:xfrm>
          <a:off x="2016125" y="9382125"/>
          <a:ext cx="1745456" cy="928688"/>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15875</xdr:colOff>
      <xdr:row>17</xdr:row>
      <xdr:rowOff>79375</xdr:rowOff>
    </xdr:from>
    <xdr:to>
      <xdr:col>9</xdr:col>
      <xdr:colOff>146051</xdr:colOff>
      <xdr:row>19</xdr:row>
      <xdr:rowOff>39688</xdr:rowOff>
    </xdr:to>
    <xdr:sp macro="" textlink="">
      <xdr:nvSpPr>
        <xdr:cNvPr id="5" name="線吹き出し 1 (枠付き) 4"/>
        <xdr:cNvSpPr/>
      </xdr:nvSpPr>
      <xdr:spPr>
        <a:xfrm>
          <a:off x="1920875" y="10715625"/>
          <a:ext cx="1924051" cy="881063"/>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4</xdr:col>
      <xdr:colOff>111125</xdr:colOff>
      <xdr:row>41</xdr:row>
      <xdr:rowOff>254000</xdr:rowOff>
    </xdr:from>
    <xdr:to>
      <xdr:col>9</xdr:col>
      <xdr:colOff>62706</xdr:colOff>
      <xdr:row>44</xdr:row>
      <xdr:rowOff>166688</xdr:rowOff>
    </xdr:to>
    <xdr:sp macro="" textlink="">
      <xdr:nvSpPr>
        <xdr:cNvPr id="7" name="線吹き出し 1 (枠付き) 6"/>
        <xdr:cNvSpPr/>
      </xdr:nvSpPr>
      <xdr:spPr>
        <a:xfrm>
          <a:off x="2029732" y="20242893"/>
          <a:ext cx="1706903" cy="933224"/>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111125</xdr:colOff>
      <xdr:row>55</xdr:row>
      <xdr:rowOff>254000</xdr:rowOff>
    </xdr:from>
    <xdr:to>
      <xdr:col>9</xdr:col>
      <xdr:colOff>62706</xdr:colOff>
      <xdr:row>58</xdr:row>
      <xdr:rowOff>166688</xdr:rowOff>
    </xdr:to>
    <xdr:sp macro="" textlink="">
      <xdr:nvSpPr>
        <xdr:cNvPr id="8" name="線吹き出し 1 (枠付き) 7"/>
        <xdr:cNvSpPr/>
      </xdr:nvSpPr>
      <xdr:spPr>
        <a:xfrm>
          <a:off x="2029732" y="30842857"/>
          <a:ext cx="1706903" cy="933224"/>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111125</xdr:colOff>
      <xdr:row>69</xdr:row>
      <xdr:rowOff>254000</xdr:rowOff>
    </xdr:from>
    <xdr:to>
      <xdr:col>9</xdr:col>
      <xdr:colOff>62706</xdr:colOff>
      <xdr:row>72</xdr:row>
      <xdr:rowOff>166688</xdr:rowOff>
    </xdr:to>
    <xdr:sp macro="" textlink="">
      <xdr:nvSpPr>
        <xdr:cNvPr id="9" name="線吹き出し 1 (枠付き) 8"/>
        <xdr:cNvSpPr/>
      </xdr:nvSpPr>
      <xdr:spPr>
        <a:xfrm>
          <a:off x="2029732" y="41456429"/>
          <a:ext cx="1706903" cy="933223"/>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111125</xdr:colOff>
      <xdr:row>83</xdr:row>
      <xdr:rowOff>254000</xdr:rowOff>
    </xdr:from>
    <xdr:to>
      <xdr:col>9</xdr:col>
      <xdr:colOff>62706</xdr:colOff>
      <xdr:row>86</xdr:row>
      <xdr:rowOff>166688</xdr:rowOff>
    </xdr:to>
    <xdr:sp macro="" textlink="">
      <xdr:nvSpPr>
        <xdr:cNvPr id="10" name="線吹き出し 1 (枠付き) 9"/>
        <xdr:cNvSpPr/>
      </xdr:nvSpPr>
      <xdr:spPr>
        <a:xfrm>
          <a:off x="2029732" y="52001964"/>
          <a:ext cx="1706903" cy="933224"/>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39</xdr:col>
      <xdr:colOff>13609</xdr:colOff>
      <xdr:row>10</xdr:row>
      <xdr:rowOff>1</xdr:rowOff>
    </xdr:from>
    <xdr:to>
      <xdr:col>43</xdr:col>
      <xdr:colOff>162130</xdr:colOff>
      <xdr:row>10</xdr:row>
      <xdr:rowOff>789215</xdr:rowOff>
    </xdr:to>
    <xdr:grpSp>
      <xdr:nvGrpSpPr>
        <xdr:cNvPr id="11" name="グループ化 10"/>
        <xdr:cNvGrpSpPr/>
      </xdr:nvGrpSpPr>
      <xdr:grpSpPr>
        <a:xfrm>
          <a:off x="15321645" y="2843894"/>
          <a:ext cx="3182914" cy="789214"/>
          <a:chOff x="11966281" y="3238499"/>
          <a:chExt cx="3914492" cy="876065"/>
        </a:xfrm>
      </xdr:grpSpPr>
      <xdr:sp macro="" textlink="">
        <xdr:nvSpPr>
          <xdr:cNvPr id="12" name="正方形/長方形 11"/>
          <xdr:cNvSpPr/>
        </xdr:nvSpPr>
        <xdr:spPr>
          <a:xfrm>
            <a:off x="11966281" y="3238499"/>
            <a:ext cx="2844896" cy="876065"/>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14" name="正方形/長方形 13"/>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15875</xdr:colOff>
      <xdr:row>31</xdr:row>
      <xdr:rowOff>297088</xdr:rowOff>
    </xdr:from>
    <xdr:to>
      <xdr:col>9</xdr:col>
      <xdr:colOff>146051</xdr:colOff>
      <xdr:row>33</xdr:row>
      <xdr:rowOff>202973</xdr:rowOff>
    </xdr:to>
    <xdr:sp macro="" textlink="">
      <xdr:nvSpPr>
        <xdr:cNvPr id="15" name="線吹き出し 1 (枠付き) 14"/>
        <xdr:cNvSpPr/>
      </xdr:nvSpPr>
      <xdr:spPr>
        <a:xfrm>
          <a:off x="1934482" y="21796374"/>
          <a:ext cx="1885498" cy="885599"/>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4</xdr:col>
      <xdr:colOff>111125</xdr:colOff>
      <xdr:row>28</xdr:row>
      <xdr:rowOff>158750</xdr:rowOff>
    </xdr:from>
    <xdr:to>
      <xdr:col>9</xdr:col>
      <xdr:colOff>62706</xdr:colOff>
      <xdr:row>30</xdr:row>
      <xdr:rowOff>384402</xdr:rowOff>
    </xdr:to>
    <xdr:sp macro="" textlink="">
      <xdr:nvSpPr>
        <xdr:cNvPr id="16" name="線吹き出し 1 (枠付き) 15"/>
        <xdr:cNvSpPr/>
      </xdr:nvSpPr>
      <xdr:spPr>
        <a:xfrm>
          <a:off x="2029732" y="20460607"/>
          <a:ext cx="1706903" cy="933224"/>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15875</xdr:colOff>
      <xdr:row>45</xdr:row>
      <xdr:rowOff>92981</xdr:rowOff>
    </xdr:from>
    <xdr:to>
      <xdr:col>9</xdr:col>
      <xdr:colOff>146051</xdr:colOff>
      <xdr:row>46</xdr:row>
      <xdr:rowOff>488723</xdr:rowOff>
    </xdr:to>
    <xdr:sp macro="" textlink="">
      <xdr:nvSpPr>
        <xdr:cNvPr id="17" name="線吹き出し 1 (枠付き) 16"/>
        <xdr:cNvSpPr/>
      </xdr:nvSpPr>
      <xdr:spPr>
        <a:xfrm>
          <a:off x="1934482" y="32192231"/>
          <a:ext cx="1885498" cy="885599"/>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4</xdr:col>
      <xdr:colOff>2268</xdr:colOff>
      <xdr:row>59</xdr:row>
      <xdr:rowOff>79374</xdr:rowOff>
    </xdr:from>
    <xdr:to>
      <xdr:col>9</xdr:col>
      <xdr:colOff>132444</xdr:colOff>
      <xdr:row>60</xdr:row>
      <xdr:rowOff>475115</xdr:rowOff>
    </xdr:to>
    <xdr:sp macro="" textlink="">
      <xdr:nvSpPr>
        <xdr:cNvPr id="18" name="線吹き出し 1 (枠付き) 17"/>
        <xdr:cNvSpPr/>
      </xdr:nvSpPr>
      <xdr:spPr>
        <a:xfrm>
          <a:off x="1920875" y="42792195"/>
          <a:ext cx="1885498" cy="885599"/>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4</xdr:col>
      <xdr:colOff>2268</xdr:colOff>
      <xdr:row>73</xdr:row>
      <xdr:rowOff>11338</xdr:rowOff>
    </xdr:from>
    <xdr:to>
      <xdr:col>9</xdr:col>
      <xdr:colOff>132444</xdr:colOff>
      <xdr:row>74</xdr:row>
      <xdr:rowOff>407080</xdr:rowOff>
    </xdr:to>
    <xdr:sp macro="" textlink="">
      <xdr:nvSpPr>
        <xdr:cNvPr id="19" name="線吹き出し 1 (枠付き) 18"/>
        <xdr:cNvSpPr/>
      </xdr:nvSpPr>
      <xdr:spPr>
        <a:xfrm>
          <a:off x="1920875" y="53269695"/>
          <a:ext cx="1885498" cy="885599"/>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3</xdr:col>
      <xdr:colOff>328839</xdr:colOff>
      <xdr:row>87</xdr:row>
      <xdr:rowOff>92980</xdr:rowOff>
    </xdr:from>
    <xdr:to>
      <xdr:col>9</xdr:col>
      <xdr:colOff>118837</xdr:colOff>
      <xdr:row>88</xdr:row>
      <xdr:rowOff>204107</xdr:rowOff>
    </xdr:to>
    <xdr:sp macro="" textlink="">
      <xdr:nvSpPr>
        <xdr:cNvPr id="20" name="線吹き出し 1 (枠付き) 19"/>
        <xdr:cNvSpPr/>
      </xdr:nvSpPr>
      <xdr:spPr>
        <a:xfrm>
          <a:off x="1907268" y="63951301"/>
          <a:ext cx="1885498" cy="600985"/>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2</xdr:col>
      <xdr:colOff>374196</xdr:colOff>
      <xdr:row>90</xdr:row>
      <xdr:rowOff>149680</xdr:rowOff>
    </xdr:from>
    <xdr:to>
      <xdr:col>16</xdr:col>
      <xdr:colOff>285751</xdr:colOff>
      <xdr:row>91</xdr:row>
      <xdr:rowOff>639536</xdr:rowOff>
    </xdr:to>
    <xdr:sp macro="" textlink="">
      <xdr:nvSpPr>
        <xdr:cNvPr id="2" name="線吹き出し 1 (枠付き) 1"/>
        <xdr:cNvSpPr/>
      </xdr:nvSpPr>
      <xdr:spPr>
        <a:xfrm>
          <a:off x="945696" y="22805573"/>
          <a:ext cx="5395234" cy="666749"/>
        </a:xfrm>
        <a:prstGeom prst="borderCallout1">
          <a:avLst>
            <a:gd name="adj1" fmla="val 53444"/>
            <a:gd name="adj2" fmla="val -1851"/>
            <a:gd name="adj3" fmla="val -36288"/>
            <a:gd name="adj4" fmla="val -16768"/>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3</a:t>
          </a:r>
          <a:r>
            <a:rPr kumimoji="1" lang="ja-JP" altLang="en-US" sz="1600" b="1"/>
            <a:t>か月以上の訓練期間を設定する場合は、行を「再表示」して入力してください。</a:t>
          </a:r>
        </a:p>
      </xdr:txBody>
    </xdr:sp>
    <xdr:clientData/>
  </xdr:twoCellAnchor>
  <xdr:twoCellAnchor>
    <xdr:from>
      <xdr:col>31</xdr:col>
      <xdr:colOff>163285</xdr:colOff>
      <xdr:row>93</xdr:row>
      <xdr:rowOff>95249</xdr:rowOff>
    </xdr:from>
    <xdr:to>
      <xdr:col>35</xdr:col>
      <xdr:colOff>301056</xdr:colOff>
      <xdr:row>98</xdr:row>
      <xdr:rowOff>91847</xdr:rowOff>
    </xdr:to>
    <xdr:sp macro="" textlink="">
      <xdr:nvSpPr>
        <xdr:cNvPr id="21" name="線吹き出し 1 (枠付き) 20"/>
        <xdr:cNvSpPr/>
      </xdr:nvSpPr>
      <xdr:spPr>
        <a:xfrm>
          <a:off x="11321142" y="24057428"/>
          <a:ext cx="1797843" cy="881062"/>
        </a:xfrm>
        <a:prstGeom prst="borderCallout1">
          <a:avLst>
            <a:gd name="adj1" fmla="val 16785"/>
            <a:gd name="adj2" fmla="val 11007"/>
            <a:gd name="adj3" fmla="val -50696"/>
            <a:gd name="adj4" fmla="val -1306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u="sng">
              <a:solidFill>
                <a:schemeClr val="dk1"/>
              </a:solidFill>
              <a:effectLst/>
              <a:latin typeface="+mn-lt"/>
              <a:ea typeface="+mn-ea"/>
              <a:cs typeface="+mn-cs"/>
            </a:rPr>
            <a:t>整数としてください。</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（認められない例</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a:t>
          </a:r>
          <a:r>
            <a:rPr kumimoji="1" lang="en-US" altLang="ja-JP" sz="1100" b="1" u="none">
              <a:solidFill>
                <a:schemeClr val="dk1"/>
              </a:solidFill>
              <a:effectLst/>
              <a:latin typeface="+mn-lt"/>
              <a:ea typeface="+mn-ea"/>
              <a:cs typeface="+mn-cs"/>
            </a:rPr>
            <a:t>262.5H</a:t>
          </a:r>
          <a:r>
            <a:rPr kumimoji="1" lang="ja-JP" altLang="en-US" sz="1100" b="1" u="none">
              <a:solidFill>
                <a:schemeClr val="dk1"/>
              </a:solidFill>
              <a:effectLst/>
              <a:latin typeface="+mn-lt"/>
              <a:ea typeface="+mn-ea"/>
              <a:cs typeface="+mn-cs"/>
            </a:rPr>
            <a:t>）</a:t>
          </a:r>
          <a:endParaRPr kumimoji="1" lang="en-US" altLang="ja-JP" sz="1100" b="1" u="sng">
            <a:solidFill>
              <a:schemeClr val="dk1"/>
            </a:solidFill>
            <a:effectLst/>
            <a:latin typeface="+mn-lt"/>
            <a:ea typeface="+mn-ea"/>
            <a:cs typeface="+mn-cs"/>
          </a:endParaRPr>
        </a:p>
      </xdr:txBody>
    </xdr:sp>
    <xdr:clientData/>
  </xdr:twoCellAnchor>
  <xdr:twoCellAnchor>
    <xdr:from>
      <xdr:col>24</xdr:col>
      <xdr:colOff>217715</xdr:colOff>
      <xdr:row>91</xdr:row>
      <xdr:rowOff>680357</xdr:rowOff>
    </xdr:from>
    <xdr:to>
      <xdr:col>32</xdr:col>
      <xdr:colOff>56129</xdr:colOff>
      <xdr:row>94</xdr:row>
      <xdr:rowOff>76541</xdr:rowOff>
    </xdr:to>
    <xdr:cxnSp macro="">
      <xdr:nvCxnSpPr>
        <xdr:cNvPr id="23" name="直線コネクタ 22"/>
        <xdr:cNvCxnSpPr/>
      </xdr:nvCxnSpPr>
      <xdr:spPr>
        <a:xfrm>
          <a:off x="8994322" y="23513143"/>
          <a:ext cx="2559843" cy="702469"/>
        </a:xfrm>
        <a:prstGeom prst="line">
          <a:avLst/>
        </a:prstGeom>
        <a:ln>
          <a:solidFill>
            <a:srgbClr val="FF0000"/>
          </a:solidFill>
          <a:headEnd type="none" w="med" len="med"/>
          <a:tailEnd type="triangle" w="med" len="med"/>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13</xdr:row>
      <xdr:rowOff>1981200</xdr:rowOff>
    </xdr:from>
    <xdr:to>
      <xdr:col>10</xdr:col>
      <xdr:colOff>0</xdr:colOff>
      <xdr:row>13</xdr:row>
      <xdr:rowOff>3019425</xdr:rowOff>
    </xdr:to>
    <xdr:sp macro="" textlink="">
      <xdr:nvSpPr>
        <xdr:cNvPr id="2" name="ストライプ矢印 1"/>
        <xdr:cNvSpPr/>
      </xdr:nvSpPr>
      <xdr:spPr>
        <a:xfrm>
          <a:off x="1571625" y="7991475"/>
          <a:ext cx="2438400" cy="103822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対面指導は１週間に１回（１時間）以上実施すること</a:t>
          </a:r>
        </a:p>
      </xdr:txBody>
    </xdr:sp>
    <xdr:clientData/>
  </xdr:twoCellAnchor>
  <xdr:twoCellAnchor>
    <xdr:from>
      <xdr:col>17</xdr:col>
      <xdr:colOff>28575</xdr:colOff>
      <xdr:row>13</xdr:row>
      <xdr:rowOff>1943100</xdr:rowOff>
    </xdr:from>
    <xdr:to>
      <xdr:col>23</xdr:col>
      <xdr:colOff>323850</xdr:colOff>
      <xdr:row>13</xdr:row>
      <xdr:rowOff>3038475</xdr:rowOff>
    </xdr:to>
    <xdr:sp macro="" textlink="">
      <xdr:nvSpPr>
        <xdr:cNvPr id="3" name="ストライプ矢印 2"/>
        <xdr:cNvSpPr/>
      </xdr:nvSpPr>
      <xdr:spPr>
        <a:xfrm>
          <a:off x="6438900" y="7953375"/>
          <a:ext cx="2352675" cy="109537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24</xdr:col>
      <xdr:colOff>19050</xdr:colOff>
      <xdr:row>13</xdr:row>
      <xdr:rowOff>1933576</xdr:rowOff>
    </xdr:from>
    <xdr:to>
      <xdr:col>31</xdr:col>
      <xdr:colOff>0</xdr:colOff>
      <xdr:row>13</xdr:row>
      <xdr:rowOff>3038476</xdr:rowOff>
    </xdr:to>
    <xdr:sp macro="" textlink="">
      <xdr:nvSpPr>
        <xdr:cNvPr id="4" name="ストライプ矢印 3"/>
        <xdr:cNvSpPr/>
      </xdr:nvSpPr>
      <xdr:spPr>
        <a:xfrm>
          <a:off x="8829675" y="7943851"/>
          <a:ext cx="2381250" cy="1104900"/>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10</xdr:col>
      <xdr:colOff>19050</xdr:colOff>
      <xdr:row>13</xdr:row>
      <xdr:rowOff>1943100</xdr:rowOff>
    </xdr:from>
    <xdr:to>
      <xdr:col>16</xdr:col>
      <xdr:colOff>295275</xdr:colOff>
      <xdr:row>13</xdr:row>
      <xdr:rowOff>3038475</xdr:rowOff>
    </xdr:to>
    <xdr:sp macro="" textlink="">
      <xdr:nvSpPr>
        <xdr:cNvPr id="5" name="ストライプ矢印 4"/>
        <xdr:cNvSpPr/>
      </xdr:nvSpPr>
      <xdr:spPr>
        <a:xfrm>
          <a:off x="4029075" y="7953375"/>
          <a:ext cx="2333625" cy="1095375"/>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14</xdr:col>
      <xdr:colOff>35718</xdr:colOff>
      <xdr:row>13</xdr:row>
      <xdr:rowOff>23812</xdr:rowOff>
    </xdr:from>
    <xdr:to>
      <xdr:col>22</xdr:col>
      <xdr:colOff>35718</xdr:colOff>
      <xdr:row>13</xdr:row>
      <xdr:rowOff>2000250</xdr:rowOff>
    </xdr:to>
    <xdr:sp macro="" textlink="">
      <xdr:nvSpPr>
        <xdr:cNvPr id="6" name="線吹き出し 1 (枠付き) 5"/>
        <xdr:cNvSpPr/>
      </xdr:nvSpPr>
      <xdr:spPr>
        <a:xfrm>
          <a:off x="5417343" y="6034087"/>
          <a:ext cx="2743200" cy="1976438"/>
        </a:xfrm>
        <a:prstGeom prst="borderCallout1">
          <a:avLst>
            <a:gd name="adj1" fmla="val 51134"/>
            <a:gd name="adj2" fmla="val 683"/>
            <a:gd name="adj3" fmla="val 190638"/>
            <a:gd name="adj4" fmla="val -6460"/>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u="sng"/>
            <a:t>訓練実施機関が受講者ごとに行う科目については</a:t>
          </a:r>
          <a:r>
            <a:rPr kumimoji="1" lang="ja-JP" altLang="en-US" sz="1100" b="1"/>
            <a:t>、最初の回の開始時間と最後の回の終了時間を記載してください。</a:t>
          </a:r>
          <a:endParaRPr kumimoji="1" lang="en-US" altLang="ja-JP" sz="1100" b="1"/>
        </a:p>
        <a:p>
          <a:pPr algn="l"/>
          <a:r>
            <a:rPr kumimoji="1" lang="en-US" altLang="ja-JP" sz="1100" b="1"/>
            <a:t>※</a:t>
          </a:r>
          <a:r>
            <a:rPr kumimoji="1" lang="ja-JP" altLang="en-US" sz="1100" b="1"/>
            <a:t>各受講生が何時から受講するのか等の調整については、訓練実施機関が行ってください。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訓練実施機関と受講者との間で調整ができれ</a:t>
          </a:r>
          <a:r>
            <a:rPr kumimoji="1" lang="ja-JP" altLang="en-US" sz="1100" b="1">
              <a:solidFill>
                <a:schemeClr val="dk1"/>
              </a:solidFill>
              <a:effectLst/>
              <a:latin typeface="+mn-lt"/>
              <a:ea typeface="+mn-ea"/>
              <a:cs typeface="+mn-cs"/>
            </a:rPr>
            <a:t>ば</a:t>
          </a:r>
          <a:r>
            <a:rPr kumimoji="1" lang="ja-JP" altLang="ja-JP" sz="1100" b="1">
              <a:solidFill>
                <a:schemeClr val="dk1"/>
              </a:solidFill>
              <a:effectLst/>
              <a:latin typeface="+mn-lt"/>
              <a:ea typeface="+mn-ea"/>
              <a:cs typeface="+mn-cs"/>
            </a:rPr>
            <a:t>日程変更は認められ</a:t>
          </a:r>
          <a:r>
            <a:rPr kumimoji="1" lang="ja-JP" altLang="en-US" sz="1100" b="1">
              <a:solidFill>
                <a:schemeClr val="dk1"/>
              </a:solidFill>
              <a:effectLst/>
              <a:latin typeface="+mn-lt"/>
              <a:ea typeface="+mn-ea"/>
              <a:cs typeface="+mn-cs"/>
            </a:rPr>
            <a:t>ます</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twoCellAnchor>
    <xdr:from>
      <xdr:col>31</xdr:col>
      <xdr:colOff>34178</xdr:colOff>
      <xdr:row>13</xdr:row>
      <xdr:rowOff>1940718</xdr:rowOff>
    </xdr:from>
    <xdr:to>
      <xdr:col>33</xdr:col>
      <xdr:colOff>333376</xdr:colOff>
      <xdr:row>13</xdr:row>
      <xdr:rowOff>3019426</xdr:rowOff>
    </xdr:to>
    <xdr:sp macro="" textlink="">
      <xdr:nvSpPr>
        <xdr:cNvPr id="7" name="ストライプ矢印 6"/>
        <xdr:cNvSpPr/>
      </xdr:nvSpPr>
      <xdr:spPr>
        <a:xfrm>
          <a:off x="11245103" y="7950993"/>
          <a:ext cx="984998" cy="1078708"/>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34177</xdr:colOff>
      <xdr:row>28</xdr:row>
      <xdr:rowOff>1964531</xdr:rowOff>
    </xdr:from>
    <xdr:to>
      <xdr:col>6</xdr:col>
      <xdr:colOff>314324</xdr:colOff>
      <xdr:row>28</xdr:row>
      <xdr:rowOff>3001496</xdr:rowOff>
    </xdr:to>
    <xdr:sp macro="" textlink="">
      <xdr:nvSpPr>
        <xdr:cNvPr id="8" name="ストライプ矢印 7"/>
        <xdr:cNvSpPr/>
      </xdr:nvSpPr>
      <xdr:spPr>
        <a:xfrm>
          <a:off x="1596277" y="18233231"/>
          <a:ext cx="1308847" cy="103696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24652</xdr:colOff>
      <xdr:row>28</xdr:row>
      <xdr:rowOff>1952625</xdr:rowOff>
    </xdr:from>
    <xdr:to>
      <xdr:col>13</xdr:col>
      <xdr:colOff>314324</xdr:colOff>
      <xdr:row>28</xdr:row>
      <xdr:rowOff>3007658</xdr:rowOff>
    </xdr:to>
    <xdr:sp macro="" textlink="">
      <xdr:nvSpPr>
        <xdr:cNvPr id="9" name="ストライプ矢印 8"/>
        <xdr:cNvSpPr/>
      </xdr:nvSpPr>
      <xdr:spPr>
        <a:xfrm>
          <a:off x="2958352" y="18221325"/>
          <a:ext cx="2394697" cy="105503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14</xdr:col>
      <xdr:colOff>15126</xdr:colOff>
      <xdr:row>28</xdr:row>
      <xdr:rowOff>1952625</xdr:rowOff>
    </xdr:from>
    <xdr:to>
      <xdr:col>20</xdr:col>
      <xdr:colOff>323849</xdr:colOff>
      <xdr:row>28</xdr:row>
      <xdr:rowOff>3011021</xdr:rowOff>
    </xdr:to>
    <xdr:sp macro="" textlink="">
      <xdr:nvSpPr>
        <xdr:cNvPr id="10" name="ストライプ矢印 9"/>
        <xdr:cNvSpPr/>
      </xdr:nvSpPr>
      <xdr:spPr>
        <a:xfrm>
          <a:off x="5396751" y="18221325"/>
          <a:ext cx="2366123" cy="1058396"/>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21</xdr:col>
      <xdr:colOff>15128</xdr:colOff>
      <xdr:row>28</xdr:row>
      <xdr:rowOff>1924050</xdr:rowOff>
    </xdr:from>
    <xdr:to>
      <xdr:col>28</xdr:col>
      <xdr:colOff>0</xdr:colOff>
      <xdr:row>28</xdr:row>
      <xdr:rowOff>2998133</xdr:rowOff>
    </xdr:to>
    <xdr:sp macro="" textlink="">
      <xdr:nvSpPr>
        <xdr:cNvPr id="11" name="ストライプ矢印 10"/>
        <xdr:cNvSpPr/>
      </xdr:nvSpPr>
      <xdr:spPr>
        <a:xfrm>
          <a:off x="7797053" y="18192750"/>
          <a:ext cx="2385172" cy="107408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28</xdr:col>
      <xdr:colOff>238125</xdr:colOff>
      <xdr:row>28</xdr:row>
      <xdr:rowOff>1962150</xdr:rowOff>
    </xdr:from>
    <xdr:to>
      <xdr:col>32</xdr:col>
      <xdr:colOff>333374</xdr:colOff>
      <xdr:row>28</xdr:row>
      <xdr:rowOff>3030071</xdr:rowOff>
    </xdr:to>
    <xdr:sp macro="" textlink="">
      <xdr:nvSpPr>
        <xdr:cNvPr id="12" name="ストライプ矢印 11"/>
        <xdr:cNvSpPr/>
      </xdr:nvSpPr>
      <xdr:spPr>
        <a:xfrm>
          <a:off x="10420350" y="18230850"/>
          <a:ext cx="1466849" cy="1067921"/>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211931</xdr:colOff>
      <xdr:row>80</xdr:row>
      <xdr:rowOff>154782</xdr:rowOff>
    </xdr:from>
    <xdr:to>
      <xdr:col>14</xdr:col>
      <xdr:colOff>323849</xdr:colOff>
      <xdr:row>83</xdr:row>
      <xdr:rowOff>121445</xdr:rowOff>
    </xdr:to>
    <xdr:sp macro="" textlink="">
      <xdr:nvSpPr>
        <xdr:cNvPr id="13" name="線吹き出し 1 (枠付き) 12"/>
        <xdr:cNvSpPr/>
      </xdr:nvSpPr>
      <xdr:spPr>
        <a:xfrm>
          <a:off x="3145631" y="36254532"/>
          <a:ext cx="2559843" cy="481013"/>
        </a:xfrm>
        <a:prstGeom prst="borderCallout1">
          <a:avLst>
            <a:gd name="adj1" fmla="val -861"/>
            <a:gd name="adj2" fmla="val 17646"/>
            <a:gd name="adj3" fmla="val -30863"/>
            <a:gd name="adj4" fmla="val -121020"/>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１３ユニット以上設定する場合は、</a:t>
          </a:r>
          <a:r>
            <a:rPr kumimoji="1" lang="en-US" altLang="ja-JP" sz="1100" b="1"/>
            <a:t>Excel</a:t>
          </a:r>
          <a:r>
            <a:rPr kumimoji="1" lang="ja-JP" altLang="en-US" sz="1100" b="1"/>
            <a:t>の行を再表示してください。</a:t>
          </a:r>
        </a:p>
      </xdr:txBody>
    </xdr:sp>
    <xdr:clientData/>
  </xdr:twoCellAnchor>
  <xdr:twoCellAnchor>
    <xdr:from>
      <xdr:col>4</xdr:col>
      <xdr:colOff>16668</xdr:colOff>
      <xdr:row>15</xdr:row>
      <xdr:rowOff>285749</xdr:rowOff>
    </xdr:from>
    <xdr:to>
      <xdr:col>8</xdr:col>
      <xdr:colOff>333374</xdr:colOff>
      <xdr:row>18</xdr:row>
      <xdr:rowOff>0</xdr:rowOff>
    </xdr:to>
    <xdr:sp macro="" textlink="">
      <xdr:nvSpPr>
        <xdr:cNvPr id="14" name="線吹き出し 1 (枠付き) 13"/>
        <xdr:cNvSpPr/>
      </xdr:nvSpPr>
      <xdr:spPr>
        <a:xfrm>
          <a:off x="1921668" y="9677399"/>
          <a:ext cx="1735931" cy="923926"/>
        </a:xfrm>
        <a:prstGeom prst="borderCallout1">
          <a:avLst>
            <a:gd name="adj1" fmla="val 90763"/>
            <a:gd name="adj2" fmla="val 10805"/>
            <a:gd name="adj3" fmla="val 81986"/>
            <a:gd name="adj4" fmla="val -2628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5</xdr:col>
      <xdr:colOff>321470</xdr:colOff>
      <xdr:row>48</xdr:row>
      <xdr:rowOff>142873</xdr:rowOff>
    </xdr:from>
    <xdr:to>
      <xdr:col>11</xdr:col>
      <xdr:colOff>226218</xdr:colOff>
      <xdr:row>50</xdr:row>
      <xdr:rowOff>119062</xdr:rowOff>
    </xdr:to>
    <xdr:sp macro="" textlink="">
      <xdr:nvSpPr>
        <xdr:cNvPr id="15" name="線吹き出し 1 (枠付き) 14"/>
        <xdr:cNvSpPr/>
      </xdr:nvSpPr>
      <xdr:spPr>
        <a:xfrm>
          <a:off x="2569370" y="31413448"/>
          <a:ext cx="2009773" cy="652464"/>
        </a:xfrm>
        <a:prstGeom prst="borderCallout1">
          <a:avLst>
            <a:gd name="adj1" fmla="val 83577"/>
            <a:gd name="adj2" fmla="val 1663"/>
            <a:gd name="adj3" fmla="val 233070"/>
            <a:gd name="adj4" fmla="val -12535"/>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ユニットとして設定する科目の受講時間を規定してください。</a:t>
          </a:r>
        </a:p>
      </xdr:txBody>
    </xdr:sp>
    <xdr:clientData/>
  </xdr:twoCellAnchor>
  <xdr:twoCellAnchor>
    <xdr:from>
      <xdr:col>21</xdr:col>
      <xdr:colOff>250031</xdr:colOff>
      <xdr:row>13</xdr:row>
      <xdr:rowOff>666749</xdr:rowOff>
    </xdr:from>
    <xdr:to>
      <xdr:col>30</xdr:col>
      <xdr:colOff>35719</xdr:colOff>
      <xdr:row>15</xdr:row>
      <xdr:rowOff>297656</xdr:rowOff>
    </xdr:to>
    <xdr:cxnSp macro="">
      <xdr:nvCxnSpPr>
        <xdr:cNvPr id="16" name="直線コネクタ 15"/>
        <xdr:cNvCxnSpPr/>
      </xdr:nvCxnSpPr>
      <xdr:spPr>
        <a:xfrm>
          <a:off x="8031956" y="6677024"/>
          <a:ext cx="2871788" cy="3012282"/>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154781</xdr:colOff>
      <xdr:row>29</xdr:row>
      <xdr:rowOff>142874</xdr:rowOff>
    </xdr:from>
    <xdr:to>
      <xdr:col>11</xdr:col>
      <xdr:colOff>333374</xdr:colOff>
      <xdr:row>32</xdr:row>
      <xdr:rowOff>71437</xdr:rowOff>
    </xdr:to>
    <xdr:sp macro="" textlink="">
      <xdr:nvSpPr>
        <xdr:cNvPr id="17" name="線吹き出し 1 (枠付き) 16"/>
        <xdr:cNvSpPr/>
      </xdr:nvSpPr>
      <xdr:spPr>
        <a:xfrm>
          <a:off x="2402681" y="19469099"/>
          <a:ext cx="2283618" cy="947738"/>
        </a:xfrm>
        <a:prstGeom prst="borderCallout1">
          <a:avLst>
            <a:gd name="adj1" fmla="val 83001"/>
            <a:gd name="adj2" fmla="val 12895"/>
            <a:gd name="adj3" fmla="val 114169"/>
            <a:gd name="adj4" fmla="val -881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ja-JP" sz="1100" b="1" u="sng">
              <a:solidFill>
                <a:schemeClr val="dk1"/>
              </a:solidFill>
              <a:effectLst/>
              <a:latin typeface="+mn-lt"/>
              <a:ea typeface="+mn-ea"/>
              <a:cs typeface="+mn-cs"/>
            </a:rPr>
            <a:t>訓練実施機関が受講者ごとに行う科目については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受講者１人当たりの訓練時間を記載してください。</a:t>
          </a:r>
          <a:endParaRPr kumimoji="1" lang="ja-JP" altLang="en-US" sz="1100" b="1"/>
        </a:p>
      </xdr:txBody>
    </xdr:sp>
    <xdr:clientData/>
  </xdr:twoCellAnchor>
  <xdr:twoCellAnchor>
    <xdr:from>
      <xdr:col>11</xdr:col>
      <xdr:colOff>95251</xdr:colOff>
      <xdr:row>31</xdr:row>
      <xdr:rowOff>142874</xdr:rowOff>
    </xdr:from>
    <xdr:to>
      <xdr:col>13</xdr:col>
      <xdr:colOff>59531</xdr:colOff>
      <xdr:row>32</xdr:row>
      <xdr:rowOff>238125</xdr:rowOff>
    </xdr:to>
    <xdr:cxnSp macro="">
      <xdr:nvCxnSpPr>
        <xdr:cNvPr id="18" name="直線コネクタ 17"/>
        <xdr:cNvCxnSpPr/>
      </xdr:nvCxnSpPr>
      <xdr:spPr>
        <a:xfrm>
          <a:off x="4448176" y="20135849"/>
          <a:ext cx="650080" cy="447676"/>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23812</xdr:colOff>
      <xdr:row>17</xdr:row>
      <xdr:rowOff>488155</xdr:rowOff>
    </xdr:from>
    <xdr:to>
      <xdr:col>29</xdr:col>
      <xdr:colOff>59531</xdr:colOff>
      <xdr:row>20</xdr:row>
      <xdr:rowOff>23813</xdr:rowOff>
    </xdr:to>
    <xdr:sp macro="" textlink="">
      <xdr:nvSpPr>
        <xdr:cNvPr id="19" name="角丸四角形吹き出し 18"/>
        <xdr:cNvSpPr/>
      </xdr:nvSpPr>
      <xdr:spPr>
        <a:xfrm>
          <a:off x="7805737" y="10584655"/>
          <a:ext cx="2778919" cy="821533"/>
        </a:xfrm>
        <a:prstGeom prst="wedgeRoundRectCallout">
          <a:avLst>
            <a:gd name="adj1" fmla="val 73624"/>
            <a:gd name="adj2" fmla="val -7202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成績考査はユニットとして設定ができないため、訓練時間を記載してください。</a:t>
          </a:r>
        </a:p>
      </xdr:txBody>
    </xdr:sp>
    <xdr:clientData/>
  </xdr:twoCellAnchor>
  <xdr:twoCellAnchor>
    <xdr:from>
      <xdr:col>14</xdr:col>
      <xdr:colOff>202407</xdr:colOff>
      <xdr:row>14</xdr:row>
      <xdr:rowOff>71436</xdr:rowOff>
    </xdr:from>
    <xdr:to>
      <xdr:col>21</xdr:col>
      <xdr:colOff>83343</xdr:colOff>
      <xdr:row>17</xdr:row>
      <xdr:rowOff>214311</xdr:rowOff>
    </xdr:to>
    <xdr:sp macro="" textlink="">
      <xdr:nvSpPr>
        <xdr:cNvPr id="20" name="線吹き出し 1 (枠付き) 19"/>
        <xdr:cNvSpPr/>
      </xdr:nvSpPr>
      <xdr:spPr>
        <a:xfrm>
          <a:off x="5584032" y="9139236"/>
          <a:ext cx="2281236" cy="1171575"/>
        </a:xfrm>
        <a:prstGeom prst="borderCallout1">
          <a:avLst>
            <a:gd name="adj1" fmla="val 83001"/>
            <a:gd name="adj2" fmla="val 12895"/>
            <a:gd name="adj3" fmla="val 99497"/>
            <a:gd name="adj4" fmla="val -1192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ja-JP" sz="1100" b="1" u="sng">
              <a:solidFill>
                <a:schemeClr val="dk1"/>
              </a:solidFill>
              <a:effectLst/>
              <a:latin typeface="+mn-lt"/>
              <a:ea typeface="+mn-ea"/>
              <a:cs typeface="+mn-cs"/>
            </a:rPr>
            <a:t>訓練実施機関が受講者ごとに行う科目については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受講者１人当たりの訓練時間を記載してください。</a:t>
          </a:r>
          <a:endParaRPr kumimoji="1" lang="ja-JP" altLang="en-US" sz="1100" b="1"/>
        </a:p>
      </xdr:txBody>
    </xdr:sp>
    <xdr:clientData/>
  </xdr:twoCellAnchor>
  <xdr:twoCellAnchor>
    <xdr:from>
      <xdr:col>20</xdr:col>
      <xdr:colOff>166688</xdr:colOff>
      <xdr:row>16</xdr:row>
      <xdr:rowOff>154781</xdr:rowOff>
    </xdr:from>
    <xdr:to>
      <xdr:col>22</xdr:col>
      <xdr:colOff>130969</xdr:colOff>
      <xdr:row>17</xdr:row>
      <xdr:rowOff>250031</xdr:rowOff>
    </xdr:to>
    <xdr:cxnSp macro="">
      <xdr:nvCxnSpPr>
        <xdr:cNvPr id="21" name="直線コネクタ 20"/>
        <xdr:cNvCxnSpPr/>
      </xdr:nvCxnSpPr>
      <xdr:spPr>
        <a:xfrm>
          <a:off x="7605713" y="9898856"/>
          <a:ext cx="650081" cy="447675"/>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16668</xdr:colOff>
      <xdr:row>11</xdr:row>
      <xdr:rowOff>2119312</xdr:rowOff>
    </xdr:from>
    <xdr:to>
      <xdr:col>9</xdr:col>
      <xdr:colOff>238125</xdr:colOff>
      <xdr:row>12</xdr:row>
      <xdr:rowOff>190500</xdr:rowOff>
    </xdr:to>
    <xdr:sp macro="" textlink="">
      <xdr:nvSpPr>
        <xdr:cNvPr id="22" name="線吹き出し 1 (枠付き) 21"/>
        <xdr:cNvSpPr/>
      </xdr:nvSpPr>
      <xdr:spPr>
        <a:xfrm>
          <a:off x="1921668" y="4681537"/>
          <a:ext cx="1983582" cy="1128713"/>
        </a:xfrm>
        <a:prstGeom prst="borderCallout1">
          <a:avLst>
            <a:gd name="adj1" fmla="val 77079"/>
            <a:gd name="adj2" fmla="val 14982"/>
            <a:gd name="adj3" fmla="val 91702"/>
            <a:gd name="adj4" fmla="val -6759"/>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ユニットごとの受講時間を規定してください。</a:t>
          </a:r>
          <a:endParaRPr kumimoji="1" lang="en-US" altLang="ja-JP" sz="1100" b="1"/>
        </a:p>
        <a:p>
          <a:pPr algn="ctr"/>
          <a:r>
            <a:rPr kumimoji="1" lang="en-US" altLang="ja-JP" sz="1100" b="1"/>
            <a:t>※</a:t>
          </a:r>
          <a:r>
            <a:rPr kumimoji="1" lang="ja-JP" altLang="en-US" sz="1100" b="1"/>
            <a:t>各ユニットの初日に欄に記載してください。</a:t>
          </a:r>
        </a:p>
      </xdr:txBody>
    </xdr:sp>
    <xdr:clientData/>
  </xdr:twoCellAnchor>
  <xdr:twoCellAnchor>
    <xdr:from>
      <xdr:col>4</xdr:col>
      <xdr:colOff>16667</xdr:colOff>
      <xdr:row>18</xdr:row>
      <xdr:rowOff>190500</xdr:rowOff>
    </xdr:from>
    <xdr:to>
      <xdr:col>9</xdr:col>
      <xdr:colOff>166687</xdr:colOff>
      <xdr:row>20</xdr:row>
      <xdr:rowOff>297657</xdr:rowOff>
    </xdr:to>
    <xdr:sp macro="" textlink="">
      <xdr:nvSpPr>
        <xdr:cNvPr id="23" name="線吹き出し 1 (枠付き) 22"/>
        <xdr:cNvSpPr/>
      </xdr:nvSpPr>
      <xdr:spPr>
        <a:xfrm>
          <a:off x="1921667" y="10791825"/>
          <a:ext cx="1912145" cy="888207"/>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32</xdr:col>
      <xdr:colOff>147637</xdr:colOff>
      <xdr:row>1</xdr:row>
      <xdr:rowOff>238124</xdr:rowOff>
    </xdr:from>
    <xdr:to>
      <xdr:col>35</xdr:col>
      <xdr:colOff>726281</xdr:colOff>
      <xdr:row>6</xdr:row>
      <xdr:rowOff>35718</xdr:rowOff>
    </xdr:to>
    <xdr:sp macro="" textlink="">
      <xdr:nvSpPr>
        <xdr:cNvPr id="24" name="線吹き出し 1 (枠付き) 23"/>
        <xdr:cNvSpPr/>
      </xdr:nvSpPr>
      <xdr:spPr>
        <a:xfrm>
          <a:off x="11701462" y="657224"/>
          <a:ext cx="1902619" cy="921544"/>
        </a:xfrm>
        <a:prstGeom prst="borderCallout1">
          <a:avLst>
            <a:gd name="adj1" fmla="val 90763"/>
            <a:gd name="adj2" fmla="val 10805"/>
            <a:gd name="adj3" fmla="val 87114"/>
            <a:gd name="adj4" fmla="val -4702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訓練の合計時間を記載してください。</a:t>
          </a:r>
          <a:endParaRPr kumimoji="1" lang="en-US" altLang="ja-JP" sz="1100" b="1"/>
        </a:p>
        <a:p>
          <a:pPr algn="ctr"/>
          <a:r>
            <a:rPr kumimoji="1" lang="ja-JP" altLang="en-US" sz="1800" b="1">
              <a:solidFill>
                <a:srgbClr val="FF0000"/>
              </a:solidFill>
            </a:rPr>
            <a:t>＝（①）</a:t>
          </a:r>
          <a:r>
            <a:rPr kumimoji="1" lang="en-US" altLang="ja-JP" sz="1800" b="1">
              <a:solidFill>
                <a:srgbClr val="FF0000"/>
              </a:solidFill>
            </a:rPr>
            <a:t>+</a:t>
          </a:r>
          <a:r>
            <a:rPr kumimoji="1" lang="ja-JP" altLang="en-US" sz="1800" b="1">
              <a:solidFill>
                <a:srgbClr val="FF0000"/>
              </a:solidFill>
            </a:rPr>
            <a:t>（②</a:t>
          </a:r>
          <a:r>
            <a:rPr kumimoji="1" lang="en-US" altLang="ja-JP" sz="1800" b="1">
              <a:solidFill>
                <a:srgbClr val="FF0000"/>
              </a:solidFill>
            </a:rPr>
            <a:t>-1</a:t>
          </a:r>
          <a:r>
            <a:rPr kumimoji="1" lang="ja-JP" altLang="en-US" sz="1800" b="1">
              <a:solidFill>
                <a:srgbClr val="FF0000"/>
              </a:solidFill>
            </a:rPr>
            <a:t>）</a:t>
          </a:r>
        </a:p>
      </xdr:txBody>
    </xdr:sp>
    <xdr:clientData/>
  </xdr:twoCellAnchor>
  <xdr:twoCellAnchor>
    <xdr:from>
      <xdr:col>32</xdr:col>
      <xdr:colOff>64294</xdr:colOff>
      <xdr:row>19</xdr:row>
      <xdr:rowOff>59529</xdr:rowOff>
    </xdr:from>
    <xdr:to>
      <xdr:col>35</xdr:col>
      <xdr:colOff>642938</xdr:colOff>
      <xdr:row>23</xdr:row>
      <xdr:rowOff>23811</xdr:rowOff>
    </xdr:to>
    <xdr:sp macro="" textlink="">
      <xdr:nvSpPr>
        <xdr:cNvPr id="25" name="線吹き出し 1 (枠付き) 24"/>
        <xdr:cNvSpPr/>
      </xdr:nvSpPr>
      <xdr:spPr>
        <a:xfrm>
          <a:off x="11618119" y="11165679"/>
          <a:ext cx="1902619" cy="926307"/>
        </a:xfrm>
        <a:prstGeom prst="borderCallout1">
          <a:avLst>
            <a:gd name="adj1" fmla="val 30507"/>
            <a:gd name="adj2" fmla="val 3333"/>
            <a:gd name="adj3" fmla="val 38396"/>
            <a:gd name="adj4" fmla="val -48268"/>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訓練の合計時間を記載してください。</a:t>
          </a:r>
          <a:endParaRPr kumimoji="1" lang="en-US" altLang="ja-JP" sz="1100" b="1"/>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①</a:t>
          </a:r>
          <a:r>
            <a:rPr kumimoji="1" lang="ja-JP" altLang="en-US" sz="1800" b="1">
              <a:solidFill>
                <a:srgbClr val="FF0000"/>
              </a:solidFill>
              <a:effectLst/>
              <a:latin typeface="+mn-lt"/>
              <a:ea typeface="+mn-ea"/>
              <a:cs typeface="+mn-cs"/>
            </a:rPr>
            <a:t>）</a:t>
          </a:r>
          <a:r>
            <a:rPr kumimoji="1" lang="en-US"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②</a:t>
          </a:r>
          <a:r>
            <a:rPr kumimoji="1" lang="en-US" altLang="ja-JP" sz="1800" b="1">
              <a:solidFill>
                <a:srgbClr val="FF0000"/>
              </a:solidFill>
              <a:effectLst/>
              <a:latin typeface="+mn-lt"/>
              <a:ea typeface="+mn-ea"/>
              <a:cs typeface="+mn-cs"/>
            </a:rPr>
            <a:t>-1</a:t>
          </a:r>
          <a:r>
            <a:rPr kumimoji="1" lang="ja-JP" altLang="en-US" sz="1800" b="1">
              <a:solidFill>
                <a:srgbClr val="FF0000"/>
              </a:solidFill>
              <a:effectLst/>
              <a:latin typeface="+mn-lt"/>
              <a:ea typeface="+mn-ea"/>
              <a:cs typeface="+mn-cs"/>
            </a:rPr>
            <a:t>）</a:t>
          </a:r>
          <a:endParaRPr lang="ja-JP" altLang="ja-JP" sz="1800">
            <a:solidFill>
              <a:srgbClr val="FF0000"/>
            </a:solidFill>
            <a:effectLst/>
          </a:endParaRPr>
        </a:p>
      </xdr:txBody>
    </xdr:sp>
    <xdr:clientData/>
  </xdr:twoCellAnchor>
  <xdr:twoCellAnchor>
    <xdr:from>
      <xdr:col>34</xdr:col>
      <xdr:colOff>238126</xdr:colOff>
      <xdr:row>5</xdr:row>
      <xdr:rowOff>142875</xdr:rowOff>
    </xdr:from>
    <xdr:to>
      <xdr:col>35</xdr:col>
      <xdr:colOff>71437</xdr:colOff>
      <xdr:row>12</xdr:row>
      <xdr:rowOff>71438</xdr:rowOff>
    </xdr:to>
    <xdr:cxnSp macro="">
      <xdr:nvCxnSpPr>
        <xdr:cNvPr id="26" name="直線矢印コネクタ 25"/>
        <xdr:cNvCxnSpPr/>
      </xdr:nvCxnSpPr>
      <xdr:spPr>
        <a:xfrm>
          <a:off x="12477751" y="1438275"/>
          <a:ext cx="471486" cy="4252913"/>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59531</xdr:colOff>
      <xdr:row>5</xdr:row>
      <xdr:rowOff>154781</xdr:rowOff>
    </xdr:from>
    <xdr:to>
      <xdr:col>35</xdr:col>
      <xdr:colOff>476249</xdr:colOff>
      <xdr:row>17</xdr:row>
      <xdr:rowOff>59531</xdr:rowOff>
    </xdr:to>
    <xdr:cxnSp macro="">
      <xdr:nvCxnSpPr>
        <xdr:cNvPr id="27" name="直線矢印コネクタ 26"/>
        <xdr:cNvCxnSpPr/>
      </xdr:nvCxnSpPr>
      <xdr:spPr>
        <a:xfrm>
          <a:off x="12937331" y="1450181"/>
          <a:ext cx="416718" cy="8705850"/>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178595</xdr:colOff>
      <xdr:row>22</xdr:row>
      <xdr:rowOff>59531</xdr:rowOff>
    </xdr:from>
    <xdr:to>
      <xdr:col>35</xdr:col>
      <xdr:colOff>47624</xdr:colOff>
      <xdr:row>27</xdr:row>
      <xdr:rowOff>71437</xdr:rowOff>
    </xdr:to>
    <xdr:cxnSp macro="">
      <xdr:nvCxnSpPr>
        <xdr:cNvPr id="28" name="直線矢印コネクタ 27"/>
        <xdr:cNvCxnSpPr/>
      </xdr:nvCxnSpPr>
      <xdr:spPr>
        <a:xfrm>
          <a:off x="12418220" y="11918156"/>
          <a:ext cx="507204" cy="4012406"/>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631032</xdr:colOff>
      <xdr:row>22</xdr:row>
      <xdr:rowOff>47625</xdr:rowOff>
    </xdr:from>
    <xdr:to>
      <xdr:col>35</xdr:col>
      <xdr:colOff>595312</xdr:colOff>
      <xdr:row>32</xdr:row>
      <xdr:rowOff>35718</xdr:rowOff>
    </xdr:to>
    <xdr:cxnSp macro="">
      <xdr:nvCxnSpPr>
        <xdr:cNvPr id="29" name="直線矢印コネクタ 28"/>
        <xdr:cNvCxnSpPr/>
      </xdr:nvCxnSpPr>
      <xdr:spPr>
        <a:xfrm>
          <a:off x="12870657" y="11906250"/>
          <a:ext cx="602455" cy="8474868"/>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34177</xdr:colOff>
      <xdr:row>43</xdr:row>
      <xdr:rowOff>1964531</xdr:rowOff>
    </xdr:from>
    <xdr:to>
      <xdr:col>6</xdr:col>
      <xdr:colOff>314324</xdr:colOff>
      <xdr:row>43</xdr:row>
      <xdr:rowOff>3001496</xdr:rowOff>
    </xdr:to>
    <xdr:sp macro="" textlink="">
      <xdr:nvSpPr>
        <xdr:cNvPr id="30" name="ストライプ矢印 29"/>
        <xdr:cNvSpPr/>
      </xdr:nvSpPr>
      <xdr:spPr>
        <a:xfrm>
          <a:off x="1596277" y="28644056"/>
          <a:ext cx="1308847" cy="103696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24652</xdr:colOff>
      <xdr:row>43</xdr:row>
      <xdr:rowOff>1952625</xdr:rowOff>
    </xdr:from>
    <xdr:to>
      <xdr:col>13</xdr:col>
      <xdr:colOff>314324</xdr:colOff>
      <xdr:row>43</xdr:row>
      <xdr:rowOff>3007658</xdr:rowOff>
    </xdr:to>
    <xdr:sp macro="" textlink="">
      <xdr:nvSpPr>
        <xdr:cNvPr id="31" name="ストライプ矢印 30"/>
        <xdr:cNvSpPr/>
      </xdr:nvSpPr>
      <xdr:spPr>
        <a:xfrm>
          <a:off x="2958352" y="28632150"/>
          <a:ext cx="2394697" cy="105503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14</xdr:col>
      <xdr:colOff>15126</xdr:colOff>
      <xdr:row>43</xdr:row>
      <xdr:rowOff>1952625</xdr:rowOff>
    </xdr:from>
    <xdr:to>
      <xdr:col>20</xdr:col>
      <xdr:colOff>323849</xdr:colOff>
      <xdr:row>43</xdr:row>
      <xdr:rowOff>3011021</xdr:rowOff>
    </xdr:to>
    <xdr:sp macro="" textlink="">
      <xdr:nvSpPr>
        <xdr:cNvPr id="32" name="ストライプ矢印 31"/>
        <xdr:cNvSpPr/>
      </xdr:nvSpPr>
      <xdr:spPr>
        <a:xfrm>
          <a:off x="5396751" y="28632150"/>
          <a:ext cx="2366123" cy="1058396"/>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21</xdr:col>
      <xdr:colOff>15128</xdr:colOff>
      <xdr:row>43</xdr:row>
      <xdr:rowOff>1924050</xdr:rowOff>
    </xdr:from>
    <xdr:to>
      <xdr:col>28</xdr:col>
      <xdr:colOff>0</xdr:colOff>
      <xdr:row>43</xdr:row>
      <xdr:rowOff>2998133</xdr:rowOff>
    </xdr:to>
    <xdr:sp macro="" textlink="">
      <xdr:nvSpPr>
        <xdr:cNvPr id="33" name="ストライプ矢印 32"/>
        <xdr:cNvSpPr/>
      </xdr:nvSpPr>
      <xdr:spPr>
        <a:xfrm>
          <a:off x="7797053" y="28603575"/>
          <a:ext cx="2385172" cy="107408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28</xdr:col>
      <xdr:colOff>238125</xdr:colOff>
      <xdr:row>43</xdr:row>
      <xdr:rowOff>1962150</xdr:rowOff>
    </xdr:from>
    <xdr:to>
      <xdr:col>32</xdr:col>
      <xdr:colOff>333374</xdr:colOff>
      <xdr:row>43</xdr:row>
      <xdr:rowOff>3030071</xdr:rowOff>
    </xdr:to>
    <xdr:sp macro="" textlink="">
      <xdr:nvSpPr>
        <xdr:cNvPr id="34" name="ストライプ矢印 33"/>
        <xdr:cNvSpPr/>
      </xdr:nvSpPr>
      <xdr:spPr>
        <a:xfrm>
          <a:off x="10420350" y="28641675"/>
          <a:ext cx="1466849" cy="1067921"/>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309562</xdr:colOff>
      <xdr:row>41</xdr:row>
      <xdr:rowOff>2797968</xdr:rowOff>
    </xdr:from>
    <xdr:to>
      <xdr:col>34</xdr:col>
      <xdr:colOff>202406</xdr:colOff>
      <xdr:row>43</xdr:row>
      <xdr:rowOff>488156</xdr:rowOff>
    </xdr:to>
    <xdr:sp macro="" textlink="">
      <xdr:nvSpPr>
        <xdr:cNvPr id="35" name="線吹き出し 1 (枠付き) 34"/>
        <xdr:cNvSpPr/>
      </xdr:nvSpPr>
      <xdr:spPr>
        <a:xfrm>
          <a:off x="9805987" y="26019918"/>
          <a:ext cx="2636044" cy="1147763"/>
        </a:xfrm>
        <a:prstGeom prst="borderCallout1">
          <a:avLst>
            <a:gd name="adj1" fmla="val 93001"/>
            <a:gd name="adj2" fmla="val 31134"/>
            <a:gd name="adj3" fmla="val 264814"/>
            <a:gd name="adj4" fmla="val 45391"/>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訓練最終週において、１週間の期間がない場合は、必ずしも対面指導を実施する必要がないが、実施した方が望ましいこと。</a:t>
          </a:r>
        </a:p>
      </xdr:txBody>
    </xdr:sp>
    <xdr:clientData/>
  </xdr:twoCellAnchor>
  <xdr:twoCellAnchor>
    <xdr:from>
      <xdr:col>5</xdr:col>
      <xdr:colOff>154781</xdr:colOff>
      <xdr:row>44</xdr:row>
      <xdr:rowOff>142874</xdr:rowOff>
    </xdr:from>
    <xdr:to>
      <xdr:col>11</xdr:col>
      <xdr:colOff>333374</xdr:colOff>
      <xdr:row>47</xdr:row>
      <xdr:rowOff>71437</xdr:rowOff>
    </xdr:to>
    <xdr:sp macro="" textlink="">
      <xdr:nvSpPr>
        <xdr:cNvPr id="36" name="線吹き出し 1 (枠付き) 35"/>
        <xdr:cNvSpPr/>
      </xdr:nvSpPr>
      <xdr:spPr>
        <a:xfrm>
          <a:off x="2402681" y="29879924"/>
          <a:ext cx="2283618" cy="957263"/>
        </a:xfrm>
        <a:prstGeom prst="borderCallout1">
          <a:avLst>
            <a:gd name="adj1" fmla="val 83001"/>
            <a:gd name="adj2" fmla="val 12895"/>
            <a:gd name="adj3" fmla="val 114169"/>
            <a:gd name="adj4" fmla="val -881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ja-JP" sz="1100" b="1" u="sng">
              <a:solidFill>
                <a:schemeClr val="dk1"/>
              </a:solidFill>
              <a:effectLst/>
              <a:latin typeface="+mn-lt"/>
              <a:ea typeface="+mn-ea"/>
              <a:cs typeface="+mn-cs"/>
            </a:rPr>
            <a:t>訓練実施機関が受講者ごとに行う科目については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受講者１人当たりの訓練時間を記載してください。</a:t>
          </a:r>
          <a:endParaRPr kumimoji="1" lang="ja-JP" altLang="en-US" sz="1100" b="1"/>
        </a:p>
      </xdr:txBody>
    </xdr:sp>
    <xdr:clientData/>
  </xdr:twoCellAnchor>
  <xdr:twoCellAnchor>
    <xdr:from>
      <xdr:col>11</xdr:col>
      <xdr:colOff>95251</xdr:colOff>
      <xdr:row>46</xdr:row>
      <xdr:rowOff>142874</xdr:rowOff>
    </xdr:from>
    <xdr:to>
      <xdr:col>13</xdr:col>
      <xdr:colOff>59531</xdr:colOff>
      <xdr:row>47</xdr:row>
      <xdr:rowOff>238125</xdr:rowOff>
    </xdr:to>
    <xdr:cxnSp macro="">
      <xdr:nvCxnSpPr>
        <xdr:cNvPr id="37" name="直線コネクタ 36"/>
        <xdr:cNvCxnSpPr/>
      </xdr:nvCxnSpPr>
      <xdr:spPr>
        <a:xfrm>
          <a:off x="4448176" y="30546674"/>
          <a:ext cx="650080" cy="457201"/>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207169</xdr:colOff>
      <xdr:row>35</xdr:row>
      <xdr:rowOff>166685</xdr:rowOff>
    </xdr:from>
    <xdr:to>
      <xdr:col>35</xdr:col>
      <xdr:colOff>785813</xdr:colOff>
      <xdr:row>40</xdr:row>
      <xdr:rowOff>119061</xdr:rowOff>
    </xdr:to>
    <xdr:sp macro="" textlink="">
      <xdr:nvSpPr>
        <xdr:cNvPr id="38" name="線吹き出し 1 (枠付き) 37"/>
        <xdr:cNvSpPr/>
      </xdr:nvSpPr>
      <xdr:spPr>
        <a:xfrm>
          <a:off x="11760994" y="21940835"/>
          <a:ext cx="1902619" cy="1085851"/>
        </a:xfrm>
        <a:prstGeom prst="borderCallout1">
          <a:avLst>
            <a:gd name="adj1" fmla="val 30507"/>
            <a:gd name="adj2" fmla="val 3333"/>
            <a:gd name="adj3" fmla="val 8396"/>
            <a:gd name="adj4" fmla="val -520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訓練の合計時間を記載してください。</a:t>
          </a:r>
          <a:endParaRPr kumimoji="1" lang="en-US" altLang="ja-JP" sz="1100" b="1"/>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①</a:t>
          </a:r>
          <a:r>
            <a:rPr kumimoji="1" lang="ja-JP" altLang="en-US" sz="1800" b="1">
              <a:solidFill>
                <a:srgbClr val="FF0000"/>
              </a:solidFill>
              <a:effectLst/>
              <a:latin typeface="+mn-lt"/>
              <a:ea typeface="+mn-ea"/>
              <a:cs typeface="+mn-cs"/>
            </a:rPr>
            <a:t>）</a:t>
          </a:r>
          <a:r>
            <a:rPr kumimoji="1" lang="en-US"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②</a:t>
          </a:r>
          <a:r>
            <a:rPr kumimoji="1" lang="en-US" altLang="ja-JP" sz="1800" b="1">
              <a:solidFill>
                <a:srgbClr val="FF0000"/>
              </a:solidFill>
              <a:effectLst/>
              <a:latin typeface="+mn-lt"/>
              <a:ea typeface="+mn-ea"/>
              <a:cs typeface="+mn-cs"/>
            </a:rPr>
            <a:t>-1</a:t>
          </a:r>
          <a:r>
            <a:rPr kumimoji="1" lang="ja-JP" altLang="en-US" sz="1800" b="1">
              <a:solidFill>
                <a:srgbClr val="FF0000"/>
              </a:solidFill>
              <a:effectLst/>
              <a:latin typeface="+mn-lt"/>
              <a:ea typeface="+mn-ea"/>
              <a:cs typeface="+mn-cs"/>
            </a:rPr>
            <a:t>）</a:t>
          </a:r>
          <a:endParaRPr lang="ja-JP" altLang="ja-JP" sz="1800">
            <a:solidFill>
              <a:srgbClr val="FF0000"/>
            </a:solidFill>
            <a:effectLst/>
          </a:endParaRPr>
        </a:p>
      </xdr:txBody>
    </xdr:sp>
    <xdr:clientData/>
  </xdr:twoCellAnchor>
  <xdr:twoCellAnchor>
    <xdr:from>
      <xdr:col>34</xdr:col>
      <xdr:colOff>250031</xdr:colOff>
      <xdr:row>40</xdr:row>
      <xdr:rowOff>107156</xdr:rowOff>
    </xdr:from>
    <xdr:to>
      <xdr:col>35</xdr:col>
      <xdr:colOff>47624</xdr:colOff>
      <xdr:row>42</xdr:row>
      <xdr:rowOff>71437</xdr:rowOff>
    </xdr:to>
    <xdr:cxnSp macro="">
      <xdr:nvCxnSpPr>
        <xdr:cNvPr id="39" name="直線矢印コネクタ 38"/>
        <xdr:cNvCxnSpPr/>
      </xdr:nvCxnSpPr>
      <xdr:spPr>
        <a:xfrm>
          <a:off x="12489656" y="23014781"/>
          <a:ext cx="435768" cy="3336131"/>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107156</xdr:colOff>
      <xdr:row>40</xdr:row>
      <xdr:rowOff>47625</xdr:rowOff>
    </xdr:from>
    <xdr:to>
      <xdr:col>35</xdr:col>
      <xdr:colOff>595312</xdr:colOff>
      <xdr:row>47</xdr:row>
      <xdr:rowOff>35718</xdr:rowOff>
    </xdr:to>
    <xdr:cxnSp macro="">
      <xdr:nvCxnSpPr>
        <xdr:cNvPr id="40" name="直線矢印コネクタ 39"/>
        <xdr:cNvCxnSpPr/>
      </xdr:nvCxnSpPr>
      <xdr:spPr>
        <a:xfrm>
          <a:off x="12984956" y="22955250"/>
          <a:ext cx="488156" cy="7846218"/>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35716</xdr:colOff>
      <xdr:row>92</xdr:row>
      <xdr:rowOff>71436</xdr:rowOff>
    </xdr:from>
    <xdr:to>
      <xdr:col>35</xdr:col>
      <xdr:colOff>845344</xdr:colOff>
      <xdr:row>114</xdr:row>
      <xdr:rowOff>154780</xdr:rowOff>
    </xdr:to>
    <xdr:sp macro="" textlink="">
      <xdr:nvSpPr>
        <xdr:cNvPr id="41" name="フローチャート: 処理 40"/>
        <xdr:cNvSpPr/>
      </xdr:nvSpPr>
      <xdr:spPr>
        <a:xfrm>
          <a:off x="273841" y="38285736"/>
          <a:ext cx="13449303" cy="3855244"/>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b="1" u="sng">
              <a:latin typeface="+mn-ea"/>
              <a:ea typeface="+mn-ea"/>
            </a:rPr>
            <a:t>【</a:t>
          </a:r>
          <a:r>
            <a:rPr kumimoji="1" lang="ja-JP" altLang="en-US" sz="1200" b="1" u="sng">
              <a:latin typeface="+mn-ea"/>
              <a:ea typeface="+mn-ea"/>
            </a:rPr>
            <a:t>成績考査（修了考査を含む）の記載方法について</a:t>
          </a:r>
          <a:r>
            <a:rPr kumimoji="1" lang="en-US" altLang="ja-JP" sz="1200" b="1" u="sng">
              <a:latin typeface="+mn-ea"/>
              <a:ea typeface="+mn-ea"/>
            </a:rPr>
            <a:t>】</a:t>
          </a:r>
        </a:p>
        <a:p>
          <a:pPr algn="l"/>
          <a:r>
            <a:rPr kumimoji="1" lang="ja-JP" altLang="en-US" sz="1200">
              <a:latin typeface="+mn-ea"/>
              <a:ea typeface="+mn-ea"/>
            </a:rPr>
            <a:t>成績考査については、通所、通信（同時双方向型）又は実施日時を特定しない方法により実施が可能です。</a:t>
          </a:r>
          <a:endParaRPr kumimoji="1" lang="en-US" altLang="ja-JP" sz="1200">
            <a:latin typeface="+mn-ea"/>
            <a:ea typeface="+mn-ea"/>
          </a:endParaRPr>
        </a:p>
        <a:p>
          <a:pPr algn="l"/>
          <a:r>
            <a:rPr kumimoji="1" lang="ja-JP" altLang="en-US" sz="1200">
              <a:latin typeface="+mn-ea"/>
              <a:ea typeface="+mn-ea"/>
            </a:rPr>
            <a:t>実施方法によって、認定様式第６号への記載方法が変わりますので、以下を参考に記載してください。</a:t>
          </a:r>
          <a:endParaRPr kumimoji="1" lang="en-US" altLang="ja-JP" sz="1200">
            <a:latin typeface="+mn-ea"/>
            <a:ea typeface="+mn-ea"/>
          </a:endParaRPr>
        </a:p>
        <a:p>
          <a:pPr algn="l"/>
          <a:endParaRPr kumimoji="1" lang="en-US" altLang="ja-JP" sz="1200">
            <a:latin typeface="+mn-ea"/>
            <a:ea typeface="+mn-ea"/>
          </a:endParaRPr>
        </a:p>
        <a:p>
          <a:pPr algn="l"/>
          <a:r>
            <a:rPr kumimoji="1" lang="ja-JP" altLang="en-US" sz="1200">
              <a:latin typeface="+mn-ea"/>
              <a:ea typeface="+mn-ea"/>
            </a:rPr>
            <a:t>（参考）</a:t>
          </a:r>
          <a:endParaRPr kumimoji="1" lang="en-US" altLang="ja-JP" sz="1200">
            <a:latin typeface="+mn-ea"/>
            <a:ea typeface="+mn-ea"/>
          </a:endParaRPr>
        </a:p>
        <a:p>
          <a:r>
            <a:rPr kumimoji="1" lang="ja-JP" altLang="en-US" sz="1200" b="1" i="0" u="sng" strike="noStrike" baseline="0" smtClean="0">
              <a:solidFill>
                <a:schemeClr val="dk1"/>
              </a:solidFill>
              <a:latin typeface="+mn-ea"/>
              <a:ea typeface="+mn-ea"/>
              <a:cs typeface="+mn-cs"/>
            </a:rPr>
            <a:t>１．</a:t>
          </a:r>
          <a:r>
            <a:rPr lang="ja-JP" altLang="ja-JP" sz="1200" b="1" i="0" u="sng" baseline="0">
              <a:solidFill>
                <a:schemeClr val="dk1"/>
              </a:solidFill>
              <a:effectLst/>
              <a:latin typeface="+mn-ea"/>
              <a:ea typeface="+mn-ea"/>
              <a:cs typeface="+mn-cs"/>
            </a:rPr>
            <a:t>あらかじめ実施日を定めて通所形式により実施する</a:t>
          </a:r>
          <a:r>
            <a:rPr lang="ja-JP" altLang="en-US" sz="1200" b="1" i="0" u="sng" baseline="0">
              <a:solidFill>
                <a:schemeClr val="dk1"/>
              </a:solidFill>
              <a:effectLst/>
              <a:latin typeface="+mn-ea"/>
              <a:ea typeface="+mn-ea"/>
              <a:cs typeface="+mn-cs"/>
            </a:rPr>
            <a:t>方法</a:t>
          </a:r>
          <a:endParaRPr lang="en-US" altLang="ja-JP" sz="1200" b="1" i="0" u="sng" baseline="0">
            <a:solidFill>
              <a:schemeClr val="dk1"/>
            </a:solidFill>
            <a:effectLst/>
            <a:latin typeface="+mn-ea"/>
            <a:ea typeface="+mn-ea"/>
            <a:cs typeface="+mn-cs"/>
          </a:endParaRPr>
        </a:p>
        <a:p>
          <a:r>
            <a:rPr kumimoji="1" lang="ja-JP" altLang="en-US" sz="1200" b="0" i="0" u="none" strike="noStrike" baseline="0" smtClean="0">
              <a:solidFill>
                <a:schemeClr val="dk1"/>
              </a:solidFill>
              <a:effectLst/>
              <a:latin typeface="+mn-ea"/>
              <a:ea typeface="+mn-ea"/>
              <a:cs typeface="+mn-cs"/>
            </a:rPr>
            <a:t>「②実施日が特定されている科目」欄に「成績考査」と記載し、「②開始時間」及び「②終了時間」、「②－１ユニットに含めない訓練時間」欄に、それぞれ記載をお願いいたします。。</a:t>
          </a:r>
          <a:r>
            <a:rPr kumimoji="1" lang="ja-JP" altLang="en-US" sz="1200" b="1" i="0" u="none" strike="noStrike" baseline="0" smtClean="0">
              <a:solidFill>
                <a:srgbClr val="FF0000"/>
              </a:solidFill>
              <a:effectLst/>
              <a:latin typeface="+mn-ea"/>
              <a:ea typeface="+mn-ea"/>
              <a:cs typeface="+mn-cs"/>
            </a:rPr>
            <a:t>→記載例１か月目を参照</a:t>
          </a:r>
          <a:endParaRPr kumimoji="1" lang="en-US" altLang="ja-JP" sz="1200" b="1" i="0" u="none" strike="noStrike" baseline="0" smtClean="0">
            <a:solidFill>
              <a:srgbClr val="FF0000"/>
            </a:solidFill>
            <a:latin typeface="+mn-ea"/>
            <a:ea typeface="+mn-ea"/>
            <a:cs typeface="+mn-cs"/>
          </a:endParaRPr>
        </a:p>
        <a:p>
          <a:r>
            <a:rPr kumimoji="1" lang="en-US" altLang="ja-JP" sz="1200" b="0" i="0" u="none" strike="noStrike" baseline="0" smtClean="0">
              <a:solidFill>
                <a:schemeClr val="dk1"/>
              </a:solidFill>
              <a:latin typeface="+mn-ea"/>
              <a:ea typeface="+mn-ea"/>
              <a:cs typeface="+mn-cs"/>
            </a:rPr>
            <a:t>※</a:t>
          </a:r>
          <a:r>
            <a:rPr kumimoji="1" lang="ja-JP" altLang="en-US" sz="1200" b="0" i="0" u="none" strike="noStrike" baseline="0" smtClean="0">
              <a:solidFill>
                <a:schemeClr val="dk1"/>
              </a:solidFill>
              <a:latin typeface="+mn-ea"/>
              <a:ea typeface="+mn-ea"/>
              <a:cs typeface="+mn-cs"/>
            </a:rPr>
            <a:t>同時双方向型の通信を用いて実施する場合も同様の記載となります（「②オンライン」欄に「〇」を記載してください。）。</a:t>
          </a:r>
          <a:endParaRPr kumimoji="1" lang="en-US" altLang="ja-JP" sz="1200" b="0" i="0" u="none" strike="noStrike" baseline="0" smtClean="0">
            <a:solidFill>
              <a:schemeClr val="dk1"/>
            </a:solidFill>
            <a:latin typeface="+mn-ea"/>
            <a:ea typeface="+mn-ea"/>
            <a:cs typeface="+mn-cs"/>
          </a:endParaRPr>
        </a:p>
        <a:p>
          <a:endParaRPr kumimoji="1" lang="en-US" altLang="ja-JP" sz="1200" b="0" i="0" u="none" strike="noStrike" baseline="0" smtClean="0">
            <a:solidFill>
              <a:schemeClr val="dk1"/>
            </a:solidFill>
            <a:latin typeface="+mn-ea"/>
            <a:ea typeface="+mn-ea"/>
            <a:cs typeface="+mn-cs"/>
          </a:endParaRPr>
        </a:p>
        <a:p>
          <a:r>
            <a:rPr kumimoji="1" lang="ja-JP" altLang="en-US" sz="1200" b="1" i="0" u="sng" strike="noStrike" baseline="0" smtClean="0">
              <a:solidFill>
                <a:schemeClr val="dk1"/>
              </a:solidFill>
              <a:latin typeface="+mn-ea"/>
              <a:ea typeface="+mn-ea"/>
              <a:cs typeface="+mn-cs"/>
            </a:rPr>
            <a:t>２．</a:t>
          </a:r>
          <a:r>
            <a:rPr lang="ja-JP" altLang="en-US" sz="1200" b="1" i="0" u="sng" strike="noStrike" baseline="0" smtClean="0">
              <a:solidFill>
                <a:schemeClr val="dk1"/>
              </a:solidFill>
              <a:latin typeface="+mn-ea"/>
              <a:ea typeface="+mn-ea"/>
              <a:cs typeface="+mn-cs"/>
            </a:rPr>
            <a:t>ＬＭＳで成績考査用の教材を掲載し、期日を設けて受講させる方法</a:t>
          </a:r>
          <a:endParaRPr lang="en-US" altLang="ja-JP" sz="1200" b="1" i="0" u="sng" strike="noStrike" baseline="0" smtClean="0">
            <a:solidFill>
              <a:schemeClr val="dk1"/>
            </a:solidFill>
            <a:latin typeface="+mn-ea"/>
            <a:ea typeface="+mn-ea"/>
            <a:cs typeface="+mn-cs"/>
          </a:endParaRPr>
        </a:p>
        <a:p>
          <a:r>
            <a:rPr lang="ja-JP" altLang="en-US" sz="1200" b="0" i="0" u="none" strike="noStrike" baseline="0" smtClean="0">
              <a:solidFill>
                <a:schemeClr val="dk1"/>
              </a:solidFill>
              <a:latin typeface="+mn-ea"/>
              <a:ea typeface="+mn-ea"/>
              <a:cs typeface="+mn-cs"/>
            </a:rPr>
            <a:t>「①実施日が特定されていない科目」欄に「成績考査」と記載し、「②－１ユニットに含めない訓練時間」欄に、訓練時間の記載をお願いいたします。</a:t>
          </a:r>
          <a:r>
            <a:rPr lang="ja-JP" altLang="en-US" sz="1200" b="1" i="0" u="none" strike="noStrike" baseline="0" smtClean="0">
              <a:solidFill>
                <a:srgbClr val="FF0000"/>
              </a:solidFill>
              <a:latin typeface="+mn-ea"/>
              <a:ea typeface="+mn-ea"/>
              <a:cs typeface="+mn-cs"/>
            </a:rPr>
            <a:t>→記載例２か月目を参照</a:t>
          </a:r>
          <a:endParaRPr lang="en-US" altLang="ja-JP" sz="1200" b="1" i="0" u="none" strike="noStrike" baseline="0" smtClean="0">
            <a:solidFill>
              <a:srgbClr val="FF0000"/>
            </a:solidFill>
            <a:latin typeface="+mn-ea"/>
            <a:ea typeface="+mn-ea"/>
            <a:cs typeface="+mn-cs"/>
          </a:endParaRPr>
        </a:p>
        <a:p>
          <a:endParaRPr lang="en-US" altLang="ja-JP" sz="1200" b="0" i="0" u="none" strike="noStrike" baseline="0" smtClean="0">
            <a:solidFill>
              <a:schemeClr val="dk1"/>
            </a:solidFill>
            <a:latin typeface="+mn-ea"/>
            <a:ea typeface="+mn-ea"/>
            <a:cs typeface="+mn-cs"/>
          </a:endParaRPr>
        </a:p>
        <a:p>
          <a:r>
            <a:rPr lang="ja-JP" altLang="en-US" sz="1200" b="1" i="0" u="sng" strike="noStrike" baseline="0" smtClean="0">
              <a:solidFill>
                <a:schemeClr val="dk1"/>
              </a:solidFill>
              <a:latin typeface="+mn-ea"/>
              <a:ea typeface="+mn-ea"/>
              <a:cs typeface="+mn-cs"/>
            </a:rPr>
            <a:t>３．</a:t>
          </a:r>
          <a:r>
            <a:rPr lang="ja-JP" altLang="ja-JP" sz="1200" b="1" u="sng">
              <a:solidFill>
                <a:schemeClr val="dk1"/>
              </a:solidFill>
              <a:effectLst/>
              <a:latin typeface="+mn-ea"/>
              <a:ea typeface="+mn-ea"/>
              <a:cs typeface="+mn-cs"/>
            </a:rPr>
            <a:t>成果物の提出をもって成績考査とする</a:t>
          </a:r>
          <a:r>
            <a:rPr lang="ja-JP" altLang="en-US" sz="1200" b="1" u="sng">
              <a:solidFill>
                <a:schemeClr val="dk1"/>
              </a:solidFill>
              <a:effectLst/>
              <a:latin typeface="+mn-ea"/>
              <a:ea typeface="+mn-ea"/>
              <a:cs typeface="+mn-cs"/>
            </a:rPr>
            <a:t>方法</a:t>
          </a:r>
          <a:endParaRPr lang="en-US" altLang="ja-JP" sz="1200" b="1" u="sng">
            <a:solidFill>
              <a:schemeClr val="dk1"/>
            </a:solidFill>
            <a:effectLst/>
            <a:latin typeface="+mn-ea"/>
            <a:ea typeface="+mn-ea"/>
            <a:cs typeface="+mn-cs"/>
          </a:endParaRPr>
        </a:p>
        <a:p>
          <a:r>
            <a:rPr lang="ja-JP" altLang="ja-JP" sz="1200">
              <a:solidFill>
                <a:schemeClr val="dk1"/>
              </a:solidFill>
              <a:effectLst/>
              <a:latin typeface="+mn-ea"/>
              <a:ea typeface="+mn-ea"/>
              <a:cs typeface="+mn-cs"/>
            </a:rPr>
            <a:t>「①実施日が特定されていない科目」</a:t>
          </a:r>
          <a:r>
            <a:rPr lang="ja-JP" altLang="en-US" sz="1200">
              <a:solidFill>
                <a:schemeClr val="dk1"/>
              </a:solidFill>
              <a:effectLst/>
              <a:latin typeface="+mn-ea"/>
              <a:ea typeface="+mn-ea"/>
              <a:cs typeface="+mn-cs"/>
            </a:rPr>
            <a:t>欄</a:t>
          </a:r>
          <a:r>
            <a:rPr lang="ja-JP" altLang="ja-JP" sz="1200">
              <a:solidFill>
                <a:schemeClr val="dk1"/>
              </a:solidFill>
              <a:effectLst/>
              <a:latin typeface="+mn-ea"/>
              <a:ea typeface="+mn-ea"/>
              <a:cs typeface="+mn-cs"/>
            </a:rPr>
            <a:t>に、修了制作を行う科目を「実技科目」として記載し、その最終日に「修了考査</a:t>
          </a:r>
          <a:r>
            <a:rPr lang="ja-JP" altLang="en-US" sz="1200">
              <a:solidFill>
                <a:schemeClr val="dk1"/>
              </a:solidFill>
              <a:effectLst/>
              <a:latin typeface="+mn-ea"/>
              <a:ea typeface="+mn-ea"/>
              <a:cs typeface="+mn-cs"/>
            </a:rPr>
            <a:t>（又は成績考査）</a:t>
          </a:r>
          <a:r>
            <a:rPr lang="ja-JP" altLang="ja-JP" sz="1200">
              <a:solidFill>
                <a:schemeClr val="dk1"/>
              </a:solidFill>
              <a:effectLst/>
              <a:latin typeface="+mn-ea"/>
              <a:ea typeface="+mn-ea"/>
              <a:cs typeface="+mn-cs"/>
            </a:rPr>
            <a:t>」の科目を計上</a:t>
          </a:r>
          <a:r>
            <a:rPr lang="ja-JP" altLang="en-US" sz="1200">
              <a:solidFill>
                <a:schemeClr val="dk1"/>
              </a:solidFill>
              <a:effectLst/>
              <a:latin typeface="+mn-ea"/>
              <a:ea typeface="+mn-ea"/>
              <a:cs typeface="+mn-cs"/>
            </a:rPr>
            <a:t>してください。</a:t>
          </a:r>
          <a:endParaRPr lang="en-US" altLang="ja-JP" sz="12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ea"/>
              <a:ea typeface="+mn-ea"/>
              <a:cs typeface="+mn-cs"/>
            </a:rPr>
            <a:t>なお、修了考査</a:t>
          </a:r>
          <a:r>
            <a:rPr lang="ja-JP" altLang="en-US" sz="1200">
              <a:solidFill>
                <a:schemeClr val="dk1"/>
              </a:solidFill>
              <a:effectLst/>
              <a:latin typeface="+mn-ea"/>
              <a:ea typeface="+mn-ea"/>
              <a:cs typeface="+mn-cs"/>
            </a:rPr>
            <a:t>（又は成績考査）</a:t>
          </a:r>
          <a:r>
            <a:rPr lang="ja-JP" altLang="ja-JP" sz="1200">
              <a:solidFill>
                <a:schemeClr val="dk1"/>
              </a:solidFill>
              <a:effectLst/>
              <a:latin typeface="+mn-ea"/>
              <a:ea typeface="+mn-ea"/>
              <a:cs typeface="+mn-cs"/>
            </a:rPr>
            <a:t>の訓練時間については、「②</a:t>
          </a:r>
          <a:r>
            <a:rPr lang="en-US" altLang="ja-JP" sz="1200">
              <a:solidFill>
                <a:schemeClr val="dk1"/>
              </a:solidFill>
              <a:effectLst/>
              <a:latin typeface="+mn-ea"/>
              <a:ea typeface="+mn-ea"/>
              <a:cs typeface="+mn-cs"/>
            </a:rPr>
            <a:t>-1</a:t>
          </a:r>
          <a:r>
            <a:rPr lang="ja-JP" altLang="ja-JP" sz="1200">
              <a:solidFill>
                <a:schemeClr val="dk1"/>
              </a:solidFill>
              <a:effectLst/>
              <a:latin typeface="+mn-ea"/>
              <a:ea typeface="+mn-ea"/>
              <a:cs typeface="+mn-cs"/>
            </a:rPr>
            <a:t>ユニットに含めない訓練時間」欄に</a:t>
          </a:r>
          <a:r>
            <a:rPr lang="ja-JP" altLang="en-US" sz="1200">
              <a:solidFill>
                <a:schemeClr val="dk1"/>
              </a:solidFill>
              <a:effectLst/>
              <a:latin typeface="+mn-ea"/>
              <a:ea typeface="+mn-ea"/>
              <a:cs typeface="+mn-cs"/>
            </a:rPr>
            <a:t>、</a:t>
          </a:r>
          <a:r>
            <a:rPr lang="ja-JP" altLang="ja-JP" sz="1200">
              <a:solidFill>
                <a:schemeClr val="dk1"/>
              </a:solidFill>
              <a:effectLst/>
              <a:latin typeface="+mn-ea"/>
              <a:ea typeface="+mn-ea"/>
              <a:cs typeface="+mn-cs"/>
            </a:rPr>
            <a:t>記載しな</a:t>
          </a:r>
          <a:r>
            <a:rPr lang="ja-JP" altLang="en-US" sz="1200">
              <a:solidFill>
                <a:schemeClr val="dk1"/>
              </a:solidFill>
              <a:effectLst/>
              <a:latin typeface="+mn-ea"/>
              <a:ea typeface="+mn-ea"/>
              <a:cs typeface="+mn-cs"/>
            </a:rPr>
            <a:t>いでください</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制作物を提出する時間については記載できないため</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a:t>
          </a:r>
          <a:r>
            <a:rPr lang="ja-JP" altLang="ja-JP" sz="1200" b="1" i="0" baseline="0">
              <a:solidFill>
                <a:srgbClr val="FF0000"/>
              </a:solidFill>
              <a:effectLst/>
              <a:latin typeface="+mn-ea"/>
              <a:ea typeface="+mn-ea"/>
              <a:cs typeface="+mn-cs"/>
            </a:rPr>
            <a:t>→記載例</a:t>
          </a:r>
          <a:r>
            <a:rPr lang="ja-JP" altLang="en-US" sz="1200" b="1" i="0" baseline="0">
              <a:solidFill>
                <a:srgbClr val="FF0000"/>
              </a:solidFill>
              <a:effectLst/>
              <a:latin typeface="+mn-ea"/>
              <a:ea typeface="+mn-ea"/>
              <a:cs typeface="+mn-cs"/>
            </a:rPr>
            <a:t>３</a:t>
          </a:r>
          <a:r>
            <a:rPr lang="ja-JP" altLang="ja-JP" sz="1200" b="1" i="0" baseline="0">
              <a:solidFill>
                <a:srgbClr val="FF0000"/>
              </a:solidFill>
              <a:effectLst/>
              <a:latin typeface="+mn-ea"/>
              <a:ea typeface="+mn-ea"/>
              <a:cs typeface="+mn-cs"/>
            </a:rPr>
            <a:t>か月目を参照</a:t>
          </a:r>
          <a:endParaRPr lang="ja-JP" altLang="ja-JP" sz="1200" b="1">
            <a:solidFill>
              <a:srgbClr val="FF0000"/>
            </a:solidFill>
            <a:effectLst/>
            <a:latin typeface="+mn-ea"/>
            <a:ea typeface="+mn-ea"/>
          </a:endParaRPr>
        </a:p>
        <a:p>
          <a:endParaRPr lang="en-US" altLang="ja-JP" sz="1100" b="0" i="0" u="none" strike="noStrike" baseline="0" smtClean="0">
            <a:solidFill>
              <a:schemeClr val="dk1"/>
            </a:solidFill>
            <a:latin typeface="+mn-lt"/>
            <a:ea typeface="+mn-ea"/>
            <a:cs typeface="+mn-cs"/>
          </a:endParaRPr>
        </a:p>
        <a:p>
          <a:endParaRPr lang="en-US" altLang="ja-JP" sz="1100" b="0" i="0" u="none" strike="noStrike" baseline="0" smtClean="0">
            <a:solidFill>
              <a:schemeClr val="dk1"/>
            </a:solidFill>
            <a:latin typeface="+mn-lt"/>
            <a:ea typeface="+mn-ea"/>
            <a:cs typeface="+mn-cs"/>
          </a:endParaRPr>
        </a:p>
        <a:p>
          <a:endParaRPr lang="en-US" altLang="ja-JP" sz="1100" b="0" i="0" u="none" strike="noStrike" baseline="0" smtClean="0">
            <a:solidFill>
              <a:schemeClr val="dk1"/>
            </a:solidFill>
            <a:latin typeface="+mn-lt"/>
            <a:ea typeface="+mn-ea"/>
            <a:cs typeface="+mn-cs"/>
          </a:endParaRPr>
        </a:p>
      </xdr:txBody>
    </xdr:sp>
    <xdr:clientData/>
  </xdr:twoCellAnchor>
  <xdr:twoCellAnchor>
    <xdr:from>
      <xdr:col>32</xdr:col>
      <xdr:colOff>333376</xdr:colOff>
      <xdr:row>55</xdr:row>
      <xdr:rowOff>47625</xdr:rowOff>
    </xdr:from>
    <xdr:to>
      <xdr:col>35</xdr:col>
      <xdr:colOff>797719</xdr:colOff>
      <xdr:row>60</xdr:row>
      <xdr:rowOff>59531</xdr:rowOff>
    </xdr:to>
    <xdr:sp macro="" textlink="">
      <xdr:nvSpPr>
        <xdr:cNvPr id="42" name="線吹き出し 1 (枠付き) 41"/>
        <xdr:cNvSpPr/>
      </xdr:nvSpPr>
      <xdr:spPr>
        <a:xfrm>
          <a:off x="11887201" y="33604200"/>
          <a:ext cx="1788318" cy="897731"/>
        </a:xfrm>
        <a:prstGeom prst="borderCallout1">
          <a:avLst>
            <a:gd name="adj1" fmla="val 16785"/>
            <a:gd name="adj2" fmla="val 11007"/>
            <a:gd name="adj3" fmla="val -50696"/>
            <a:gd name="adj4" fmla="val -1306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u="sng">
              <a:solidFill>
                <a:schemeClr val="dk1"/>
              </a:solidFill>
              <a:effectLst/>
              <a:latin typeface="+mn-lt"/>
              <a:ea typeface="+mn-ea"/>
              <a:cs typeface="+mn-cs"/>
            </a:rPr>
            <a:t>整数としてください。</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（認められない例</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a:t>
          </a:r>
          <a:r>
            <a:rPr kumimoji="1" lang="en-US" altLang="ja-JP" sz="1100" b="1" u="none">
              <a:solidFill>
                <a:schemeClr val="dk1"/>
              </a:solidFill>
              <a:effectLst/>
              <a:latin typeface="+mn-lt"/>
              <a:ea typeface="+mn-ea"/>
              <a:cs typeface="+mn-cs"/>
            </a:rPr>
            <a:t>262.5H</a:t>
          </a:r>
          <a:r>
            <a:rPr kumimoji="1" lang="ja-JP" altLang="en-US" sz="1100" b="1" u="none">
              <a:solidFill>
                <a:schemeClr val="dk1"/>
              </a:solidFill>
              <a:effectLst/>
              <a:latin typeface="+mn-lt"/>
              <a:ea typeface="+mn-ea"/>
              <a:cs typeface="+mn-cs"/>
            </a:rPr>
            <a:t>）</a:t>
          </a:r>
          <a:endParaRPr kumimoji="1" lang="en-US" altLang="ja-JP" sz="1100" b="1" u="sng">
            <a:solidFill>
              <a:schemeClr val="dk1"/>
            </a:solidFill>
            <a:effectLst/>
            <a:latin typeface="+mn-lt"/>
            <a:ea typeface="+mn-ea"/>
            <a:cs typeface="+mn-cs"/>
          </a:endParaRPr>
        </a:p>
      </xdr:txBody>
    </xdr:sp>
    <xdr:clientData/>
  </xdr:twoCellAnchor>
  <xdr:twoCellAnchor>
    <xdr:from>
      <xdr:col>25</xdr:col>
      <xdr:colOff>250031</xdr:colOff>
      <xdr:row>53</xdr:row>
      <xdr:rowOff>750094</xdr:rowOff>
    </xdr:from>
    <xdr:to>
      <xdr:col>33</xdr:col>
      <xdr:colOff>47624</xdr:colOff>
      <xdr:row>57</xdr:row>
      <xdr:rowOff>23813</xdr:rowOff>
    </xdr:to>
    <xdr:cxnSp macro="">
      <xdr:nvCxnSpPr>
        <xdr:cNvPr id="43" name="直線コネクタ 42"/>
        <xdr:cNvCxnSpPr/>
      </xdr:nvCxnSpPr>
      <xdr:spPr>
        <a:xfrm>
          <a:off x="9403556" y="33220819"/>
          <a:ext cx="2540793" cy="711994"/>
        </a:xfrm>
        <a:prstGeom prst="line">
          <a:avLst/>
        </a:prstGeom>
        <a:ln>
          <a:solidFill>
            <a:srgbClr val="FF0000"/>
          </a:solidFill>
          <a:headEnd type="none" w="med" len="med"/>
          <a:tailEnd type="triangle" w="med" len="med"/>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495299</xdr:colOff>
      <xdr:row>11</xdr:row>
      <xdr:rowOff>361950</xdr:rowOff>
    </xdr:from>
    <xdr:to>
      <xdr:col>6</xdr:col>
      <xdr:colOff>428625</xdr:colOff>
      <xdr:row>13</xdr:row>
      <xdr:rowOff>333375</xdr:rowOff>
    </xdr:to>
    <xdr:sp macro="" textlink="">
      <xdr:nvSpPr>
        <xdr:cNvPr id="2" name="線吹き出し 1 (枠付き) 1"/>
        <xdr:cNvSpPr/>
      </xdr:nvSpPr>
      <xdr:spPr>
        <a:xfrm>
          <a:off x="1657349" y="5762625"/>
          <a:ext cx="2838451" cy="1000125"/>
        </a:xfrm>
        <a:prstGeom prst="borderCallout1">
          <a:avLst>
            <a:gd name="adj1" fmla="val 18750"/>
            <a:gd name="adj2" fmla="val -8333"/>
            <a:gd name="adj3" fmla="val 117262"/>
            <a:gd name="adj4" fmla="val -5913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３．</a:t>
          </a:r>
          <a:endParaRPr kumimoji="1" lang="en-US" altLang="ja-JP" sz="1100"/>
        </a:p>
        <a:p>
          <a:pPr algn="l"/>
          <a:r>
            <a:rPr kumimoji="1" lang="ja-JP" altLang="en-US" sz="1100"/>
            <a:t>映像教材が１０本を超える場合は、行の再表示を行い、行を増やしてください。</a:t>
          </a:r>
          <a:endParaRPr kumimoji="1" lang="en-US" altLang="ja-JP" sz="1100"/>
        </a:p>
        <a:p>
          <a:pPr algn="l"/>
          <a:r>
            <a:rPr kumimoji="1" lang="en-US" altLang="ja-JP" sz="1100"/>
            <a:t>※</a:t>
          </a:r>
          <a:r>
            <a:rPr kumimoji="1" lang="ja-JP" altLang="en-US" sz="1100"/>
            <a:t>最大</a:t>
          </a:r>
          <a:r>
            <a:rPr kumimoji="1" lang="en-US" altLang="ja-JP" sz="1100"/>
            <a:t>100</a:t>
          </a:r>
          <a:r>
            <a:rPr kumimoji="1" lang="ja-JP" altLang="en-US" sz="1100"/>
            <a:t>本の映像教材まで記載できます。</a:t>
          </a:r>
        </a:p>
      </xdr:txBody>
    </xdr:sp>
    <xdr:clientData/>
  </xdr:twoCellAnchor>
  <xdr:twoCellAnchor>
    <xdr:from>
      <xdr:col>12</xdr:col>
      <xdr:colOff>657225</xdr:colOff>
      <xdr:row>2</xdr:row>
      <xdr:rowOff>447675</xdr:rowOff>
    </xdr:from>
    <xdr:to>
      <xdr:col>16</xdr:col>
      <xdr:colOff>171450</xdr:colOff>
      <xdr:row>3</xdr:row>
      <xdr:rowOff>533400</xdr:rowOff>
    </xdr:to>
    <xdr:sp macro="" textlink="">
      <xdr:nvSpPr>
        <xdr:cNvPr id="3" name="線吹き出し 1 (枠付き) 2"/>
        <xdr:cNvSpPr/>
      </xdr:nvSpPr>
      <xdr:spPr>
        <a:xfrm>
          <a:off x="8315325" y="942975"/>
          <a:ext cx="2257425" cy="609600"/>
        </a:xfrm>
        <a:prstGeom prst="borderCallout1">
          <a:avLst>
            <a:gd name="adj1" fmla="val 18750"/>
            <a:gd name="adj2" fmla="val -8333"/>
            <a:gd name="adj3" fmla="val 117262"/>
            <a:gd name="adj4" fmla="val -5913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a:t>
          </a:r>
          <a:endParaRPr kumimoji="1" lang="en-US" altLang="ja-JP" sz="1100"/>
        </a:p>
        <a:p>
          <a:pPr algn="l"/>
          <a:r>
            <a:rPr kumimoji="1" lang="ja-JP" altLang="en-US" sz="1100"/>
            <a:t>青い箇所に、入力をしてください。</a:t>
          </a:r>
        </a:p>
      </xdr:txBody>
    </xdr:sp>
    <xdr:clientData/>
  </xdr:twoCellAnchor>
  <xdr:twoCellAnchor>
    <xdr:from>
      <xdr:col>2</xdr:col>
      <xdr:colOff>247650</xdr:colOff>
      <xdr:row>3</xdr:row>
      <xdr:rowOff>666750</xdr:rowOff>
    </xdr:from>
    <xdr:to>
      <xdr:col>5</xdr:col>
      <xdr:colOff>419100</xdr:colOff>
      <xdr:row>5</xdr:row>
      <xdr:rowOff>304800</xdr:rowOff>
    </xdr:to>
    <xdr:sp macro="" textlink="">
      <xdr:nvSpPr>
        <xdr:cNvPr id="4" name="線吹き出し 1 (枠付き) 3"/>
        <xdr:cNvSpPr/>
      </xdr:nvSpPr>
      <xdr:spPr>
        <a:xfrm>
          <a:off x="1990725" y="1685925"/>
          <a:ext cx="1914525" cy="933450"/>
        </a:xfrm>
        <a:prstGeom prst="borderCallout1">
          <a:avLst>
            <a:gd name="adj1" fmla="val 18750"/>
            <a:gd name="adj2" fmla="val -8333"/>
            <a:gd name="adj3" fmla="val -18032"/>
            <a:gd name="adj4" fmla="val -4863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a:t>
          </a:r>
          <a:endParaRPr kumimoji="1" lang="en-US" altLang="ja-JP" sz="1100"/>
        </a:p>
        <a:p>
          <a:pPr algn="l"/>
          <a:r>
            <a:rPr kumimoji="1" lang="ja-JP" altLang="en-US" sz="1100"/>
            <a:t>認定様式第６号の「①ユニット受講時間」に入力した、時間数を転記してください。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6.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24.bin"/><Relationship Id="rId4" Type="http://schemas.openxmlformats.org/officeDocument/2006/relationships/comments" Target="../comments10.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0.xml"/><Relationship Id="rId1" Type="http://schemas.openxmlformats.org/officeDocument/2006/relationships/printerSettings" Target="../printerSettings/printerSettings25.bin"/><Relationship Id="rId4" Type="http://schemas.openxmlformats.org/officeDocument/2006/relationships/comments" Target="../comments1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2.xml"/><Relationship Id="rId1" Type="http://schemas.openxmlformats.org/officeDocument/2006/relationships/printerSettings" Target="../printerSettings/printerSettings27.bin"/><Relationship Id="rId4" Type="http://schemas.openxmlformats.org/officeDocument/2006/relationships/comments" Target="../comments12.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3.vml"/><Relationship Id="rId7" Type="http://schemas.openxmlformats.org/officeDocument/2006/relationships/ctrlProp" Target="../ctrlProps/ctrlProp4.xml"/><Relationship Id="rId2" Type="http://schemas.openxmlformats.org/officeDocument/2006/relationships/drawing" Target="../drawings/drawing23.xml"/><Relationship Id="rId1" Type="http://schemas.openxmlformats.org/officeDocument/2006/relationships/printerSettings" Target="../printerSettings/printerSettings2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abSelected="1" view="pageBreakPreview" zoomScale="50" zoomScaleNormal="100" zoomScaleSheetLayoutView="50" zoomScalePageLayoutView="90" workbookViewId="0">
      <selection sqref="A1:H1"/>
    </sheetView>
  </sheetViews>
  <sheetFormatPr defaultColWidth="9" defaultRowHeight="13.5"/>
  <cols>
    <col min="1" max="1" width="5.375" style="5" customWidth="1"/>
    <col min="2" max="2" width="17.25" style="5" customWidth="1"/>
    <col min="3" max="4" width="30.625" style="5" customWidth="1"/>
    <col min="5" max="5" width="70.75" style="5" customWidth="1"/>
    <col min="6" max="6" width="56.125" style="5" customWidth="1"/>
    <col min="7" max="8" width="15.75" style="5" customWidth="1"/>
    <col min="9" max="16384" width="9" style="5"/>
  </cols>
  <sheetData>
    <row r="1" spans="1:13" s="2" customFormat="1" ht="31.5" customHeight="1">
      <c r="A1" s="1277" t="s">
        <v>1006</v>
      </c>
      <c r="B1" s="1277"/>
      <c r="C1" s="1277"/>
      <c r="D1" s="1277"/>
      <c r="E1" s="1277"/>
      <c r="F1" s="1277"/>
      <c r="G1" s="1277"/>
      <c r="H1" s="1277"/>
      <c r="I1" s="1024"/>
      <c r="J1" s="1024"/>
      <c r="K1" s="1"/>
      <c r="L1" s="1"/>
      <c r="M1" s="1"/>
    </row>
    <row r="2" spans="1:13" s="2" customFormat="1" ht="21" customHeight="1">
      <c r="B2" s="3"/>
      <c r="C2" s="3"/>
      <c r="D2" s="3"/>
      <c r="G2" s="3"/>
      <c r="H2" s="3"/>
    </row>
    <row r="3" spans="1:13" s="2" customFormat="1" ht="18" customHeight="1">
      <c r="A3" s="1043" t="s">
        <v>0</v>
      </c>
      <c r="B3" s="4"/>
      <c r="C3" s="1278" t="str">
        <f>IF(様式1!L11="","",様式1!L11)</f>
        <v/>
      </c>
      <c r="D3" s="1278"/>
      <c r="E3" s="1278"/>
      <c r="F3" s="1025"/>
      <c r="G3" s="3"/>
      <c r="H3" s="3"/>
    </row>
    <row r="4" spans="1:13" s="2" customFormat="1" ht="6.75" customHeight="1">
      <c r="B4" s="3"/>
      <c r="C4" s="3"/>
      <c r="D4" s="3"/>
      <c r="G4" s="3"/>
      <c r="H4" s="3"/>
    </row>
    <row r="5" spans="1:13" s="2" customFormat="1" ht="18" customHeight="1">
      <c r="A5" s="1043" t="s">
        <v>1</v>
      </c>
      <c r="B5" s="4"/>
      <c r="C5" s="1279" t="str">
        <f>IF(様式1!O3="","",様式1!O3)</f>
        <v/>
      </c>
      <c r="D5" s="1279"/>
      <c r="E5" s="1279"/>
      <c r="F5" s="1026"/>
      <c r="G5" s="3"/>
      <c r="H5" s="3"/>
    </row>
    <row r="6" spans="1:13" s="2" customFormat="1" ht="9.9499999999999993" customHeight="1">
      <c r="B6" s="3"/>
      <c r="C6" s="3"/>
      <c r="D6" s="3"/>
      <c r="G6" s="3"/>
      <c r="H6" s="3"/>
    </row>
    <row r="7" spans="1:13" ht="46.5" customHeight="1">
      <c r="A7" s="1027" t="s">
        <v>647</v>
      </c>
      <c r="B7" s="1032" t="s">
        <v>2</v>
      </c>
      <c r="C7" s="1280" t="s">
        <v>3</v>
      </c>
      <c r="D7" s="1281"/>
      <c r="E7" s="1281"/>
      <c r="F7" s="1027" t="s">
        <v>1014</v>
      </c>
      <c r="G7" s="1032" t="s">
        <v>4</v>
      </c>
      <c r="H7" s="1032" t="s">
        <v>5</v>
      </c>
    </row>
    <row r="8" spans="1:13" ht="25.5" customHeight="1">
      <c r="A8" s="1033">
        <v>1</v>
      </c>
      <c r="B8" s="1033" t="s">
        <v>6</v>
      </c>
      <c r="C8" s="1275" t="s">
        <v>7</v>
      </c>
      <c r="D8" s="1276"/>
      <c r="E8" s="1276"/>
      <c r="F8" s="1029" t="s">
        <v>1015</v>
      </c>
      <c r="G8" s="1034"/>
      <c r="H8" s="1117"/>
    </row>
    <row r="9" spans="1:13" ht="25.5" customHeight="1">
      <c r="A9" s="1033">
        <v>2</v>
      </c>
      <c r="B9" s="1033" t="s">
        <v>648</v>
      </c>
      <c r="C9" s="1275" t="s">
        <v>771</v>
      </c>
      <c r="D9" s="1276"/>
      <c r="E9" s="1276"/>
      <c r="F9" s="1029" t="s">
        <v>1015</v>
      </c>
      <c r="G9" s="1034"/>
      <c r="H9" s="1117"/>
    </row>
    <row r="10" spans="1:13" ht="358.5" customHeight="1">
      <c r="A10" s="1033">
        <v>3</v>
      </c>
      <c r="B10" s="1033" t="s">
        <v>649</v>
      </c>
      <c r="C10" s="1282" t="s">
        <v>1390</v>
      </c>
      <c r="D10" s="1283"/>
      <c r="E10" s="1283"/>
      <c r="F10" s="1029" t="s">
        <v>1015</v>
      </c>
      <c r="G10" s="1035"/>
      <c r="H10" s="1118"/>
    </row>
    <row r="11" spans="1:13" ht="399" customHeight="1">
      <c r="A11" s="1033">
        <v>4</v>
      </c>
      <c r="B11" s="1033" t="s">
        <v>650</v>
      </c>
      <c r="C11" s="1282" t="s">
        <v>1025</v>
      </c>
      <c r="D11" s="1283"/>
      <c r="E11" s="1283"/>
      <c r="F11" s="1029" t="s">
        <v>1015</v>
      </c>
      <c r="G11" s="1035"/>
      <c r="H11" s="1118"/>
    </row>
    <row r="12" spans="1:13" ht="201" customHeight="1">
      <c r="A12" s="1036">
        <v>5</v>
      </c>
      <c r="B12" s="1037" t="s">
        <v>651</v>
      </c>
      <c r="C12" s="1284" t="s">
        <v>1401</v>
      </c>
      <c r="D12" s="1285"/>
      <c r="E12" s="1285"/>
      <c r="F12" s="1029" t="s">
        <v>1015</v>
      </c>
      <c r="G12" s="1034"/>
      <c r="H12" s="1117"/>
    </row>
    <row r="13" spans="1:13" ht="106.5" customHeight="1">
      <c r="A13" s="1033">
        <v>6</v>
      </c>
      <c r="B13" s="1038" t="s">
        <v>652</v>
      </c>
      <c r="C13" s="1282" t="s">
        <v>1391</v>
      </c>
      <c r="D13" s="1276"/>
      <c r="E13" s="1276"/>
      <c r="F13" s="1029" t="s">
        <v>1015</v>
      </c>
      <c r="G13" s="1034"/>
      <c r="H13" s="1117"/>
    </row>
    <row r="14" spans="1:13" ht="152.25" customHeight="1">
      <c r="A14" s="1033">
        <v>7</v>
      </c>
      <c r="B14" s="1033" t="s">
        <v>9</v>
      </c>
      <c r="C14" s="1282" t="s">
        <v>1018</v>
      </c>
      <c r="D14" s="1276"/>
      <c r="E14" s="1276"/>
      <c r="F14" s="1029" t="s">
        <v>1015</v>
      </c>
      <c r="G14" s="1034"/>
      <c r="H14" s="1117"/>
    </row>
    <row r="15" spans="1:13" s="1046" customFormat="1" ht="170.25" customHeight="1">
      <c r="A15" s="1044">
        <v>8</v>
      </c>
      <c r="B15" s="1044" t="s">
        <v>637</v>
      </c>
      <c r="C15" s="1286" t="s">
        <v>1019</v>
      </c>
      <c r="D15" s="1287"/>
      <c r="E15" s="1292"/>
      <c r="F15" s="1030" t="s">
        <v>1128</v>
      </c>
      <c r="G15" s="1045"/>
      <c r="H15" s="1117"/>
    </row>
    <row r="16" spans="1:13" ht="215.25" customHeight="1">
      <c r="A16" s="1044">
        <v>9</v>
      </c>
      <c r="B16" s="1044" t="s">
        <v>653</v>
      </c>
      <c r="C16" s="1288" t="s">
        <v>10</v>
      </c>
      <c r="D16" s="1289"/>
      <c r="E16" s="1289"/>
      <c r="F16" s="1052" t="s">
        <v>1124</v>
      </c>
      <c r="G16" s="1045"/>
      <c r="H16" s="1117"/>
    </row>
    <row r="17" spans="1:9" ht="203.25" customHeight="1">
      <c r="A17" s="1033">
        <v>10</v>
      </c>
      <c r="B17" s="1033" t="s">
        <v>654</v>
      </c>
      <c r="C17" s="1282" t="s">
        <v>1109</v>
      </c>
      <c r="D17" s="1283"/>
      <c r="E17" s="1298"/>
      <c r="F17" s="1028" t="s">
        <v>1015</v>
      </c>
      <c r="G17" s="1035"/>
      <c r="H17" s="1118"/>
    </row>
    <row r="18" spans="1:9" s="1046" customFormat="1" ht="123" customHeight="1">
      <c r="A18" s="1044">
        <v>11</v>
      </c>
      <c r="B18" s="1044" t="s">
        <v>655</v>
      </c>
      <c r="C18" s="1288" t="s">
        <v>656</v>
      </c>
      <c r="D18" s="1289"/>
      <c r="E18" s="1289"/>
      <c r="F18" s="1030" t="s">
        <v>1125</v>
      </c>
      <c r="G18" s="1047"/>
      <c r="H18" s="1118"/>
    </row>
    <row r="19" spans="1:9" s="1046" customFormat="1" ht="131.25" customHeight="1">
      <c r="A19" s="1044">
        <v>12</v>
      </c>
      <c r="B19" s="1044" t="s">
        <v>657</v>
      </c>
      <c r="C19" s="1288" t="s">
        <v>11</v>
      </c>
      <c r="D19" s="1289"/>
      <c r="E19" s="1289"/>
      <c r="F19" s="1030" t="s">
        <v>1125</v>
      </c>
      <c r="G19" s="1047"/>
      <c r="H19" s="1118"/>
    </row>
    <row r="20" spans="1:9" ht="24" customHeight="1">
      <c r="A20" s="1033">
        <v>13</v>
      </c>
      <c r="B20" s="1033" t="s">
        <v>604</v>
      </c>
      <c r="C20" s="1282" t="s">
        <v>387</v>
      </c>
      <c r="D20" s="1276"/>
      <c r="E20" s="1276"/>
      <c r="F20" s="1029" t="s">
        <v>1015</v>
      </c>
      <c r="G20" s="1039"/>
      <c r="H20" s="1119"/>
      <c r="I20" s="450"/>
    </row>
    <row r="21" spans="1:9" ht="24" customHeight="1">
      <c r="A21" s="1033">
        <v>14</v>
      </c>
      <c r="B21" s="1040" t="s">
        <v>658</v>
      </c>
      <c r="C21" s="1275" t="s">
        <v>12</v>
      </c>
      <c r="D21" s="1276"/>
      <c r="E21" s="1276"/>
      <c r="F21" s="1029" t="s">
        <v>1015</v>
      </c>
      <c r="G21" s="1039"/>
      <c r="H21" s="1119"/>
    </row>
    <row r="22" spans="1:9" s="6" customFormat="1" ht="185.25" customHeight="1">
      <c r="A22" s="1044">
        <v>15</v>
      </c>
      <c r="B22" s="1114" t="s">
        <v>658</v>
      </c>
      <c r="C22" s="1293" t="s">
        <v>1020</v>
      </c>
      <c r="D22" s="1294"/>
      <c r="E22" s="1294"/>
      <c r="F22" s="1052" t="s">
        <v>1126</v>
      </c>
      <c r="G22" s="1049"/>
      <c r="H22" s="1120"/>
    </row>
    <row r="23" spans="1:9" s="1050" customFormat="1" ht="141.75" customHeight="1">
      <c r="A23" s="1044">
        <v>16</v>
      </c>
      <c r="B23" s="1048" t="s">
        <v>605</v>
      </c>
      <c r="C23" s="1288" t="s">
        <v>14</v>
      </c>
      <c r="D23" s="1289"/>
      <c r="E23" s="1289"/>
      <c r="F23" s="1030" t="s">
        <v>1127</v>
      </c>
      <c r="G23" s="1049"/>
      <c r="H23" s="1120"/>
    </row>
    <row r="24" spans="1:9" ht="189.75" customHeight="1">
      <c r="A24" s="1033">
        <v>17</v>
      </c>
      <c r="B24" s="1042" t="s">
        <v>606</v>
      </c>
      <c r="C24" s="1295" t="s">
        <v>1063</v>
      </c>
      <c r="D24" s="1296"/>
      <c r="E24" s="1297"/>
      <c r="F24" s="1031" t="s">
        <v>1016</v>
      </c>
      <c r="G24" s="1041"/>
      <c r="H24" s="1120"/>
    </row>
    <row r="25" spans="1:9" ht="213.75" customHeight="1">
      <c r="A25" s="1033">
        <v>18</v>
      </c>
      <c r="B25" s="1042" t="s">
        <v>607</v>
      </c>
      <c r="C25" s="1295" t="s">
        <v>1064</v>
      </c>
      <c r="D25" s="1296"/>
      <c r="E25" s="1297"/>
      <c r="F25" s="1031" t="s">
        <v>1017</v>
      </c>
      <c r="G25" s="1041"/>
      <c r="H25" s="1120"/>
    </row>
    <row r="26" spans="1:9" s="1046" customFormat="1" ht="186" customHeight="1">
      <c r="A26" s="1044">
        <v>19</v>
      </c>
      <c r="B26" s="1048" t="s">
        <v>1021</v>
      </c>
      <c r="C26" s="1286" t="s">
        <v>1022</v>
      </c>
      <c r="D26" s="1287"/>
      <c r="E26" s="1287"/>
      <c r="F26" s="1030" t="s">
        <v>1133</v>
      </c>
      <c r="G26" s="1051"/>
      <c r="H26" s="1119"/>
    </row>
    <row r="27" spans="1:9" s="1050" customFormat="1" ht="189" customHeight="1">
      <c r="A27" s="1044">
        <v>20</v>
      </c>
      <c r="B27" s="1048" t="s">
        <v>608</v>
      </c>
      <c r="C27" s="1288" t="s">
        <v>15</v>
      </c>
      <c r="D27" s="1289"/>
      <c r="E27" s="1289"/>
      <c r="F27" s="1030" t="s">
        <v>1123</v>
      </c>
      <c r="G27" s="1049"/>
      <c r="H27" s="1120"/>
    </row>
    <row r="28" spans="1:9" ht="43.5" customHeight="1">
      <c r="A28" s="1290" t="s">
        <v>1023</v>
      </c>
      <c r="B28" s="1290"/>
      <c r="C28" s="1290"/>
      <c r="D28" s="1290"/>
      <c r="E28" s="1290"/>
      <c r="F28" s="1290"/>
      <c r="G28" s="1290"/>
      <c r="H28" s="1290"/>
    </row>
    <row r="29" spans="1:9" ht="43.5" customHeight="1">
      <c r="A29" s="1291" t="s">
        <v>1024</v>
      </c>
      <c r="B29" s="1291"/>
      <c r="C29" s="1291"/>
      <c r="D29" s="1291"/>
      <c r="E29" s="1291"/>
      <c r="F29" s="1291"/>
      <c r="G29" s="1291"/>
      <c r="H29" s="1291"/>
    </row>
  </sheetData>
  <mergeCells count="26">
    <mergeCell ref="C26:E26"/>
    <mergeCell ref="C27:E27"/>
    <mergeCell ref="A28:H28"/>
    <mergeCell ref="A29:H29"/>
    <mergeCell ref="C15:E15"/>
    <mergeCell ref="C21:E21"/>
    <mergeCell ref="C22:E22"/>
    <mergeCell ref="C23:E23"/>
    <mergeCell ref="C24:E24"/>
    <mergeCell ref="C25:E25"/>
    <mergeCell ref="C16:E16"/>
    <mergeCell ref="C17:E17"/>
    <mergeCell ref="C18:E18"/>
    <mergeCell ref="C19:E19"/>
    <mergeCell ref="C20:E20"/>
    <mergeCell ref="C10:E10"/>
    <mergeCell ref="C11:E11"/>
    <mergeCell ref="C12:E12"/>
    <mergeCell ref="C13:E13"/>
    <mergeCell ref="C14:E14"/>
    <mergeCell ref="C9:E9"/>
    <mergeCell ref="A1:H1"/>
    <mergeCell ref="C3:E3"/>
    <mergeCell ref="C5:E5"/>
    <mergeCell ref="C7:E7"/>
    <mergeCell ref="C8:E8"/>
  </mergeCells>
  <phoneticPr fontId="11"/>
  <conditionalFormatting sqref="G8:G14 G17 G20:G21 G24:G25">
    <cfRule type="containsBlanks" dxfId="535" priority="4">
      <formula>LEN(TRIM(G8))=0</formula>
    </cfRule>
  </conditionalFormatting>
  <conditionalFormatting sqref="G15:G16 G18:G19 G22:G23 G26:G27">
    <cfRule type="containsBlanks" dxfId="534" priority="3">
      <formula>LEN(TRIM(G15))=0</formula>
    </cfRule>
  </conditionalFormatting>
  <printOptions horizontalCentered="1"/>
  <pageMargins left="0.62992125984251968" right="0.62992125984251968" top="0.39370078740157483" bottom="0.39370078740157483" header="0" footer="0.19685039370078741"/>
  <pageSetup paperSize="9" scale="24" orientation="portrait" r:id="rId1"/>
  <headerFooter scaleWithDoc="0">
    <oddFooter>&amp;R令和５年３月３１日以降に開講する訓練科から適用</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6"/>
  <sheetViews>
    <sheetView view="pageBreakPreview" zoomScale="69" zoomScaleNormal="69" zoomScaleSheetLayoutView="69" workbookViewId="0"/>
  </sheetViews>
  <sheetFormatPr defaultRowHeight="13.5"/>
  <cols>
    <col min="1" max="1" width="12.625" style="1221" customWidth="1"/>
    <col min="2" max="2" width="16.625" style="1221" customWidth="1"/>
    <col min="3" max="3" width="31.375" style="1221" customWidth="1"/>
    <col min="4" max="4" width="247.875" style="1245" customWidth="1"/>
    <col min="5" max="5" width="18.25" style="1221" customWidth="1"/>
    <col min="6" max="16384" width="9" style="1221"/>
  </cols>
  <sheetData>
    <row r="1" spans="1:6" ht="63" customHeight="1" thickBot="1">
      <c r="A1" s="1218" t="s">
        <v>1156</v>
      </c>
      <c r="B1" s="1219"/>
      <c r="C1" s="1219"/>
      <c r="D1" s="1921" t="s">
        <v>1395</v>
      </c>
      <c r="E1" s="1921"/>
      <c r="F1" s="1220" t="s">
        <v>910</v>
      </c>
    </row>
    <row r="2" spans="1:6" ht="66.75" customHeight="1" thickBot="1">
      <c r="A2" s="1222" t="s">
        <v>1157</v>
      </c>
      <c r="B2" s="1223" t="s">
        <v>1158</v>
      </c>
      <c r="C2" s="1224" t="s">
        <v>1159</v>
      </c>
      <c r="D2" s="1225" t="s">
        <v>1160</v>
      </c>
      <c r="E2" s="1226" t="s">
        <v>1161</v>
      </c>
    </row>
    <row r="3" spans="1:6" ht="23.25" customHeight="1">
      <c r="A3" s="1922" t="s">
        <v>1162</v>
      </c>
      <c r="B3" s="1916" t="s">
        <v>1163</v>
      </c>
      <c r="C3" s="1227" t="s">
        <v>1164</v>
      </c>
      <c r="D3" s="1228" t="s">
        <v>1165</v>
      </c>
      <c r="E3" s="1229"/>
    </row>
    <row r="4" spans="1:6" ht="19.5">
      <c r="A4" s="1923"/>
      <c r="B4" s="1917"/>
      <c r="C4" s="1230" t="s">
        <v>1166</v>
      </c>
      <c r="D4" s="1231" t="s">
        <v>1167</v>
      </c>
      <c r="E4" s="1232"/>
    </row>
    <row r="5" spans="1:6" ht="23.25" customHeight="1">
      <c r="A5" s="1923"/>
      <c r="B5" s="1917"/>
      <c r="C5" s="1230" t="s">
        <v>1168</v>
      </c>
      <c r="D5" s="1231" t="s">
        <v>1169</v>
      </c>
      <c r="E5" s="1232"/>
    </row>
    <row r="6" spans="1:6" ht="23.25" customHeight="1">
      <c r="A6" s="1923"/>
      <c r="B6" s="1917"/>
      <c r="C6" s="1230" t="s">
        <v>1170</v>
      </c>
      <c r="D6" s="1231" t="s">
        <v>1171</v>
      </c>
      <c r="E6" s="1232"/>
    </row>
    <row r="7" spans="1:6" ht="23.25" customHeight="1">
      <c r="A7" s="1923"/>
      <c r="B7" s="1917"/>
      <c r="C7" s="1230" t="s">
        <v>1172</v>
      </c>
      <c r="D7" s="1231" t="s">
        <v>1173</v>
      </c>
      <c r="E7" s="1232"/>
    </row>
    <row r="8" spans="1:6" ht="23.25" customHeight="1">
      <c r="A8" s="1923"/>
      <c r="B8" s="1918"/>
      <c r="C8" s="1230" t="s">
        <v>1174</v>
      </c>
      <c r="D8" s="1231" t="s">
        <v>1175</v>
      </c>
      <c r="E8" s="1232"/>
    </row>
    <row r="9" spans="1:6" ht="23.25" customHeight="1">
      <c r="A9" s="1923"/>
      <c r="B9" s="1919" t="s">
        <v>1176</v>
      </c>
      <c r="C9" s="1233" t="s">
        <v>1177</v>
      </c>
      <c r="D9" s="1234" t="s">
        <v>1178</v>
      </c>
      <c r="E9" s="1235"/>
    </row>
    <row r="10" spans="1:6" ht="23.25" customHeight="1">
      <c r="A10" s="1923"/>
      <c r="B10" s="1917"/>
      <c r="C10" s="1230" t="s">
        <v>1179</v>
      </c>
      <c r="D10" s="1231" t="s">
        <v>1180</v>
      </c>
      <c r="E10" s="1232"/>
    </row>
    <row r="11" spans="1:6" ht="23.25" customHeight="1">
      <c r="A11" s="1923"/>
      <c r="B11" s="1917"/>
      <c r="C11" s="1230" t="s">
        <v>1181</v>
      </c>
      <c r="D11" s="1231" t="s">
        <v>1182</v>
      </c>
      <c r="E11" s="1232"/>
    </row>
    <row r="12" spans="1:6" ht="23.25" customHeight="1">
      <c r="A12" s="1923"/>
      <c r="B12" s="1917"/>
      <c r="C12" s="1230" t="s">
        <v>1183</v>
      </c>
      <c r="D12" s="1231" t="s">
        <v>1184</v>
      </c>
      <c r="E12" s="1232"/>
    </row>
    <row r="13" spans="1:6" ht="23.25" customHeight="1">
      <c r="A13" s="1923"/>
      <c r="B13" s="1917"/>
      <c r="C13" s="1230" t="s">
        <v>1185</v>
      </c>
      <c r="D13" s="1231" t="s">
        <v>1186</v>
      </c>
      <c r="E13" s="1232"/>
    </row>
    <row r="14" spans="1:6" ht="23.25" customHeight="1">
      <c r="A14" s="1923"/>
      <c r="B14" s="1918"/>
      <c r="C14" s="1230" t="s">
        <v>1187</v>
      </c>
      <c r="D14" s="1231" t="s">
        <v>1188</v>
      </c>
      <c r="E14" s="1232"/>
    </row>
    <row r="15" spans="1:6" ht="24.75" customHeight="1">
      <c r="A15" s="1923"/>
      <c r="B15" s="1919" t="s">
        <v>1189</v>
      </c>
      <c r="C15" s="1233" t="s">
        <v>1190</v>
      </c>
      <c r="D15" s="1234" t="s">
        <v>1191</v>
      </c>
      <c r="E15" s="1235"/>
    </row>
    <row r="16" spans="1:6" ht="45.75" customHeight="1">
      <c r="A16" s="1923"/>
      <c r="B16" s="1917"/>
      <c r="C16" s="1230" t="s">
        <v>1192</v>
      </c>
      <c r="D16" s="1231" t="s">
        <v>1193</v>
      </c>
      <c r="E16" s="1232"/>
    </row>
    <row r="17" spans="1:5" ht="45.75" customHeight="1">
      <c r="A17" s="1923"/>
      <c r="B17" s="1917"/>
      <c r="C17" s="1230" t="s">
        <v>1194</v>
      </c>
      <c r="D17" s="1231" t="s">
        <v>1195</v>
      </c>
      <c r="E17" s="1232"/>
    </row>
    <row r="18" spans="1:5" ht="24" customHeight="1">
      <c r="A18" s="1923"/>
      <c r="B18" s="1917"/>
      <c r="C18" s="1230" t="s">
        <v>1196</v>
      </c>
      <c r="D18" s="1231" t="s">
        <v>1197</v>
      </c>
      <c r="E18" s="1232"/>
    </row>
    <row r="19" spans="1:5" ht="24" customHeight="1" thickBot="1">
      <c r="A19" s="1924"/>
      <c r="B19" s="1920"/>
      <c r="C19" s="1230" t="s">
        <v>1198</v>
      </c>
      <c r="D19" s="1231" t="s">
        <v>1199</v>
      </c>
      <c r="E19" s="1232"/>
    </row>
    <row r="20" spans="1:5" ht="24" customHeight="1">
      <c r="A20" s="1913" t="s">
        <v>1200</v>
      </c>
      <c r="B20" s="1916" t="s">
        <v>1201</v>
      </c>
      <c r="C20" s="1236" t="s">
        <v>1202</v>
      </c>
      <c r="D20" s="1237" t="s">
        <v>1203</v>
      </c>
      <c r="E20" s="1238"/>
    </row>
    <row r="21" spans="1:5" ht="24" customHeight="1">
      <c r="A21" s="1914"/>
      <c r="B21" s="1917"/>
      <c r="C21" s="1230" t="s">
        <v>1204</v>
      </c>
      <c r="D21" s="1231" t="s">
        <v>1205</v>
      </c>
      <c r="E21" s="1232"/>
    </row>
    <row r="22" spans="1:5" ht="45.75" customHeight="1">
      <c r="A22" s="1914"/>
      <c r="B22" s="1918"/>
      <c r="C22" s="1230" t="s">
        <v>1206</v>
      </c>
      <c r="D22" s="1231" t="s">
        <v>1207</v>
      </c>
      <c r="E22" s="1232"/>
    </row>
    <row r="23" spans="1:5" ht="45.75" customHeight="1">
      <c r="A23" s="1914"/>
      <c r="B23" s="1919" t="s">
        <v>1208</v>
      </c>
      <c r="C23" s="1233" t="s">
        <v>1209</v>
      </c>
      <c r="D23" s="1234" t="s">
        <v>1210</v>
      </c>
      <c r="E23" s="1235"/>
    </row>
    <row r="24" spans="1:5" ht="23.25" customHeight="1">
      <c r="A24" s="1914"/>
      <c r="B24" s="1918"/>
      <c r="C24" s="1230" t="s">
        <v>1211</v>
      </c>
      <c r="D24" s="1231" t="s">
        <v>1212</v>
      </c>
      <c r="E24" s="1232"/>
    </row>
    <row r="25" spans="1:5" ht="23.25" customHeight="1">
      <c r="A25" s="1914"/>
      <c r="B25" s="1919" t="s">
        <v>1213</v>
      </c>
      <c r="C25" s="1233" t="s">
        <v>1214</v>
      </c>
      <c r="D25" s="1234" t="s">
        <v>1215</v>
      </c>
      <c r="E25" s="1235"/>
    </row>
    <row r="26" spans="1:5" ht="45" customHeight="1" thickBot="1">
      <c r="A26" s="1915"/>
      <c r="B26" s="1920"/>
      <c r="C26" s="1230" t="s">
        <v>1216</v>
      </c>
      <c r="D26" s="1231" t="s">
        <v>1392</v>
      </c>
      <c r="E26" s="1232"/>
    </row>
    <row r="27" spans="1:5" ht="23.25" customHeight="1">
      <c r="A27" s="1913" t="s">
        <v>1217</v>
      </c>
      <c r="B27" s="1916" t="s">
        <v>1218</v>
      </c>
      <c r="C27" s="1236" t="s">
        <v>1219</v>
      </c>
      <c r="D27" s="1237" t="s">
        <v>1220</v>
      </c>
      <c r="E27" s="1238"/>
    </row>
    <row r="28" spans="1:5" ht="23.25" customHeight="1">
      <c r="A28" s="1914"/>
      <c r="B28" s="1917"/>
      <c r="C28" s="1230" t="s">
        <v>1221</v>
      </c>
      <c r="D28" s="1231" t="s">
        <v>1222</v>
      </c>
      <c r="E28" s="1232"/>
    </row>
    <row r="29" spans="1:5" ht="23.25" customHeight="1">
      <c r="A29" s="1914"/>
      <c r="B29" s="1917"/>
      <c r="C29" s="1230" t="s">
        <v>1223</v>
      </c>
      <c r="D29" s="1231" t="s">
        <v>1224</v>
      </c>
      <c r="E29" s="1232"/>
    </row>
    <row r="30" spans="1:5" ht="23.25" customHeight="1">
      <c r="A30" s="1914"/>
      <c r="B30" s="1917"/>
      <c r="C30" s="1230" t="s">
        <v>1225</v>
      </c>
      <c r="D30" s="1231" t="s">
        <v>1226</v>
      </c>
      <c r="E30" s="1232"/>
    </row>
    <row r="31" spans="1:5" ht="23.25" customHeight="1">
      <c r="A31" s="1914"/>
      <c r="B31" s="1917"/>
      <c r="C31" s="1230" t="s">
        <v>1227</v>
      </c>
      <c r="D31" s="1231" t="s">
        <v>1228</v>
      </c>
      <c r="E31" s="1232"/>
    </row>
    <row r="32" spans="1:5" ht="23.25" customHeight="1">
      <c r="A32" s="1914"/>
      <c r="B32" s="1917"/>
      <c r="C32" s="1230" t="s">
        <v>1229</v>
      </c>
      <c r="D32" s="1231" t="s">
        <v>1230</v>
      </c>
      <c r="E32" s="1232"/>
    </row>
    <row r="33" spans="1:5" ht="23.25" customHeight="1">
      <c r="A33" s="1914"/>
      <c r="B33" s="1917"/>
      <c r="C33" s="1230" t="s">
        <v>1231</v>
      </c>
      <c r="D33" s="1231" t="s">
        <v>1232</v>
      </c>
      <c r="E33" s="1232"/>
    </row>
    <row r="34" spans="1:5" ht="23.25" customHeight="1">
      <c r="A34" s="1914"/>
      <c r="B34" s="1917"/>
      <c r="C34" s="1230" t="s">
        <v>1233</v>
      </c>
      <c r="D34" s="1231" t="s">
        <v>1234</v>
      </c>
      <c r="E34" s="1232"/>
    </row>
    <row r="35" spans="1:5" ht="23.25" customHeight="1">
      <c r="A35" s="1914"/>
      <c r="B35" s="1917"/>
      <c r="C35" s="1230" t="s">
        <v>1235</v>
      </c>
      <c r="D35" s="1231" t="s">
        <v>1236</v>
      </c>
      <c r="E35" s="1232"/>
    </row>
    <row r="36" spans="1:5" ht="23.25" customHeight="1">
      <c r="A36" s="1914"/>
      <c r="B36" s="1918"/>
      <c r="C36" s="1230" t="s">
        <v>1237</v>
      </c>
      <c r="D36" s="1231" t="s">
        <v>1238</v>
      </c>
      <c r="E36" s="1232"/>
    </row>
    <row r="37" spans="1:5" ht="23.25" customHeight="1">
      <c r="A37" s="1914"/>
      <c r="B37" s="1919" t="s">
        <v>1239</v>
      </c>
      <c r="C37" s="1233" t="s">
        <v>1240</v>
      </c>
      <c r="D37" s="1234" t="s">
        <v>1241</v>
      </c>
      <c r="E37" s="1235"/>
    </row>
    <row r="38" spans="1:5" ht="45.75" customHeight="1">
      <c r="A38" s="1914"/>
      <c r="B38" s="1917"/>
      <c r="C38" s="1230" t="s">
        <v>1242</v>
      </c>
      <c r="D38" s="1231" t="s">
        <v>1243</v>
      </c>
      <c r="E38" s="1232"/>
    </row>
    <row r="39" spans="1:5" ht="45.75" customHeight="1" thickBot="1">
      <c r="A39" s="1915"/>
      <c r="B39" s="1920"/>
      <c r="C39" s="1230" t="s">
        <v>1244</v>
      </c>
      <c r="D39" s="1231" t="s">
        <v>1245</v>
      </c>
      <c r="E39" s="1232"/>
    </row>
    <row r="40" spans="1:5" ht="24" customHeight="1">
      <c r="A40" s="1913" t="s">
        <v>1246</v>
      </c>
      <c r="B40" s="1916" t="s">
        <v>1247</v>
      </c>
      <c r="C40" s="1236" t="s">
        <v>1248</v>
      </c>
      <c r="D40" s="1237" t="s">
        <v>1249</v>
      </c>
      <c r="E40" s="1238"/>
    </row>
    <row r="41" spans="1:5" ht="45.75" customHeight="1">
      <c r="A41" s="1914"/>
      <c r="B41" s="1917"/>
      <c r="C41" s="1230" t="s">
        <v>1250</v>
      </c>
      <c r="D41" s="1231" t="s">
        <v>1251</v>
      </c>
      <c r="E41" s="1232"/>
    </row>
    <row r="42" spans="1:5" ht="24" customHeight="1">
      <c r="A42" s="1914"/>
      <c r="B42" s="1917"/>
      <c r="C42" s="1230" t="s">
        <v>1252</v>
      </c>
      <c r="D42" s="1231" t="s">
        <v>1253</v>
      </c>
      <c r="E42" s="1232"/>
    </row>
    <row r="43" spans="1:5" ht="24" customHeight="1">
      <c r="A43" s="1914"/>
      <c r="B43" s="1918"/>
      <c r="C43" s="1230" t="s">
        <v>1254</v>
      </c>
      <c r="D43" s="1231" t="s">
        <v>1255</v>
      </c>
      <c r="E43" s="1232"/>
    </row>
    <row r="44" spans="1:5" ht="45.75" customHeight="1">
      <c r="A44" s="1914"/>
      <c r="B44" s="1919" t="s">
        <v>1256</v>
      </c>
      <c r="C44" s="1233" t="s">
        <v>1257</v>
      </c>
      <c r="D44" s="1234" t="s">
        <v>1258</v>
      </c>
      <c r="E44" s="1235"/>
    </row>
    <row r="45" spans="1:5" ht="24" customHeight="1" thickBot="1">
      <c r="A45" s="1915"/>
      <c r="B45" s="1920"/>
      <c r="C45" s="1239" t="s">
        <v>1259</v>
      </c>
      <c r="D45" s="1240" t="s">
        <v>1260</v>
      </c>
      <c r="E45" s="1241"/>
    </row>
    <row r="46" spans="1:5" ht="19.5">
      <c r="A46" s="1242"/>
      <c r="B46" s="1243"/>
      <c r="C46" s="1244"/>
      <c r="D46" s="1243"/>
      <c r="E46" s="1243"/>
    </row>
  </sheetData>
  <mergeCells count="15">
    <mergeCell ref="A27:A39"/>
    <mergeCell ref="B27:B36"/>
    <mergeCell ref="B37:B39"/>
    <mergeCell ref="A40:A45"/>
    <mergeCell ref="B40:B43"/>
    <mergeCell ref="B44:B45"/>
    <mergeCell ref="A20:A26"/>
    <mergeCell ref="B20:B22"/>
    <mergeCell ref="B23:B24"/>
    <mergeCell ref="B25:B26"/>
    <mergeCell ref="D1:E1"/>
    <mergeCell ref="A3:A19"/>
    <mergeCell ref="B3:B8"/>
    <mergeCell ref="B9:B14"/>
    <mergeCell ref="B15:B19"/>
  </mergeCells>
  <phoneticPr fontId="12"/>
  <dataValidations count="1">
    <dataValidation type="list" allowBlank="1" showInputMessage="1" showErrorMessage="1" sqref="E3:E45">
      <formula1>F$1</formula1>
    </dataValidation>
  </dataValidations>
  <pageMargins left="0.19685039370078741" right="0.19685039370078741" top="0.19685039370078741" bottom="0.19685039370078741" header="0.19685039370078741" footer="0.19685039370078741"/>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28"/>
  <sheetViews>
    <sheetView view="pageBreakPreview" zoomScale="70" zoomScaleNormal="100" zoomScaleSheetLayoutView="70" workbookViewId="0">
      <selection activeCell="A2" sqref="A2:AI2"/>
    </sheetView>
  </sheetViews>
  <sheetFormatPr defaultRowHeight="13.5"/>
  <cols>
    <col min="1" max="1" width="3.125" style="952" customWidth="1"/>
    <col min="2" max="2" width="4.25" style="952" customWidth="1"/>
    <col min="3" max="3" width="13.125" style="952" customWidth="1"/>
    <col min="4" max="7" width="4.5" style="828" customWidth="1"/>
    <col min="8" max="8" width="5.125" style="828" customWidth="1"/>
    <col min="9" max="34" width="4.5" style="828" customWidth="1"/>
    <col min="35" max="35" width="8.375" style="828" customWidth="1"/>
    <col min="36" max="36" width="12.5" style="828" customWidth="1"/>
    <col min="37" max="38" width="4.125" style="828" customWidth="1"/>
    <col min="39" max="39" width="12" style="828" customWidth="1"/>
    <col min="40" max="40" width="11.625" style="828" customWidth="1"/>
    <col min="41" max="41" width="10.375" style="828" customWidth="1"/>
    <col min="42" max="16384" width="9" style="828"/>
  </cols>
  <sheetData>
    <row r="1" spans="1:44" ht="33" customHeight="1">
      <c r="AE1" s="829"/>
      <c r="AF1" s="829"/>
      <c r="AG1" s="829"/>
      <c r="AH1" s="430"/>
      <c r="AI1" s="431"/>
      <c r="AJ1" s="432" t="s">
        <v>862</v>
      </c>
    </row>
    <row r="2" spans="1:44" ht="20.25" customHeight="1">
      <c r="A2" s="1971" t="s">
        <v>853</v>
      </c>
      <c r="B2" s="1971"/>
      <c r="C2" s="1971"/>
      <c r="D2" s="1971"/>
      <c r="E2" s="1971"/>
      <c r="F2" s="1971"/>
      <c r="G2" s="1971"/>
      <c r="H2" s="1971"/>
      <c r="I2" s="1971"/>
      <c r="J2" s="1971"/>
      <c r="K2" s="1971"/>
      <c r="L2" s="1971"/>
      <c r="M2" s="1971"/>
      <c r="N2" s="1971"/>
      <c r="O2" s="1971"/>
      <c r="P2" s="1971"/>
      <c r="Q2" s="1971"/>
      <c r="R2" s="1971"/>
      <c r="S2" s="1971"/>
      <c r="T2" s="1971"/>
      <c r="U2" s="1971"/>
      <c r="V2" s="1971"/>
      <c r="W2" s="1971"/>
      <c r="X2" s="1971"/>
      <c r="Y2" s="1971"/>
      <c r="Z2" s="1971"/>
      <c r="AA2" s="1971"/>
      <c r="AB2" s="1971"/>
      <c r="AC2" s="1971"/>
      <c r="AD2" s="1971"/>
      <c r="AE2" s="1971"/>
      <c r="AF2" s="1971"/>
      <c r="AG2" s="1971"/>
      <c r="AH2" s="1971"/>
      <c r="AI2" s="1971"/>
    </row>
    <row r="3" spans="1:44" ht="9.75" customHeight="1">
      <c r="A3" s="830"/>
      <c r="B3" s="830"/>
      <c r="C3" s="830"/>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row>
    <row r="4" spans="1:44" ht="19.5" customHeight="1">
      <c r="B4" s="1972" t="s">
        <v>854</v>
      </c>
      <c r="C4" s="1972"/>
      <c r="D4" s="1972"/>
      <c r="E4" s="1972"/>
      <c r="F4" s="1972"/>
      <c r="G4" s="1973" t="str">
        <f>IF(様式1!G36="","",様式1!G36)</f>
        <v/>
      </c>
      <c r="H4" s="1973"/>
      <c r="I4" s="1973"/>
      <c r="J4" s="1973"/>
      <c r="K4" s="1973"/>
      <c r="L4" s="1973"/>
      <c r="M4" s="1973"/>
      <c r="N4" s="1973"/>
      <c r="O4" s="1973"/>
      <c r="P4" s="1973"/>
      <c r="Q4" s="1973"/>
      <c r="R4" s="1973"/>
      <c r="S4" s="1973"/>
      <c r="T4" s="874" t="s">
        <v>863</v>
      </c>
      <c r="U4" s="874"/>
      <c r="V4" s="874"/>
      <c r="W4" s="874"/>
      <c r="X4" s="1974" t="str">
        <f>IF(様式1!L11="","",様式1!L11)</f>
        <v/>
      </c>
      <c r="Y4" s="1974"/>
      <c r="Z4" s="1974"/>
      <c r="AA4" s="1974"/>
      <c r="AB4" s="1974"/>
      <c r="AC4" s="1974"/>
      <c r="AD4" s="1974"/>
      <c r="AE4" s="1974"/>
      <c r="AF4" s="1974"/>
      <c r="AG4" s="1974"/>
      <c r="AH4" s="874"/>
      <c r="AI4" s="874"/>
      <c r="AJ4" s="874"/>
      <c r="AK4" s="874"/>
    </row>
    <row r="5" spans="1:44" ht="19.5" customHeight="1">
      <c r="B5" s="955"/>
      <c r="C5" s="955"/>
      <c r="D5" s="955"/>
      <c r="E5" s="955"/>
      <c r="F5" s="955"/>
      <c r="G5" s="956"/>
      <c r="H5" s="956"/>
      <c r="I5" s="956"/>
      <c r="J5" s="956"/>
      <c r="K5" s="956"/>
      <c r="L5" s="956"/>
      <c r="M5" s="956"/>
      <c r="N5" s="956"/>
      <c r="O5" s="956"/>
      <c r="P5" s="956"/>
      <c r="Q5" s="956"/>
      <c r="R5" s="956"/>
      <c r="S5" s="956"/>
      <c r="T5" s="874"/>
      <c r="U5" s="874"/>
      <c r="V5" s="874"/>
      <c r="W5" s="874"/>
      <c r="X5" s="914"/>
      <c r="Y5" s="914"/>
      <c r="Z5" s="914"/>
      <c r="AA5" s="914"/>
      <c r="AB5" s="914"/>
      <c r="AC5" s="914"/>
      <c r="AD5" s="914"/>
      <c r="AE5" s="914"/>
      <c r="AF5" s="914"/>
      <c r="AG5" s="914"/>
      <c r="AH5" s="874"/>
      <c r="AI5" s="874"/>
      <c r="AJ5" s="874"/>
      <c r="AK5" s="874"/>
    </row>
    <row r="6" spans="1:44" ht="19.5" customHeight="1">
      <c r="B6" s="955"/>
      <c r="C6" s="955"/>
      <c r="D6" s="955"/>
      <c r="E6" s="955"/>
      <c r="F6" s="955"/>
      <c r="G6" s="956"/>
      <c r="H6" s="956"/>
      <c r="I6" s="956"/>
      <c r="J6" s="956"/>
      <c r="K6" s="956"/>
      <c r="L6" s="956"/>
      <c r="M6" s="956"/>
      <c r="N6" s="956"/>
      <c r="O6" s="956"/>
      <c r="P6" s="956"/>
      <c r="Q6" s="956"/>
      <c r="R6" s="956"/>
      <c r="S6" s="956"/>
      <c r="T6" s="953" t="s">
        <v>855</v>
      </c>
      <c r="U6" s="954"/>
      <c r="V6" s="954"/>
      <c r="W6" s="954"/>
      <c r="X6" s="954"/>
      <c r="Y6" s="954"/>
      <c r="Z6" s="954"/>
      <c r="AA6" s="954"/>
      <c r="AB6" s="954"/>
      <c r="AC6" s="1968">
        <f>SUM(AI12,AI17)</f>
        <v>0</v>
      </c>
      <c r="AD6" s="1968"/>
      <c r="AE6" s="954"/>
      <c r="AF6" s="954"/>
      <c r="AG6" s="954"/>
      <c r="AH6" s="874"/>
      <c r="AI6" s="874"/>
      <c r="AJ6" s="874"/>
      <c r="AK6" s="874"/>
    </row>
    <row r="7" spans="1:44" ht="9.75" customHeight="1">
      <c r="A7" s="831"/>
      <c r="B7" s="832"/>
      <c r="C7" s="832"/>
      <c r="D7" s="832"/>
      <c r="E7" s="832"/>
      <c r="F7" s="833"/>
      <c r="G7" s="833"/>
      <c r="H7" s="833"/>
      <c r="I7" s="833"/>
      <c r="J7" s="833"/>
      <c r="K7" s="935"/>
      <c r="L7" s="935"/>
      <c r="M7" s="935"/>
      <c r="N7" s="935"/>
      <c r="O7" s="935"/>
      <c r="P7" s="935"/>
      <c r="Q7" s="935"/>
      <c r="R7" s="834"/>
      <c r="S7" s="834"/>
      <c r="T7" s="834"/>
      <c r="U7" s="834"/>
      <c r="V7" s="834"/>
      <c r="W7" s="834"/>
      <c r="X7" s="834"/>
      <c r="Y7" s="834"/>
      <c r="Z7" s="886"/>
      <c r="AA7" s="878"/>
      <c r="AB7" s="834"/>
      <c r="AC7" s="834"/>
      <c r="AD7" s="834"/>
      <c r="AE7" s="834"/>
      <c r="AF7" s="834"/>
      <c r="AG7" s="834"/>
      <c r="AH7" s="834"/>
    </row>
    <row r="8" spans="1:44" ht="32.25" customHeight="1">
      <c r="A8" s="1975" t="s">
        <v>1010</v>
      </c>
      <c r="B8" s="1965" t="s">
        <v>857</v>
      </c>
      <c r="C8" s="1126" t="s">
        <v>1100</v>
      </c>
      <c r="D8" s="1138" t="str">
        <f>AM12</f>
        <v/>
      </c>
      <c r="E8" s="1139" t="str">
        <f>IF($D$8="","",IF($D$8+1&lt;=$AM$13,$D$8+1,""))</f>
        <v/>
      </c>
      <c r="F8" s="1139" t="str">
        <f>IF($D$8="","",IF($D$8+2&lt;=$AM$13,$D$8+2,""))</f>
        <v/>
      </c>
      <c r="G8" s="1139" t="str">
        <f>IF($D$8="","",IF($D$8+3&lt;=$AM$13,$D$8+3,""))</f>
        <v/>
      </c>
      <c r="H8" s="1139" t="str">
        <f>IF($D$8="","",IF($D$8+4&lt;=$AM$13,$D$8+4,""))</f>
        <v/>
      </c>
      <c r="I8" s="1139" t="str">
        <f>IF($D$8="","",IF($D$8+5&lt;=$AM$13,$D$8+5,""))</f>
        <v/>
      </c>
      <c r="J8" s="1139" t="str">
        <f>IF($D$8="","",IF($D$8+6&lt;=$AM$13,$D$8+6,""))</f>
        <v/>
      </c>
      <c r="K8" s="1139" t="str">
        <f>IF($D$8="","",IF($D$8+7&lt;=$AM$13,$D$8+7,""))</f>
        <v/>
      </c>
      <c r="L8" s="1139" t="str">
        <f>IF($D$8="","",IF($D$8+8&lt;=$AM$13,$D$8+8,""))</f>
        <v/>
      </c>
      <c r="M8" s="1139" t="str">
        <f>IF($D$8="","",IF($D$8+9&lt;=$AM$13,$D$8+9,""))</f>
        <v/>
      </c>
      <c r="N8" s="1139" t="str">
        <f>IF($D$8="","",IF($D$8+10&lt;=$AM$13,$D$8+10,""))</f>
        <v/>
      </c>
      <c r="O8" s="1139" t="str">
        <f>IF($D$8="","",IF($D$8+11&lt;=$AM$13,$D$8+11,""))</f>
        <v/>
      </c>
      <c r="P8" s="1139" t="str">
        <f>IF($D$8="","",IF($D$8+12&lt;=$AM$13,$D$8+12,""))</f>
        <v/>
      </c>
      <c r="Q8" s="1139" t="str">
        <f>IF($D$8="","",IF($D$8+13&lt;=$AM$13,$D$8+13,""))</f>
        <v/>
      </c>
      <c r="R8" s="1139" t="str">
        <f>IF($D$8="","",IF($D$8+14&lt;=$AM$13,$D$8+14,""))</f>
        <v/>
      </c>
      <c r="S8" s="1139" t="str">
        <f>IF($D$8="","",IF($D$8+15&lt;=$AM$13,$D$8+15,""))</f>
        <v/>
      </c>
      <c r="T8" s="1139" t="str">
        <f>IF($D$8="","",IF($D$8+16&lt;=$AM$13,$D$8+16,""))</f>
        <v/>
      </c>
      <c r="U8" s="1139" t="str">
        <f>IF($D$8="","",IF($D$8+17&lt;=$AM$13,$D$8+17,""))</f>
        <v/>
      </c>
      <c r="V8" s="1139" t="str">
        <f>IF($D$8="","",IF($D$8+18&lt;=$AM$13,$D$8+18,""))</f>
        <v/>
      </c>
      <c r="W8" s="1139" t="str">
        <f>IF($D$8="","",IF($D$8+19&lt;=$AM$13,$D$8+19,""))</f>
        <v/>
      </c>
      <c r="X8" s="1139" t="str">
        <f>IF($D$8="","",IF($D$8+20&lt;=$AM$13,$D$8+20,""))</f>
        <v/>
      </c>
      <c r="Y8" s="1139" t="str">
        <f>IF($D$8="","",IF($D$8+21&lt;=$AM$13,$D$8+21,""))</f>
        <v/>
      </c>
      <c r="Z8" s="1139" t="str">
        <f>IF($D$8="","",IF($D$8+22&lt;=$AM$13,$D$8+22,""))</f>
        <v/>
      </c>
      <c r="AA8" s="1139" t="str">
        <f>IF($D$8="","",IF($D$8+23&lt;=$AM$13,$D$8+23,""))</f>
        <v/>
      </c>
      <c r="AB8" s="1139" t="str">
        <f>IF($D$8="","",IF($D$8+24&lt;=$AM$13,$D$8+24,""))</f>
        <v/>
      </c>
      <c r="AC8" s="1139" t="str">
        <f>IF($D$8="","",IF($D$8+25&lt;=$AM$13,$D$8+25,""))</f>
        <v/>
      </c>
      <c r="AD8" s="1139" t="str">
        <f>IF($D$8="","",IF($D$8+26&lt;=$AM$13,$D$8+26,""))</f>
        <v/>
      </c>
      <c r="AE8" s="1139" t="str">
        <f>IF($D$8="","",IF($D$8+27&lt;=$AM$13,$D$8+27,""))</f>
        <v/>
      </c>
      <c r="AF8" s="1139" t="str">
        <f>IF($D$8="","",IF($D$8+28&lt;=$AM$13,$D$8+28,""))</f>
        <v/>
      </c>
      <c r="AG8" s="1139" t="str">
        <f>IF($D$8="","",IF($D$8+29&lt;=$AM$13,$D$8+29,""))</f>
        <v/>
      </c>
      <c r="AH8" s="1140" t="str">
        <f>IF($D$8="","",IF($D$8+30&lt;=$AM$13,$D$8+30,""))</f>
        <v/>
      </c>
      <c r="AI8" s="838"/>
      <c r="AM8" s="63" t="s">
        <v>1091</v>
      </c>
      <c r="AN8" s="63" t="s">
        <v>1092</v>
      </c>
      <c r="AO8" s="98"/>
      <c r="AP8" s="98"/>
    </row>
    <row r="9" spans="1:44" ht="28.5" customHeight="1">
      <c r="A9" s="1975"/>
      <c r="B9" s="1966"/>
      <c r="C9" s="1126" t="s">
        <v>1099</v>
      </c>
      <c r="D9" s="1135" t="str">
        <f t="shared" ref="D9:AH9" si="0">TEXT(D8,"aaa")</f>
        <v/>
      </c>
      <c r="E9" s="1141" t="str">
        <f t="shared" si="0"/>
        <v/>
      </c>
      <c r="F9" s="1141" t="str">
        <f t="shared" si="0"/>
        <v/>
      </c>
      <c r="G9" s="1141" t="str">
        <f t="shared" si="0"/>
        <v/>
      </c>
      <c r="H9" s="1141" t="str">
        <f t="shared" si="0"/>
        <v/>
      </c>
      <c r="I9" s="1141" t="str">
        <f t="shared" si="0"/>
        <v/>
      </c>
      <c r="J9" s="1141" t="str">
        <f t="shared" si="0"/>
        <v/>
      </c>
      <c r="K9" s="1141" t="str">
        <f t="shared" si="0"/>
        <v/>
      </c>
      <c r="L9" s="1141" t="str">
        <f t="shared" si="0"/>
        <v/>
      </c>
      <c r="M9" s="1141" t="str">
        <f t="shared" si="0"/>
        <v/>
      </c>
      <c r="N9" s="1141" t="str">
        <f t="shared" si="0"/>
        <v/>
      </c>
      <c r="O9" s="1141" t="str">
        <f t="shared" si="0"/>
        <v/>
      </c>
      <c r="P9" s="1141" t="str">
        <f t="shared" si="0"/>
        <v/>
      </c>
      <c r="Q9" s="1141" t="str">
        <f t="shared" si="0"/>
        <v/>
      </c>
      <c r="R9" s="1141" t="str">
        <f t="shared" si="0"/>
        <v/>
      </c>
      <c r="S9" s="1141" t="str">
        <f t="shared" si="0"/>
        <v/>
      </c>
      <c r="T9" s="1141" t="str">
        <f t="shared" si="0"/>
        <v/>
      </c>
      <c r="U9" s="1141" t="str">
        <f t="shared" si="0"/>
        <v/>
      </c>
      <c r="V9" s="1141" t="str">
        <f t="shared" si="0"/>
        <v/>
      </c>
      <c r="W9" s="1141" t="str">
        <f t="shared" si="0"/>
        <v/>
      </c>
      <c r="X9" s="1141" t="str">
        <f t="shared" si="0"/>
        <v/>
      </c>
      <c r="Y9" s="1141" t="str">
        <f t="shared" si="0"/>
        <v/>
      </c>
      <c r="Z9" s="1141" t="str">
        <f t="shared" si="0"/>
        <v/>
      </c>
      <c r="AA9" s="1141" t="str">
        <f t="shared" si="0"/>
        <v/>
      </c>
      <c r="AB9" s="1141" t="str">
        <f t="shared" si="0"/>
        <v/>
      </c>
      <c r="AC9" s="1141" t="str">
        <f t="shared" si="0"/>
        <v/>
      </c>
      <c r="AD9" s="1141" t="str">
        <f t="shared" si="0"/>
        <v/>
      </c>
      <c r="AE9" s="1141" t="str">
        <f t="shared" si="0"/>
        <v/>
      </c>
      <c r="AF9" s="1141" t="str">
        <f t="shared" si="0"/>
        <v/>
      </c>
      <c r="AG9" s="1141" t="str">
        <f t="shared" si="0"/>
        <v/>
      </c>
      <c r="AH9" s="1142" t="str">
        <f t="shared" si="0"/>
        <v/>
      </c>
      <c r="AI9" s="838"/>
      <c r="AM9" s="1122" t="str">
        <f>IF(様式1!F37="","",様式1!F37)</f>
        <v/>
      </c>
      <c r="AN9" s="1122" t="str">
        <f>IF(様式1!K37="","",様式1!K37)</f>
        <v/>
      </c>
      <c r="AO9" s="62"/>
      <c r="AP9" s="62"/>
      <c r="AQ9" s="62"/>
      <c r="AR9" s="62"/>
    </row>
    <row r="10" spans="1:44" ht="32.25" customHeight="1">
      <c r="A10" s="1976"/>
      <c r="B10" s="1966"/>
      <c r="C10" s="1127" t="s">
        <v>773</v>
      </c>
      <c r="D10" s="1159"/>
      <c r="E10" s="1160"/>
      <c r="F10" s="1160"/>
      <c r="G10" s="1160"/>
      <c r="H10" s="1160"/>
      <c r="I10" s="1160"/>
      <c r="J10" s="1160"/>
      <c r="K10" s="1160"/>
      <c r="L10" s="1160"/>
      <c r="M10" s="1160"/>
      <c r="N10" s="1160"/>
      <c r="O10" s="1160"/>
      <c r="P10" s="1160"/>
      <c r="Q10" s="1160"/>
      <c r="R10" s="1160"/>
      <c r="S10" s="1160"/>
      <c r="T10" s="1160"/>
      <c r="U10" s="1160"/>
      <c r="V10" s="1160"/>
      <c r="W10" s="1160"/>
      <c r="X10" s="1160"/>
      <c r="Y10" s="1160"/>
      <c r="Z10" s="1160"/>
      <c r="AA10" s="1160"/>
      <c r="AB10" s="1160"/>
      <c r="AC10" s="1160"/>
      <c r="AD10" s="1160"/>
      <c r="AE10" s="1160"/>
      <c r="AF10" s="1160"/>
      <c r="AG10" s="1160"/>
      <c r="AH10" s="1161"/>
      <c r="AI10" s="838"/>
    </row>
    <row r="11" spans="1:44" ht="240.75" customHeight="1">
      <c r="A11" s="1976"/>
      <c r="B11" s="1966"/>
      <c r="C11" s="1128" t="s">
        <v>887</v>
      </c>
      <c r="D11" s="1143"/>
      <c r="E11" s="1144"/>
      <c r="F11" s="1144"/>
      <c r="G11" s="1144"/>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52"/>
      <c r="AI11" s="923"/>
      <c r="AM11" s="1123" t="s">
        <v>194</v>
      </c>
      <c r="AN11" s="1123" t="s">
        <v>195</v>
      </c>
      <c r="AO11" s="1123" t="s">
        <v>196</v>
      </c>
      <c r="AP11" s="1123" t="s">
        <v>197</v>
      </c>
      <c r="AQ11" s="1123" t="s">
        <v>198</v>
      </c>
      <c r="AR11" s="1123" t="s">
        <v>199</v>
      </c>
    </row>
    <row r="12" spans="1:44" ht="30.75" customHeight="1" thickBot="1">
      <c r="A12" s="1976"/>
      <c r="B12" s="1966"/>
      <c r="C12" s="1129" t="s">
        <v>1072</v>
      </c>
      <c r="D12" s="1156"/>
      <c r="E12" s="1157"/>
      <c r="F12" s="1157"/>
      <c r="G12" s="1157"/>
      <c r="H12" s="1157"/>
      <c r="I12" s="1157"/>
      <c r="J12" s="1157"/>
      <c r="K12" s="1157"/>
      <c r="L12" s="1157"/>
      <c r="M12" s="1157"/>
      <c r="N12" s="1157"/>
      <c r="O12" s="1157"/>
      <c r="P12" s="1157"/>
      <c r="Q12" s="1157"/>
      <c r="R12" s="1157"/>
      <c r="S12" s="1157"/>
      <c r="T12" s="1157"/>
      <c r="U12" s="1157"/>
      <c r="V12" s="1157"/>
      <c r="W12" s="1157"/>
      <c r="X12" s="1157"/>
      <c r="Y12" s="1157"/>
      <c r="Z12" s="1157"/>
      <c r="AA12" s="1157"/>
      <c r="AB12" s="1157"/>
      <c r="AC12" s="1157"/>
      <c r="AD12" s="1157"/>
      <c r="AE12" s="1157"/>
      <c r="AF12" s="1157"/>
      <c r="AG12" s="1157"/>
      <c r="AH12" s="1158"/>
      <c r="AI12" s="842">
        <f>SUM(D12:AH12)</f>
        <v>0</v>
      </c>
      <c r="AJ12" s="1102" t="s">
        <v>1075</v>
      </c>
      <c r="AM12" s="1122" t="str">
        <f>AM9</f>
        <v/>
      </c>
      <c r="AN12" s="1122" t="str">
        <f>IF(AM13=AN9,"",IF(AN9&gt;EDATE(AM12,1)-1,EDATE(AM12,1),""))</f>
        <v/>
      </c>
      <c r="AO12" s="1122" t="str">
        <f>IF(AN12="","",IF(AN9&gt;EDATE(AM12,2)-1,EDATE(AM12,2),""))</f>
        <v/>
      </c>
      <c r="AP12" s="1122" t="str">
        <f>IF(AO12="","",IF(AN9&gt;EDATE(AM12,3)-1,EDATE(AM12,3),""))</f>
        <v/>
      </c>
      <c r="AQ12" s="1122" t="str">
        <f>IF(AP12="","",IF(AN9&gt;EDATE(AM12,4)-1,EDATE(AM12,4),""))</f>
        <v/>
      </c>
      <c r="AR12" s="1122" t="str">
        <f>IF(AQ12="","",IF(AN9&gt;EDATE(AM12,5)-1,EDATE(AM12,5),""))</f>
        <v/>
      </c>
    </row>
    <row r="13" spans="1:44" ht="240.75" customHeight="1">
      <c r="A13" s="1976"/>
      <c r="B13" s="1966"/>
      <c r="C13" s="1130" t="s">
        <v>886</v>
      </c>
      <c r="D13" s="1149"/>
      <c r="E13" s="1150"/>
      <c r="F13" s="1150"/>
      <c r="G13" s="1150"/>
      <c r="H13" s="1150"/>
      <c r="I13" s="1150"/>
      <c r="J13" s="1150"/>
      <c r="K13" s="1150"/>
      <c r="L13" s="1150"/>
      <c r="M13" s="1150"/>
      <c r="N13" s="1150"/>
      <c r="O13" s="1150"/>
      <c r="P13" s="1150"/>
      <c r="Q13" s="1150"/>
      <c r="R13" s="1150"/>
      <c r="S13" s="1150"/>
      <c r="T13" s="1150"/>
      <c r="U13" s="1150"/>
      <c r="V13" s="1150"/>
      <c r="W13" s="1150"/>
      <c r="X13" s="1150"/>
      <c r="Y13" s="1150"/>
      <c r="Z13" s="1150"/>
      <c r="AA13" s="1150"/>
      <c r="AB13" s="1150"/>
      <c r="AC13" s="1150"/>
      <c r="AD13" s="1150"/>
      <c r="AE13" s="1150"/>
      <c r="AF13" s="1150"/>
      <c r="AG13" s="1150"/>
      <c r="AH13" s="1155"/>
      <c r="AI13" s="844"/>
      <c r="AJ13" s="1109"/>
      <c r="AM13" s="1122" t="str">
        <f>IF(AM12="","",IF(AN9&lt;(EDATE(AM12,1)-1),AN9,EDATE(AM12,1)-1))</f>
        <v/>
      </c>
      <c r="AN13" s="1122" t="str">
        <f>IF(AN12="","",IF(AN9&lt;(EDATE(AM12,2)-1),AN9,EDATE(AM12,2)-1))</f>
        <v/>
      </c>
      <c r="AO13" s="1122" t="str">
        <f>IF(AO12="","",IF(AN9&lt;(EDATE(AM12,3)-1),AN9,EDATE(AM12,3)-1))</f>
        <v/>
      </c>
      <c r="AP13" s="1122" t="str">
        <f>IF(AP12="","",IF(AN9&lt;=(EDATE(AM12,4)-1),AN9,EDATE(AM12,4)-1))</f>
        <v/>
      </c>
      <c r="AQ13" s="1122" t="str">
        <f>IF(AQ12="","",IF(AN9&lt;=(EDATE(AM12,5)-1),AN9,EDATE(AM12,5)-1))</f>
        <v/>
      </c>
      <c r="AR13" s="1122" t="str">
        <f>IF(AR12="","",IF(AN9&lt;=(EDATE(AM12,6)-1),AN9,EDATE(AM12,6)-1))</f>
        <v/>
      </c>
    </row>
    <row r="14" spans="1:44" ht="25.5" customHeight="1">
      <c r="A14" s="1976"/>
      <c r="B14" s="1966"/>
      <c r="C14" s="1127" t="s">
        <v>885</v>
      </c>
      <c r="D14" s="1145"/>
      <c r="E14" s="1146"/>
      <c r="F14" s="1146"/>
      <c r="G14" s="1146"/>
      <c r="H14" s="1146"/>
      <c r="I14" s="1146"/>
      <c r="J14" s="1146"/>
      <c r="K14" s="1146"/>
      <c r="L14" s="1146"/>
      <c r="M14" s="1146"/>
      <c r="N14" s="1146"/>
      <c r="O14" s="1146"/>
      <c r="P14" s="1146"/>
      <c r="Q14" s="1146"/>
      <c r="R14" s="1146"/>
      <c r="S14" s="1146"/>
      <c r="T14" s="1146"/>
      <c r="U14" s="1147"/>
      <c r="V14" s="1147"/>
      <c r="W14" s="1146"/>
      <c r="X14" s="1146"/>
      <c r="Y14" s="1147"/>
      <c r="Z14" s="1147"/>
      <c r="AA14" s="1147"/>
      <c r="AB14" s="1147"/>
      <c r="AC14" s="1147"/>
      <c r="AD14" s="1147"/>
      <c r="AE14" s="1146"/>
      <c r="AF14" s="1146"/>
      <c r="AG14" s="1146"/>
      <c r="AH14" s="1148"/>
      <c r="AI14" s="843"/>
      <c r="AJ14" s="1110"/>
    </row>
    <row r="15" spans="1:44" ht="27.75" customHeight="1">
      <c r="A15" s="1976"/>
      <c r="B15" s="1966"/>
      <c r="C15" s="1127" t="s">
        <v>883</v>
      </c>
      <c r="D15" s="1159"/>
      <c r="E15" s="1160"/>
      <c r="F15" s="1160"/>
      <c r="G15" s="1160"/>
      <c r="H15" s="1160"/>
      <c r="I15" s="1160"/>
      <c r="J15" s="1160"/>
      <c r="K15" s="1160"/>
      <c r="L15" s="1160"/>
      <c r="M15" s="1160"/>
      <c r="N15" s="1160"/>
      <c r="O15" s="1160"/>
      <c r="P15" s="1160"/>
      <c r="Q15" s="1160"/>
      <c r="R15" s="1160"/>
      <c r="S15" s="1160"/>
      <c r="T15" s="1160"/>
      <c r="U15" s="1160"/>
      <c r="V15" s="1160"/>
      <c r="W15" s="1160"/>
      <c r="X15" s="1160"/>
      <c r="Y15" s="1160"/>
      <c r="Z15" s="1160"/>
      <c r="AA15" s="1160"/>
      <c r="AB15" s="1160"/>
      <c r="AC15" s="1160"/>
      <c r="AD15" s="1160"/>
      <c r="AE15" s="1160"/>
      <c r="AF15" s="1160"/>
      <c r="AG15" s="1160"/>
      <c r="AH15" s="1161"/>
      <c r="AI15" s="1153"/>
      <c r="AJ15" s="1110"/>
    </row>
    <row r="16" spans="1:44" ht="27.75" customHeight="1">
      <c r="A16" s="1977"/>
      <c r="B16" s="1966"/>
      <c r="C16" s="1127" t="s">
        <v>884</v>
      </c>
      <c r="D16" s="1159"/>
      <c r="E16" s="1160"/>
      <c r="F16" s="1160"/>
      <c r="G16" s="1160"/>
      <c r="H16" s="1160"/>
      <c r="I16" s="1160"/>
      <c r="J16" s="1160"/>
      <c r="K16" s="1160"/>
      <c r="L16" s="1160"/>
      <c r="M16" s="1160"/>
      <c r="N16" s="1160"/>
      <c r="O16" s="1160"/>
      <c r="P16" s="1160"/>
      <c r="Q16" s="1160"/>
      <c r="R16" s="1160"/>
      <c r="S16" s="1160"/>
      <c r="T16" s="1160"/>
      <c r="U16" s="1160"/>
      <c r="V16" s="1160"/>
      <c r="W16" s="1160"/>
      <c r="X16" s="1160"/>
      <c r="Y16" s="1160"/>
      <c r="Z16" s="1160"/>
      <c r="AA16" s="1160"/>
      <c r="AB16" s="1160"/>
      <c r="AC16" s="1160"/>
      <c r="AD16" s="1160"/>
      <c r="AE16" s="1160"/>
      <c r="AF16" s="1160"/>
      <c r="AG16" s="1160"/>
      <c r="AH16" s="1161"/>
      <c r="AI16" s="1153"/>
      <c r="AJ16" s="885"/>
    </row>
    <row r="17" spans="1:39" ht="39" customHeight="1">
      <c r="A17" s="1977"/>
      <c r="B17" s="1966"/>
      <c r="C17" s="1127" t="s">
        <v>1073</v>
      </c>
      <c r="D17" s="1159"/>
      <c r="E17" s="1160"/>
      <c r="F17" s="1160"/>
      <c r="G17" s="1160"/>
      <c r="H17" s="1160"/>
      <c r="I17" s="1160"/>
      <c r="J17" s="1160"/>
      <c r="K17" s="1160"/>
      <c r="L17" s="1160"/>
      <c r="M17" s="1160"/>
      <c r="N17" s="1160"/>
      <c r="O17" s="1160"/>
      <c r="P17" s="1160"/>
      <c r="Q17" s="1160"/>
      <c r="R17" s="1160"/>
      <c r="S17" s="1160"/>
      <c r="T17" s="1160"/>
      <c r="U17" s="1160"/>
      <c r="V17" s="1160"/>
      <c r="W17" s="1160"/>
      <c r="X17" s="1160"/>
      <c r="Y17" s="1160"/>
      <c r="Z17" s="1160"/>
      <c r="AA17" s="1160"/>
      <c r="AB17" s="1160"/>
      <c r="AC17" s="1160"/>
      <c r="AD17" s="1160"/>
      <c r="AE17" s="1160"/>
      <c r="AF17" s="1160"/>
      <c r="AG17" s="1160"/>
      <c r="AH17" s="1161"/>
      <c r="AI17" s="843">
        <f>SUM(D17:AH17)</f>
        <v>0</v>
      </c>
      <c r="AJ17" s="1101" t="s">
        <v>1076</v>
      </c>
      <c r="AM17" s="1124" t="s">
        <v>1093</v>
      </c>
    </row>
    <row r="18" spans="1:39" ht="39.75" customHeight="1">
      <c r="A18" s="1977"/>
      <c r="B18" s="1967"/>
      <c r="C18" s="1127" t="s">
        <v>1074</v>
      </c>
      <c r="D18" s="1159"/>
      <c r="E18" s="1160"/>
      <c r="F18" s="1160"/>
      <c r="G18" s="1160"/>
      <c r="H18" s="1160"/>
      <c r="I18" s="1160"/>
      <c r="J18" s="1160"/>
      <c r="K18" s="1160"/>
      <c r="L18" s="1160"/>
      <c r="M18" s="1160"/>
      <c r="N18" s="1160"/>
      <c r="O18" s="1160"/>
      <c r="P18" s="1160"/>
      <c r="Q18" s="1160"/>
      <c r="R18" s="1160"/>
      <c r="S18" s="1160"/>
      <c r="T18" s="1160"/>
      <c r="U18" s="1160"/>
      <c r="V18" s="1160"/>
      <c r="W18" s="1160"/>
      <c r="X18" s="1160"/>
      <c r="Y18" s="1160"/>
      <c r="Z18" s="1160"/>
      <c r="AA18" s="1160"/>
      <c r="AB18" s="1160"/>
      <c r="AC18" s="1160"/>
      <c r="AD18" s="1160"/>
      <c r="AE18" s="1160"/>
      <c r="AF18" s="1160"/>
      <c r="AG18" s="1160"/>
      <c r="AH18" s="1161"/>
      <c r="AI18" s="843">
        <f>SUM(D18:AH18)</f>
        <v>0</v>
      </c>
      <c r="AJ18" s="1101" t="s">
        <v>1077</v>
      </c>
      <c r="AM18" s="1125">
        <f>SUM(AI12,AI17)</f>
        <v>0</v>
      </c>
    </row>
    <row r="19" spans="1:39" ht="33" customHeight="1">
      <c r="B19" s="878"/>
      <c r="C19" s="878"/>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8"/>
    </row>
    <row r="20" spans="1:39" ht="25.5" customHeight="1">
      <c r="B20" s="834"/>
      <c r="C20" s="834"/>
      <c r="D20" s="834"/>
      <c r="E20" s="834"/>
      <c r="F20" s="834"/>
      <c r="G20" s="834"/>
      <c r="H20" s="834"/>
      <c r="I20" s="834"/>
      <c r="J20" s="834"/>
      <c r="K20" s="834"/>
      <c r="L20" s="834"/>
      <c r="M20" s="834"/>
      <c r="N20" s="834"/>
      <c r="O20" s="834"/>
      <c r="P20" s="834"/>
      <c r="Q20" s="834"/>
      <c r="R20" s="834"/>
      <c r="S20" s="834"/>
      <c r="T20" s="953" t="s">
        <v>855</v>
      </c>
      <c r="U20" s="954"/>
      <c r="V20" s="954"/>
      <c r="W20" s="954"/>
      <c r="X20" s="954"/>
      <c r="Y20" s="954"/>
      <c r="Z20" s="954"/>
      <c r="AA20" s="954"/>
      <c r="AB20" s="954"/>
      <c r="AC20" s="1968">
        <f>SUM(AI26,AI31)</f>
        <v>0</v>
      </c>
      <c r="AD20" s="1968"/>
      <c r="AE20" s="954"/>
      <c r="AF20" s="954"/>
      <c r="AG20" s="954"/>
      <c r="AH20" s="834"/>
    </row>
    <row r="21" spans="1:39" ht="12" customHeight="1">
      <c r="B21" s="877"/>
      <c r="C21" s="877"/>
      <c r="D21" s="877"/>
      <c r="E21" s="877"/>
      <c r="F21" s="877"/>
      <c r="G21" s="877"/>
      <c r="H21" s="877"/>
      <c r="I21" s="877"/>
      <c r="J21" s="877"/>
      <c r="K21" s="877"/>
      <c r="L21" s="877"/>
      <c r="M21" s="877"/>
      <c r="N21" s="877"/>
      <c r="O21" s="877"/>
      <c r="P21" s="877"/>
      <c r="Q21" s="877"/>
      <c r="R21" s="877"/>
      <c r="S21" s="877"/>
      <c r="T21" s="877"/>
      <c r="U21" s="877"/>
      <c r="V21" s="877"/>
      <c r="W21" s="877"/>
      <c r="X21" s="877"/>
      <c r="Y21" s="877"/>
      <c r="Z21" s="877"/>
      <c r="AA21" s="877"/>
      <c r="AB21" s="877"/>
      <c r="AC21" s="877"/>
      <c r="AD21" s="877"/>
      <c r="AE21" s="877"/>
      <c r="AF21" s="877"/>
      <c r="AG21" s="877"/>
      <c r="AH21" s="877"/>
    </row>
    <row r="22" spans="1:39" ht="36.75" customHeight="1">
      <c r="A22" s="1975" t="s">
        <v>1011</v>
      </c>
      <c r="B22" s="1965" t="s">
        <v>857</v>
      </c>
      <c r="C22" s="1126" t="s">
        <v>1100</v>
      </c>
      <c r="D22" s="1138" t="str">
        <f>AN12</f>
        <v/>
      </c>
      <c r="E22" s="1139" t="str">
        <f>IF($D$22="","",IF($D$22+1&lt;=$AN$13,$D$22+1,""))</f>
        <v/>
      </c>
      <c r="F22" s="1139" t="str">
        <f>IF($D$22="","",IF($D$22+2&lt;=$AN$13,$D$22+2,""))</f>
        <v/>
      </c>
      <c r="G22" s="1139" t="str">
        <f>IF($D$22="","",IF($D$22+3&lt;=$AN$13,$D$22+3,""))</f>
        <v/>
      </c>
      <c r="H22" s="1139" t="str">
        <f>IF($D$22="","",IF($D$22+4&lt;=$AN$13,$D$22+4,""))</f>
        <v/>
      </c>
      <c r="I22" s="1139" t="str">
        <f>IF($D$22="","",IF($D$22+5&lt;=$AN$13,$D$22+5,""))</f>
        <v/>
      </c>
      <c r="J22" s="1139" t="str">
        <f>IF($D$22="","",IF($D$22+6&lt;=$AN$13,$D$22+6,""))</f>
        <v/>
      </c>
      <c r="K22" s="1139" t="str">
        <f>IF($D$22="","",IF($D$22+7&lt;=$AN$13,$D$22+7,""))</f>
        <v/>
      </c>
      <c r="L22" s="1139" t="str">
        <f>IF($D$22="","",IF($D$22+8&lt;=$AN$13,$D$22+8,""))</f>
        <v/>
      </c>
      <c r="M22" s="1139" t="str">
        <f>IF($D$22="","",IF($D$22+9&lt;=$AN$13,$D$22+9,""))</f>
        <v/>
      </c>
      <c r="N22" s="1139" t="str">
        <f>IF($D$22="","",IF($D$22+10&lt;=$AN$13,$D$22+10,""))</f>
        <v/>
      </c>
      <c r="O22" s="1139" t="str">
        <f>IF($D$22="","",IF($D$22+11&lt;=$AN$13,$D$22+11,""))</f>
        <v/>
      </c>
      <c r="P22" s="1139" t="str">
        <f>IF($D$22="","",IF($D$22+12&lt;=$AN$13,$D$22+12,""))</f>
        <v/>
      </c>
      <c r="Q22" s="1139" t="str">
        <f>IF($D$22="","",IF($D$22+13&lt;=$AN$13,$D$22+13,""))</f>
        <v/>
      </c>
      <c r="R22" s="1139" t="str">
        <f>IF($D$22="","",IF($D$22+14&lt;=$AN$13,$D$22+14,""))</f>
        <v/>
      </c>
      <c r="S22" s="1139" t="str">
        <f>IF($D$22="","",IF($D$22+15&lt;=$AN$13,$D$22+15,""))</f>
        <v/>
      </c>
      <c r="T22" s="1139" t="str">
        <f>IF($D$22="","",IF($D$22+16&lt;=$AN$13,$D$22+16,""))</f>
        <v/>
      </c>
      <c r="U22" s="1139" t="str">
        <f>IF($D$22="","",IF($D$22+17&lt;=$AN$13,$D$22+17,""))</f>
        <v/>
      </c>
      <c r="V22" s="1139" t="str">
        <f>IF($D$22="","",IF($D$22+18&lt;=$AN$13,$D$22+18,""))</f>
        <v/>
      </c>
      <c r="W22" s="1139" t="str">
        <f>IF($D$22="","",IF($D$22+19&lt;=$AN$13,$D$22+19,""))</f>
        <v/>
      </c>
      <c r="X22" s="1139" t="str">
        <f>IF($D$22="","",IF($D$22+20&lt;=$AN$13,$D$22+20,""))</f>
        <v/>
      </c>
      <c r="Y22" s="1139" t="str">
        <f>IF($D$22="","",IF($D$22+21&lt;=$AN$13,$D$22+21,""))</f>
        <v/>
      </c>
      <c r="Z22" s="1139" t="str">
        <f>IF($D$22="","",IF($D$22+22&lt;=$AN$13,$D$22+22,""))</f>
        <v/>
      </c>
      <c r="AA22" s="1139" t="str">
        <f>IF($D$22="","",IF($D$22+23&lt;=$AN$13,$D$22+23,""))</f>
        <v/>
      </c>
      <c r="AB22" s="1139" t="str">
        <f>IF($D$22="","",IF($D$22+24&lt;=$AN$13,$D$22+24,""))</f>
        <v/>
      </c>
      <c r="AC22" s="1139" t="str">
        <f>IF($D$22="","",IF($D$22+25&lt;=$AN$13,$D$22+25,""))</f>
        <v/>
      </c>
      <c r="AD22" s="1139" t="str">
        <f>IF($D$22="","",IF($D$22+26&lt;=$AN$13,$D$22+26,""))</f>
        <v/>
      </c>
      <c r="AE22" s="1139" t="str">
        <f>IF($D$22="","",IF($D$22+27&lt;=$AN$13,$D$22+27,""))</f>
        <v/>
      </c>
      <c r="AF22" s="1139" t="str">
        <f>IF($D$22="","",IF($D$22+28&lt;=$AN$13,$D$22+28,""))</f>
        <v/>
      </c>
      <c r="AG22" s="1139" t="str">
        <f>IF($D$22="","",IF($D$22+29&lt;=$AN$13,$D$22+29,""))</f>
        <v/>
      </c>
      <c r="AH22" s="1140" t="str">
        <f>IF($D$22="","",IF($D$22+30&lt;=$AN$13,$D$22+30,""))</f>
        <v/>
      </c>
    </row>
    <row r="23" spans="1:39" ht="30.75" customHeight="1">
      <c r="A23" s="1975"/>
      <c r="B23" s="1966"/>
      <c r="C23" s="1126" t="s">
        <v>1099</v>
      </c>
      <c r="D23" s="1135" t="str">
        <f t="shared" ref="D23:AH23" si="1">TEXT(D22,"aaa")</f>
        <v/>
      </c>
      <c r="E23" s="1136" t="str">
        <f t="shared" si="1"/>
        <v/>
      </c>
      <c r="F23" s="1136" t="str">
        <f t="shared" si="1"/>
        <v/>
      </c>
      <c r="G23" s="1136" t="str">
        <f t="shared" si="1"/>
        <v/>
      </c>
      <c r="H23" s="1136" t="str">
        <f t="shared" si="1"/>
        <v/>
      </c>
      <c r="I23" s="1136" t="str">
        <f t="shared" si="1"/>
        <v/>
      </c>
      <c r="J23" s="1136" t="str">
        <f t="shared" si="1"/>
        <v/>
      </c>
      <c r="K23" s="1136" t="str">
        <f t="shared" si="1"/>
        <v/>
      </c>
      <c r="L23" s="1136" t="str">
        <f t="shared" si="1"/>
        <v/>
      </c>
      <c r="M23" s="1136" t="str">
        <f t="shared" si="1"/>
        <v/>
      </c>
      <c r="N23" s="1136" t="str">
        <f t="shared" si="1"/>
        <v/>
      </c>
      <c r="O23" s="1136" t="str">
        <f t="shared" si="1"/>
        <v/>
      </c>
      <c r="P23" s="1136" t="str">
        <f t="shared" si="1"/>
        <v/>
      </c>
      <c r="Q23" s="1136" t="str">
        <f t="shared" si="1"/>
        <v/>
      </c>
      <c r="R23" s="1136" t="str">
        <f t="shared" si="1"/>
        <v/>
      </c>
      <c r="S23" s="1136" t="str">
        <f t="shared" si="1"/>
        <v/>
      </c>
      <c r="T23" s="1136" t="str">
        <f t="shared" si="1"/>
        <v/>
      </c>
      <c r="U23" s="1136" t="str">
        <f t="shared" si="1"/>
        <v/>
      </c>
      <c r="V23" s="1136" t="str">
        <f t="shared" si="1"/>
        <v/>
      </c>
      <c r="W23" s="1136" t="str">
        <f t="shared" si="1"/>
        <v/>
      </c>
      <c r="X23" s="1136" t="str">
        <f t="shared" si="1"/>
        <v/>
      </c>
      <c r="Y23" s="1136" t="str">
        <f t="shared" si="1"/>
        <v/>
      </c>
      <c r="Z23" s="1136" t="str">
        <f t="shared" si="1"/>
        <v/>
      </c>
      <c r="AA23" s="1136" t="str">
        <f t="shared" si="1"/>
        <v/>
      </c>
      <c r="AB23" s="1136" t="str">
        <f t="shared" si="1"/>
        <v/>
      </c>
      <c r="AC23" s="1136" t="str">
        <f t="shared" si="1"/>
        <v/>
      </c>
      <c r="AD23" s="1136" t="str">
        <f t="shared" si="1"/>
        <v/>
      </c>
      <c r="AE23" s="1136" t="str">
        <f t="shared" si="1"/>
        <v/>
      </c>
      <c r="AF23" s="1136" t="str">
        <f t="shared" si="1"/>
        <v/>
      </c>
      <c r="AG23" s="1136" t="str">
        <f t="shared" si="1"/>
        <v/>
      </c>
      <c r="AH23" s="1137" t="str">
        <f t="shared" si="1"/>
        <v/>
      </c>
    </row>
    <row r="24" spans="1:39" ht="24.75" customHeight="1">
      <c r="A24" s="1976"/>
      <c r="B24" s="1966"/>
      <c r="C24" s="845" t="s">
        <v>773</v>
      </c>
      <c r="D24" s="1159"/>
      <c r="E24" s="1160"/>
      <c r="F24" s="1160"/>
      <c r="G24" s="1160"/>
      <c r="H24" s="1160"/>
      <c r="I24" s="1160"/>
      <c r="J24" s="1160"/>
      <c r="K24" s="1160"/>
      <c r="L24" s="1160"/>
      <c r="M24" s="1160"/>
      <c r="N24" s="1160"/>
      <c r="O24" s="1160"/>
      <c r="P24" s="1160"/>
      <c r="Q24" s="1160"/>
      <c r="R24" s="1160"/>
      <c r="S24" s="1160"/>
      <c r="T24" s="1160"/>
      <c r="U24" s="1160"/>
      <c r="V24" s="1160"/>
      <c r="W24" s="1160"/>
      <c r="X24" s="1160"/>
      <c r="Y24" s="1160"/>
      <c r="Z24" s="1160"/>
      <c r="AA24" s="1160"/>
      <c r="AB24" s="1160"/>
      <c r="AC24" s="1160"/>
      <c r="AD24" s="1160"/>
      <c r="AE24" s="1160"/>
      <c r="AF24" s="1160"/>
      <c r="AG24" s="1160"/>
      <c r="AH24" s="1161"/>
    </row>
    <row r="25" spans="1:39" ht="240.75" customHeight="1">
      <c r="A25" s="1976"/>
      <c r="B25" s="1966"/>
      <c r="C25" s="881" t="s">
        <v>887</v>
      </c>
      <c r="D25" s="1143"/>
      <c r="E25" s="1144"/>
      <c r="F25" s="1144"/>
      <c r="G25" s="1144"/>
      <c r="H25" s="1144"/>
      <c r="I25" s="1144"/>
      <c r="J25" s="1144"/>
      <c r="K25" s="1144"/>
      <c r="L25" s="1144"/>
      <c r="M25" s="1144"/>
      <c r="N25" s="1144"/>
      <c r="O25" s="1144"/>
      <c r="P25" s="1144"/>
      <c r="Q25" s="1144"/>
      <c r="R25" s="1144"/>
      <c r="S25" s="1144"/>
      <c r="T25" s="1144"/>
      <c r="U25" s="1144"/>
      <c r="V25" s="1144"/>
      <c r="W25" s="1144"/>
      <c r="X25" s="1144"/>
      <c r="Y25" s="1144"/>
      <c r="Z25" s="1144"/>
      <c r="AA25" s="1144"/>
      <c r="AB25" s="1144"/>
      <c r="AC25" s="1144"/>
      <c r="AD25" s="1144"/>
      <c r="AE25" s="1144"/>
      <c r="AF25" s="1144"/>
      <c r="AG25" s="1144"/>
      <c r="AH25" s="1152"/>
    </row>
    <row r="26" spans="1:39" ht="32.25" customHeight="1" thickBot="1">
      <c r="A26" s="1976"/>
      <c r="B26" s="1966"/>
      <c r="C26" s="918" t="s">
        <v>1072</v>
      </c>
      <c r="D26" s="1156"/>
      <c r="E26" s="1157"/>
      <c r="F26" s="1157"/>
      <c r="G26" s="1157"/>
      <c r="H26" s="1157"/>
      <c r="I26" s="1157"/>
      <c r="J26" s="1157"/>
      <c r="K26" s="1157"/>
      <c r="L26" s="1157"/>
      <c r="M26" s="1157"/>
      <c r="N26" s="1157"/>
      <c r="O26" s="1157"/>
      <c r="P26" s="1157"/>
      <c r="Q26" s="1157"/>
      <c r="R26" s="1157"/>
      <c r="S26" s="1157"/>
      <c r="T26" s="1157"/>
      <c r="U26" s="1157"/>
      <c r="V26" s="1157"/>
      <c r="W26" s="1157"/>
      <c r="X26" s="1157"/>
      <c r="Y26" s="1157"/>
      <c r="Z26" s="1157"/>
      <c r="AA26" s="1157"/>
      <c r="AB26" s="1157"/>
      <c r="AC26" s="1157"/>
      <c r="AD26" s="1157"/>
      <c r="AE26" s="1157"/>
      <c r="AF26" s="1157"/>
      <c r="AG26" s="1157"/>
      <c r="AH26" s="1158"/>
      <c r="AI26" s="828">
        <f>SUM(D26:AH26)</f>
        <v>0</v>
      </c>
      <c r="AJ26" s="1102" t="s">
        <v>1075</v>
      </c>
    </row>
    <row r="27" spans="1:39" ht="240.75" customHeight="1">
      <c r="A27" s="1976"/>
      <c r="B27" s="1966"/>
      <c r="C27" s="905" t="s">
        <v>886</v>
      </c>
      <c r="D27" s="1149"/>
      <c r="E27" s="1150"/>
      <c r="F27" s="1150"/>
      <c r="G27" s="1150"/>
      <c r="H27" s="1150"/>
      <c r="I27" s="1150"/>
      <c r="J27" s="1150"/>
      <c r="K27" s="1150"/>
      <c r="L27" s="1150"/>
      <c r="M27" s="1150"/>
      <c r="N27" s="1150"/>
      <c r="O27" s="1150"/>
      <c r="P27" s="1150"/>
      <c r="Q27" s="1150"/>
      <c r="R27" s="1150"/>
      <c r="S27" s="1150"/>
      <c r="T27" s="1150"/>
      <c r="U27" s="1150"/>
      <c r="V27" s="1150"/>
      <c r="W27" s="1150"/>
      <c r="X27" s="1150"/>
      <c r="Y27" s="1150"/>
      <c r="Z27" s="1150"/>
      <c r="AA27" s="1150"/>
      <c r="AB27" s="1150"/>
      <c r="AC27" s="1150"/>
      <c r="AD27" s="1150"/>
      <c r="AE27" s="1150"/>
      <c r="AF27" s="1150"/>
      <c r="AG27" s="1150"/>
      <c r="AH27" s="1155"/>
      <c r="AJ27" s="1109"/>
    </row>
    <row r="28" spans="1:39" ht="24.75" customHeight="1">
      <c r="A28" s="1976"/>
      <c r="B28" s="1966"/>
      <c r="C28" s="845" t="s">
        <v>885</v>
      </c>
      <c r="D28" s="1143"/>
      <c r="E28" s="1144"/>
      <c r="F28" s="1144"/>
      <c r="G28" s="1144"/>
      <c r="H28" s="1144"/>
      <c r="I28" s="1144"/>
      <c r="J28" s="1144"/>
      <c r="K28" s="1144"/>
      <c r="L28" s="1144"/>
      <c r="M28" s="1144"/>
      <c r="N28" s="1144"/>
      <c r="O28" s="1144"/>
      <c r="P28" s="1144"/>
      <c r="Q28" s="1144"/>
      <c r="R28" s="1144"/>
      <c r="S28" s="1144"/>
      <c r="T28" s="1144"/>
      <c r="U28" s="1151"/>
      <c r="V28" s="1151"/>
      <c r="W28" s="1144"/>
      <c r="X28" s="1144"/>
      <c r="Y28" s="1151"/>
      <c r="Z28" s="1151"/>
      <c r="AA28" s="1151"/>
      <c r="AB28" s="1151"/>
      <c r="AC28" s="1151"/>
      <c r="AD28" s="1151"/>
      <c r="AE28" s="1144"/>
      <c r="AF28" s="1144"/>
      <c r="AG28" s="1144"/>
      <c r="AH28" s="1152"/>
      <c r="AJ28" s="1110"/>
    </row>
    <row r="29" spans="1:39" ht="27.75" customHeight="1">
      <c r="A29" s="1976"/>
      <c r="B29" s="1966"/>
      <c r="C29" s="845" t="s">
        <v>883</v>
      </c>
      <c r="D29" s="1159"/>
      <c r="E29" s="1160"/>
      <c r="F29" s="1160"/>
      <c r="G29" s="1160"/>
      <c r="H29" s="1160"/>
      <c r="I29" s="1160"/>
      <c r="J29" s="1160"/>
      <c r="K29" s="1160"/>
      <c r="L29" s="1160"/>
      <c r="M29" s="1160"/>
      <c r="N29" s="1160"/>
      <c r="O29" s="1160"/>
      <c r="P29" s="1160"/>
      <c r="Q29" s="1160"/>
      <c r="R29" s="1160"/>
      <c r="S29" s="1160"/>
      <c r="T29" s="1160"/>
      <c r="U29" s="1160"/>
      <c r="V29" s="1160"/>
      <c r="W29" s="1160"/>
      <c r="X29" s="1160"/>
      <c r="Y29" s="1160"/>
      <c r="Z29" s="1160"/>
      <c r="AA29" s="1160"/>
      <c r="AB29" s="1160"/>
      <c r="AC29" s="1160"/>
      <c r="AD29" s="1160"/>
      <c r="AE29" s="1160"/>
      <c r="AF29" s="1160"/>
      <c r="AG29" s="1160"/>
      <c r="AH29" s="1161"/>
      <c r="AI29" s="1153"/>
      <c r="AJ29" s="1110"/>
    </row>
    <row r="30" spans="1:39" ht="27.75" customHeight="1">
      <c r="A30" s="1977"/>
      <c r="B30" s="1966"/>
      <c r="C30" s="845" t="s">
        <v>884</v>
      </c>
      <c r="D30" s="1159"/>
      <c r="E30" s="1160"/>
      <c r="F30" s="1160"/>
      <c r="G30" s="1160"/>
      <c r="H30" s="1160"/>
      <c r="I30" s="1160"/>
      <c r="J30" s="1160"/>
      <c r="K30" s="1160"/>
      <c r="L30" s="1160"/>
      <c r="M30" s="1160"/>
      <c r="N30" s="1160"/>
      <c r="O30" s="1160"/>
      <c r="P30" s="1160"/>
      <c r="Q30" s="1160"/>
      <c r="R30" s="1160"/>
      <c r="S30" s="1160"/>
      <c r="T30" s="1160"/>
      <c r="U30" s="1160"/>
      <c r="V30" s="1160"/>
      <c r="W30" s="1160"/>
      <c r="X30" s="1160"/>
      <c r="Y30" s="1160"/>
      <c r="Z30" s="1160"/>
      <c r="AA30" s="1160"/>
      <c r="AB30" s="1160"/>
      <c r="AC30" s="1160"/>
      <c r="AD30" s="1160"/>
      <c r="AE30" s="1160"/>
      <c r="AF30" s="1160"/>
      <c r="AG30" s="1160"/>
      <c r="AH30" s="1161"/>
      <c r="AI30" s="1153"/>
      <c r="AJ30" s="885"/>
    </row>
    <row r="31" spans="1:39" ht="39" customHeight="1">
      <c r="A31" s="1977"/>
      <c r="B31" s="1966"/>
      <c r="C31" s="845" t="s">
        <v>1073</v>
      </c>
      <c r="D31" s="1159"/>
      <c r="E31" s="1160"/>
      <c r="F31" s="1160"/>
      <c r="G31" s="1160"/>
      <c r="H31" s="1160"/>
      <c r="I31" s="1160"/>
      <c r="J31" s="1160"/>
      <c r="K31" s="1160"/>
      <c r="L31" s="1160"/>
      <c r="M31" s="1160"/>
      <c r="N31" s="1160"/>
      <c r="O31" s="1160"/>
      <c r="P31" s="1160"/>
      <c r="Q31" s="1160"/>
      <c r="R31" s="1160"/>
      <c r="S31" s="1160"/>
      <c r="T31" s="1160"/>
      <c r="U31" s="1160"/>
      <c r="V31" s="1160"/>
      <c r="W31" s="1160"/>
      <c r="X31" s="1160"/>
      <c r="Y31" s="1160"/>
      <c r="Z31" s="1160"/>
      <c r="AA31" s="1160"/>
      <c r="AB31" s="1160"/>
      <c r="AC31" s="1160"/>
      <c r="AD31" s="1160"/>
      <c r="AE31" s="1160"/>
      <c r="AF31" s="1160"/>
      <c r="AG31" s="1160"/>
      <c r="AH31" s="1161"/>
      <c r="AI31" s="843">
        <f>SUM(D31:AH31)</f>
        <v>0</v>
      </c>
      <c r="AJ31" s="1101" t="s">
        <v>1076</v>
      </c>
      <c r="AM31" s="1124" t="s">
        <v>1094</v>
      </c>
    </row>
    <row r="32" spans="1:39" ht="39" customHeight="1">
      <c r="A32" s="1977"/>
      <c r="B32" s="1967"/>
      <c r="C32" s="845" t="s">
        <v>1074</v>
      </c>
      <c r="D32" s="1159"/>
      <c r="E32" s="1160"/>
      <c r="F32" s="1160"/>
      <c r="G32" s="1160"/>
      <c r="H32" s="1160"/>
      <c r="I32" s="1160"/>
      <c r="J32" s="1160"/>
      <c r="K32" s="1160"/>
      <c r="L32" s="1160"/>
      <c r="M32" s="1160"/>
      <c r="N32" s="1160"/>
      <c r="O32" s="1160"/>
      <c r="P32" s="1160"/>
      <c r="Q32" s="1160"/>
      <c r="R32" s="1160"/>
      <c r="S32" s="1160"/>
      <c r="T32" s="1160"/>
      <c r="U32" s="1160"/>
      <c r="V32" s="1160"/>
      <c r="W32" s="1160"/>
      <c r="X32" s="1160"/>
      <c r="Y32" s="1160"/>
      <c r="Z32" s="1160"/>
      <c r="AA32" s="1160"/>
      <c r="AB32" s="1160"/>
      <c r="AC32" s="1160"/>
      <c r="AD32" s="1160"/>
      <c r="AE32" s="1160"/>
      <c r="AF32" s="1160"/>
      <c r="AG32" s="1160"/>
      <c r="AH32" s="1161"/>
      <c r="AI32" s="843">
        <f>SUM(D32:AH32)</f>
        <v>0</v>
      </c>
      <c r="AJ32" s="1101" t="s">
        <v>1077</v>
      </c>
      <c r="AM32" s="1125">
        <f>SUM(AI26,AI31)</f>
        <v>0</v>
      </c>
    </row>
    <row r="33" spans="1:39" ht="39" customHeight="1">
      <c r="B33" s="1111"/>
      <c r="C33" s="1101"/>
      <c r="D33" s="1112"/>
      <c r="E33" s="1112"/>
      <c r="F33" s="1112"/>
      <c r="G33" s="1112"/>
      <c r="H33" s="1112"/>
      <c r="I33" s="1112"/>
      <c r="J33" s="1112"/>
      <c r="K33" s="1112"/>
      <c r="L33" s="1112"/>
      <c r="M33" s="1112"/>
      <c r="N33" s="1112"/>
      <c r="O33" s="1112"/>
      <c r="P33" s="1112"/>
      <c r="Q33" s="1112"/>
      <c r="R33" s="1112"/>
      <c r="S33" s="1112"/>
      <c r="T33" s="1112"/>
      <c r="U33" s="1112"/>
      <c r="V33" s="1112"/>
      <c r="W33" s="1112"/>
      <c r="X33" s="1112"/>
      <c r="Y33" s="1112"/>
      <c r="Z33" s="1112"/>
      <c r="AA33" s="1112"/>
      <c r="AB33" s="1112"/>
      <c r="AC33" s="1112"/>
      <c r="AD33" s="1112"/>
      <c r="AE33" s="1112"/>
      <c r="AF33" s="1112"/>
      <c r="AG33" s="1112"/>
      <c r="AH33" s="1112"/>
      <c r="AI33" s="843"/>
      <c r="AJ33" s="1101"/>
    </row>
    <row r="34" spans="1:39" ht="25.5" hidden="1" customHeight="1">
      <c r="B34" s="834"/>
      <c r="C34" s="834"/>
      <c r="D34" s="834"/>
      <c r="E34" s="834"/>
      <c r="F34" s="834"/>
      <c r="G34" s="834"/>
      <c r="H34" s="834"/>
      <c r="I34" s="834"/>
      <c r="J34" s="834"/>
      <c r="K34" s="834"/>
      <c r="L34" s="834"/>
      <c r="M34" s="834"/>
      <c r="N34" s="834"/>
      <c r="O34" s="834"/>
      <c r="P34" s="834"/>
      <c r="Q34" s="834"/>
      <c r="R34" s="834"/>
      <c r="S34" s="834"/>
      <c r="T34" s="953" t="s">
        <v>855</v>
      </c>
      <c r="U34" s="954"/>
      <c r="V34" s="954"/>
      <c r="W34" s="954"/>
      <c r="X34" s="954"/>
      <c r="Y34" s="954"/>
      <c r="Z34" s="954"/>
      <c r="AA34" s="954"/>
      <c r="AB34" s="954"/>
      <c r="AC34" s="1968">
        <f>SUM(AI40,AI45)</f>
        <v>0</v>
      </c>
      <c r="AD34" s="1968"/>
      <c r="AE34" s="954"/>
      <c r="AF34" s="954"/>
      <c r="AG34" s="954"/>
      <c r="AH34" s="834"/>
    </row>
    <row r="35" spans="1:39" ht="12" hidden="1" customHeight="1">
      <c r="B35" s="877"/>
      <c r="C35" s="877"/>
      <c r="D35" s="877"/>
      <c r="E35" s="877"/>
      <c r="F35" s="877"/>
      <c r="G35" s="877"/>
      <c r="H35" s="877"/>
      <c r="I35" s="877"/>
      <c r="J35" s="877"/>
      <c r="K35" s="877"/>
      <c r="L35" s="877"/>
      <c r="M35" s="877"/>
      <c r="N35" s="877"/>
      <c r="O35" s="877"/>
      <c r="P35" s="877"/>
      <c r="Q35" s="877"/>
      <c r="R35" s="877"/>
      <c r="S35" s="877"/>
      <c r="T35" s="877"/>
      <c r="U35" s="877"/>
      <c r="V35" s="877"/>
      <c r="W35" s="877"/>
      <c r="X35" s="877"/>
      <c r="Y35" s="877"/>
      <c r="Z35" s="877"/>
      <c r="AA35" s="877"/>
      <c r="AB35" s="877"/>
      <c r="AC35" s="877"/>
      <c r="AD35" s="877"/>
      <c r="AE35" s="877"/>
      <c r="AF35" s="877"/>
      <c r="AG35" s="877"/>
      <c r="AH35" s="877"/>
    </row>
    <row r="36" spans="1:39" ht="31.5" hidden="1" customHeight="1">
      <c r="A36" s="1975" t="s">
        <v>1087</v>
      </c>
      <c r="B36" s="1965" t="s">
        <v>857</v>
      </c>
      <c r="C36" s="1126" t="s">
        <v>1100</v>
      </c>
      <c r="D36" s="1131" t="str">
        <f>AO12</f>
        <v/>
      </c>
      <c r="E36" s="1132" t="str">
        <f>IF($D$36="","",IF($D$36+1&lt;=$AO$13,$D$36+1,""))</f>
        <v/>
      </c>
      <c r="F36" s="1132" t="str">
        <f>IF($D$36="","",IF($D$36+2&lt;=$AO$13,$D$36+2,""))</f>
        <v/>
      </c>
      <c r="G36" s="1132" t="str">
        <f>IF($D$36="","",IF($D$36+3&lt;=$AO$13,$D$36+3,""))</f>
        <v/>
      </c>
      <c r="H36" s="1132" t="str">
        <f>IF($D$36="","",IF($D$36+4&lt;=$AO$13,$D$36+4,""))</f>
        <v/>
      </c>
      <c r="I36" s="1132" t="str">
        <f>IF($D$36="","",IF($D$36+5&lt;=$AO$13,$D$36+5,""))</f>
        <v/>
      </c>
      <c r="J36" s="1132" t="str">
        <f>IF($D$36="","",IF($D$36+6&lt;=$AO$13,$D$36+6,""))</f>
        <v/>
      </c>
      <c r="K36" s="1132" t="str">
        <f>IF($D$36="","",IF($D$36+7&lt;=$AO$13,$D$36+7,""))</f>
        <v/>
      </c>
      <c r="L36" s="1132" t="str">
        <f>IF($D$36="","",IF($D$36+8&lt;=$AO$13,$D$36+8,""))</f>
        <v/>
      </c>
      <c r="M36" s="1132" t="str">
        <f>IF($D$36="","",IF($D$36+9&lt;=$AO$13,$D$36+9,""))</f>
        <v/>
      </c>
      <c r="N36" s="1132" t="str">
        <f>IF($D$36="","",IF($D$36+10&lt;=$AO$13,$D$36+10,""))</f>
        <v/>
      </c>
      <c r="O36" s="1132" t="str">
        <f>IF($D$36="","",IF($D$36+11&lt;=$AO$13,$D$36+11,""))</f>
        <v/>
      </c>
      <c r="P36" s="1132" t="str">
        <f>IF($D$36="","",IF($D$36+12&lt;=$AO$13,$D$36+12,""))</f>
        <v/>
      </c>
      <c r="Q36" s="1132" t="str">
        <f>IF($D$36="","",IF($D$36+13&lt;=$AO$13,$D$36+13,""))</f>
        <v/>
      </c>
      <c r="R36" s="1132" t="str">
        <f>IF($D$36="","",IF($D$36+14&lt;=$AO$13,$D$36+14,""))</f>
        <v/>
      </c>
      <c r="S36" s="1132" t="str">
        <f>IF($D$36="","",IF($D$36+15&lt;=$AO$13,$D$36+15,""))</f>
        <v/>
      </c>
      <c r="T36" s="1132" t="str">
        <f>IF($D$36="","",IF($D$36+16&lt;=$AO$13,$D$36+16,""))</f>
        <v/>
      </c>
      <c r="U36" s="1132" t="str">
        <f>IF($D$36="","",IF($D$36+17&lt;=$AO$13,$D$36+17,""))</f>
        <v/>
      </c>
      <c r="V36" s="1132" t="str">
        <f>IF($D$36="","",IF($D$36+18&lt;=$AO$13,$D$36+18,""))</f>
        <v/>
      </c>
      <c r="W36" s="1132" t="str">
        <f>IF($D$36="","",IF($D$36+19&lt;=$AO$13,$D$36+19,""))</f>
        <v/>
      </c>
      <c r="X36" s="1132" t="str">
        <f>IF($D$36="","",IF($D$36+20&lt;=$AO$13,$D$36+20,""))</f>
        <v/>
      </c>
      <c r="Y36" s="1132" t="str">
        <f>IF($D$36="","",IF($D$36+21&lt;=$AO$13,$D$36+21,""))</f>
        <v/>
      </c>
      <c r="Z36" s="1132" t="str">
        <f>IF($D$36="","",IF($D$36+22&lt;=$AO$13,$D$36+22,""))</f>
        <v/>
      </c>
      <c r="AA36" s="1132" t="str">
        <f>IF($D$36="","",IF($D$36+23&lt;=$AO$13,$D$36+23,""))</f>
        <v/>
      </c>
      <c r="AB36" s="1132" t="str">
        <f>IF($D$36="","",IF($D$36+24&lt;=$AO$13,$D$36+24,""))</f>
        <v/>
      </c>
      <c r="AC36" s="1132" t="str">
        <f>IF($D$36="","",IF($D$36+25&lt;=$AO$13,$D$36+25,""))</f>
        <v/>
      </c>
      <c r="AD36" s="1132" t="str">
        <f>IF($D$36="","",IF($D$36+26&lt;=$AO$13,$D$36+26,""))</f>
        <v/>
      </c>
      <c r="AE36" s="1132" t="str">
        <f>IF($D$36="","",IF($D$36+27&lt;=$AO$13,$D$36+27,""))</f>
        <v/>
      </c>
      <c r="AF36" s="1132" t="str">
        <f>IF($D$36="","",IF($D$36+28&lt;=$AO$13,$D$36+28,""))</f>
        <v/>
      </c>
      <c r="AG36" s="1132" t="str">
        <f>IF($D$36="","",IF($D$36+29&lt;=$AO$13,$D$36+29,""))</f>
        <v/>
      </c>
      <c r="AH36" s="1133" t="str">
        <f>IF($D$36="","",IF($D$36+30&lt;=$AO$13,$D$36+30,""))</f>
        <v/>
      </c>
    </row>
    <row r="37" spans="1:39" ht="31.5" hidden="1" customHeight="1">
      <c r="A37" s="1975"/>
      <c r="B37" s="1966"/>
      <c r="C37" s="1126" t="s">
        <v>1099</v>
      </c>
      <c r="D37" s="1134" t="str">
        <f t="shared" ref="D37:AH37" si="2">TEXT(D36,"aaa")</f>
        <v/>
      </c>
      <c r="E37" s="836" t="str">
        <f t="shared" si="2"/>
        <v/>
      </c>
      <c r="F37" s="840" t="str">
        <f t="shared" si="2"/>
        <v/>
      </c>
      <c r="G37" s="840" t="str">
        <f t="shared" si="2"/>
        <v/>
      </c>
      <c r="H37" s="840" t="str">
        <f t="shared" si="2"/>
        <v/>
      </c>
      <c r="I37" s="840" t="str">
        <f t="shared" si="2"/>
        <v/>
      </c>
      <c r="J37" s="925" t="str">
        <f t="shared" si="2"/>
        <v/>
      </c>
      <c r="K37" s="840" t="str">
        <f t="shared" si="2"/>
        <v/>
      </c>
      <c r="L37" s="840" t="str">
        <f t="shared" si="2"/>
        <v/>
      </c>
      <c r="M37" s="840" t="str">
        <f t="shared" si="2"/>
        <v/>
      </c>
      <c r="N37" s="840" t="str">
        <f t="shared" si="2"/>
        <v/>
      </c>
      <c r="O37" s="840" t="str">
        <f t="shared" si="2"/>
        <v/>
      </c>
      <c r="P37" s="840" t="str">
        <f t="shared" si="2"/>
        <v/>
      </c>
      <c r="Q37" s="840" t="str">
        <f t="shared" si="2"/>
        <v/>
      </c>
      <c r="R37" s="840" t="str">
        <f t="shared" si="2"/>
        <v/>
      </c>
      <c r="S37" s="840" t="str">
        <f t="shared" si="2"/>
        <v/>
      </c>
      <c r="T37" s="840" t="str">
        <f t="shared" si="2"/>
        <v/>
      </c>
      <c r="U37" s="840" t="str">
        <f t="shared" si="2"/>
        <v/>
      </c>
      <c r="V37" s="840" t="str">
        <f t="shared" si="2"/>
        <v/>
      </c>
      <c r="W37" s="840" t="str">
        <f t="shared" si="2"/>
        <v/>
      </c>
      <c r="X37" s="840" t="str">
        <f t="shared" si="2"/>
        <v/>
      </c>
      <c r="Y37" s="840" t="str">
        <f t="shared" si="2"/>
        <v/>
      </c>
      <c r="Z37" s="1013" t="str">
        <f t="shared" si="2"/>
        <v/>
      </c>
      <c r="AA37" s="840" t="str">
        <f t="shared" si="2"/>
        <v/>
      </c>
      <c r="AB37" s="840" t="str">
        <f t="shared" si="2"/>
        <v/>
      </c>
      <c r="AC37" s="840" t="str">
        <f t="shared" si="2"/>
        <v/>
      </c>
      <c r="AD37" s="840" t="str">
        <f t="shared" si="2"/>
        <v/>
      </c>
      <c r="AE37" s="840" t="str">
        <f t="shared" si="2"/>
        <v/>
      </c>
      <c r="AF37" s="840" t="str">
        <f t="shared" si="2"/>
        <v/>
      </c>
      <c r="AG37" s="840" t="str">
        <f t="shared" si="2"/>
        <v/>
      </c>
      <c r="AH37" s="841" t="str">
        <f t="shared" si="2"/>
        <v/>
      </c>
    </row>
    <row r="38" spans="1:39" ht="24.75" hidden="1" customHeight="1">
      <c r="A38" s="1976"/>
      <c r="B38" s="1966"/>
      <c r="C38" s="845" t="s">
        <v>773</v>
      </c>
      <c r="D38" s="1159"/>
      <c r="E38" s="1160"/>
      <c r="F38" s="1160"/>
      <c r="G38" s="1160"/>
      <c r="H38" s="1160"/>
      <c r="I38" s="1160"/>
      <c r="J38" s="1160"/>
      <c r="K38" s="1160"/>
      <c r="L38" s="1160"/>
      <c r="M38" s="1160"/>
      <c r="N38" s="1160"/>
      <c r="O38" s="1160"/>
      <c r="P38" s="1160"/>
      <c r="Q38" s="1160"/>
      <c r="R38" s="1160"/>
      <c r="S38" s="1160"/>
      <c r="T38" s="1160"/>
      <c r="U38" s="1160"/>
      <c r="V38" s="1160"/>
      <c r="W38" s="1160"/>
      <c r="X38" s="1160"/>
      <c r="Y38" s="1160"/>
      <c r="Z38" s="1160"/>
      <c r="AA38" s="1160"/>
      <c r="AB38" s="1160"/>
      <c r="AC38" s="1160"/>
      <c r="AD38" s="1160"/>
      <c r="AE38" s="1160"/>
      <c r="AF38" s="1160"/>
      <c r="AG38" s="1160"/>
      <c r="AH38" s="1161"/>
    </row>
    <row r="39" spans="1:39" ht="240.75" hidden="1" customHeight="1">
      <c r="A39" s="1976"/>
      <c r="B39" s="1966"/>
      <c r="C39" s="881" t="s">
        <v>887</v>
      </c>
      <c r="D39" s="1143"/>
      <c r="E39" s="1144"/>
      <c r="F39" s="1144"/>
      <c r="G39" s="1144"/>
      <c r="H39" s="1144"/>
      <c r="I39" s="1144"/>
      <c r="J39" s="1144"/>
      <c r="K39" s="1144"/>
      <c r="L39" s="1144"/>
      <c r="M39" s="1144"/>
      <c r="N39" s="1144"/>
      <c r="O39" s="1144"/>
      <c r="P39" s="1144"/>
      <c r="Q39" s="1144"/>
      <c r="R39" s="1144"/>
      <c r="S39" s="1144"/>
      <c r="T39" s="1144"/>
      <c r="U39" s="1144"/>
      <c r="V39" s="1144"/>
      <c r="W39" s="1144"/>
      <c r="X39" s="1144"/>
      <c r="Y39" s="1144"/>
      <c r="Z39" s="1144"/>
      <c r="AA39" s="1144"/>
      <c r="AB39" s="1144"/>
      <c r="AC39" s="1144"/>
      <c r="AD39" s="1144"/>
      <c r="AE39" s="1144"/>
      <c r="AF39" s="1144"/>
      <c r="AG39" s="1144"/>
      <c r="AH39" s="1152"/>
    </row>
    <row r="40" spans="1:39" ht="32.25" hidden="1" customHeight="1" thickBot="1">
      <c r="A40" s="1976"/>
      <c r="B40" s="1966"/>
      <c r="C40" s="918" t="s">
        <v>1072</v>
      </c>
      <c r="D40" s="1156"/>
      <c r="E40" s="1157"/>
      <c r="F40" s="1157"/>
      <c r="G40" s="1157"/>
      <c r="H40" s="1157"/>
      <c r="I40" s="1157"/>
      <c r="J40" s="1157"/>
      <c r="K40" s="1157"/>
      <c r="L40" s="1157"/>
      <c r="M40" s="1157"/>
      <c r="N40" s="1157"/>
      <c r="O40" s="1157"/>
      <c r="P40" s="1157"/>
      <c r="Q40" s="1157"/>
      <c r="R40" s="1157"/>
      <c r="S40" s="1157"/>
      <c r="T40" s="1157"/>
      <c r="U40" s="1157"/>
      <c r="V40" s="1157"/>
      <c r="W40" s="1157"/>
      <c r="X40" s="1157"/>
      <c r="Y40" s="1157"/>
      <c r="Z40" s="1157"/>
      <c r="AA40" s="1157"/>
      <c r="AB40" s="1157"/>
      <c r="AC40" s="1157"/>
      <c r="AD40" s="1157"/>
      <c r="AE40" s="1157"/>
      <c r="AF40" s="1157"/>
      <c r="AG40" s="1157"/>
      <c r="AH40" s="1158"/>
      <c r="AI40" s="828">
        <f>SUM(D40:AH40)</f>
        <v>0</v>
      </c>
      <c r="AJ40" s="1102" t="s">
        <v>1075</v>
      </c>
    </row>
    <row r="41" spans="1:39" ht="240.75" hidden="1" customHeight="1">
      <c r="A41" s="1976"/>
      <c r="B41" s="1966"/>
      <c r="C41" s="905" t="s">
        <v>886</v>
      </c>
      <c r="D41" s="1149"/>
      <c r="E41" s="1150"/>
      <c r="F41" s="1150"/>
      <c r="G41" s="1150"/>
      <c r="H41" s="1150"/>
      <c r="I41" s="1150"/>
      <c r="J41" s="1150"/>
      <c r="K41" s="1150"/>
      <c r="L41" s="1150"/>
      <c r="M41" s="1150"/>
      <c r="N41" s="1150"/>
      <c r="O41" s="1150"/>
      <c r="P41" s="1150"/>
      <c r="Q41" s="1150"/>
      <c r="R41" s="1150"/>
      <c r="S41" s="1150"/>
      <c r="T41" s="1150"/>
      <c r="U41" s="1150"/>
      <c r="V41" s="1150"/>
      <c r="W41" s="1150"/>
      <c r="X41" s="1150"/>
      <c r="Y41" s="1150"/>
      <c r="Z41" s="1150"/>
      <c r="AA41" s="1150"/>
      <c r="AB41" s="1150"/>
      <c r="AC41" s="1150"/>
      <c r="AD41" s="1150"/>
      <c r="AE41" s="1150"/>
      <c r="AF41" s="1150"/>
      <c r="AG41" s="1150"/>
      <c r="AH41" s="1155"/>
      <c r="AJ41" s="1109"/>
    </row>
    <row r="42" spans="1:39" ht="24.75" hidden="1" customHeight="1">
      <c r="A42" s="1976"/>
      <c r="B42" s="1966"/>
      <c r="C42" s="845" t="s">
        <v>885</v>
      </c>
      <c r="D42" s="1143"/>
      <c r="E42" s="1144"/>
      <c r="F42" s="1144"/>
      <c r="G42" s="1144"/>
      <c r="H42" s="1144"/>
      <c r="I42" s="1144"/>
      <c r="J42" s="1144"/>
      <c r="K42" s="1144"/>
      <c r="L42" s="1144"/>
      <c r="M42" s="1144"/>
      <c r="N42" s="1144"/>
      <c r="O42" s="1144"/>
      <c r="P42" s="1144"/>
      <c r="Q42" s="1144"/>
      <c r="R42" s="1144"/>
      <c r="S42" s="1144"/>
      <c r="T42" s="1144"/>
      <c r="U42" s="1151"/>
      <c r="V42" s="1151"/>
      <c r="W42" s="1144"/>
      <c r="X42" s="1144"/>
      <c r="Y42" s="1151"/>
      <c r="Z42" s="1151"/>
      <c r="AA42" s="1151"/>
      <c r="AB42" s="1151"/>
      <c r="AC42" s="1151"/>
      <c r="AD42" s="1151"/>
      <c r="AE42" s="1144"/>
      <c r="AF42" s="1144"/>
      <c r="AG42" s="1144"/>
      <c r="AH42" s="1152"/>
      <c r="AJ42" s="1110"/>
    </row>
    <row r="43" spans="1:39" ht="27.75" hidden="1" customHeight="1">
      <c r="A43" s="1976"/>
      <c r="B43" s="1966"/>
      <c r="C43" s="845" t="s">
        <v>883</v>
      </c>
      <c r="D43" s="1159"/>
      <c r="E43" s="1160"/>
      <c r="F43" s="1160"/>
      <c r="G43" s="1160"/>
      <c r="H43" s="1160"/>
      <c r="I43" s="1160"/>
      <c r="J43" s="1160"/>
      <c r="K43" s="1160"/>
      <c r="L43" s="1160"/>
      <c r="M43" s="1160"/>
      <c r="N43" s="1160"/>
      <c r="O43" s="1160"/>
      <c r="P43" s="1160"/>
      <c r="Q43" s="1160"/>
      <c r="R43" s="1160"/>
      <c r="S43" s="1160"/>
      <c r="T43" s="1160"/>
      <c r="U43" s="1160"/>
      <c r="V43" s="1160"/>
      <c r="W43" s="1160"/>
      <c r="X43" s="1160"/>
      <c r="Y43" s="1160"/>
      <c r="Z43" s="1160"/>
      <c r="AA43" s="1160"/>
      <c r="AB43" s="1160"/>
      <c r="AC43" s="1160"/>
      <c r="AD43" s="1160"/>
      <c r="AE43" s="1160"/>
      <c r="AF43" s="1160"/>
      <c r="AG43" s="1160"/>
      <c r="AH43" s="1161"/>
      <c r="AI43" s="1083"/>
      <c r="AJ43" s="1110"/>
    </row>
    <row r="44" spans="1:39" ht="27.75" hidden="1" customHeight="1">
      <c r="A44" s="1977"/>
      <c r="B44" s="1966"/>
      <c r="C44" s="845" t="s">
        <v>884</v>
      </c>
      <c r="D44" s="1159"/>
      <c r="E44" s="1160"/>
      <c r="F44" s="1160"/>
      <c r="G44" s="1160"/>
      <c r="H44" s="1160"/>
      <c r="I44" s="1160"/>
      <c r="J44" s="1160"/>
      <c r="K44" s="1160"/>
      <c r="L44" s="1160"/>
      <c r="M44" s="1160"/>
      <c r="N44" s="1160"/>
      <c r="O44" s="1160"/>
      <c r="P44" s="1160"/>
      <c r="Q44" s="1160"/>
      <c r="R44" s="1160"/>
      <c r="S44" s="1160"/>
      <c r="T44" s="1160"/>
      <c r="U44" s="1160"/>
      <c r="V44" s="1160"/>
      <c r="W44" s="1160"/>
      <c r="X44" s="1160"/>
      <c r="Y44" s="1160"/>
      <c r="Z44" s="1160"/>
      <c r="AA44" s="1160"/>
      <c r="AB44" s="1160"/>
      <c r="AC44" s="1160"/>
      <c r="AD44" s="1160"/>
      <c r="AE44" s="1160"/>
      <c r="AF44" s="1160"/>
      <c r="AG44" s="1160"/>
      <c r="AH44" s="1161"/>
      <c r="AI44" s="1083"/>
      <c r="AJ44" s="885"/>
    </row>
    <row r="45" spans="1:39" ht="39" hidden="1" customHeight="1">
      <c r="A45" s="1977"/>
      <c r="B45" s="1966"/>
      <c r="C45" s="845" t="s">
        <v>1073</v>
      </c>
      <c r="D45" s="1159"/>
      <c r="E45" s="1160"/>
      <c r="F45" s="1160"/>
      <c r="G45" s="1160"/>
      <c r="H45" s="1160"/>
      <c r="I45" s="1160"/>
      <c r="J45" s="1160"/>
      <c r="K45" s="1160"/>
      <c r="L45" s="1160"/>
      <c r="M45" s="1160"/>
      <c r="N45" s="1160"/>
      <c r="O45" s="1160"/>
      <c r="P45" s="1160"/>
      <c r="Q45" s="1160"/>
      <c r="R45" s="1160"/>
      <c r="S45" s="1160"/>
      <c r="T45" s="1160"/>
      <c r="U45" s="1160"/>
      <c r="V45" s="1160"/>
      <c r="W45" s="1160"/>
      <c r="X45" s="1160"/>
      <c r="Y45" s="1160"/>
      <c r="Z45" s="1160"/>
      <c r="AA45" s="1160"/>
      <c r="AB45" s="1160"/>
      <c r="AC45" s="1160"/>
      <c r="AD45" s="1160"/>
      <c r="AE45" s="1160"/>
      <c r="AF45" s="1160"/>
      <c r="AG45" s="1160"/>
      <c r="AH45" s="1161"/>
      <c r="AI45" s="843">
        <f>SUM(D45:AH45)</f>
        <v>0</v>
      </c>
      <c r="AJ45" s="1101" t="s">
        <v>1076</v>
      </c>
      <c r="AM45" s="1124" t="s">
        <v>1095</v>
      </c>
    </row>
    <row r="46" spans="1:39" ht="39" hidden="1" customHeight="1">
      <c r="A46" s="1977"/>
      <c r="B46" s="1967"/>
      <c r="C46" s="845" t="s">
        <v>1074</v>
      </c>
      <c r="D46" s="1159"/>
      <c r="E46" s="1160"/>
      <c r="F46" s="1160"/>
      <c r="G46" s="1160"/>
      <c r="H46" s="1160"/>
      <c r="I46" s="1160"/>
      <c r="J46" s="1160"/>
      <c r="K46" s="1160"/>
      <c r="L46" s="1160"/>
      <c r="M46" s="1160"/>
      <c r="N46" s="1160"/>
      <c r="O46" s="1160"/>
      <c r="P46" s="1160"/>
      <c r="Q46" s="1160"/>
      <c r="R46" s="1160"/>
      <c r="S46" s="1160"/>
      <c r="T46" s="1160"/>
      <c r="U46" s="1160"/>
      <c r="V46" s="1160"/>
      <c r="W46" s="1160"/>
      <c r="X46" s="1160"/>
      <c r="Y46" s="1160"/>
      <c r="Z46" s="1160"/>
      <c r="AA46" s="1160"/>
      <c r="AB46" s="1160"/>
      <c r="AC46" s="1160"/>
      <c r="AD46" s="1160"/>
      <c r="AE46" s="1160"/>
      <c r="AF46" s="1160"/>
      <c r="AG46" s="1160"/>
      <c r="AH46" s="1161"/>
      <c r="AI46" s="843">
        <f>SUM(D46:AH46)</f>
        <v>0</v>
      </c>
      <c r="AJ46" s="1101" t="s">
        <v>1077</v>
      </c>
      <c r="AM46" s="1125">
        <f>SUM(AI40,AI45)</f>
        <v>0</v>
      </c>
    </row>
    <row r="47" spans="1:39" ht="39" hidden="1" customHeight="1">
      <c r="B47" s="1111"/>
      <c r="C47" s="1101"/>
      <c r="D47" s="1112"/>
      <c r="E47" s="1112"/>
      <c r="F47" s="1112"/>
      <c r="G47" s="1112"/>
      <c r="H47" s="1112"/>
      <c r="I47" s="1112"/>
      <c r="J47" s="1112"/>
      <c r="K47" s="1112"/>
      <c r="L47" s="1112"/>
      <c r="M47" s="1112"/>
      <c r="N47" s="1112"/>
      <c r="O47" s="1112"/>
      <c r="P47" s="1112"/>
      <c r="Q47" s="1112"/>
      <c r="R47" s="1112"/>
      <c r="S47" s="1112"/>
      <c r="T47" s="1112"/>
      <c r="U47" s="1112"/>
      <c r="V47" s="1112"/>
      <c r="W47" s="1112"/>
      <c r="X47" s="1112"/>
      <c r="Y47" s="1112"/>
      <c r="Z47" s="1112"/>
      <c r="AA47" s="1112"/>
      <c r="AB47" s="1112"/>
      <c r="AC47" s="1112"/>
      <c r="AD47" s="1112"/>
      <c r="AE47" s="1112"/>
      <c r="AF47" s="1112"/>
      <c r="AG47" s="1112"/>
      <c r="AH47" s="1112"/>
      <c r="AI47" s="843"/>
      <c r="AJ47" s="1101"/>
    </row>
    <row r="48" spans="1:39" ht="25.5" hidden="1" customHeight="1">
      <c r="B48" s="834"/>
      <c r="C48" s="834"/>
      <c r="D48" s="834"/>
      <c r="E48" s="834"/>
      <c r="F48" s="834"/>
      <c r="G48" s="834"/>
      <c r="H48" s="834"/>
      <c r="I48" s="834"/>
      <c r="J48" s="834"/>
      <c r="K48" s="834"/>
      <c r="L48" s="834"/>
      <c r="M48" s="834"/>
      <c r="N48" s="834"/>
      <c r="O48" s="834"/>
      <c r="P48" s="834"/>
      <c r="Q48" s="834"/>
      <c r="R48" s="834"/>
      <c r="S48" s="834"/>
      <c r="T48" s="953" t="s">
        <v>855</v>
      </c>
      <c r="U48" s="954"/>
      <c r="V48" s="954"/>
      <c r="W48" s="954"/>
      <c r="X48" s="954"/>
      <c r="Y48" s="954"/>
      <c r="Z48" s="954"/>
      <c r="AA48" s="954"/>
      <c r="AB48" s="954"/>
      <c r="AC48" s="1968">
        <f>SUM(AI54,AI59)</f>
        <v>0</v>
      </c>
      <c r="AD48" s="1968"/>
      <c r="AE48" s="954"/>
      <c r="AF48" s="954"/>
      <c r="AG48" s="954"/>
      <c r="AH48" s="834"/>
    </row>
    <row r="49" spans="1:39" ht="12" hidden="1" customHeight="1">
      <c r="B49" s="877"/>
      <c r="C49" s="877"/>
      <c r="D49" s="877"/>
      <c r="E49" s="877"/>
      <c r="F49" s="877"/>
      <c r="G49" s="877"/>
      <c r="H49" s="877"/>
      <c r="I49" s="877"/>
      <c r="J49" s="877"/>
      <c r="K49" s="877"/>
      <c r="L49" s="877"/>
      <c r="M49" s="877"/>
      <c r="N49" s="877"/>
      <c r="O49" s="877"/>
      <c r="P49" s="877"/>
      <c r="Q49" s="877"/>
      <c r="R49" s="877"/>
      <c r="S49" s="877"/>
      <c r="T49" s="877"/>
      <c r="U49" s="877"/>
      <c r="V49" s="877"/>
      <c r="W49" s="877"/>
      <c r="X49" s="877"/>
      <c r="Y49" s="877"/>
      <c r="Z49" s="877"/>
      <c r="AA49" s="877"/>
      <c r="AB49" s="877"/>
      <c r="AC49" s="877"/>
      <c r="AD49" s="877"/>
      <c r="AE49" s="877"/>
      <c r="AF49" s="877"/>
      <c r="AG49" s="877"/>
      <c r="AH49" s="877"/>
    </row>
    <row r="50" spans="1:39" ht="32.25" hidden="1" customHeight="1">
      <c r="A50" s="1975" t="s">
        <v>1088</v>
      </c>
      <c r="B50" s="1965" t="s">
        <v>857</v>
      </c>
      <c r="C50" s="1126" t="s">
        <v>1100</v>
      </c>
      <c r="D50" s="1131" t="str">
        <f>AP12</f>
        <v/>
      </c>
      <c r="E50" s="1132" t="str">
        <f>IF($D$50="","",IF($D$50+1&lt;=$AP$13,$D$50+1,""))</f>
        <v/>
      </c>
      <c r="F50" s="1132" t="str">
        <f>IF($D$50="","",IF($D$50+2&lt;=$AP$13,$D$50+2,""))</f>
        <v/>
      </c>
      <c r="G50" s="1132" t="str">
        <f>IF($D$50="","",IF($D$50+3&lt;=$AP$13,$D$50+3,""))</f>
        <v/>
      </c>
      <c r="H50" s="1132" t="str">
        <f>IF($D$50="","",IF($D$50+4&lt;=$AP$13,$D$50+4,""))</f>
        <v/>
      </c>
      <c r="I50" s="1132" t="str">
        <f>IF($D$50="","",IF($D$50+5&lt;=$AP$13,$D$50+5,""))</f>
        <v/>
      </c>
      <c r="J50" s="1132" t="str">
        <f>IF($D$50="","",IF($D$50+6&lt;=$AP$13,$D$50+6,""))</f>
        <v/>
      </c>
      <c r="K50" s="1132" t="str">
        <f>IF($D$50="","",IF($D$50+7&lt;=$AP$13,$D$50+7,""))</f>
        <v/>
      </c>
      <c r="L50" s="1132" t="str">
        <f>IF($D$50="","",IF($D$50+8&lt;=$AP$13,$D$50+8,""))</f>
        <v/>
      </c>
      <c r="M50" s="1132" t="str">
        <f>IF($D$50="","",IF($D$50+9&lt;=$AP$13,$D$50+9,""))</f>
        <v/>
      </c>
      <c r="N50" s="1132" t="str">
        <f>IF($D$50="","",IF($D$50+10&lt;=$AP$13,$D$50+10,""))</f>
        <v/>
      </c>
      <c r="O50" s="1132" t="str">
        <f>IF($D$50="","",IF($D$50+11&lt;=$AP$13,$D$50+11,""))</f>
        <v/>
      </c>
      <c r="P50" s="1132" t="str">
        <f>IF($D$50="","",IF($D$50+12&lt;=$AP$13,$D$50+12,""))</f>
        <v/>
      </c>
      <c r="Q50" s="1132" t="str">
        <f>IF($D$50="","",IF($D$50+13&lt;=$AP$13,$D$50+13,""))</f>
        <v/>
      </c>
      <c r="R50" s="1132" t="str">
        <f>IF($D$50="","",IF($D$50+14&lt;=$AP$13,$D$50+14,""))</f>
        <v/>
      </c>
      <c r="S50" s="1132" t="str">
        <f>IF($D$50="","",IF($D$50+15&lt;=$AP$13,$D$50+15,""))</f>
        <v/>
      </c>
      <c r="T50" s="1132" t="str">
        <f>IF($D$50="","",IF($D$50+16&lt;=$AP$13,$D$50+16,""))</f>
        <v/>
      </c>
      <c r="U50" s="1132" t="str">
        <f>IF($D$50="","",IF($D$50+17&lt;=$AP$13,$D$50+17,""))</f>
        <v/>
      </c>
      <c r="V50" s="1132" t="str">
        <f>IF($D$50="","",IF($D$50+18&lt;=$AP$13,$D$50+18,""))</f>
        <v/>
      </c>
      <c r="W50" s="1132" t="str">
        <f>IF($D$50="","",IF($D$50+19&lt;=$AP$13,$D$50+19,""))</f>
        <v/>
      </c>
      <c r="X50" s="1132" t="str">
        <f>IF($D$50="","",IF($D$50+20&lt;=$AP$13,$D$50+20,""))</f>
        <v/>
      </c>
      <c r="Y50" s="1132" t="str">
        <f>IF($D$50="","",IF($D$50+21&lt;=$AP$13,$D$50+21,""))</f>
        <v/>
      </c>
      <c r="Z50" s="1132" t="str">
        <f>IF($D$50="","",IF($D$50+22&lt;=$AP$13,$D$50+22,""))</f>
        <v/>
      </c>
      <c r="AA50" s="1132" t="str">
        <f>IF($D$50="","",IF($D$50+23&lt;=$AP$13,$D$50+23,""))</f>
        <v/>
      </c>
      <c r="AB50" s="1132" t="str">
        <f>IF($D$50="","",IF($D$50+24&lt;=$AP$13,$D$50+24,""))</f>
        <v/>
      </c>
      <c r="AC50" s="1132" t="str">
        <f>IF($D$50="","",IF($D$50+25&lt;=$AP$13,$D$50+25,""))</f>
        <v/>
      </c>
      <c r="AD50" s="1132" t="str">
        <f>IF($D$50="","",IF($D$50+26&lt;=$AP$13,$D$50+26,""))</f>
        <v/>
      </c>
      <c r="AE50" s="1132" t="str">
        <f>IF($D$50="","",IF($D$50+27&lt;=$AP$13,$D$50+27,""))</f>
        <v/>
      </c>
      <c r="AF50" s="1132" t="str">
        <f>IF($D$50="","",IF($D$50+28&lt;=$AP$13,$D$50+28,""))</f>
        <v/>
      </c>
      <c r="AG50" s="1132" t="str">
        <f>IF($D$50="","",IF($D$50+29&lt;=$AP$13,$D$50+29,""))</f>
        <v/>
      </c>
      <c r="AH50" s="1133" t="str">
        <f>IF($D$50="","",IF($D$50+30&lt;=$AP$13,$D$50+30,""))</f>
        <v/>
      </c>
    </row>
    <row r="51" spans="1:39" ht="31.5" hidden="1" customHeight="1">
      <c r="A51" s="1975"/>
      <c r="B51" s="1966"/>
      <c r="C51" s="1126" t="s">
        <v>1099</v>
      </c>
      <c r="D51" s="1134" t="str">
        <f t="shared" ref="D51:AH51" si="3">TEXT(D50,"aaa")</f>
        <v/>
      </c>
      <c r="E51" s="836" t="str">
        <f t="shared" si="3"/>
        <v/>
      </c>
      <c r="F51" s="840" t="str">
        <f t="shared" si="3"/>
        <v/>
      </c>
      <c r="G51" s="840" t="str">
        <f t="shared" si="3"/>
        <v/>
      </c>
      <c r="H51" s="840" t="str">
        <f t="shared" si="3"/>
        <v/>
      </c>
      <c r="I51" s="840" t="str">
        <f t="shared" si="3"/>
        <v/>
      </c>
      <c r="J51" s="925" t="str">
        <f t="shared" si="3"/>
        <v/>
      </c>
      <c r="K51" s="840" t="str">
        <f t="shared" si="3"/>
        <v/>
      </c>
      <c r="L51" s="840" t="str">
        <f t="shared" si="3"/>
        <v/>
      </c>
      <c r="M51" s="840" t="str">
        <f t="shared" si="3"/>
        <v/>
      </c>
      <c r="N51" s="840" t="str">
        <f t="shared" si="3"/>
        <v/>
      </c>
      <c r="O51" s="840" t="str">
        <f t="shared" si="3"/>
        <v/>
      </c>
      <c r="P51" s="840" t="str">
        <f t="shared" si="3"/>
        <v/>
      </c>
      <c r="Q51" s="840" t="str">
        <f t="shared" si="3"/>
        <v/>
      </c>
      <c r="R51" s="840" t="str">
        <f t="shared" si="3"/>
        <v/>
      </c>
      <c r="S51" s="840" t="str">
        <f t="shared" si="3"/>
        <v/>
      </c>
      <c r="T51" s="840" t="str">
        <f t="shared" si="3"/>
        <v/>
      </c>
      <c r="U51" s="840" t="str">
        <f t="shared" si="3"/>
        <v/>
      </c>
      <c r="V51" s="840" t="str">
        <f t="shared" si="3"/>
        <v/>
      </c>
      <c r="W51" s="840" t="str">
        <f t="shared" si="3"/>
        <v/>
      </c>
      <c r="X51" s="840" t="str">
        <f t="shared" si="3"/>
        <v/>
      </c>
      <c r="Y51" s="840" t="str">
        <f t="shared" si="3"/>
        <v/>
      </c>
      <c r="Z51" s="1013" t="str">
        <f t="shared" si="3"/>
        <v/>
      </c>
      <c r="AA51" s="840" t="str">
        <f t="shared" si="3"/>
        <v/>
      </c>
      <c r="AB51" s="840" t="str">
        <f t="shared" si="3"/>
        <v/>
      </c>
      <c r="AC51" s="840" t="str">
        <f t="shared" si="3"/>
        <v/>
      </c>
      <c r="AD51" s="840" t="str">
        <f t="shared" si="3"/>
        <v/>
      </c>
      <c r="AE51" s="840" t="str">
        <f t="shared" si="3"/>
        <v/>
      </c>
      <c r="AF51" s="840" t="str">
        <f t="shared" si="3"/>
        <v/>
      </c>
      <c r="AG51" s="840" t="str">
        <f t="shared" si="3"/>
        <v/>
      </c>
      <c r="AH51" s="841" t="str">
        <f t="shared" si="3"/>
        <v/>
      </c>
    </row>
    <row r="52" spans="1:39" ht="24.75" hidden="1" customHeight="1">
      <c r="A52" s="1976"/>
      <c r="B52" s="1966"/>
      <c r="C52" s="845" t="s">
        <v>773</v>
      </c>
      <c r="D52" s="1159"/>
      <c r="E52" s="1160"/>
      <c r="F52" s="1160"/>
      <c r="G52" s="1160"/>
      <c r="H52" s="1160"/>
      <c r="I52" s="1160"/>
      <c r="J52" s="1160"/>
      <c r="K52" s="1160"/>
      <c r="L52" s="1160"/>
      <c r="M52" s="1160"/>
      <c r="N52" s="1160"/>
      <c r="O52" s="1160"/>
      <c r="P52" s="1160"/>
      <c r="Q52" s="1160"/>
      <c r="R52" s="1160"/>
      <c r="S52" s="1160"/>
      <c r="T52" s="1160"/>
      <c r="U52" s="1160"/>
      <c r="V52" s="1160"/>
      <c r="W52" s="1160"/>
      <c r="X52" s="1160"/>
      <c r="Y52" s="1160"/>
      <c r="Z52" s="1160"/>
      <c r="AA52" s="1160"/>
      <c r="AB52" s="1160"/>
      <c r="AC52" s="1160"/>
      <c r="AD52" s="1160"/>
      <c r="AE52" s="1160"/>
      <c r="AF52" s="1160"/>
      <c r="AG52" s="1160"/>
      <c r="AH52" s="1161"/>
    </row>
    <row r="53" spans="1:39" ht="240.75" hidden="1" customHeight="1">
      <c r="A53" s="1976"/>
      <c r="B53" s="1966"/>
      <c r="C53" s="881" t="s">
        <v>887</v>
      </c>
      <c r="D53" s="1143"/>
      <c r="E53" s="1144"/>
      <c r="F53" s="1144"/>
      <c r="G53" s="1144"/>
      <c r="H53" s="1144"/>
      <c r="I53" s="1144"/>
      <c r="J53" s="1144"/>
      <c r="K53" s="1144"/>
      <c r="L53" s="1144"/>
      <c r="M53" s="1144"/>
      <c r="N53" s="1144"/>
      <c r="O53" s="1144"/>
      <c r="P53" s="1144"/>
      <c r="Q53" s="1144"/>
      <c r="R53" s="1144"/>
      <c r="S53" s="1144"/>
      <c r="T53" s="1144"/>
      <c r="U53" s="1144"/>
      <c r="V53" s="1144"/>
      <c r="W53" s="1144"/>
      <c r="X53" s="1144"/>
      <c r="Y53" s="1144"/>
      <c r="Z53" s="1144"/>
      <c r="AA53" s="1144"/>
      <c r="AB53" s="1144"/>
      <c r="AC53" s="1144"/>
      <c r="AD53" s="1144"/>
      <c r="AE53" s="1144"/>
      <c r="AF53" s="1144"/>
      <c r="AG53" s="1144"/>
      <c r="AH53" s="1152"/>
    </row>
    <row r="54" spans="1:39" ht="32.25" hidden="1" customHeight="1" thickBot="1">
      <c r="A54" s="1976"/>
      <c r="B54" s="1966"/>
      <c r="C54" s="918" t="s">
        <v>1072</v>
      </c>
      <c r="D54" s="1156"/>
      <c r="E54" s="1157"/>
      <c r="F54" s="1157"/>
      <c r="G54" s="1157"/>
      <c r="H54" s="1157"/>
      <c r="I54" s="1157"/>
      <c r="J54" s="1157"/>
      <c r="K54" s="1157"/>
      <c r="L54" s="1157"/>
      <c r="M54" s="1157"/>
      <c r="N54" s="1157"/>
      <c r="O54" s="1157"/>
      <c r="P54" s="1157"/>
      <c r="Q54" s="1157"/>
      <c r="R54" s="1157"/>
      <c r="S54" s="1157"/>
      <c r="T54" s="1157"/>
      <c r="U54" s="1157"/>
      <c r="V54" s="1157"/>
      <c r="W54" s="1157"/>
      <c r="X54" s="1157"/>
      <c r="Y54" s="1157"/>
      <c r="Z54" s="1157"/>
      <c r="AA54" s="1157"/>
      <c r="AB54" s="1157"/>
      <c r="AC54" s="1157"/>
      <c r="AD54" s="1157"/>
      <c r="AE54" s="1157"/>
      <c r="AF54" s="1157"/>
      <c r="AG54" s="1157"/>
      <c r="AH54" s="1158"/>
      <c r="AI54" s="828">
        <f>SUM(D54:AH54)</f>
        <v>0</v>
      </c>
      <c r="AJ54" s="1102" t="s">
        <v>1075</v>
      </c>
    </row>
    <row r="55" spans="1:39" ht="240.75" hidden="1" customHeight="1">
      <c r="A55" s="1976"/>
      <c r="B55" s="1966"/>
      <c r="C55" s="905" t="s">
        <v>886</v>
      </c>
      <c r="D55" s="1149"/>
      <c r="E55" s="1150"/>
      <c r="F55" s="1150"/>
      <c r="G55" s="1150"/>
      <c r="H55" s="1150"/>
      <c r="I55" s="1150"/>
      <c r="J55" s="1150"/>
      <c r="K55" s="1150"/>
      <c r="L55" s="1150"/>
      <c r="M55" s="1150"/>
      <c r="N55" s="1150"/>
      <c r="O55" s="1150"/>
      <c r="P55" s="1150"/>
      <c r="Q55" s="1150"/>
      <c r="R55" s="1150"/>
      <c r="S55" s="1150"/>
      <c r="T55" s="1150"/>
      <c r="U55" s="1150"/>
      <c r="V55" s="1150"/>
      <c r="W55" s="1150"/>
      <c r="X55" s="1150"/>
      <c r="Y55" s="1150"/>
      <c r="Z55" s="1150"/>
      <c r="AA55" s="1150"/>
      <c r="AB55" s="1150"/>
      <c r="AC55" s="1150"/>
      <c r="AD55" s="1150"/>
      <c r="AE55" s="1150"/>
      <c r="AF55" s="1150"/>
      <c r="AG55" s="1150"/>
      <c r="AH55" s="1155"/>
      <c r="AJ55" s="1109"/>
    </row>
    <row r="56" spans="1:39" ht="24.75" hidden="1" customHeight="1">
      <c r="A56" s="1976"/>
      <c r="B56" s="1966"/>
      <c r="C56" s="845" t="s">
        <v>885</v>
      </c>
      <c r="D56" s="1143"/>
      <c r="E56" s="1144"/>
      <c r="F56" s="1144"/>
      <c r="G56" s="1144"/>
      <c r="H56" s="1144"/>
      <c r="I56" s="1144"/>
      <c r="J56" s="1144"/>
      <c r="K56" s="1144"/>
      <c r="L56" s="1144"/>
      <c r="M56" s="1144"/>
      <c r="N56" s="1144"/>
      <c r="O56" s="1144"/>
      <c r="P56" s="1144"/>
      <c r="Q56" s="1144"/>
      <c r="R56" s="1144"/>
      <c r="S56" s="1144"/>
      <c r="T56" s="1144"/>
      <c r="U56" s="1151"/>
      <c r="V56" s="1151"/>
      <c r="W56" s="1144"/>
      <c r="X56" s="1144"/>
      <c r="Y56" s="1151"/>
      <c r="Z56" s="1151"/>
      <c r="AA56" s="1151"/>
      <c r="AB56" s="1151"/>
      <c r="AC56" s="1151"/>
      <c r="AD56" s="1151"/>
      <c r="AE56" s="1144"/>
      <c r="AF56" s="1144"/>
      <c r="AG56" s="1144"/>
      <c r="AH56" s="1152"/>
      <c r="AJ56" s="1110"/>
    </row>
    <row r="57" spans="1:39" ht="27.75" hidden="1" customHeight="1">
      <c r="A57" s="1976"/>
      <c r="B57" s="1966"/>
      <c r="C57" s="845" t="s">
        <v>883</v>
      </c>
      <c r="D57" s="1159"/>
      <c r="E57" s="1160"/>
      <c r="F57" s="1160"/>
      <c r="G57" s="1160"/>
      <c r="H57" s="1160"/>
      <c r="I57" s="1160"/>
      <c r="J57" s="1160"/>
      <c r="K57" s="1160"/>
      <c r="L57" s="1160"/>
      <c r="M57" s="1160"/>
      <c r="N57" s="1160"/>
      <c r="O57" s="1160"/>
      <c r="P57" s="1160"/>
      <c r="Q57" s="1160"/>
      <c r="R57" s="1160"/>
      <c r="S57" s="1160"/>
      <c r="T57" s="1160"/>
      <c r="U57" s="1160"/>
      <c r="V57" s="1160"/>
      <c r="W57" s="1160"/>
      <c r="X57" s="1160"/>
      <c r="Y57" s="1160"/>
      <c r="Z57" s="1160"/>
      <c r="AA57" s="1160"/>
      <c r="AB57" s="1160"/>
      <c r="AC57" s="1160"/>
      <c r="AD57" s="1160"/>
      <c r="AE57" s="1160"/>
      <c r="AF57" s="1160"/>
      <c r="AG57" s="1160"/>
      <c r="AH57" s="1161"/>
      <c r="AI57" s="1083"/>
      <c r="AJ57" s="1110"/>
    </row>
    <row r="58" spans="1:39" ht="27.75" hidden="1" customHeight="1">
      <c r="A58" s="1977"/>
      <c r="B58" s="1966"/>
      <c r="C58" s="845" t="s">
        <v>884</v>
      </c>
      <c r="D58" s="1159"/>
      <c r="E58" s="1160"/>
      <c r="F58" s="1160"/>
      <c r="G58" s="1160"/>
      <c r="H58" s="1160"/>
      <c r="I58" s="1160"/>
      <c r="J58" s="1160"/>
      <c r="K58" s="1160"/>
      <c r="L58" s="1160"/>
      <c r="M58" s="1160"/>
      <c r="N58" s="1160"/>
      <c r="O58" s="1160"/>
      <c r="P58" s="1160"/>
      <c r="Q58" s="1160"/>
      <c r="R58" s="1160"/>
      <c r="S58" s="1160"/>
      <c r="T58" s="1160"/>
      <c r="U58" s="1160"/>
      <c r="V58" s="1160"/>
      <c r="W58" s="1160"/>
      <c r="X58" s="1160"/>
      <c r="Y58" s="1160"/>
      <c r="Z58" s="1160"/>
      <c r="AA58" s="1160"/>
      <c r="AB58" s="1160"/>
      <c r="AC58" s="1160"/>
      <c r="AD58" s="1160"/>
      <c r="AE58" s="1160"/>
      <c r="AF58" s="1160"/>
      <c r="AG58" s="1160"/>
      <c r="AH58" s="1161"/>
      <c r="AI58" s="1083"/>
      <c r="AJ58" s="885"/>
    </row>
    <row r="59" spans="1:39" ht="39" hidden="1" customHeight="1">
      <c r="A59" s="1977"/>
      <c r="B59" s="1966"/>
      <c r="C59" s="845" t="s">
        <v>1073</v>
      </c>
      <c r="D59" s="1159"/>
      <c r="E59" s="1160"/>
      <c r="F59" s="1160"/>
      <c r="G59" s="1160"/>
      <c r="H59" s="1160"/>
      <c r="I59" s="1160"/>
      <c r="J59" s="1160"/>
      <c r="K59" s="1160"/>
      <c r="L59" s="1160"/>
      <c r="M59" s="1160"/>
      <c r="N59" s="1160"/>
      <c r="O59" s="1160"/>
      <c r="P59" s="1160"/>
      <c r="Q59" s="1160"/>
      <c r="R59" s="1160"/>
      <c r="S59" s="1160"/>
      <c r="T59" s="1160"/>
      <c r="U59" s="1160"/>
      <c r="V59" s="1160"/>
      <c r="W59" s="1160"/>
      <c r="X59" s="1160"/>
      <c r="Y59" s="1160"/>
      <c r="Z59" s="1160"/>
      <c r="AA59" s="1160"/>
      <c r="AB59" s="1160"/>
      <c r="AC59" s="1160"/>
      <c r="AD59" s="1160"/>
      <c r="AE59" s="1160"/>
      <c r="AF59" s="1160"/>
      <c r="AG59" s="1160"/>
      <c r="AH59" s="1161"/>
      <c r="AI59" s="843">
        <f>SUM(D59:AH59)</f>
        <v>0</v>
      </c>
      <c r="AJ59" s="1101" t="s">
        <v>1076</v>
      </c>
      <c r="AM59" s="1124" t="s">
        <v>1096</v>
      </c>
    </row>
    <row r="60" spans="1:39" ht="39" hidden="1" customHeight="1">
      <c r="A60" s="1977"/>
      <c r="B60" s="1967"/>
      <c r="C60" s="845" t="s">
        <v>1074</v>
      </c>
      <c r="D60" s="1159"/>
      <c r="E60" s="1160"/>
      <c r="F60" s="1160"/>
      <c r="G60" s="1160"/>
      <c r="H60" s="1160"/>
      <c r="I60" s="1160"/>
      <c r="J60" s="1160"/>
      <c r="K60" s="1160"/>
      <c r="L60" s="1160"/>
      <c r="M60" s="1160"/>
      <c r="N60" s="1160"/>
      <c r="O60" s="1160"/>
      <c r="P60" s="1160"/>
      <c r="Q60" s="1160"/>
      <c r="R60" s="1160"/>
      <c r="S60" s="1160"/>
      <c r="T60" s="1160"/>
      <c r="U60" s="1160"/>
      <c r="V60" s="1160"/>
      <c r="W60" s="1160"/>
      <c r="X60" s="1160"/>
      <c r="Y60" s="1160"/>
      <c r="Z60" s="1160"/>
      <c r="AA60" s="1160"/>
      <c r="AB60" s="1160"/>
      <c r="AC60" s="1160"/>
      <c r="AD60" s="1160"/>
      <c r="AE60" s="1160"/>
      <c r="AF60" s="1160"/>
      <c r="AG60" s="1160"/>
      <c r="AH60" s="1161"/>
      <c r="AI60" s="843">
        <f>SUM(D60:AH60)</f>
        <v>0</v>
      </c>
      <c r="AJ60" s="1101" t="s">
        <v>1077</v>
      </c>
      <c r="AM60" s="1125">
        <f>SUM(AI54,AI59)</f>
        <v>0</v>
      </c>
    </row>
    <row r="61" spans="1:39" ht="39" hidden="1" customHeight="1">
      <c r="B61" s="1111"/>
      <c r="C61" s="1101"/>
      <c r="D61" s="1112"/>
      <c r="E61" s="1112"/>
      <c r="F61" s="1112"/>
      <c r="G61" s="1112"/>
      <c r="H61" s="1112"/>
      <c r="I61" s="1112"/>
      <c r="J61" s="1112"/>
      <c r="K61" s="1112"/>
      <c r="L61" s="1112"/>
      <c r="M61" s="1112"/>
      <c r="N61" s="1112"/>
      <c r="O61" s="1112"/>
      <c r="P61" s="1112"/>
      <c r="Q61" s="1112"/>
      <c r="R61" s="1112"/>
      <c r="S61" s="1112"/>
      <c r="T61" s="1112"/>
      <c r="U61" s="1112"/>
      <c r="V61" s="1112"/>
      <c r="W61" s="1112"/>
      <c r="X61" s="1112"/>
      <c r="Y61" s="1112"/>
      <c r="Z61" s="1112"/>
      <c r="AA61" s="1112"/>
      <c r="AB61" s="1112"/>
      <c r="AC61" s="1112"/>
      <c r="AD61" s="1112"/>
      <c r="AE61" s="1112"/>
      <c r="AF61" s="1112"/>
      <c r="AG61" s="1112"/>
      <c r="AH61" s="1112"/>
      <c r="AI61" s="843"/>
      <c r="AJ61" s="1101"/>
    </row>
    <row r="62" spans="1:39" ht="25.5" hidden="1" customHeight="1">
      <c r="B62" s="834"/>
      <c r="C62" s="834"/>
      <c r="D62" s="834"/>
      <c r="E62" s="834"/>
      <c r="F62" s="834"/>
      <c r="G62" s="834"/>
      <c r="H62" s="834"/>
      <c r="I62" s="834"/>
      <c r="J62" s="834"/>
      <c r="K62" s="834"/>
      <c r="L62" s="834"/>
      <c r="M62" s="834"/>
      <c r="N62" s="834"/>
      <c r="O62" s="834"/>
      <c r="P62" s="834"/>
      <c r="Q62" s="834"/>
      <c r="R62" s="834"/>
      <c r="S62" s="834"/>
      <c r="T62" s="953" t="s">
        <v>855</v>
      </c>
      <c r="U62" s="954"/>
      <c r="V62" s="954"/>
      <c r="W62" s="954"/>
      <c r="X62" s="954"/>
      <c r="Y62" s="954"/>
      <c r="Z62" s="954"/>
      <c r="AA62" s="954"/>
      <c r="AB62" s="954"/>
      <c r="AC62" s="1968">
        <f>SUM(AI68,AI73)</f>
        <v>0</v>
      </c>
      <c r="AD62" s="1968"/>
      <c r="AE62" s="954"/>
      <c r="AF62" s="954"/>
      <c r="AG62" s="954"/>
      <c r="AH62" s="834"/>
    </row>
    <row r="63" spans="1:39" ht="12" hidden="1" customHeight="1">
      <c r="B63" s="877"/>
      <c r="C63" s="877"/>
      <c r="D63" s="877"/>
      <c r="E63" s="877"/>
      <c r="F63" s="877"/>
      <c r="G63" s="877"/>
      <c r="H63" s="877"/>
      <c r="I63" s="877"/>
      <c r="J63" s="877"/>
      <c r="K63" s="877"/>
      <c r="L63" s="877"/>
      <c r="M63" s="877"/>
      <c r="N63" s="877"/>
      <c r="O63" s="877"/>
      <c r="P63" s="877"/>
      <c r="Q63" s="877"/>
      <c r="R63" s="877"/>
      <c r="S63" s="877"/>
      <c r="T63" s="877"/>
      <c r="U63" s="877"/>
      <c r="V63" s="877"/>
      <c r="W63" s="877"/>
      <c r="X63" s="877"/>
      <c r="Y63" s="877"/>
      <c r="Z63" s="877"/>
      <c r="AA63" s="877"/>
      <c r="AB63" s="877"/>
      <c r="AC63" s="877"/>
      <c r="AD63" s="877"/>
      <c r="AE63" s="877"/>
      <c r="AF63" s="877"/>
      <c r="AG63" s="877"/>
      <c r="AH63" s="877"/>
    </row>
    <row r="64" spans="1:39" ht="29.25" hidden="1" customHeight="1">
      <c r="A64" s="1975" t="s">
        <v>1089</v>
      </c>
      <c r="B64" s="1965" t="s">
        <v>857</v>
      </c>
      <c r="C64" s="1126" t="s">
        <v>1100</v>
      </c>
      <c r="D64" s="1131" t="str">
        <f>AQ12</f>
        <v/>
      </c>
      <c r="E64" s="1132" t="str">
        <f>IF($D$64="","",IF($D$64+1&lt;=$AQ$13,$D$64+1,""))</f>
        <v/>
      </c>
      <c r="F64" s="1132" t="str">
        <f>IF($D$64="","",IF($D$64+2&lt;=$AQ$13,$D$64+2,""))</f>
        <v/>
      </c>
      <c r="G64" s="1132" t="str">
        <f>IF($D$64="","",IF($D$64+3&lt;=$AQ$13,$D$64+3,""))</f>
        <v/>
      </c>
      <c r="H64" s="1132" t="str">
        <f>IF($D$64="","",IF($D$64+4&lt;=$AQ$13,$D$64+4,""))</f>
        <v/>
      </c>
      <c r="I64" s="1132" t="str">
        <f>IF($D$64="","",IF($D$64+5&lt;=$AQ$13,$D$64+5,""))</f>
        <v/>
      </c>
      <c r="J64" s="1132" t="str">
        <f>IF($D$64="","",IF($D$64+6&lt;=$AQ$13,$D$64+6,""))</f>
        <v/>
      </c>
      <c r="K64" s="1132" t="str">
        <f>IF($D$64="","",IF($D$64+7&lt;=$AQ$13,$D$64+7,""))</f>
        <v/>
      </c>
      <c r="L64" s="1132" t="str">
        <f>IF($D$64="","",IF($D$64+8&lt;=$AQ$13,$D$64+8,""))</f>
        <v/>
      </c>
      <c r="M64" s="1132" t="str">
        <f>IF($D$64="","",IF($D$64+9&lt;=$AQ$13,$D$64+9,""))</f>
        <v/>
      </c>
      <c r="N64" s="1132" t="str">
        <f>IF($D$64="","",IF($D$64+10&lt;=$AQ$13,$D$64+10,""))</f>
        <v/>
      </c>
      <c r="O64" s="1132" t="str">
        <f>IF($D$64="","",IF($D$64+11&lt;=$AQ$13,$D$64+11,""))</f>
        <v/>
      </c>
      <c r="P64" s="1132" t="str">
        <f>IF($D$64="","",IF($D$64+12&lt;=$AQ$13,$D$64+12,""))</f>
        <v/>
      </c>
      <c r="Q64" s="1132" t="str">
        <f>IF($D$64="","",IF($D$64+13&lt;=$AQ$13,$D$64+13,""))</f>
        <v/>
      </c>
      <c r="R64" s="1132" t="str">
        <f>IF($D$64="","",IF($D$64+14&lt;=$AQ$13,$D$64+14,""))</f>
        <v/>
      </c>
      <c r="S64" s="1132" t="str">
        <f>IF($D$64="","",IF($D$64+15&lt;=$AQ$13,$D$64+15,""))</f>
        <v/>
      </c>
      <c r="T64" s="1132" t="str">
        <f>IF($D$64="","",IF($D$64+16&lt;=$AQ$13,$D$64+16,""))</f>
        <v/>
      </c>
      <c r="U64" s="1132" t="str">
        <f>IF($D$64="","",IF($D$64+17&lt;=$AQ$13,$D$64+17,""))</f>
        <v/>
      </c>
      <c r="V64" s="1132" t="str">
        <f>IF($D$64="","",IF($D$64+18&lt;=$AQ$13,$D$64+18,""))</f>
        <v/>
      </c>
      <c r="W64" s="1132" t="str">
        <f>IF($D$64="","",IF($D$64+19&lt;=$AQ$13,$D$64+19,""))</f>
        <v/>
      </c>
      <c r="X64" s="1132" t="str">
        <f>IF($D$64="","",IF($D$64+20&lt;=$AQ$13,$D$64+20,""))</f>
        <v/>
      </c>
      <c r="Y64" s="1132" t="str">
        <f>IF($D$64="","",IF($D$64+21&lt;=$AQ$13,$D$64+21,""))</f>
        <v/>
      </c>
      <c r="Z64" s="1132" t="str">
        <f>IF($D$64="","",IF($D$64+22&lt;=$AQ$13,$D$64+22,""))</f>
        <v/>
      </c>
      <c r="AA64" s="1132" t="str">
        <f>IF($D$64="","",IF($D$64+23&lt;=$AQ$13,$D$64+23,""))</f>
        <v/>
      </c>
      <c r="AB64" s="1132" t="str">
        <f>IF($D$64="","",IF($D$64+24&lt;=$AQ$13,$D$64+24,""))</f>
        <v/>
      </c>
      <c r="AC64" s="1132" t="str">
        <f>IF($D$64="","",IF($D$64+25&lt;=$AQ$13,$D$64+25,""))</f>
        <v/>
      </c>
      <c r="AD64" s="1132" t="str">
        <f>IF($D$64="","",IF($D$64+26&lt;=$AQ$13,$D$64+26,""))</f>
        <v/>
      </c>
      <c r="AE64" s="1132" t="str">
        <f>IF($D$64="","",IF($D$64+27&lt;=$AQ$13,$D$64+27,""))</f>
        <v/>
      </c>
      <c r="AF64" s="1132" t="str">
        <f>IF($D$64="","",IF($D$64+28&lt;=$AQ$13,$D$64+28,""))</f>
        <v/>
      </c>
      <c r="AG64" s="1132" t="str">
        <f>IF($D$64="","",IF($D$64+29&lt;=$AQ$13,$D$64+29,""))</f>
        <v/>
      </c>
      <c r="AH64" s="1133" t="str">
        <f>IF($D$64="","",IF($D$64+30&lt;=$AQ$13,$D$64+30,""))</f>
        <v/>
      </c>
    </row>
    <row r="65" spans="1:39" ht="29.25" hidden="1" customHeight="1">
      <c r="A65" s="1975"/>
      <c r="B65" s="1966"/>
      <c r="C65" s="1126" t="s">
        <v>1099</v>
      </c>
      <c r="D65" s="1134" t="str">
        <f t="shared" ref="D65:AH65" si="4">TEXT(D64,"aaa")</f>
        <v/>
      </c>
      <c r="E65" s="836" t="str">
        <f t="shared" si="4"/>
        <v/>
      </c>
      <c r="F65" s="840" t="str">
        <f t="shared" si="4"/>
        <v/>
      </c>
      <c r="G65" s="840" t="str">
        <f t="shared" si="4"/>
        <v/>
      </c>
      <c r="H65" s="840" t="str">
        <f t="shared" si="4"/>
        <v/>
      </c>
      <c r="I65" s="840" t="str">
        <f t="shared" si="4"/>
        <v/>
      </c>
      <c r="J65" s="925" t="str">
        <f t="shared" si="4"/>
        <v/>
      </c>
      <c r="K65" s="840" t="str">
        <f t="shared" si="4"/>
        <v/>
      </c>
      <c r="L65" s="840" t="str">
        <f t="shared" si="4"/>
        <v/>
      </c>
      <c r="M65" s="840" t="str">
        <f t="shared" si="4"/>
        <v/>
      </c>
      <c r="N65" s="840" t="str">
        <f t="shared" si="4"/>
        <v/>
      </c>
      <c r="O65" s="840" t="str">
        <f t="shared" si="4"/>
        <v/>
      </c>
      <c r="P65" s="840" t="str">
        <f t="shared" si="4"/>
        <v/>
      </c>
      <c r="Q65" s="840" t="str">
        <f t="shared" si="4"/>
        <v/>
      </c>
      <c r="R65" s="840" t="str">
        <f t="shared" si="4"/>
        <v/>
      </c>
      <c r="S65" s="840" t="str">
        <f t="shared" si="4"/>
        <v/>
      </c>
      <c r="T65" s="840" t="str">
        <f t="shared" si="4"/>
        <v/>
      </c>
      <c r="U65" s="840" t="str">
        <f t="shared" si="4"/>
        <v/>
      </c>
      <c r="V65" s="840" t="str">
        <f t="shared" si="4"/>
        <v/>
      </c>
      <c r="W65" s="840" t="str">
        <f t="shared" si="4"/>
        <v/>
      </c>
      <c r="X65" s="840" t="str">
        <f t="shared" si="4"/>
        <v/>
      </c>
      <c r="Y65" s="840" t="str">
        <f t="shared" si="4"/>
        <v/>
      </c>
      <c r="Z65" s="1013" t="str">
        <f t="shared" si="4"/>
        <v/>
      </c>
      <c r="AA65" s="840" t="str">
        <f t="shared" si="4"/>
        <v/>
      </c>
      <c r="AB65" s="840" t="str">
        <f t="shared" si="4"/>
        <v/>
      </c>
      <c r="AC65" s="840" t="str">
        <f t="shared" si="4"/>
        <v/>
      </c>
      <c r="AD65" s="840" t="str">
        <f t="shared" si="4"/>
        <v/>
      </c>
      <c r="AE65" s="840" t="str">
        <f t="shared" si="4"/>
        <v/>
      </c>
      <c r="AF65" s="840" t="str">
        <f t="shared" si="4"/>
        <v/>
      </c>
      <c r="AG65" s="840" t="str">
        <f t="shared" si="4"/>
        <v/>
      </c>
      <c r="AH65" s="841" t="str">
        <f t="shared" si="4"/>
        <v/>
      </c>
    </row>
    <row r="66" spans="1:39" ht="24.75" hidden="1" customHeight="1">
      <c r="A66" s="1976"/>
      <c r="B66" s="1966"/>
      <c r="C66" s="845" t="s">
        <v>773</v>
      </c>
      <c r="D66" s="1159"/>
      <c r="E66" s="1160"/>
      <c r="F66" s="1160"/>
      <c r="G66" s="1160"/>
      <c r="H66" s="1160"/>
      <c r="I66" s="1160"/>
      <c r="J66" s="1160"/>
      <c r="K66" s="1160"/>
      <c r="L66" s="1160"/>
      <c r="M66" s="1160"/>
      <c r="N66" s="1160"/>
      <c r="O66" s="1160"/>
      <c r="P66" s="1160"/>
      <c r="Q66" s="1160"/>
      <c r="R66" s="1160"/>
      <c r="S66" s="1160"/>
      <c r="T66" s="1160"/>
      <c r="U66" s="1160"/>
      <c r="V66" s="1160"/>
      <c r="W66" s="1160"/>
      <c r="X66" s="1160"/>
      <c r="Y66" s="1160"/>
      <c r="Z66" s="1160"/>
      <c r="AA66" s="1160"/>
      <c r="AB66" s="1160"/>
      <c r="AC66" s="1160"/>
      <c r="AD66" s="1160"/>
      <c r="AE66" s="1160"/>
      <c r="AF66" s="1160"/>
      <c r="AG66" s="1160"/>
      <c r="AH66" s="1161"/>
    </row>
    <row r="67" spans="1:39" ht="240.75" hidden="1" customHeight="1">
      <c r="A67" s="1976"/>
      <c r="B67" s="1966"/>
      <c r="C67" s="881" t="s">
        <v>887</v>
      </c>
      <c r="D67" s="1143"/>
      <c r="E67" s="1144"/>
      <c r="F67" s="1144"/>
      <c r="G67" s="1144"/>
      <c r="H67" s="1144"/>
      <c r="I67" s="1144"/>
      <c r="J67" s="1144"/>
      <c r="K67" s="1144"/>
      <c r="L67" s="1144"/>
      <c r="M67" s="1144"/>
      <c r="N67" s="1144"/>
      <c r="O67" s="1144"/>
      <c r="P67" s="1144"/>
      <c r="Q67" s="1144"/>
      <c r="R67" s="1144"/>
      <c r="S67" s="1144"/>
      <c r="T67" s="1144"/>
      <c r="U67" s="1144"/>
      <c r="V67" s="1144"/>
      <c r="W67" s="1144"/>
      <c r="X67" s="1144"/>
      <c r="Y67" s="1144"/>
      <c r="Z67" s="1144"/>
      <c r="AA67" s="1144"/>
      <c r="AB67" s="1144"/>
      <c r="AC67" s="1144"/>
      <c r="AD67" s="1144"/>
      <c r="AE67" s="1144"/>
      <c r="AF67" s="1144"/>
      <c r="AG67" s="1144"/>
      <c r="AH67" s="1152"/>
    </row>
    <row r="68" spans="1:39" ht="32.25" hidden="1" customHeight="1" thickBot="1">
      <c r="A68" s="1976"/>
      <c r="B68" s="1966"/>
      <c r="C68" s="918" t="s">
        <v>1072</v>
      </c>
      <c r="D68" s="1156"/>
      <c r="E68" s="1157"/>
      <c r="F68" s="1157"/>
      <c r="G68" s="1157"/>
      <c r="H68" s="1157"/>
      <c r="I68" s="1157"/>
      <c r="J68" s="1157"/>
      <c r="K68" s="1157"/>
      <c r="L68" s="1157"/>
      <c r="M68" s="1157"/>
      <c r="N68" s="1157"/>
      <c r="O68" s="1157"/>
      <c r="P68" s="1157"/>
      <c r="Q68" s="1157"/>
      <c r="R68" s="1157"/>
      <c r="S68" s="1157"/>
      <c r="T68" s="1157"/>
      <c r="U68" s="1157"/>
      <c r="V68" s="1157"/>
      <c r="W68" s="1157"/>
      <c r="X68" s="1157"/>
      <c r="Y68" s="1157"/>
      <c r="Z68" s="1157"/>
      <c r="AA68" s="1157"/>
      <c r="AB68" s="1157"/>
      <c r="AC68" s="1157"/>
      <c r="AD68" s="1157"/>
      <c r="AE68" s="1157"/>
      <c r="AF68" s="1157"/>
      <c r="AG68" s="1157"/>
      <c r="AH68" s="1158"/>
      <c r="AI68" s="828">
        <f>SUM(D68:AH68)</f>
        <v>0</v>
      </c>
      <c r="AJ68" s="1102" t="s">
        <v>1075</v>
      </c>
    </row>
    <row r="69" spans="1:39" ht="240.75" hidden="1" customHeight="1">
      <c r="A69" s="1976"/>
      <c r="B69" s="1966"/>
      <c r="C69" s="905" t="s">
        <v>886</v>
      </c>
      <c r="D69" s="1149"/>
      <c r="E69" s="1150"/>
      <c r="F69" s="1150"/>
      <c r="G69" s="1150"/>
      <c r="H69" s="1150"/>
      <c r="I69" s="1150"/>
      <c r="J69" s="1150"/>
      <c r="K69" s="1150"/>
      <c r="L69" s="1150"/>
      <c r="M69" s="1150"/>
      <c r="N69" s="1150"/>
      <c r="O69" s="1150"/>
      <c r="P69" s="1150"/>
      <c r="Q69" s="1150"/>
      <c r="R69" s="1150"/>
      <c r="S69" s="1150"/>
      <c r="T69" s="1150"/>
      <c r="U69" s="1150"/>
      <c r="V69" s="1150"/>
      <c r="W69" s="1150"/>
      <c r="X69" s="1150"/>
      <c r="Y69" s="1150"/>
      <c r="Z69" s="1150"/>
      <c r="AA69" s="1150"/>
      <c r="AB69" s="1150"/>
      <c r="AC69" s="1150"/>
      <c r="AD69" s="1150"/>
      <c r="AE69" s="1150"/>
      <c r="AF69" s="1150"/>
      <c r="AG69" s="1150"/>
      <c r="AH69" s="1155"/>
      <c r="AJ69" s="1109"/>
    </row>
    <row r="70" spans="1:39" ht="24.75" hidden="1" customHeight="1">
      <c r="A70" s="1976"/>
      <c r="B70" s="1966"/>
      <c r="C70" s="845" t="s">
        <v>885</v>
      </c>
      <c r="D70" s="1143"/>
      <c r="E70" s="1144"/>
      <c r="F70" s="1144"/>
      <c r="G70" s="1144"/>
      <c r="H70" s="1144"/>
      <c r="I70" s="1144"/>
      <c r="J70" s="1144"/>
      <c r="K70" s="1144"/>
      <c r="L70" s="1144"/>
      <c r="M70" s="1144"/>
      <c r="N70" s="1144"/>
      <c r="O70" s="1144"/>
      <c r="P70" s="1144"/>
      <c r="Q70" s="1144"/>
      <c r="R70" s="1144"/>
      <c r="S70" s="1144"/>
      <c r="T70" s="1144"/>
      <c r="U70" s="1151"/>
      <c r="V70" s="1151"/>
      <c r="W70" s="1144"/>
      <c r="X70" s="1144"/>
      <c r="Y70" s="1151"/>
      <c r="Z70" s="1151"/>
      <c r="AA70" s="1151"/>
      <c r="AB70" s="1151"/>
      <c r="AC70" s="1151"/>
      <c r="AD70" s="1151"/>
      <c r="AE70" s="1144"/>
      <c r="AF70" s="1144"/>
      <c r="AG70" s="1144"/>
      <c r="AH70" s="1152"/>
      <c r="AJ70" s="1110"/>
    </row>
    <row r="71" spans="1:39" ht="27.75" hidden="1" customHeight="1">
      <c r="A71" s="1976"/>
      <c r="B71" s="1966"/>
      <c r="C71" s="845" t="s">
        <v>883</v>
      </c>
      <c r="D71" s="1159"/>
      <c r="E71" s="1160"/>
      <c r="F71" s="1160"/>
      <c r="G71" s="1160"/>
      <c r="H71" s="1160"/>
      <c r="I71" s="1160"/>
      <c r="J71" s="1160"/>
      <c r="K71" s="1160"/>
      <c r="L71" s="1160"/>
      <c r="M71" s="1160"/>
      <c r="N71" s="1160"/>
      <c r="O71" s="1160"/>
      <c r="P71" s="1160"/>
      <c r="Q71" s="1160"/>
      <c r="R71" s="1160"/>
      <c r="S71" s="1160"/>
      <c r="T71" s="1160"/>
      <c r="U71" s="1160"/>
      <c r="V71" s="1160"/>
      <c r="W71" s="1160"/>
      <c r="X71" s="1160"/>
      <c r="Y71" s="1160"/>
      <c r="Z71" s="1160"/>
      <c r="AA71" s="1160"/>
      <c r="AB71" s="1160"/>
      <c r="AC71" s="1160"/>
      <c r="AD71" s="1160"/>
      <c r="AE71" s="1160"/>
      <c r="AF71" s="1160"/>
      <c r="AG71" s="1160"/>
      <c r="AH71" s="1161"/>
      <c r="AI71" s="1083"/>
      <c r="AJ71" s="1110"/>
    </row>
    <row r="72" spans="1:39" ht="27.75" hidden="1" customHeight="1">
      <c r="A72" s="1977"/>
      <c r="B72" s="1966"/>
      <c r="C72" s="845" t="s">
        <v>884</v>
      </c>
      <c r="D72" s="1159"/>
      <c r="E72" s="1160"/>
      <c r="F72" s="1160"/>
      <c r="G72" s="1160"/>
      <c r="H72" s="1160"/>
      <c r="I72" s="1160"/>
      <c r="J72" s="1160"/>
      <c r="K72" s="1160"/>
      <c r="L72" s="1160"/>
      <c r="M72" s="1160"/>
      <c r="N72" s="1160"/>
      <c r="O72" s="1160"/>
      <c r="P72" s="1160"/>
      <c r="Q72" s="1160"/>
      <c r="R72" s="1160"/>
      <c r="S72" s="1160"/>
      <c r="T72" s="1160"/>
      <c r="U72" s="1160"/>
      <c r="V72" s="1160"/>
      <c r="W72" s="1160"/>
      <c r="X72" s="1160"/>
      <c r="Y72" s="1160"/>
      <c r="Z72" s="1160"/>
      <c r="AA72" s="1160"/>
      <c r="AB72" s="1160"/>
      <c r="AC72" s="1160"/>
      <c r="AD72" s="1160"/>
      <c r="AE72" s="1160"/>
      <c r="AF72" s="1160"/>
      <c r="AG72" s="1160"/>
      <c r="AH72" s="1161"/>
      <c r="AI72" s="1083"/>
      <c r="AJ72" s="885"/>
    </row>
    <row r="73" spans="1:39" ht="39" hidden="1" customHeight="1">
      <c r="A73" s="1977"/>
      <c r="B73" s="1966"/>
      <c r="C73" s="845" t="s">
        <v>1073</v>
      </c>
      <c r="D73" s="1159"/>
      <c r="E73" s="1160"/>
      <c r="F73" s="1160"/>
      <c r="G73" s="1160"/>
      <c r="H73" s="1160"/>
      <c r="I73" s="1160"/>
      <c r="J73" s="1160"/>
      <c r="K73" s="1160"/>
      <c r="L73" s="1160"/>
      <c r="M73" s="1160"/>
      <c r="N73" s="1160"/>
      <c r="O73" s="1160"/>
      <c r="P73" s="1160"/>
      <c r="Q73" s="1160"/>
      <c r="R73" s="1160"/>
      <c r="S73" s="1160"/>
      <c r="T73" s="1160"/>
      <c r="U73" s="1160"/>
      <c r="V73" s="1160"/>
      <c r="W73" s="1160"/>
      <c r="X73" s="1160"/>
      <c r="Y73" s="1160"/>
      <c r="Z73" s="1160"/>
      <c r="AA73" s="1160"/>
      <c r="AB73" s="1160"/>
      <c r="AC73" s="1160"/>
      <c r="AD73" s="1160"/>
      <c r="AE73" s="1160"/>
      <c r="AF73" s="1160"/>
      <c r="AG73" s="1160"/>
      <c r="AH73" s="1161"/>
      <c r="AI73" s="843">
        <f>SUM(D73:AH73)</f>
        <v>0</v>
      </c>
      <c r="AJ73" s="1101" t="s">
        <v>1076</v>
      </c>
      <c r="AM73" s="1124" t="s">
        <v>1097</v>
      </c>
    </row>
    <row r="74" spans="1:39" ht="39" hidden="1" customHeight="1">
      <c r="A74" s="1977"/>
      <c r="B74" s="1967"/>
      <c r="C74" s="845" t="s">
        <v>1074</v>
      </c>
      <c r="D74" s="1159"/>
      <c r="E74" s="1160"/>
      <c r="F74" s="1160"/>
      <c r="G74" s="1160"/>
      <c r="H74" s="1160"/>
      <c r="I74" s="1160"/>
      <c r="J74" s="1160"/>
      <c r="K74" s="1160"/>
      <c r="L74" s="1160"/>
      <c r="M74" s="1160"/>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1"/>
      <c r="AI74" s="843">
        <f>SUM(D74:AH74)</f>
        <v>0</v>
      </c>
      <c r="AJ74" s="1101" t="s">
        <v>1077</v>
      </c>
      <c r="AM74" s="1125">
        <f>SUM(AI68,AI73)</f>
        <v>0</v>
      </c>
    </row>
    <row r="75" spans="1:39" ht="39" hidden="1" customHeight="1">
      <c r="B75" s="1111"/>
      <c r="C75" s="1101"/>
      <c r="D75" s="1112"/>
      <c r="E75" s="1112"/>
      <c r="F75" s="1112"/>
      <c r="G75" s="1112"/>
      <c r="H75" s="1112"/>
      <c r="I75" s="1112"/>
      <c r="J75" s="1112"/>
      <c r="K75" s="1112"/>
      <c r="L75" s="1112"/>
      <c r="M75" s="1112"/>
      <c r="N75" s="1112"/>
      <c r="O75" s="1112"/>
      <c r="P75" s="1112"/>
      <c r="Q75" s="1112"/>
      <c r="R75" s="1112"/>
      <c r="S75" s="1112"/>
      <c r="T75" s="1112"/>
      <c r="U75" s="1112"/>
      <c r="V75" s="1112"/>
      <c r="W75" s="1112"/>
      <c r="X75" s="1112"/>
      <c r="Y75" s="1112"/>
      <c r="Z75" s="1112"/>
      <c r="AA75" s="1112"/>
      <c r="AB75" s="1112"/>
      <c r="AC75" s="1112"/>
      <c r="AD75" s="1112"/>
      <c r="AE75" s="1112"/>
      <c r="AF75" s="1112"/>
      <c r="AG75" s="1112"/>
      <c r="AH75" s="1112"/>
      <c r="AI75" s="843"/>
      <c r="AJ75" s="1101"/>
    </row>
    <row r="76" spans="1:39" ht="25.5" hidden="1" customHeight="1">
      <c r="B76" s="834"/>
      <c r="C76" s="834"/>
      <c r="D76" s="834"/>
      <c r="E76" s="834"/>
      <c r="F76" s="834"/>
      <c r="G76" s="834"/>
      <c r="H76" s="834"/>
      <c r="I76" s="834"/>
      <c r="J76" s="834"/>
      <c r="K76" s="834"/>
      <c r="L76" s="834"/>
      <c r="M76" s="834"/>
      <c r="N76" s="834"/>
      <c r="O76" s="834"/>
      <c r="P76" s="834"/>
      <c r="Q76" s="834"/>
      <c r="R76" s="834"/>
      <c r="S76" s="834"/>
      <c r="T76" s="953" t="s">
        <v>855</v>
      </c>
      <c r="U76" s="954"/>
      <c r="V76" s="954"/>
      <c r="W76" s="954"/>
      <c r="X76" s="954"/>
      <c r="Y76" s="954"/>
      <c r="Z76" s="954"/>
      <c r="AA76" s="954"/>
      <c r="AB76" s="954"/>
      <c r="AC76" s="1968">
        <f>SUM(AI82,AI87)</f>
        <v>0</v>
      </c>
      <c r="AD76" s="1968"/>
      <c r="AE76" s="954"/>
      <c r="AF76" s="954"/>
      <c r="AG76" s="954"/>
      <c r="AH76" s="834"/>
    </row>
    <row r="77" spans="1:39" ht="12" hidden="1" customHeight="1">
      <c r="B77" s="877"/>
      <c r="C77" s="877"/>
      <c r="D77" s="877"/>
      <c r="E77" s="877"/>
      <c r="F77" s="877"/>
      <c r="G77" s="877"/>
      <c r="H77" s="877"/>
      <c r="I77" s="877"/>
      <c r="J77" s="877"/>
      <c r="K77" s="877"/>
      <c r="L77" s="877"/>
      <c r="M77" s="877"/>
      <c r="N77" s="877"/>
      <c r="O77" s="877"/>
      <c r="P77" s="877"/>
      <c r="Q77" s="877"/>
      <c r="R77" s="877"/>
      <c r="S77" s="877"/>
      <c r="T77" s="877"/>
      <c r="U77" s="877"/>
      <c r="V77" s="877"/>
      <c r="W77" s="877"/>
      <c r="X77" s="877"/>
      <c r="Y77" s="877"/>
      <c r="Z77" s="877"/>
      <c r="AA77" s="877"/>
      <c r="AB77" s="877"/>
      <c r="AC77" s="877"/>
      <c r="AD77" s="877"/>
      <c r="AE77" s="877"/>
      <c r="AF77" s="877"/>
      <c r="AG77" s="877"/>
      <c r="AH77" s="877"/>
    </row>
    <row r="78" spans="1:39" ht="30.75" hidden="1" customHeight="1">
      <c r="A78" s="1975" t="s">
        <v>1090</v>
      </c>
      <c r="B78" s="1965" t="s">
        <v>857</v>
      </c>
      <c r="C78" s="1126" t="s">
        <v>1100</v>
      </c>
      <c r="D78" s="1131" t="str">
        <f>AR12</f>
        <v/>
      </c>
      <c r="E78" s="1132" t="str">
        <f>IF($D$78="","",IF($D$78+1&lt;=$AR$13,$D$78+1,""))</f>
        <v/>
      </c>
      <c r="F78" s="1132" t="str">
        <f>IF($D$78="","",IF($D$78+2&lt;=$AR$13,$D$78+2,""))</f>
        <v/>
      </c>
      <c r="G78" s="1132" t="str">
        <f>IF($D$78="","",IF($D$78+3&lt;=$AR$13,$D$78+3,""))</f>
        <v/>
      </c>
      <c r="H78" s="1132" t="str">
        <f>IF($D$78="","",IF($D$78+4&lt;=$AR$13,$D$78+4,""))</f>
        <v/>
      </c>
      <c r="I78" s="1132" t="str">
        <f>IF($D$78="","",IF($D$78+5&lt;=$AR$13,$D$78+5,""))</f>
        <v/>
      </c>
      <c r="J78" s="1132" t="str">
        <f>IF($D$78="","",IF($D$78+6&lt;=$AR$13,$D$78+6,""))</f>
        <v/>
      </c>
      <c r="K78" s="1132" t="str">
        <f>IF($D$78="","",IF($D$78+7&lt;=$AR$13,$D$78+7,""))</f>
        <v/>
      </c>
      <c r="L78" s="1132" t="str">
        <f>IF($D$78="","",IF($D$78+8&lt;=$AR$13,$D$78+8,""))</f>
        <v/>
      </c>
      <c r="M78" s="1132" t="str">
        <f>IF($D$78="","",IF($D$78+9&lt;=$AR$13,$D$78+9,""))</f>
        <v/>
      </c>
      <c r="N78" s="1132" t="str">
        <f>IF($D$78="","",IF($D$78+10&lt;=$AR$13,$D$78+10,""))</f>
        <v/>
      </c>
      <c r="O78" s="1132" t="str">
        <f>IF($D$78="","",IF($D$78+11&lt;=$AR$13,$D$78+11,""))</f>
        <v/>
      </c>
      <c r="P78" s="1132" t="str">
        <f>IF($D$78="","",IF($D$78+12&lt;=$AR$13,$D$78+12,""))</f>
        <v/>
      </c>
      <c r="Q78" s="1132" t="str">
        <f>IF($D$78="","",IF($D$78+13&lt;=$AR$13,$D$78+13,""))</f>
        <v/>
      </c>
      <c r="R78" s="1132" t="str">
        <f>IF($D$78="","",IF($D$78+14&lt;=$AR$13,$D$78+14,""))</f>
        <v/>
      </c>
      <c r="S78" s="1132" t="str">
        <f>IF($D$78="","",IF($D$78+15&lt;=$AR$13,$D$78+15,""))</f>
        <v/>
      </c>
      <c r="T78" s="1132" t="str">
        <f>IF($D$78="","",IF($D$78+16&lt;=$AR$13,$D$78+16,""))</f>
        <v/>
      </c>
      <c r="U78" s="1132" t="str">
        <f>IF($D$78="","",IF($D$78+17&lt;=$AR$13,$D$78+17,""))</f>
        <v/>
      </c>
      <c r="V78" s="1132" t="str">
        <f>IF($D$78="","",IF($D$78+18&lt;=$AR$13,$D$78+18,""))</f>
        <v/>
      </c>
      <c r="W78" s="1132" t="str">
        <f>IF($D$78="","",IF($D$78+19&lt;=$AR$13,$D$78+19,""))</f>
        <v/>
      </c>
      <c r="X78" s="1132" t="str">
        <f>IF($D$78="","",IF($D$78+20&lt;=$AR$13,$D$78+20,""))</f>
        <v/>
      </c>
      <c r="Y78" s="1132" t="str">
        <f>IF($D$78="","",IF($D$78+21&lt;=$AR$13,$D$78+21,""))</f>
        <v/>
      </c>
      <c r="Z78" s="1132" t="str">
        <f>IF($D$78="","",IF($D$78+22&lt;=$AR$13,$D$78+22,""))</f>
        <v/>
      </c>
      <c r="AA78" s="1132" t="str">
        <f>IF($D$78="","",IF($D$78+23&lt;=$AR$13,$D$78+23,""))</f>
        <v/>
      </c>
      <c r="AB78" s="1132" t="str">
        <f>IF($D$78="","",IF($D$78+24&lt;=$AR$13,$D$78+24,""))</f>
        <v/>
      </c>
      <c r="AC78" s="1132" t="str">
        <f>IF($D$78="","",IF($D$78+25&lt;=$AR$13,$D$78+25,""))</f>
        <v/>
      </c>
      <c r="AD78" s="1132" t="str">
        <f>IF($D$78="","",IF($D$78+26&lt;=$AR$13,$D$78+26,""))</f>
        <v/>
      </c>
      <c r="AE78" s="1132" t="str">
        <f>IF($D$78="","",IF($D$78+27&lt;=$AR$13,$D$78+27,""))</f>
        <v/>
      </c>
      <c r="AF78" s="1132" t="str">
        <f>IF($D$78="","",IF($D$78+28&lt;=$AR$13,$D$78+28,""))</f>
        <v/>
      </c>
      <c r="AG78" s="1132" t="str">
        <f>IF($D$78="","",IF($D$78+29&lt;=$AR$13,$D$78+29,""))</f>
        <v/>
      </c>
      <c r="AH78" s="1133" t="str">
        <f>IF($D$78="","",IF($D$78+30&lt;=$AR$13,$D$78+30,""))</f>
        <v/>
      </c>
    </row>
    <row r="79" spans="1:39" ht="30.75" hidden="1" customHeight="1">
      <c r="A79" s="1975"/>
      <c r="B79" s="1966"/>
      <c r="C79" s="1126" t="s">
        <v>1099</v>
      </c>
      <c r="D79" s="1134" t="str">
        <f t="shared" ref="D79:AH79" si="5">TEXT(D78,"aaa")</f>
        <v/>
      </c>
      <c r="E79" s="836" t="str">
        <f t="shared" si="5"/>
        <v/>
      </c>
      <c r="F79" s="840" t="str">
        <f t="shared" si="5"/>
        <v/>
      </c>
      <c r="G79" s="840" t="str">
        <f t="shared" si="5"/>
        <v/>
      </c>
      <c r="H79" s="840" t="str">
        <f t="shared" si="5"/>
        <v/>
      </c>
      <c r="I79" s="840" t="str">
        <f t="shared" si="5"/>
        <v/>
      </c>
      <c r="J79" s="925" t="str">
        <f t="shared" si="5"/>
        <v/>
      </c>
      <c r="K79" s="840" t="str">
        <f t="shared" si="5"/>
        <v/>
      </c>
      <c r="L79" s="840" t="str">
        <f t="shared" si="5"/>
        <v/>
      </c>
      <c r="M79" s="840" t="str">
        <f t="shared" si="5"/>
        <v/>
      </c>
      <c r="N79" s="840" t="str">
        <f t="shared" si="5"/>
        <v/>
      </c>
      <c r="O79" s="840" t="str">
        <f t="shared" si="5"/>
        <v/>
      </c>
      <c r="P79" s="840" t="str">
        <f t="shared" si="5"/>
        <v/>
      </c>
      <c r="Q79" s="840" t="str">
        <f t="shared" si="5"/>
        <v/>
      </c>
      <c r="R79" s="840" t="str">
        <f t="shared" si="5"/>
        <v/>
      </c>
      <c r="S79" s="840" t="str">
        <f t="shared" si="5"/>
        <v/>
      </c>
      <c r="T79" s="840" t="str">
        <f t="shared" si="5"/>
        <v/>
      </c>
      <c r="U79" s="840" t="str">
        <f t="shared" si="5"/>
        <v/>
      </c>
      <c r="V79" s="840" t="str">
        <f t="shared" si="5"/>
        <v/>
      </c>
      <c r="W79" s="840" t="str">
        <f t="shared" si="5"/>
        <v/>
      </c>
      <c r="X79" s="840" t="str">
        <f t="shared" si="5"/>
        <v/>
      </c>
      <c r="Y79" s="840" t="str">
        <f t="shared" si="5"/>
        <v/>
      </c>
      <c r="Z79" s="1013" t="str">
        <f t="shared" si="5"/>
        <v/>
      </c>
      <c r="AA79" s="840" t="str">
        <f t="shared" si="5"/>
        <v/>
      </c>
      <c r="AB79" s="840" t="str">
        <f t="shared" si="5"/>
        <v/>
      </c>
      <c r="AC79" s="840" t="str">
        <f t="shared" si="5"/>
        <v/>
      </c>
      <c r="AD79" s="840" t="str">
        <f t="shared" si="5"/>
        <v/>
      </c>
      <c r="AE79" s="840" t="str">
        <f t="shared" si="5"/>
        <v/>
      </c>
      <c r="AF79" s="840" t="str">
        <f t="shared" si="5"/>
        <v/>
      </c>
      <c r="AG79" s="840" t="str">
        <f t="shared" si="5"/>
        <v/>
      </c>
      <c r="AH79" s="841" t="str">
        <f t="shared" si="5"/>
        <v/>
      </c>
    </row>
    <row r="80" spans="1:39" ht="24.75" hidden="1" customHeight="1">
      <c r="A80" s="1976"/>
      <c r="B80" s="1966"/>
      <c r="C80" s="845" t="s">
        <v>773</v>
      </c>
      <c r="D80" s="1159"/>
      <c r="E80" s="1160"/>
      <c r="F80" s="1160"/>
      <c r="G80" s="1160"/>
      <c r="H80" s="1160"/>
      <c r="I80" s="1160"/>
      <c r="J80" s="1160"/>
      <c r="K80" s="1160"/>
      <c r="L80" s="1160"/>
      <c r="M80" s="1160"/>
      <c r="N80" s="1160"/>
      <c r="O80" s="1160"/>
      <c r="P80" s="1160"/>
      <c r="Q80" s="1160"/>
      <c r="R80" s="1160"/>
      <c r="S80" s="1160"/>
      <c r="T80" s="1160"/>
      <c r="U80" s="1160"/>
      <c r="V80" s="1160"/>
      <c r="W80" s="1160"/>
      <c r="X80" s="1160"/>
      <c r="Y80" s="1160"/>
      <c r="Z80" s="1160"/>
      <c r="AA80" s="1160"/>
      <c r="AB80" s="1160"/>
      <c r="AC80" s="1160"/>
      <c r="AD80" s="1160"/>
      <c r="AE80" s="1160"/>
      <c r="AF80" s="1160"/>
      <c r="AG80" s="1160"/>
      <c r="AH80" s="1161"/>
    </row>
    <row r="81" spans="1:39" ht="240.75" hidden="1" customHeight="1">
      <c r="A81" s="1976"/>
      <c r="B81" s="1966"/>
      <c r="C81" s="881" t="s">
        <v>887</v>
      </c>
      <c r="D81" s="1143"/>
      <c r="E81" s="1144"/>
      <c r="F81" s="1144"/>
      <c r="G81" s="1144"/>
      <c r="H81" s="1144"/>
      <c r="I81" s="1144"/>
      <c r="J81" s="1144"/>
      <c r="K81" s="1144"/>
      <c r="L81" s="1144"/>
      <c r="M81" s="1144"/>
      <c r="N81" s="1144"/>
      <c r="O81" s="1144"/>
      <c r="P81" s="1144"/>
      <c r="Q81" s="1144"/>
      <c r="R81" s="1144"/>
      <c r="S81" s="1144"/>
      <c r="T81" s="1144"/>
      <c r="U81" s="1144"/>
      <c r="V81" s="1144"/>
      <c r="W81" s="1144"/>
      <c r="X81" s="1144"/>
      <c r="Y81" s="1144"/>
      <c r="Z81" s="1144"/>
      <c r="AA81" s="1144"/>
      <c r="AB81" s="1144"/>
      <c r="AC81" s="1144"/>
      <c r="AD81" s="1144"/>
      <c r="AE81" s="1144"/>
      <c r="AF81" s="1144"/>
      <c r="AG81" s="1144"/>
      <c r="AH81" s="1152"/>
    </row>
    <row r="82" spans="1:39" ht="32.25" hidden="1" customHeight="1" thickBot="1">
      <c r="A82" s="1976"/>
      <c r="B82" s="1966"/>
      <c r="C82" s="918" t="s">
        <v>1072</v>
      </c>
      <c r="D82" s="1156"/>
      <c r="E82" s="1157"/>
      <c r="F82" s="1157"/>
      <c r="G82" s="1157"/>
      <c r="H82" s="1157"/>
      <c r="I82" s="1157"/>
      <c r="J82" s="1157"/>
      <c r="K82" s="1157"/>
      <c r="L82" s="1157"/>
      <c r="M82" s="1157"/>
      <c r="N82" s="1157"/>
      <c r="O82" s="1157"/>
      <c r="P82" s="1157"/>
      <c r="Q82" s="1157"/>
      <c r="R82" s="1157"/>
      <c r="S82" s="1157"/>
      <c r="T82" s="1157"/>
      <c r="U82" s="1157"/>
      <c r="V82" s="1157"/>
      <c r="W82" s="1157"/>
      <c r="X82" s="1157"/>
      <c r="Y82" s="1157"/>
      <c r="Z82" s="1157"/>
      <c r="AA82" s="1157"/>
      <c r="AB82" s="1157"/>
      <c r="AC82" s="1157"/>
      <c r="AD82" s="1157"/>
      <c r="AE82" s="1157"/>
      <c r="AF82" s="1157"/>
      <c r="AG82" s="1157"/>
      <c r="AH82" s="1158"/>
      <c r="AI82" s="828">
        <f>SUM(D82:AH82)</f>
        <v>0</v>
      </c>
      <c r="AJ82" s="1102" t="s">
        <v>1075</v>
      </c>
    </row>
    <row r="83" spans="1:39" ht="240.75" hidden="1" customHeight="1">
      <c r="A83" s="1976"/>
      <c r="B83" s="1966"/>
      <c r="C83" s="905" t="s">
        <v>886</v>
      </c>
      <c r="D83" s="1149"/>
      <c r="E83" s="1150"/>
      <c r="F83" s="1150"/>
      <c r="G83" s="1150"/>
      <c r="H83" s="1150"/>
      <c r="I83" s="1150"/>
      <c r="J83" s="1150"/>
      <c r="K83" s="1150"/>
      <c r="L83" s="1150"/>
      <c r="M83" s="1150"/>
      <c r="N83" s="1150"/>
      <c r="O83" s="1150"/>
      <c r="P83" s="1150"/>
      <c r="Q83" s="1150"/>
      <c r="R83" s="1150"/>
      <c r="S83" s="1150"/>
      <c r="T83" s="1150"/>
      <c r="U83" s="1150"/>
      <c r="V83" s="1150"/>
      <c r="W83" s="1150"/>
      <c r="X83" s="1150"/>
      <c r="Y83" s="1150"/>
      <c r="Z83" s="1150"/>
      <c r="AA83" s="1150"/>
      <c r="AB83" s="1150"/>
      <c r="AC83" s="1150"/>
      <c r="AD83" s="1150"/>
      <c r="AE83" s="1150"/>
      <c r="AF83" s="1150"/>
      <c r="AG83" s="1150"/>
      <c r="AH83" s="1155"/>
      <c r="AJ83" s="1109"/>
    </row>
    <row r="84" spans="1:39" ht="24.75" hidden="1" customHeight="1">
      <c r="A84" s="1976"/>
      <c r="B84" s="1966"/>
      <c r="C84" s="845" t="s">
        <v>885</v>
      </c>
      <c r="D84" s="1145"/>
      <c r="E84" s="1146"/>
      <c r="F84" s="1146"/>
      <c r="G84" s="1146"/>
      <c r="H84" s="1146"/>
      <c r="I84" s="1146"/>
      <c r="J84" s="1146"/>
      <c r="K84" s="1146"/>
      <c r="L84" s="1146"/>
      <c r="M84" s="1146"/>
      <c r="N84" s="1146"/>
      <c r="O84" s="1146"/>
      <c r="P84" s="1146"/>
      <c r="Q84" s="1146"/>
      <c r="R84" s="1146"/>
      <c r="S84" s="1146"/>
      <c r="T84" s="1146"/>
      <c r="U84" s="1147"/>
      <c r="V84" s="1147"/>
      <c r="W84" s="1146"/>
      <c r="X84" s="1146"/>
      <c r="Y84" s="1147"/>
      <c r="Z84" s="1147"/>
      <c r="AA84" s="1147"/>
      <c r="AB84" s="1147"/>
      <c r="AC84" s="1147"/>
      <c r="AD84" s="1147"/>
      <c r="AE84" s="1146"/>
      <c r="AF84" s="1146"/>
      <c r="AG84" s="1146"/>
      <c r="AH84" s="1154"/>
      <c r="AJ84" s="1110"/>
    </row>
    <row r="85" spans="1:39" ht="27.75" hidden="1" customHeight="1">
      <c r="A85" s="1976"/>
      <c r="B85" s="1966"/>
      <c r="C85" s="845" t="s">
        <v>883</v>
      </c>
      <c r="D85" s="1159"/>
      <c r="E85" s="1160"/>
      <c r="F85" s="1160"/>
      <c r="G85" s="1160"/>
      <c r="H85" s="1160"/>
      <c r="I85" s="1160"/>
      <c r="J85" s="1160"/>
      <c r="K85" s="1160"/>
      <c r="L85" s="1160"/>
      <c r="M85" s="1160"/>
      <c r="N85" s="1160"/>
      <c r="O85" s="1160"/>
      <c r="P85" s="1160"/>
      <c r="Q85" s="1160"/>
      <c r="R85" s="1160"/>
      <c r="S85" s="1160"/>
      <c r="T85" s="1160"/>
      <c r="U85" s="1160"/>
      <c r="V85" s="1160"/>
      <c r="W85" s="1160"/>
      <c r="X85" s="1160"/>
      <c r="Y85" s="1160"/>
      <c r="Z85" s="1160"/>
      <c r="AA85" s="1160"/>
      <c r="AB85" s="1160"/>
      <c r="AC85" s="1160"/>
      <c r="AD85" s="1160"/>
      <c r="AE85" s="1160"/>
      <c r="AF85" s="1160"/>
      <c r="AG85" s="1160"/>
      <c r="AH85" s="1161"/>
      <c r="AI85" s="1083"/>
      <c r="AJ85" s="1110"/>
    </row>
    <row r="86" spans="1:39" ht="27.75" hidden="1" customHeight="1">
      <c r="A86" s="1977"/>
      <c r="B86" s="1966"/>
      <c r="C86" s="845" t="s">
        <v>884</v>
      </c>
      <c r="D86" s="1159"/>
      <c r="E86" s="1160"/>
      <c r="F86" s="1160"/>
      <c r="G86" s="1160"/>
      <c r="H86" s="1160"/>
      <c r="I86" s="1160"/>
      <c r="J86" s="1160"/>
      <c r="K86" s="1160"/>
      <c r="L86" s="1160"/>
      <c r="M86" s="1160"/>
      <c r="N86" s="1160"/>
      <c r="O86" s="1160"/>
      <c r="P86" s="1160"/>
      <c r="Q86" s="1160"/>
      <c r="R86" s="1160"/>
      <c r="S86" s="1160"/>
      <c r="T86" s="1160"/>
      <c r="U86" s="1160"/>
      <c r="V86" s="1160"/>
      <c r="W86" s="1160"/>
      <c r="X86" s="1160"/>
      <c r="Y86" s="1160"/>
      <c r="Z86" s="1160"/>
      <c r="AA86" s="1160"/>
      <c r="AB86" s="1160"/>
      <c r="AC86" s="1160"/>
      <c r="AD86" s="1160"/>
      <c r="AE86" s="1160"/>
      <c r="AF86" s="1160"/>
      <c r="AG86" s="1160"/>
      <c r="AH86" s="1161"/>
      <c r="AI86" s="1083"/>
      <c r="AJ86" s="885"/>
    </row>
    <row r="87" spans="1:39" ht="39" hidden="1" customHeight="1">
      <c r="A87" s="1977"/>
      <c r="B87" s="1966"/>
      <c r="C87" s="845" t="s">
        <v>1073</v>
      </c>
      <c r="D87" s="1159"/>
      <c r="E87" s="1160"/>
      <c r="F87" s="1160"/>
      <c r="G87" s="1160"/>
      <c r="H87" s="1160"/>
      <c r="I87" s="1160"/>
      <c r="J87" s="1160"/>
      <c r="K87" s="1160"/>
      <c r="L87" s="1160"/>
      <c r="M87" s="1160"/>
      <c r="N87" s="1160"/>
      <c r="O87" s="1160"/>
      <c r="P87" s="1160"/>
      <c r="Q87" s="1160"/>
      <c r="R87" s="1160"/>
      <c r="S87" s="1160"/>
      <c r="T87" s="1160"/>
      <c r="U87" s="1160"/>
      <c r="V87" s="1160"/>
      <c r="W87" s="1160"/>
      <c r="X87" s="1160"/>
      <c r="Y87" s="1160"/>
      <c r="Z87" s="1160"/>
      <c r="AA87" s="1160"/>
      <c r="AB87" s="1160"/>
      <c r="AC87" s="1160"/>
      <c r="AD87" s="1160"/>
      <c r="AE87" s="1160"/>
      <c r="AF87" s="1160"/>
      <c r="AG87" s="1160"/>
      <c r="AH87" s="1161"/>
      <c r="AI87" s="843">
        <f>SUM(D87:AH87)</f>
        <v>0</v>
      </c>
      <c r="AJ87" s="1101" t="s">
        <v>1076</v>
      </c>
      <c r="AM87" s="1124" t="s">
        <v>1098</v>
      </c>
    </row>
    <row r="88" spans="1:39" ht="39" hidden="1" customHeight="1">
      <c r="A88" s="1977"/>
      <c r="B88" s="1967"/>
      <c r="C88" s="845" t="s">
        <v>1074</v>
      </c>
      <c r="D88" s="1159"/>
      <c r="E88" s="1160"/>
      <c r="F88" s="1160"/>
      <c r="G88" s="1160"/>
      <c r="H88" s="1160"/>
      <c r="I88" s="1160"/>
      <c r="J88" s="1160"/>
      <c r="K88" s="1160"/>
      <c r="L88" s="1160"/>
      <c r="M88" s="1160"/>
      <c r="N88" s="1160"/>
      <c r="O88" s="1160"/>
      <c r="P88" s="1160"/>
      <c r="Q88" s="1160"/>
      <c r="R88" s="1160"/>
      <c r="S88" s="1160"/>
      <c r="T88" s="1160"/>
      <c r="U88" s="1160"/>
      <c r="V88" s="1160"/>
      <c r="W88" s="1160"/>
      <c r="X88" s="1160"/>
      <c r="Y88" s="1160"/>
      <c r="Z88" s="1160"/>
      <c r="AA88" s="1160"/>
      <c r="AB88" s="1160"/>
      <c r="AC88" s="1160"/>
      <c r="AD88" s="1160"/>
      <c r="AE88" s="1160"/>
      <c r="AF88" s="1160"/>
      <c r="AG88" s="1160"/>
      <c r="AH88" s="1161"/>
      <c r="AI88" s="843">
        <f>SUM(D88:AH88)</f>
        <v>0</v>
      </c>
      <c r="AJ88" s="1101" t="s">
        <v>1077</v>
      </c>
      <c r="AM88" s="1125">
        <f>SUM(AI82,AI87)</f>
        <v>0</v>
      </c>
    </row>
    <row r="89" spans="1:39" ht="22.5" hidden="1" customHeight="1">
      <c r="B89" s="860"/>
      <c r="C89" s="860"/>
      <c r="D89" s="860"/>
      <c r="E89" s="860"/>
      <c r="F89" s="860"/>
      <c r="G89" s="860"/>
      <c r="H89" s="860"/>
      <c r="I89" s="860"/>
      <c r="J89" s="860"/>
      <c r="K89" s="860"/>
      <c r="L89" s="860"/>
      <c r="M89" s="860"/>
      <c r="N89" s="860"/>
      <c r="O89" s="860"/>
      <c r="P89" s="860"/>
      <c r="Q89" s="860"/>
      <c r="R89" s="860"/>
      <c r="S89" s="860"/>
      <c r="T89" s="860"/>
      <c r="U89" s="860"/>
      <c r="V89" s="860"/>
      <c r="W89" s="860"/>
      <c r="X89" s="860"/>
      <c r="Y89" s="860"/>
      <c r="Z89" s="860"/>
      <c r="AA89" s="860"/>
      <c r="AB89" s="860"/>
      <c r="AC89" s="860"/>
      <c r="AD89" s="860"/>
      <c r="AE89" s="860"/>
      <c r="AF89" s="860"/>
      <c r="AG89" s="860"/>
      <c r="AH89" s="860"/>
    </row>
    <row r="90" spans="1:39" s="852" customFormat="1">
      <c r="A90" s="853"/>
      <c r="B90" s="1969" t="s">
        <v>443</v>
      </c>
      <c r="C90" s="1970"/>
      <c r="D90" s="1970"/>
      <c r="E90" s="1970"/>
      <c r="F90" s="1970"/>
      <c r="G90" s="1970"/>
      <c r="H90" s="1970"/>
      <c r="I90" s="1970"/>
      <c r="J90" s="1970"/>
      <c r="K90" s="1970"/>
      <c r="L90" s="1970"/>
      <c r="M90" s="1970"/>
      <c r="N90" s="1970"/>
      <c r="O90" s="1970"/>
      <c r="P90" s="1970"/>
      <c r="Q90" s="1970"/>
      <c r="R90" s="1970"/>
      <c r="S90" s="1970"/>
      <c r="T90" s="1970"/>
      <c r="U90" s="1970"/>
      <c r="V90" s="1970"/>
      <c r="W90" s="1970"/>
      <c r="X90" s="1970"/>
      <c r="Y90" s="1970"/>
      <c r="Z90" s="1970"/>
      <c r="AA90" s="1970"/>
      <c r="AB90" s="1970"/>
      <c r="AC90" s="1970"/>
      <c r="AD90" s="1970"/>
      <c r="AE90" s="1970"/>
      <c r="AF90" s="1970"/>
      <c r="AG90" s="1970"/>
      <c r="AH90" s="1970"/>
      <c r="AI90" s="853"/>
      <c r="AJ90" s="853"/>
    </row>
    <row r="91" spans="1:39" s="852" customFormat="1" ht="14.25" thickBot="1">
      <c r="A91" s="853"/>
      <c r="B91" s="950"/>
      <c r="C91" s="951"/>
      <c r="D91" s="951"/>
      <c r="E91" s="951"/>
      <c r="F91" s="951"/>
      <c r="G91" s="951"/>
      <c r="H91" s="951"/>
      <c r="I91" s="951"/>
      <c r="J91" s="951"/>
      <c r="K91" s="951"/>
      <c r="L91" s="951"/>
      <c r="M91" s="951"/>
      <c r="N91" s="951"/>
      <c r="O91" s="951"/>
      <c r="P91" s="951"/>
      <c r="Q91" s="951"/>
      <c r="R91" s="951"/>
      <c r="S91" s="951"/>
      <c r="T91" s="951"/>
      <c r="U91" s="951"/>
      <c r="V91" s="951"/>
      <c r="W91" s="951"/>
      <c r="X91" s="951"/>
      <c r="Y91" s="951"/>
      <c r="Z91" s="951"/>
      <c r="AA91" s="951"/>
      <c r="AB91" s="951"/>
      <c r="AC91" s="951"/>
      <c r="AD91" s="951"/>
      <c r="AE91" s="951"/>
      <c r="AF91" s="951"/>
      <c r="AG91" s="951"/>
      <c r="AH91" s="951"/>
      <c r="AI91" s="853"/>
      <c r="AJ91" s="853"/>
    </row>
    <row r="92" spans="1:39" s="852" customFormat="1" ht="69.75" customHeight="1" thickBot="1">
      <c r="A92" s="853"/>
      <c r="B92" s="1094"/>
      <c r="C92" s="1097"/>
      <c r="D92" s="1097"/>
      <c r="E92" s="854"/>
      <c r="F92" s="854"/>
      <c r="G92" s="854"/>
      <c r="H92" s="854"/>
      <c r="I92" s="854"/>
      <c r="J92" s="1094"/>
      <c r="K92" s="1094"/>
      <c r="L92" s="1094"/>
      <c r="M92" s="1094"/>
      <c r="N92" s="1094"/>
      <c r="O92" s="1094"/>
      <c r="P92" s="1094"/>
      <c r="Q92" s="1094"/>
      <c r="R92" s="1094"/>
      <c r="S92" s="1094"/>
      <c r="T92" s="1094"/>
      <c r="U92" s="1094"/>
      <c r="V92" s="1958" t="s">
        <v>1080</v>
      </c>
      <c r="W92" s="1959"/>
      <c r="X92" s="1959"/>
      <c r="Y92" s="1960"/>
      <c r="Z92" s="1961">
        <f>SUM(AC6,AC20,AC34,AC48,AC62,AC76)</f>
        <v>0</v>
      </c>
      <c r="AA92" s="1962"/>
      <c r="AB92" s="854"/>
      <c r="AC92" s="1958" t="s">
        <v>1081</v>
      </c>
      <c r="AD92" s="1959"/>
      <c r="AE92" s="1959"/>
      <c r="AF92" s="1960"/>
      <c r="AG92" s="1963">
        <f>SUM(AC6,AI18,AC20,AI32,AC34,AI46,AC48,AI60,AC62,AI74,AC76,AI88)</f>
        <v>0</v>
      </c>
      <c r="AH92" s="1964"/>
      <c r="AI92" s="1093"/>
      <c r="AJ92" s="853"/>
    </row>
    <row r="93" spans="1:39" s="852" customFormat="1" ht="19.5" customHeight="1">
      <c r="A93" s="853"/>
      <c r="B93" s="1095"/>
      <c r="C93" s="1096"/>
      <c r="D93" s="1096"/>
      <c r="E93" s="854"/>
      <c r="F93" s="854"/>
      <c r="G93" s="854"/>
      <c r="H93" s="854"/>
      <c r="I93" s="854"/>
      <c r="J93" s="1953" t="s">
        <v>390</v>
      </c>
      <c r="K93" s="1953"/>
      <c r="L93" s="1953"/>
      <c r="M93" s="1953"/>
      <c r="N93" s="1953"/>
      <c r="O93" s="1953"/>
      <c r="P93" s="1953"/>
      <c r="Q93" s="1953"/>
      <c r="R93" s="1953"/>
      <c r="S93" s="1953"/>
      <c r="T93" s="1953"/>
      <c r="U93" s="1953"/>
      <c r="V93" s="1953"/>
      <c r="W93" s="1953"/>
      <c r="X93" s="1953"/>
      <c r="Y93" s="1953"/>
      <c r="Z93" s="1953"/>
      <c r="AA93" s="854"/>
      <c r="AB93" s="854"/>
      <c r="AC93" s="854"/>
      <c r="AD93" s="854"/>
      <c r="AE93" s="854"/>
      <c r="AF93" s="1098"/>
      <c r="AG93" s="1099"/>
      <c r="AH93" s="1100"/>
      <c r="AI93" s="1100"/>
      <c r="AJ93" s="853"/>
    </row>
    <row r="94" spans="1:39" s="852" customFormat="1">
      <c r="A94" s="853"/>
      <c r="B94" s="1938" t="s">
        <v>773</v>
      </c>
      <c r="C94" s="1938"/>
      <c r="D94" s="1925" t="s">
        <v>859</v>
      </c>
      <c r="E94" s="1926"/>
      <c r="F94" s="1926"/>
      <c r="G94" s="1926"/>
      <c r="H94" s="1927"/>
      <c r="I94" s="854"/>
      <c r="J94" s="1938"/>
      <c r="K94" s="1938"/>
      <c r="L94" s="1925" t="s">
        <v>185</v>
      </c>
      <c r="M94" s="1926"/>
      <c r="N94" s="1926"/>
      <c r="O94" s="1926"/>
      <c r="P94" s="1926"/>
      <c r="Q94" s="1926"/>
      <c r="R94" s="1926"/>
      <c r="S94" s="1926"/>
      <c r="T94" s="1926"/>
      <c r="U94" s="1926"/>
      <c r="V94" s="1926"/>
      <c r="W94" s="1926"/>
      <c r="X94" s="1926"/>
      <c r="Y94" s="1926"/>
      <c r="Z94" s="1927"/>
      <c r="AA94" s="1938" t="s">
        <v>186</v>
      </c>
      <c r="AB94" s="1938"/>
      <c r="AC94" s="1938"/>
      <c r="AD94" s="1938"/>
      <c r="AE94" s="854"/>
      <c r="AF94" s="1089"/>
      <c r="AG94" s="1090"/>
      <c r="AH94" s="1957"/>
      <c r="AI94" s="1957"/>
      <c r="AJ94" s="957"/>
    </row>
    <row r="95" spans="1:39" s="852" customFormat="1" ht="14.25">
      <c r="A95" s="853"/>
      <c r="B95" s="1925">
        <v>1</v>
      </c>
      <c r="C95" s="1927"/>
      <c r="D95" s="1925"/>
      <c r="E95" s="1944"/>
      <c r="F95" s="1944"/>
      <c r="G95" s="1944"/>
      <c r="H95" s="1945"/>
      <c r="I95" s="854"/>
      <c r="J95" s="1925" t="s">
        <v>188</v>
      </c>
      <c r="K95" s="1927"/>
      <c r="L95" s="1954"/>
      <c r="M95" s="1955"/>
      <c r="N95" s="1955"/>
      <c r="O95" s="1955"/>
      <c r="P95" s="1955"/>
      <c r="Q95" s="1955"/>
      <c r="R95" s="1955"/>
      <c r="S95" s="1955"/>
      <c r="T95" s="1955"/>
      <c r="U95" s="1955"/>
      <c r="V95" s="1955"/>
      <c r="W95" s="1955"/>
      <c r="X95" s="1955"/>
      <c r="Y95" s="1955"/>
      <c r="Z95" s="1956"/>
      <c r="AA95" s="1950"/>
      <c r="AB95" s="1951"/>
      <c r="AC95" s="1951"/>
      <c r="AD95" s="1952"/>
      <c r="AE95" s="854"/>
      <c r="AF95" s="855"/>
      <c r="AG95" s="855"/>
      <c r="AH95" s="855"/>
      <c r="AI95" s="855"/>
      <c r="AJ95" s="957"/>
    </row>
    <row r="96" spans="1:39" s="852" customFormat="1" ht="14.25">
      <c r="A96" s="853"/>
      <c r="B96" s="1925">
        <v>2</v>
      </c>
      <c r="C96" s="1927"/>
      <c r="D96" s="1925"/>
      <c r="E96" s="1944"/>
      <c r="F96" s="1944"/>
      <c r="G96" s="1944"/>
      <c r="H96" s="1945"/>
      <c r="I96" s="854"/>
      <c r="J96" s="1925" t="s">
        <v>189</v>
      </c>
      <c r="K96" s="1927"/>
      <c r="L96" s="1954"/>
      <c r="M96" s="1955"/>
      <c r="N96" s="1955"/>
      <c r="O96" s="1955"/>
      <c r="P96" s="1955"/>
      <c r="Q96" s="1955"/>
      <c r="R96" s="1955"/>
      <c r="S96" s="1955"/>
      <c r="T96" s="1955"/>
      <c r="U96" s="1955"/>
      <c r="V96" s="1955"/>
      <c r="W96" s="1955"/>
      <c r="X96" s="1955"/>
      <c r="Y96" s="1955"/>
      <c r="Z96" s="1956"/>
      <c r="AA96" s="1949"/>
      <c r="AB96" s="1949"/>
      <c r="AC96" s="1949"/>
      <c r="AD96" s="1949"/>
      <c r="AE96" s="854"/>
      <c r="AF96" s="856"/>
      <c r="AG96" s="855"/>
      <c r="AH96" s="855"/>
      <c r="AI96" s="855"/>
      <c r="AJ96" s="853"/>
    </row>
    <row r="97" spans="1:36" s="852" customFormat="1" ht="14.25">
      <c r="A97" s="853"/>
      <c r="B97" s="1925">
        <v>3</v>
      </c>
      <c r="C97" s="1927"/>
      <c r="D97" s="1925"/>
      <c r="E97" s="1944"/>
      <c r="F97" s="1944"/>
      <c r="G97" s="1944"/>
      <c r="H97" s="1945"/>
      <c r="I97" s="854"/>
      <c r="J97" s="1925" t="s">
        <v>190</v>
      </c>
      <c r="K97" s="1927"/>
      <c r="L97" s="1954"/>
      <c r="M97" s="1955"/>
      <c r="N97" s="1955"/>
      <c r="O97" s="1955"/>
      <c r="P97" s="1955"/>
      <c r="Q97" s="1955"/>
      <c r="R97" s="1955"/>
      <c r="S97" s="1955"/>
      <c r="T97" s="1955"/>
      <c r="U97" s="1955"/>
      <c r="V97" s="1955"/>
      <c r="W97" s="1955"/>
      <c r="X97" s="1955"/>
      <c r="Y97" s="1955"/>
      <c r="Z97" s="1956"/>
      <c r="AA97" s="1949"/>
      <c r="AB97" s="1949"/>
      <c r="AC97" s="1949"/>
      <c r="AD97" s="1949"/>
      <c r="AE97" s="854"/>
      <c r="AF97" s="854"/>
      <c r="AG97" s="854"/>
      <c r="AH97" s="854"/>
      <c r="AI97" s="853"/>
      <c r="AJ97" s="853"/>
    </row>
    <row r="98" spans="1:36" s="852" customFormat="1">
      <c r="A98" s="853"/>
      <c r="B98" s="1925">
        <v>4</v>
      </c>
      <c r="C98" s="1927"/>
      <c r="D98" s="1925"/>
      <c r="E98" s="1944"/>
      <c r="F98" s="1944"/>
      <c r="G98" s="1944"/>
      <c r="H98" s="1945"/>
      <c r="I98" s="854"/>
      <c r="J98" s="857" t="s">
        <v>191</v>
      </c>
      <c r="K98" s="854"/>
      <c r="L98" s="854"/>
      <c r="M98" s="854"/>
      <c r="N98" s="854"/>
      <c r="O98" s="854"/>
      <c r="P98" s="854"/>
      <c r="Q98" s="854"/>
      <c r="R98" s="854"/>
      <c r="S98" s="854"/>
      <c r="T98" s="854"/>
      <c r="U98" s="854"/>
      <c r="V98" s="854"/>
      <c r="W98" s="854"/>
      <c r="X98" s="854"/>
      <c r="Y98" s="854"/>
      <c r="Z98" s="854"/>
      <c r="AA98" s="854"/>
      <c r="AB98" s="854"/>
      <c r="AC98" s="854"/>
      <c r="AD98" s="854"/>
      <c r="AE98" s="854"/>
      <c r="AF98" s="854"/>
      <c r="AG98" s="854"/>
      <c r="AH98" s="854"/>
      <c r="AI98" s="853"/>
      <c r="AJ98" s="853"/>
    </row>
    <row r="99" spans="1:36" s="852" customFormat="1">
      <c r="A99" s="853"/>
      <c r="B99" s="1925">
        <v>5</v>
      </c>
      <c r="C99" s="1927"/>
      <c r="D99" s="1925"/>
      <c r="E99" s="1944"/>
      <c r="F99" s="1944"/>
      <c r="G99" s="1944"/>
      <c r="H99" s="1945"/>
      <c r="I99" s="854"/>
      <c r="J99" s="857"/>
      <c r="K99" s="854"/>
      <c r="L99" s="854"/>
      <c r="M99" s="854"/>
      <c r="N99" s="854"/>
      <c r="O99" s="854"/>
      <c r="P99" s="854"/>
      <c r="Q99" s="854"/>
      <c r="R99" s="854"/>
      <c r="S99" s="854"/>
      <c r="T99" s="854"/>
      <c r="U99" s="854"/>
      <c r="V99" s="854"/>
      <c r="W99" s="854"/>
      <c r="X99" s="854"/>
      <c r="Y99" s="854"/>
      <c r="Z99" s="854"/>
      <c r="AA99" s="854"/>
      <c r="AB99" s="854"/>
      <c r="AC99" s="854"/>
      <c r="AD99" s="854"/>
      <c r="AE99" s="854"/>
      <c r="AF99" s="854"/>
      <c r="AG99" s="854"/>
      <c r="AH99" s="854"/>
      <c r="AI99" s="853"/>
      <c r="AJ99" s="853"/>
    </row>
    <row r="100" spans="1:36" s="852" customFormat="1">
      <c r="A100" s="853"/>
      <c r="B100" s="1925">
        <v>6</v>
      </c>
      <c r="C100" s="1927"/>
      <c r="D100" s="1925"/>
      <c r="E100" s="1944"/>
      <c r="F100" s="1944"/>
      <c r="G100" s="1944"/>
      <c r="H100" s="1945"/>
      <c r="I100" s="854"/>
      <c r="J100" s="1953" t="s">
        <v>444</v>
      </c>
      <c r="K100" s="1953"/>
      <c r="L100" s="1953"/>
      <c r="M100" s="1953"/>
      <c r="N100" s="1953"/>
      <c r="O100" s="1953"/>
      <c r="P100" s="1953"/>
      <c r="Q100" s="1953"/>
      <c r="R100" s="1953"/>
      <c r="S100" s="1953"/>
      <c r="T100" s="1953"/>
      <c r="U100" s="1953"/>
      <c r="V100" s="1953"/>
      <c r="W100" s="1953"/>
      <c r="X100" s="1953"/>
      <c r="Y100" s="1953"/>
      <c r="Z100" s="1953"/>
      <c r="AA100" s="854"/>
      <c r="AB100" s="854"/>
      <c r="AC100" s="854"/>
      <c r="AD100" s="854"/>
      <c r="AE100" s="854"/>
      <c r="AF100" s="854"/>
      <c r="AG100" s="854"/>
      <c r="AH100" s="854"/>
      <c r="AI100" s="853"/>
      <c r="AJ100" s="853"/>
    </row>
    <row r="101" spans="1:36" s="852" customFormat="1">
      <c r="A101" s="853"/>
      <c r="B101" s="1925">
        <v>7</v>
      </c>
      <c r="C101" s="1927"/>
      <c r="D101" s="1925"/>
      <c r="E101" s="1944"/>
      <c r="F101" s="1944"/>
      <c r="G101" s="1944"/>
      <c r="H101" s="1945"/>
      <c r="I101" s="854"/>
      <c r="J101" s="1938"/>
      <c r="K101" s="1938"/>
      <c r="L101" s="1925" t="s">
        <v>523</v>
      </c>
      <c r="M101" s="1926"/>
      <c r="N101" s="1926"/>
      <c r="O101" s="1926"/>
      <c r="P101" s="1926"/>
      <c r="Q101" s="1926"/>
      <c r="R101" s="1926"/>
      <c r="S101" s="1926"/>
      <c r="T101" s="1926"/>
      <c r="U101" s="1926"/>
      <c r="V101" s="1926"/>
      <c r="W101" s="1926"/>
      <c r="X101" s="1926"/>
      <c r="Y101" s="1926"/>
      <c r="Z101" s="1927"/>
      <c r="AA101" s="1938" t="s">
        <v>186</v>
      </c>
      <c r="AB101" s="1938"/>
      <c r="AC101" s="1938"/>
      <c r="AD101" s="1938"/>
      <c r="AE101" s="854"/>
      <c r="AF101" s="854"/>
      <c r="AG101" s="854"/>
      <c r="AH101" s="854"/>
      <c r="AI101" s="853"/>
      <c r="AJ101" s="853"/>
    </row>
    <row r="102" spans="1:36" s="852" customFormat="1">
      <c r="A102" s="853"/>
      <c r="B102" s="1925">
        <v>8</v>
      </c>
      <c r="C102" s="1927"/>
      <c r="D102" s="1925"/>
      <c r="E102" s="1944"/>
      <c r="F102" s="1944"/>
      <c r="G102" s="1944"/>
      <c r="H102" s="1945"/>
      <c r="I102" s="854"/>
      <c r="J102" s="1925" t="s">
        <v>188</v>
      </c>
      <c r="K102" s="1927"/>
      <c r="L102" s="1946"/>
      <c r="M102" s="1947"/>
      <c r="N102" s="1947"/>
      <c r="O102" s="1947"/>
      <c r="P102" s="1947"/>
      <c r="Q102" s="1947"/>
      <c r="R102" s="1947"/>
      <c r="S102" s="1947"/>
      <c r="T102" s="1947"/>
      <c r="U102" s="1947"/>
      <c r="V102" s="1947"/>
      <c r="W102" s="1947"/>
      <c r="X102" s="1947"/>
      <c r="Y102" s="1947"/>
      <c r="Z102" s="1948"/>
      <c r="AA102" s="1950"/>
      <c r="AB102" s="1951"/>
      <c r="AC102" s="1951"/>
      <c r="AD102" s="1952"/>
      <c r="AE102" s="854"/>
      <c r="AF102" s="854"/>
      <c r="AG102" s="854"/>
      <c r="AH102" s="854"/>
      <c r="AI102" s="853"/>
      <c r="AJ102" s="853"/>
    </row>
    <row r="103" spans="1:36" s="852" customFormat="1">
      <c r="A103" s="853"/>
      <c r="B103" s="1925">
        <v>9</v>
      </c>
      <c r="C103" s="1927"/>
      <c r="D103" s="1925"/>
      <c r="E103" s="1944"/>
      <c r="F103" s="1944"/>
      <c r="G103" s="1944"/>
      <c r="H103" s="1945"/>
      <c r="I103" s="854"/>
      <c r="J103" s="1925" t="s">
        <v>189</v>
      </c>
      <c r="K103" s="1927"/>
      <c r="L103" s="1946"/>
      <c r="M103" s="1947"/>
      <c r="N103" s="1947"/>
      <c r="O103" s="1947"/>
      <c r="P103" s="1947"/>
      <c r="Q103" s="1947"/>
      <c r="R103" s="1947"/>
      <c r="S103" s="1947"/>
      <c r="T103" s="1947"/>
      <c r="U103" s="1947"/>
      <c r="V103" s="1947"/>
      <c r="W103" s="1947"/>
      <c r="X103" s="1947"/>
      <c r="Y103" s="1947"/>
      <c r="Z103" s="1948"/>
      <c r="AA103" s="1949"/>
      <c r="AB103" s="1949"/>
      <c r="AC103" s="1949"/>
      <c r="AD103" s="1949"/>
      <c r="AE103" s="854"/>
      <c r="AF103" s="854"/>
      <c r="AG103" s="854"/>
      <c r="AH103" s="854"/>
      <c r="AI103" s="853"/>
      <c r="AJ103" s="853"/>
    </row>
    <row r="104" spans="1:36" s="852" customFormat="1">
      <c r="A104" s="853"/>
      <c r="B104" s="1925">
        <v>10</v>
      </c>
      <c r="C104" s="1927"/>
      <c r="D104" s="1925"/>
      <c r="E104" s="1944"/>
      <c r="F104" s="1944"/>
      <c r="G104" s="1944"/>
      <c r="H104" s="1945"/>
      <c r="I104" s="854"/>
      <c r="J104" s="1925" t="s">
        <v>190</v>
      </c>
      <c r="K104" s="1927"/>
      <c r="L104" s="1946"/>
      <c r="M104" s="1947"/>
      <c r="N104" s="1947"/>
      <c r="O104" s="1947"/>
      <c r="P104" s="1947"/>
      <c r="Q104" s="1947"/>
      <c r="R104" s="1947"/>
      <c r="S104" s="1947"/>
      <c r="T104" s="1947"/>
      <c r="U104" s="1947"/>
      <c r="V104" s="1947"/>
      <c r="W104" s="1947"/>
      <c r="X104" s="1947"/>
      <c r="Y104" s="1947"/>
      <c r="Z104" s="1948"/>
      <c r="AA104" s="1949"/>
      <c r="AB104" s="1949"/>
      <c r="AC104" s="1949"/>
      <c r="AD104" s="1949"/>
      <c r="AE104" s="854"/>
      <c r="AF104" s="854"/>
      <c r="AG104" s="854"/>
      <c r="AH104" s="854"/>
      <c r="AI104" s="853"/>
      <c r="AJ104" s="853"/>
    </row>
    <row r="105" spans="1:36" s="852" customFormat="1">
      <c r="A105" s="853"/>
      <c r="B105" s="1925">
        <v>11</v>
      </c>
      <c r="C105" s="1927"/>
      <c r="D105" s="1925"/>
      <c r="E105" s="1944"/>
      <c r="F105" s="1944"/>
      <c r="G105" s="1944"/>
      <c r="H105" s="1945"/>
      <c r="I105" s="854"/>
      <c r="J105" s="1925" t="s">
        <v>192</v>
      </c>
      <c r="K105" s="1927"/>
      <c r="L105" s="1946"/>
      <c r="M105" s="1947"/>
      <c r="N105" s="1947"/>
      <c r="O105" s="1947"/>
      <c r="P105" s="1947"/>
      <c r="Q105" s="1947"/>
      <c r="R105" s="1947"/>
      <c r="S105" s="1947"/>
      <c r="T105" s="1947"/>
      <c r="U105" s="1947"/>
      <c r="V105" s="1947"/>
      <c r="W105" s="1947"/>
      <c r="X105" s="1947"/>
      <c r="Y105" s="1947"/>
      <c r="Z105" s="1948"/>
      <c r="AA105" s="1949"/>
      <c r="AB105" s="1949"/>
      <c r="AC105" s="1949"/>
      <c r="AD105" s="1949"/>
      <c r="AE105" s="854"/>
      <c r="AF105" s="854"/>
      <c r="AG105" s="854"/>
      <c r="AH105" s="854"/>
      <c r="AI105" s="853"/>
      <c r="AJ105" s="853"/>
    </row>
    <row r="106" spans="1:36" s="852" customFormat="1">
      <c r="A106" s="853"/>
      <c r="B106" s="1925">
        <v>12</v>
      </c>
      <c r="C106" s="1927"/>
      <c r="D106" s="1925"/>
      <c r="E106" s="1944"/>
      <c r="F106" s="1944"/>
      <c r="G106" s="1944"/>
      <c r="H106" s="1945"/>
      <c r="I106" s="854"/>
      <c r="J106" s="1925" t="s">
        <v>193</v>
      </c>
      <c r="K106" s="1927"/>
      <c r="L106" s="1946"/>
      <c r="M106" s="1947"/>
      <c r="N106" s="1947"/>
      <c r="O106" s="1947"/>
      <c r="P106" s="1947"/>
      <c r="Q106" s="1947"/>
      <c r="R106" s="1947"/>
      <c r="S106" s="1947"/>
      <c r="T106" s="1947"/>
      <c r="U106" s="1947"/>
      <c r="V106" s="1947"/>
      <c r="W106" s="1947"/>
      <c r="X106" s="1947"/>
      <c r="Y106" s="1947"/>
      <c r="Z106" s="1948"/>
      <c r="AA106" s="1949"/>
      <c r="AB106" s="1949"/>
      <c r="AC106" s="1949"/>
      <c r="AD106" s="1949"/>
      <c r="AE106" s="854"/>
      <c r="AF106" s="854"/>
      <c r="AG106" s="854"/>
      <c r="AH106" s="854"/>
      <c r="AI106" s="853"/>
      <c r="AJ106" s="853"/>
    </row>
    <row r="107" spans="1:36" s="852" customFormat="1">
      <c r="A107" s="853"/>
      <c r="B107" s="1925">
        <v>13</v>
      </c>
      <c r="C107" s="1927"/>
      <c r="D107" s="1925"/>
      <c r="E107" s="1944"/>
      <c r="F107" s="1944"/>
      <c r="G107" s="1944"/>
      <c r="H107" s="1945"/>
      <c r="I107" s="854"/>
      <c r="J107" s="857" t="s">
        <v>445</v>
      </c>
      <c r="K107" s="854"/>
      <c r="L107" s="854"/>
      <c r="M107" s="854"/>
      <c r="N107" s="854"/>
      <c r="O107" s="854"/>
      <c r="P107" s="854"/>
      <c r="Q107" s="854"/>
      <c r="R107" s="854"/>
      <c r="S107" s="854"/>
      <c r="T107" s="854"/>
      <c r="U107" s="854"/>
      <c r="V107" s="854"/>
      <c r="W107" s="854"/>
      <c r="X107" s="854"/>
      <c r="Y107" s="854"/>
      <c r="Z107" s="854"/>
      <c r="AA107" s="854"/>
      <c r="AB107" s="854"/>
      <c r="AC107" s="854"/>
      <c r="AD107" s="854"/>
      <c r="AE107" s="854"/>
      <c r="AF107" s="854"/>
      <c r="AG107" s="854"/>
      <c r="AH107" s="854"/>
      <c r="AI107" s="853"/>
      <c r="AJ107" s="853"/>
    </row>
    <row r="108" spans="1:36" s="852" customFormat="1" hidden="1">
      <c r="A108" s="853"/>
      <c r="B108" s="1925">
        <v>14</v>
      </c>
      <c r="C108" s="1927"/>
      <c r="D108" s="1941"/>
      <c r="E108" s="1942"/>
      <c r="F108" s="1942"/>
      <c r="G108" s="1942"/>
      <c r="H108" s="1943"/>
      <c r="I108" s="854"/>
      <c r="J108" s="857"/>
      <c r="K108" s="854"/>
      <c r="L108" s="854"/>
      <c r="M108" s="854"/>
      <c r="N108" s="854"/>
      <c r="O108" s="854"/>
      <c r="P108" s="854"/>
      <c r="Q108" s="854"/>
      <c r="R108" s="854"/>
      <c r="S108" s="854"/>
      <c r="T108" s="854"/>
      <c r="U108" s="854"/>
      <c r="V108" s="854"/>
      <c r="W108" s="854"/>
      <c r="X108" s="854"/>
      <c r="Y108" s="854"/>
      <c r="Z108" s="854"/>
      <c r="AA108" s="854"/>
      <c r="AB108" s="854"/>
      <c r="AC108" s="854"/>
      <c r="AD108" s="854"/>
      <c r="AE108" s="854"/>
      <c r="AF108" s="854"/>
      <c r="AG108" s="854"/>
      <c r="AH108" s="854"/>
      <c r="AI108" s="853"/>
      <c r="AJ108" s="853"/>
    </row>
    <row r="109" spans="1:36" s="852" customFormat="1" hidden="1">
      <c r="A109" s="853"/>
      <c r="B109" s="1925">
        <v>15</v>
      </c>
      <c r="C109" s="1927"/>
      <c r="D109" s="1925"/>
      <c r="E109" s="1944"/>
      <c r="F109" s="1944"/>
      <c r="G109" s="1944"/>
      <c r="H109" s="1945"/>
      <c r="I109" s="854"/>
      <c r="J109" s="857"/>
      <c r="K109" s="854"/>
      <c r="L109" s="854"/>
      <c r="M109" s="854"/>
      <c r="N109" s="854"/>
      <c r="O109" s="854"/>
      <c r="P109" s="854"/>
      <c r="Q109" s="854"/>
      <c r="R109" s="854"/>
      <c r="S109" s="854"/>
      <c r="T109" s="854"/>
      <c r="U109" s="854"/>
      <c r="V109" s="854"/>
      <c r="W109" s="854"/>
      <c r="X109" s="854"/>
      <c r="Y109" s="854"/>
      <c r="Z109" s="854"/>
      <c r="AA109" s="854"/>
      <c r="AB109" s="854"/>
      <c r="AC109" s="854"/>
      <c r="AD109" s="854"/>
      <c r="AE109" s="854"/>
      <c r="AF109" s="854"/>
      <c r="AG109" s="854"/>
      <c r="AH109" s="854"/>
      <c r="AI109" s="853"/>
      <c r="AJ109" s="853"/>
    </row>
    <row r="110" spans="1:36" s="852" customFormat="1" hidden="1">
      <c r="A110" s="853"/>
      <c r="B110" s="1925">
        <v>16</v>
      </c>
      <c r="C110" s="1927"/>
      <c r="D110" s="1941"/>
      <c r="E110" s="1942"/>
      <c r="F110" s="1942"/>
      <c r="G110" s="1942"/>
      <c r="H110" s="1943"/>
      <c r="I110" s="854"/>
      <c r="J110" s="857"/>
      <c r="K110" s="854"/>
      <c r="L110" s="854"/>
      <c r="M110" s="854"/>
      <c r="N110" s="854"/>
      <c r="O110" s="854"/>
      <c r="P110" s="854"/>
      <c r="Q110" s="854"/>
      <c r="R110" s="854"/>
      <c r="S110" s="854"/>
      <c r="T110" s="854"/>
      <c r="U110" s="854"/>
      <c r="V110" s="854"/>
      <c r="W110" s="854"/>
      <c r="X110" s="854"/>
      <c r="Y110" s="854"/>
      <c r="Z110" s="854"/>
      <c r="AA110" s="854"/>
      <c r="AB110" s="854"/>
      <c r="AC110" s="854"/>
      <c r="AD110" s="854"/>
      <c r="AE110" s="854"/>
      <c r="AF110" s="854"/>
      <c r="AG110" s="854"/>
      <c r="AH110" s="854"/>
      <c r="AI110" s="853"/>
      <c r="AJ110" s="853"/>
    </row>
    <row r="111" spans="1:36" s="852" customFormat="1" hidden="1">
      <c r="A111" s="853"/>
      <c r="B111" s="1925">
        <v>17</v>
      </c>
      <c r="C111" s="1927"/>
      <c r="D111" s="1925"/>
      <c r="E111" s="1944"/>
      <c r="F111" s="1944"/>
      <c r="G111" s="1944"/>
      <c r="H111" s="1945"/>
      <c r="I111" s="854"/>
      <c r="J111" s="857"/>
      <c r="K111" s="854"/>
      <c r="L111" s="854"/>
      <c r="M111" s="854"/>
      <c r="N111" s="854"/>
      <c r="O111" s="854"/>
      <c r="P111" s="854"/>
      <c r="Q111" s="854"/>
      <c r="R111" s="854"/>
      <c r="S111" s="854"/>
      <c r="T111" s="854"/>
      <c r="U111" s="854"/>
      <c r="V111" s="854"/>
      <c r="W111" s="854"/>
      <c r="X111" s="854"/>
      <c r="Y111" s="854"/>
      <c r="Z111" s="854"/>
      <c r="AA111" s="854"/>
      <c r="AB111" s="854"/>
      <c r="AC111" s="854"/>
      <c r="AD111" s="854"/>
      <c r="AE111" s="854"/>
      <c r="AF111" s="854"/>
      <c r="AG111" s="854"/>
      <c r="AH111" s="854"/>
      <c r="AI111" s="853"/>
      <c r="AJ111" s="853"/>
    </row>
    <row r="112" spans="1:36" s="852" customFormat="1" hidden="1">
      <c r="A112" s="853"/>
      <c r="B112" s="1925">
        <v>18</v>
      </c>
      <c r="C112" s="1927"/>
      <c r="D112" s="1941"/>
      <c r="E112" s="1942"/>
      <c r="F112" s="1942"/>
      <c r="G112" s="1942"/>
      <c r="H112" s="1943"/>
      <c r="I112" s="854"/>
      <c r="J112" s="857"/>
      <c r="K112" s="854"/>
      <c r="L112" s="854"/>
      <c r="M112" s="854"/>
      <c r="N112" s="854"/>
      <c r="O112" s="854"/>
      <c r="P112" s="854"/>
      <c r="Q112" s="854"/>
      <c r="R112" s="854"/>
      <c r="S112" s="854"/>
      <c r="T112" s="854"/>
      <c r="U112" s="854"/>
      <c r="V112" s="854"/>
      <c r="W112" s="854"/>
      <c r="X112" s="854"/>
      <c r="Y112" s="854"/>
      <c r="Z112" s="854"/>
      <c r="AA112" s="854"/>
      <c r="AB112" s="854"/>
      <c r="AC112" s="854"/>
      <c r="AD112" s="854"/>
      <c r="AE112" s="854"/>
      <c r="AF112" s="854"/>
      <c r="AG112" s="854"/>
      <c r="AH112" s="854"/>
      <c r="AI112" s="853"/>
      <c r="AJ112" s="853"/>
    </row>
    <row r="113" spans="1:47" s="852" customFormat="1" hidden="1">
      <c r="A113" s="853"/>
      <c r="B113" s="1925">
        <v>19</v>
      </c>
      <c r="C113" s="1927"/>
      <c r="D113" s="1925"/>
      <c r="E113" s="1944"/>
      <c r="F113" s="1944"/>
      <c r="G113" s="1944"/>
      <c r="H113" s="1945"/>
      <c r="I113" s="854"/>
      <c r="J113" s="857"/>
      <c r="K113" s="854"/>
      <c r="L113" s="854"/>
      <c r="M113" s="854"/>
      <c r="N113" s="854"/>
      <c r="O113" s="854"/>
      <c r="P113" s="854"/>
      <c r="Q113" s="854"/>
      <c r="R113" s="854"/>
      <c r="S113" s="854"/>
      <c r="T113" s="854"/>
      <c r="U113" s="854"/>
      <c r="V113" s="854"/>
      <c r="W113" s="854"/>
      <c r="X113" s="854"/>
      <c r="Y113" s="854"/>
      <c r="Z113" s="854"/>
      <c r="AA113" s="854"/>
      <c r="AB113" s="854"/>
      <c r="AC113" s="854"/>
      <c r="AD113" s="854"/>
      <c r="AE113" s="854"/>
      <c r="AF113" s="854"/>
      <c r="AG113" s="854"/>
      <c r="AH113" s="854"/>
      <c r="AI113" s="853"/>
      <c r="AJ113" s="853"/>
    </row>
    <row r="114" spans="1:47" s="852" customFormat="1" hidden="1">
      <c r="A114" s="853"/>
      <c r="B114" s="1925">
        <v>20</v>
      </c>
      <c r="C114" s="1927"/>
      <c r="D114" s="1941"/>
      <c r="E114" s="1942"/>
      <c r="F114" s="1942"/>
      <c r="G114" s="1942"/>
      <c r="H114" s="1943"/>
      <c r="I114" s="854"/>
      <c r="J114" s="857"/>
      <c r="K114" s="854"/>
      <c r="L114" s="854"/>
      <c r="M114" s="854"/>
      <c r="N114" s="854"/>
      <c r="O114" s="854"/>
      <c r="P114" s="854"/>
      <c r="Q114" s="854"/>
      <c r="R114" s="854"/>
      <c r="S114" s="854"/>
      <c r="T114" s="854"/>
      <c r="U114" s="854"/>
      <c r="V114" s="854"/>
      <c r="W114" s="854"/>
      <c r="X114" s="854"/>
      <c r="Y114" s="854"/>
      <c r="Z114" s="854"/>
      <c r="AA114" s="854"/>
      <c r="AB114" s="854"/>
      <c r="AC114" s="854"/>
      <c r="AD114" s="854"/>
      <c r="AE114" s="854"/>
      <c r="AF114" s="854"/>
      <c r="AG114" s="854"/>
      <c r="AH114" s="854"/>
      <c r="AI114" s="853"/>
      <c r="AJ114" s="853"/>
    </row>
    <row r="115" spans="1:47" s="852" customFormat="1" hidden="1">
      <c r="A115" s="853"/>
      <c r="B115" s="1925">
        <v>21</v>
      </c>
      <c r="C115" s="1927"/>
      <c r="D115" s="1925"/>
      <c r="E115" s="1944"/>
      <c r="F115" s="1944"/>
      <c r="G115" s="1944"/>
      <c r="H115" s="1945"/>
      <c r="I115" s="854"/>
      <c r="J115" s="857"/>
      <c r="K115" s="854"/>
      <c r="L115" s="854"/>
      <c r="M115" s="854"/>
      <c r="N115" s="854"/>
      <c r="O115" s="854"/>
      <c r="P115" s="854"/>
      <c r="Q115" s="854"/>
      <c r="R115" s="854"/>
      <c r="S115" s="854"/>
      <c r="T115" s="854"/>
      <c r="U115" s="854"/>
      <c r="V115" s="854"/>
      <c r="W115" s="854"/>
      <c r="X115" s="854"/>
      <c r="Y115" s="854"/>
      <c r="Z115" s="854"/>
      <c r="AA115" s="854"/>
      <c r="AB115" s="854"/>
      <c r="AC115" s="854"/>
      <c r="AD115" s="854"/>
      <c r="AE115" s="854"/>
      <c r="AF115" s="854"/>
      <c r="AG115" s="854"/>
      <c r="AH115" s="854"/>
      <c r="AI115" s="853"/>
      <c r="AJ115" s="853"/>
    </row>
    <row r="116" spans="1:47" s="852" customFormat="1" hidden="1">
      <c r="A116" s="853"/>
      <c r="B116" s="1925">
        <v>22</v>
      </c>
      <c r="C116" s="1927"/>
      <c r="D116" s="1941"/>
      <c r="E116" s="1942"/>
      <c r="F116" s="1942"/>
      <c r="G116" s="1942"/>
      <c r="H116" s="1943"/>
      <c r="I116" s="854"/>
      <c r="J116" s="857"/>
      <c r="K116" s="854"/>
      <c r="L116" s="854"/>
      <c r="M116" s="854"/>
      <c r="N116" s="854"/>
      <c r="O116" s="854"/>
      <c r="P116" s="854"/>
      <c r="Q116" s="854"/>
      <c r="R116" s="854"/>
      <c r="S116" s="854"/>
      <c r="T116" s="854"/>
      <c r="U116" s="854"/>
      <c r="V116" s="854"/>
      <c r="W116" s="854"/>
      <c r="X116" s="854"/>
      <c r="Y116" s="854"/>
      <c r="Z116" s="854"/>
      <c r="AA116" s="854"/>
      <c r="AB116" s="854"/>
      <c r="AC116" s="854"/>
      <c r="AD116" s="854"/>
      <c r="AE116" s="854"/>
      <c r="AF116" s="854"/>
      <c r="AG116" s="854"/>
      <c r="AH116" s="854"/>
      <c r="AI116" s="853"/>
      <c r="AJ116" s="853"/>
    </row>
    <row r="117" spans="1:47" s="852" customFormat="1" hidden="1">
      <c r="A117" s="853"/>
      <c r="B117" s="1925">
        <v>23</v>
      </c>
      <c r="C117" s="1927"/>
      <c r="D117" s="1925"/>
      <c r="E117" s="1944"/>
      <c r="F117" s="1944"/>
      <c r="G117" s="1944"/>
      <c r="H117" s="1945"/>
      <c r="I117" s="854"/>
      <c r="J117" s="857"/>
      <c r="K117" s="854"/>
      <c r="L117" s="854"/>
      <c r="M117" s="854"/>
      <c r="N117" s="854"/>
      <c r="O117" s="854"/>
      <c r="P117" s="854"/>
      <c r="Q117" s="854"/>
      <c r="R117" s="854"/>
      <c r="S117" s="854"/>
      <c r="T117" s="854"/>
      <c r="U117" s="854"/>
      <c r="V117" s="854"/>
      <c r="W117" s="854"/>
      <c r="X117" s="854"/>
      <c r="Y117" s="854"/>
      <c r="Z117" s="854"/>
      <c r="AA117" s="854"/>
      <c r="AB117" s="854"/>
      <c r="AC117" s="854"/>
      <c r="AD117" s="854"/>
      <c r="AE117" s="854"/>
      <c r="AF117" s="854"/>
      <c r="AG117" s="854"/>
      <c r="AH117" s="854"/>
      <c r="AI117" s="853"/>
      <c r="AJ117" s="853"/>
    </row>
    <row r="118" spans="1:47" s="852" customFormat="1" hidden="1">
      <c r="A118" s="853"/>
      <c r="B118" s="1925">
        <v>24</v>
      </c>
      <c r="C118" s="1927"/>
      <c r="D118" s="1925"/>
      <c r="E118" s="1944"/>
      <c r="F118" s="1944"/>
      <c r="G118" s="1944"/>
      <c r="H118" s="1945"/>
      <c r="I118" s="854"/>
      <c r="J118" s="857"/>
      <c r="K118" s="854"/>
      <c r="L118" s="854"/>
      <c r="M118" s="854"/>
      <c r="N118" s="854"/>
      <c r="O118" s="854"/>
      <c r="P118" s="854"/>
      <c r="Q118" s="854"/>
      <c r="R118" s="854"/>
      <c r="S118" s="854"/>
      <c r="T118" s="854"/>
      <c r="U118" s="854"/>
      <c r="V118" s="854"/>
      <c r="W118" s="854"/>
      <c r="X118" s="854"/>
      <c r="Y118" s="854"/>
      <c r="Z118" s="854"/>
      <c r="AA118" s="854"/>
      <c r="AB118" s="854"/>
      <c r="AC118" s="854"/>
      <c r="AD118" s="854"/>
      <c r="AE118" s="854"/>
      <c r="AF118" s="854"/>
      <c r="AG118" s="854"/>
      <c r="AH118" s="854"/>
      <c r="AI118" s="853"/>
      <c r="AJ118" s="853"/>
    </row>
    <row r="119" spans="1:47" s="852" customFormat="1">
      <c r="A119" s="853"/>
      <c r="B119" s="1935"/>
      <c r="C119" s="1935"/>
      <c r="D119" s="959"/>
      <c r="E119" s="906"/>
      <c r="F119" s="906"/>
      <c r="G119" s="906"/>
      <c r="H119" s="906"/>
      <c r="I119" s="854"/>
      <c r="J119" s="857"/>
      <c r="K119" s="854"/>
      <c r="L119" s="854"/>
      <c r="M119" s="854"/>
      <c r="N119" s="854"/>
      <c r="O119" s="854"/>
      <c r="P119" s="854"/>
      <c r="Q119" s="854"/>
      <c r="R119" s="854"/>
      <c r="S119" s="854"/>
      <c r="T119" s="854"/>
      <c r="U119" s="854"/>
      <c r="V119" s="854"/>
      <c r="W119" s="854"/>
      <c r="X119" s="854"/>
      <c r="Y119" s="854"/>
      <c r="Z119" s="854"/>
      <c r="AA119" s="854"/>
      <c r="AB119" s="854"/>
      <c r="AC119" s="854"/>
      <c r="AD119" s="854"/>
      <c r="AE119" s="854"/>
      <c r="AF119" s="854"/>
      <c r="AG119" s="854"/>
      <c r="AH119" s="854"/>
      <c r="AI119" s="853"/>
      <c r="AJ119" s="853"/>
    </row>
    <row r="120" spans="1:47" s="852" customFormat="1" ht="22.5" customHeight="1">
      <c r="A120" s="853"/>
      <c r="B120" s="949"/>
      <c r="C120" s="949"/>
      <c r="D120" s="949"/>
      <c r="E120" s="949"/>
      <c r="F120" s="949"/>
      <c r="G120" s="949"/>
      <c r="H120" s="949"/>
      <c r="I120" s="876"/>
      <c r="J120" s="857"/>
      <c r="K120" s="854"/>
      <c r="L120" s="854"/>
      <c r="M120" s="854"/>
      <c r="N120" s="854"/>
      <c r="O120" s="854"/>
      <c r="P120" s="854"/>
      <c r="Q120" s="854"/>
      <c r="R120" s="854"/>
      <c r="S120" s="854"/>
      <c r="T120" s="854"/>
      <c r="U120" s="854"/>
      <c r="V120" s="854"/>
      <c r="W120" s="854"/>
      <c r="X120" s="854"/>
      <c r="Y120" s="854"/>
      <c r="Z120" s="854"/>
      <c r="AA120" s="854"/>
      <c r="AB120" s="854"/>
      <c r="AC120" s="854"/>
      <c r="AD120" s="854"/>
      <c r="AE120" s="854"/>
      <c r="AF120" s="854"/>
      <c r="AG120" s="854"/>
      <c r="AH120" s="854"/>
      <c r="AI120" s="853"/>
      <c r="AJ120" s="853"/>
      <c r="AO120" s="876"/>
      <c r="AP120" s="876"/>
      <c r="AQ120" s="876"/>
      <c r="AR120" s="876"/>
      <c r="AS120" s="876"/>
      <c r="AT120" s="876"/>
      <c r="AU120" s="876"/>
    </row>
    <row r="121" spans="1:47" s="852" customFormat="1">
      <c r="A121" s="853"/>
      <c r="B121" s="1936" t="s">
        <v>67</v>
      </c>
      <c r="C121" s="1936"/>
      <c r="D121" s="1936"/>
      <c r="E121" s="1936"/>
      <c r="F121" s="1936"/>
      <c r="G121" s="1936"/>
      <c r="H121" s="1936"/>
      <c r="I121" s="1936"/>
      <c r="J121" s="1936"/>
      <c r="K121" s="1936"/>
      <c r="L121" s="1936"/>
      <c r="M121" s="1936"/>
      <c r="N121" s="1936"/>
      <c r="O121" s="1936"/>
      <c r="P121" s="1936"/>
      <c r="Q121" s="1936"/>
      <c r="R121" s="1936"/>
      <c r="S121" s="1937"/>
      <c r="T121" s="1937"/>
      <c r="U121" s="1937"/>
      <c r="V121" s="1937"/>
      <c r="W121" s="854"/>
      <c r="X121" s="854"/>
      <c r="Y121" s="854"/>
      <c r="Z121" s="854"/>
      <c r="AA121" s="854"/>
      <c r="AB121" s="854"/>
      <c r="AC121" s="854"/>
      <c r="AD121" s="854"/>
      <c r="AE121" s="854"/>
      <c r="AF121" s="854"/>
      <c r="AG121" s="854"/>
      <c r="AH121" s="854"/>
      <c r="AI121" s="853"/>
      <c r="AJ121" s="853"/>
      <c r="AO121" s="876"/>
      <c r="AP121" s="876"/>
      <c r="AQ121" s="876"/>
      <c r="AR121" s="876"/>
      <c r="AS121" s="876"/>
      <c r="AT121" s="876"/>
      <c r="AU121" s="876"/>
    </row>
    <row r="122" spans="1:47" s="852" customFormat="1">
      <c r="A122" s="858"/>
      <c r="B122" s="1925"/>
      <c r="C122" s="1926"/>
      <c r="D122" s="1926"/>
      <c r="E122" s="1927"/>
      <c r="F122" s="1938" t="s">
        <v>185</v>
      </c>
      <c r="G122" s="1938"/>
      <c r="H122" s="1938"/>
      <c r="I122" s="1938"/>
      <c r="J122" s="1938"/>
      <c r="K122" s="1938"/>
      <c r="L122" s="1938"/>
      <c r="M122" s="1938"/>
      <c r="N122" s="1938"/>
      <c r="O122" s="1938"/>
      <c r="P122" s="1938"/>
      <c r="Q122" s="1938"/>
      <c r="R122" s="1938"/>
      <c r="S122" s="1938"/>
      <c r="T122" s="1938"/>
      <c r="U122" s="1938"/>
      <c r="V122" s="1938"/>
      <c r="W122" s="1938"/>
      <c r="X122" s="1938"/>
      <c r="Y122" s="1938"/>
      <c r="Z122" s="1938"/>
      <c r="AA122" s="1938"/>
      <c r="AB122" s="1938"/>
      <c r="AC122" s="1938" t="s">
        <v>171</v>
      </c>
      <c r="AD122" s="1938"/>
      <c r="AE122" s="1938"/>
      <c r="AF122" s="1938"/>
      <c r="AG122" s="1938"/>
      <c r="AH122" s="1938"/>
      <c r="AI122" s="859" t="s">
        <v>860</v>
      </c>
      <c r="AJ122" s="858"/>
    </row>
    <row r="123" spans="1:47" s="852" customFormat="1" ht="14.25">
      <c r="A123" s="858"/>
      <c r="B123" s="1939" t="s">
        <v>194</v>
      </c>
      <c r="C123" s="1939"/>
      <c r="D123" s="1939"/>
      <c r="E123" s="1939"/>
      <c r="F123" s="1928" t="str">
        <f>AM12</f>
        <v/>
      </c>
      <c r="G123" s="1528"/>
      <c r="H123" s="1528"/>
      <c r="I123" s="1528"/>
      <c r="J123" s="1528"/>
      <c r="K123" s="1528"/>
      <c r="L123" s="1528"/>
      <c r="M123" s="1528"/>
      <c r="N123" s="1528"/>
      <c r="O123" s="1528"/>
      <c r="P123" s="1528"/>
      <c r="Q123" s="958" t="s">
        <v>56</v>
      </c>
      <c r="R123" s="1929" t="str">
        <f>AM13</f>
        <v/>
      </c>
      <c r="S123" s="1528"/>
      <c r="T123" s="1528"/>
      <c r="U123" s="1528"/>
      <c r="V123" s="1528"/>
      <c r="W123" s="1528"/>
      <c r="X123" s="1528"/>
      <c r="Y123" s="1528"/>
      <c r="Z123" s="1528"/>
      <c r="AA123" s="1528"/>
      <c r="AB123" s="1934"/>
      <c r="AC123" s="1940">
        <f>AM18</f>
        <v>0</v>
      </c>
      <c r="AD123" s="1940"/>
      <c r="AE123" s="1940"/>
      <c r="AF123" s="1940"/>
      <c r="AG123" s="1940"/>
      <c r="AH123" s="1940"/>
      <c r="AI123" s="858" t="str">
        <f>IF(F123="","",DATEDIF(F123-1,R123,"D"))</f>
        <v/>
      </c>
      <c r="AJ123" s="858"/>
    </row>
    <row r="124" spans="1:47" s="852" customFormat="1" ht="14.25">
      <c r="A124" s="858"/>
      <c r="B124" s="1925" t="s">
        <v>195</v>
      </c>
      <c r="C124" s="1926"/>
      <c r="D124" s="1926"/>
      <c r="E124" s="1927"/>
      <c r="F124" s="1928" t="str">
        <f>AN12</f>
        <v/>
      </c>
      <c r="G124" s="1528"/>
      <c r="H124" s="1528"/>
      <c r="I124" s="1528"/>
      <c r="J124" s="1528"/>
      <c r="K124" s="1528"/>
      <c r="L124" s="1528"/>
      <c r="M124" s="1528"/>
      <c r="N124" s="1528"/>
      <c r="O124" s="1528"/>
      <c r="P124" s="1528"/>
      <c r="Q124" s="958" t="s">
        <v>56</v>
      </c>
      <c r="R124" s="1929" t="str">
        <f>AN13</f>
        <v/>
      </c>
      <c r="S124" s="1528"/>
      <c r="T124" s="1528"/>
      <c r="U124" s="1528"/>
      <c r="V124" s="1528"/>
      <c r="W124" s="1528"/>
      <c r="X124" s="1528"/>
      <c r="Y124" s="1528"/>
      <c r="Z124" s="1528"/>
      <c r="AA124" s="1528"/>
      <c r="AB124" s="1934"/>
      <c r="AC124" s="1931">
        <f>AM32</f>
        <v>0</v>
      </c>
      <c r="AD124" s="1932"/>
      <c r="AE124" s="1932"/>
      <c r="AF124" s="1932"/>
      <c r="AG124" s="1932"/>
      <c r="AH124" s="1933"/>
      <c r="AI124" s="858" t="str">
        <f>IF(F124="","",DATEDIF(F124-1,R124,"D"))</f>
        <v/>
      </c>
      <c r="AJ124" s="858"/>
    </row>
    <row r="125" spans="1:47" s="852" customFormat="1" ht="14.25">
      <c r="A125" s="858"/>
      <c r="B125" s="1925" t="s">
        <v>196</v>
      </c>
      <c r="C125" s="1926"/>
      <c r="D125" s="1926"/>
      <c r="E125" s="1927"/>
      <c r="F125" s="1928" t="str">
        <f>AO12</f>
        <v/>
      </c>
      <c r="G125" s="1528"/>
      <c r="H125" s="1528"/>
      <c r="I125" s="1528"/>
      <c r="J125" s="1528"/>
      <c r="K125" s="1528"/>
      <c r="L125" s="1528"/>
      <c r="M125" s="1528"/>
      <c r="N125" s="1528"/>
      <c r="O125" s="1528"/>
      <c r="P125" s="1528"/>
      <c r="Q125" s="958" t="s">
        <v>56</v>
      </c>
      <c r="R125" s="1929" t="str">
        <f>AO13</f>
        <v/>
      </c>
      <c r="S125" s="1528"/>
      <c r="T125" s="1528"/>
      <c r="U125" s="1528"/>
      <c r="V125" s="1528"/>
      <c r="W125" s="1528"/>
      <c r="X125" s="1528"/>
      <c r="Y125" s="1528"/>
      <c r="Z125" s="1528"/>
      <c r="AA125" s="1528"/>
      <c r="AB125" s="1934"/>
      <c r="AC125" s="1931">
        <f>AM46</f>
        <v>0</v>
      </c>
      <c r="AD125" s="1932"/>
      <c r="AE125" s="1932"/>
      <c r="AF125" s="1932"/>
      <c r="AG125" s="1932"/>
      <c r="AH125" s="1933"/>
      <c r="AI125" s="858" t="str">
        <f>IF(F125="","",DATEDIF(F125-1,R125,"D"))</f>
        <v/>
      </c>
      <c r="AJ125" s="858"/>
    </row>
    <row r="126" spans="1:47" s="852" customFormat="1" ht="14.25">
      <c r="A126" s="858"/>
      <c r="B126" s="1925" t="s">
        <v>197</v>
      </c>
      <c r="C126" s="1926"/>
      <c r="D126" s="1926"/>
      <c r="E126" s="1927"/>
      <c r="F126" s="1928" t="str">
        <f>AP12</f>
        <v/>
      </c>
      <c r="G126" s="1528"/>
      <c r="H126" s="1528"/>
      <c r="I126" s="1528"/>
      <c r="J126" s="1528"/>
      <c r="K126" s="1528"/>
      <c r="L126" s="1528"/>
      <c r="M126" s="1528"/>
      <c r="N126" s="1528"/>
      <c r="O126" s="1528"/>
      <c r="P126" s="1528"/>
      <c r="Q126" s="958" t="s">
        <v>56</v>
      </c>
      <c r="R126" s="1929" t="str">
        <f>AP13</f>
        <v/>
      </c>
      <c r="S126" s="1929"/>
      <c r="T126" s="1929"/>
      <c r="U126" s="1929"/>
      <c r="V126" s="1929"/>
      <c r="W126" s="1929"/>
      <c r="X126" s="1929"/>
      <c r="Y126" s="1929"/>
      <c r="Z126" s="1929"/>
      <c r="AA126" s="1929"/>
      <c r="AB126" s="1930"/>
      <c r="AC126" s="1931">
        <f>AM60</f>
        <v>0</v>
      </c>
      <c r="AD126" s="1932"/>
      <c r="AE126" s="1932"/>
      <c r="AF126" s="1932"/>
      <c r="AG126" s="1932"/>
      <c r="AH126" s="1933"/>
      <c r="AI126" s="858" t="str">
        <f t="shared" ref="AI126:AI128" si="6">IF(F126="","",DATEDIF(F126-1,R126,"D"))</f>
        <v/>
      </c>
      <c r="AJ126" s="858"/>
    </row>
    <row r="127" spans="1:47" s="852" customFormat="1" ht="14.25">
      <c r="A127" s="858"/>
      <c r="B127" s="1925" t="s">
        <v>198</v>
      </c>
      <c r="C127" s="1926"/>
      <c r="D127" s="1926"/>
      <c r="E127" s="1927"/>
      <c r="F127" s="1928" t="str">
        <f>AQ12</f>
        <v/>
      </c>
      <c r="G127" s="1528"/>
      <c r="H127" s="1528"/>
      <c r="I127" s="1528"/>
      <c r="J127" s="1528"/>
      <c r="K127" s="1528"/>
      <c r="L127" s="1528"/>
      <c r="M127" s="1528"/>
      <c r="N127" s="1528"/>
      <c r="O127" s="1528"/>
      <c r="P127" s="1528"/>
      <c r="Q127" s="958" t="s">
        <v>56</v>
      </c>
      <c r="R127" s="1929" t="str">
        <f>AQ13</f>
        <v/>
      </c>
      <c r="S127" s="1929"/>
      <c r="T127" s="1929"/>
      <c r="U127" s="1929"/>
      <c r="V127" s="1929"/>
      <c r="W127" s="1929"/>
      <c r="X127" s="1929"/>
      <c r="Y127" s="1929"/>
      <c r="Z127" s="1929"/>
      <c r="AA127" s="1929"/>
      <c r="AB127" s="1930"/>
      <c r="AC127" s="1931">
        <f>AM74</f>
        <v>0</v>
      </c>
      <c r="AD127" s="1932"/>
      <c r="AE127" s="1932"/>
      <c r="AF127" s="1932"/>
      <c r="AG127" s="1932"/>
      <c r="AH127" s="1933"/>
      <c r="AI127" s="858" t="str">
        <f t="shared" si="6"/>
        <v/>
      </c>
      <c r="AJ127" s="858"/>
    </row>
    <row r="128" spans="1:47" s="852" customFormat="1" ht="14.25">
      <c r="A128" s="858"/>
      <c r="B128" s="1925" t="s">
        <v>199</v>
      </c>
      <c r="C128" s="1926"/>
      <c r="D128" s="1926"/>
      <c r="E128" s="1927"/>
      <c r="F128" s="1928" t="str">
        <f>AR12</f>
        <v/>
      </c>
      <c r="G128" s="1929"/>
      <c r="H128" s="1929"/>
      <c r="I128" s="1929"/>
      <c r="J128" s="1929"/>
      <c r="K128" s="1929"/>
      <c r="L128" s="1929"/>
      <c r="M128" s="1929"/>
      <c r="N128" s="1929"/>
      <c r="O128" s="1929"/>
      <c r="P128" s="1929"/>
      <c r="Q128" s="958" t="s">
        <v>56</v>
      </c>
      <c r="R128" s="1929" t="str">
        <f>AR13</f>
        <v/>
      </c>
      <c r="S128" s="1929"/>
      <c r="T128" s="1929"/>
      <c r="U128" s="1929"/>
      <c r="V128" s="1929"/>
      <c r="W128" s="1929"/>
      <c r="X128" s="1929"/>
      <c r="Y128" s="1929"/>
      <c r="Z128" s="1929"/>
      <c r="AA128" s="1929"/>
      <c r="AB128" s="1930"/>
      <c r="AC128" s="1931">
        <f>AM88</f>
        <v>0</v>
      </c>
      <c r="AD128" s="1932"/>
      <c r="AE128" s="1932"/>
      <c r="AF128" s="1932"/>
      <c r="AG128" s="1932"/>
      <c r="AH128" s="1933"/>
      <c r="AI128" s="858" t="str">
        <f t="shared" si="6"/>
        <v/>
      </c>
      <c r="AJ128" s="858"/>
    </row>
  </sheetData>
  <mergeCells count="139">
    <mergeCell ref="B8:B18"/>
    <mergeCell ref="B22:B32"/>
    <mergeCell ref="B36:B46"/>
    <mergeCell ref="B50:B60"/>
    <mergeCell ref="B64:B74"/>
    <mergeCell ref="B78:B88"/>
    <mergeCell ref="AC20:AD20"/>
    <mergeCell ref="B90:AH90"/>
    <mergeCell ref="A2:AI2"/>
    <mergeCell ref="B4:F4"/>
    <mergeCell ref="G4:S4"/>
    <mergeCell ref="X4:AG4"/>
    <mergeCell ref="AC6:AD6"/>
    <mergeCell ref="A8:A18"/>
    <mergeCell ref="AC34:AD34"/>
    <mergeCell ref="AC48:AD48"/>
    <mergeCell ref="AC62:AD62"/>
    <mergeCell ref="AC76:AD76"/>
    <mergeCell ref="A22:A32"/>
    <mergeCell ref="A36:A46"/>
    <mergeCell ref="A50:A60"/>
    <mergeCell ref="A64:A74"/>
    <mergeCell ref="A78:A88"/>
    <mergeCell ref="B94:C94"/>
    <mergeCell ref="D94:H94"/>
    <mergeCell ref="J94:K94"/>
    <mergeCell ref="L94:Z94"/>
    <mergeCell ref="AA94:AD94"/>
    <mergeCell ref="AH94:AI94"/>
    <mergeCell ref="J93:Z93"/>
    <mergeCell ref="V92:Y92"/>
    <mergeCell ref="Z92:AA92"/>
    <mergeCell ref="AC92:AF92"/>
    <mergeCell ref="AG92:AH92"/>
    <mergeCell ref="B97:C97"/>
    <mergeCell ref="D97:H97"/>
    <mergeCell ref="J97:K97"/>
    <mergeCell ref="L97:Z97"/>
    <mergeCell ref="AA97:AD97"/>
    <mergeCell ref="B98:C98"/>
    <mergeCell ref="D98:H98"/>
    <mergeCell ref="B95:C95"/>
    <mergeCell ref="D95:H95"/>
    <mergeCell ref="J95:K95"/>
    <mergeCell ref="L95:Z95"/>
    <mergeCell ref="AA95:AD95"/>
    <mergeCell ref="B96:C96"/>
    <mergeCell ref="D96:H96"/>
    <mergeCell ref="J96:K96"/>
    <mergeCell ref="L96:Z96"/>
    <mergeCell ref="AA96:AD96"/>
    <mergeCell ref="AA101:AD101"/>
    <mergeCell ref="B102:C102"/>
    <mergeCell ref="D102:H102"/>
    <mergeCell ref="J102:K102"/>
    <mergeCell ref="L102:Z102"/>
    <mergeCell ref="AA102:AD102"/>
    <mergeCell ref="B99:C99"/>
    <mergeCell ref="D99:H99"/>
    <mergeCell ref="B100:C100"/>
    <mergeCell ref="D100:H100"/>
    <mergeCell ref="J100:Z100"/>
    <mergeCell ref="B101:C101"/>
    <mergeCell ref="D101:H101"/>
    <mergeCell ref="J101:K101"/>
    <mergeCell ref="L101:Z101"/>
    <mergeCell ref="B103:C103"/>
    <mergeCell ref="D103:H103"/>
    <mergeCell ref="J103:K103"/>
    <mergeCell ref="L103:Z103"/>
    <mergeCell ref="AA103:AD103"/>
    <mergeCell ref="B104:C104"/>
    <mergeCell ref="D104:H104"/>
    <mergeCell ref="J104:K104"/>
    <mergeCell ref="L104:Z104"/>
    <mergeCell ref="AA104:AD104"/>
    <mergeCell ref="B105:C105"/>
    <mergeCell ref="D105:H105"/>
    <mergeCell ref="J105:K105"/>
    <mergeCell ref="L105:Z105"/>
    <mergeCell ref="AA105:AD105"/>
    <mergeCell ref="B106:C106"/>
    <mergeCell ref="D106:H106"/>
    <mergeCell ref="J106:K106"/>
    <mergeCell ref="L106:Z106"/>
    <mergeCell ref="AA106:AD106"/>
    <mergeCell ref="B110:C110"/>
    <mergeCell ref="D110:H110"/>
    <mergeCell ref="B111:C111"/>
    <mergeCell ref="D111:H111"/>
    <mergeCell ref="B112:C112"/>
    <mergeCell ref="D112:H112"/>
    <mergeCell ref="B107:C107"/>
    <mergeCell ref="D107:H107"/>
    <mergeCell ref="B108:C108"/>
    <mergeCell ref="D108:H108"/>
    <mergeCell ref="B109:C109"/>
    <mergeCell ref="D109:H109"/>
    <mergeCell ref="B116:C116"/>
    <mergeCell ref="D116:H116"/>
    <mergeCell ref="B117:C117"/>
    <mergeCell ref="D117:H117"/>
    <mergeCell ref="B118:C118"/>
    <mergeCell ref="D118:H118"/>
    <mergeCell ref="B113:C113"/>
    <mergeCell ref="D113:H113"/>
    <mergeCell ref="B114:C114"/>
    <mergeCell ref="D114:H114"/>
    <mergeCell ref="B115:C115"/>
    <mergeCell ref="D115:H115"/>
    <mergeCell ref="B124:E124"/>
    <mergeCell ref="F124:P124"/>
    <mergeCell ref="R124:AB124"/>
    <mergeCell ref="AC124:AH124"/>
    <mergeCell ref="B125:E125"/>
    <mergeCell ref="F125:P125"/>
    <mergeCell ref="R125:AB125"/>
    <mergeCell ref="AC125:AH125"/>
    <mergeCell ref="B119:C119"/>
    <mergeCell ref="B121:V121"/>
    <mergeCell ref="B122:E122"/>
    <mergeCell ref="F122:AB122"/>
    <mergeCell ref="AC122:AH122"/>
    <mergeCell ref="B123:E123"/>
    <mergeCell ref="F123:P123"/>
    <mergeCell ref="R123:AB123"/>
    <mergeCell ref="AC123:AH123"/>
    <mergeCell ref="B128:E128"/>
    <mergeCell ref="F128:P128"/>
    <mergeCell ref="R128:AB128"/>
    <mergeCell ref="AC128:AH128"/>
    <mergeCell ref="B126:E126"/>
    <mergeCell ref="F126:P126"/>
    <mergeCell ref="R126:AB126"/>
    <mergeCell ref="AC126:AH126"/>
    <mergeCell ref="B127:E127"/>
    <mergeCell ref="F127:P127"/>
    <mergeCell ref="R127:AB127"/>
    <mergeCell ref="AC127:AH127"/>
  </mergeCells>
  <phoneticPr fontId="12"/>
  <conditionalFormatting sqref="L102:Z106 L95:L97">
    <cfRule type="cellIs" dxfId="389" priority="91" stopIfTrue="1" operator="equal">
      <formula>""</formula>
    </cfRule>
  </conditionalFormatting>
  <conditionalFormatting sqref="AI122">
    <cfRule type="expression" dxfId="388" priority="90">
      <formula>$AI$202&lt;28</formula>
    </cfRule>
  </conditionalFormatting>
  <conditionalFormatting sqref="AI124">
    <cfRule type="expression" dxfId="387" priority="89">
      <formula>$AI$124&lt;28</formula>
    </cfRule>
  </conditionalFormatting>
  <conditionalFormatting sqref="AI123">
    <cfRule type="expression" dxfId="386" priority="88">
      <formula>$AI$123&lt;28</formula>
    </cfRule>
  </conditionalFormatting>
  <conditionalFormatting sqref="AI125">
    <cfRule type="expression" dxfId="385" priority="87">
      <formula>$AI$125&lt;28</formula>
    </cfRule>
  </conditionalFormatting>
  <conditionalFormatting sqref="AI126">
    <cfRule type="expression" dxfId="384" priority="84">
      <formula>$AI$126&lt;28</formula>
    </cfRule>
  </conditionalFormatting>
  <conditionalFormatting sqref="AI127">
    <cfRule type="expression" dxfId="383" priority="83">
      <formula>$AI$127&lt;28</formula>
    </cfRule>
  </conditionalFormatting>
  <conditionalFormatting sqref="AI128">
    <cfRule type="expression" dxfId="382" priority="82">
      <formula>$AI$128&lt;28</formula>
    </cfRule>
  </conditionalFormatting>
  <conditionalFormatting sqref="D14:T14 W14:X14 AE14:AH14">
    <cfRule type="cellIs" dxfId="381" priority="81" stopIfTrue="1" operator="equal">
      <formula>""</formula>
    </cfRule>
  </conditionalFormatting>
  <conditionalFormatting sqref="U14:V14">
    <cfRule type="cellIs" dxfId="380" priority="80" stopIfTrue="1" operator="equal">
      <formula>""</formula>
    </cfRule>
  </conditionalFormatting>
  <conditionalFormatting sqref="Y14:Z14">
    <cfRule type="cellIs" dxfId="379" priority="79" stopIfTrue="1" operator="equal">
      <formula>""</formula>
    </cfRule>
  </conditionalFormatting>
  <conditionalFormatting sqref="AA14:AB14">
    <cfRule type="cellIs" dxfId="378" priority="78" stopIfTrue="1" operator="equal">
      <formula>""</formula>
    </cfRule>
  </conditionalFormatting>
  <conditionalFormatting sqref="AC14:AD14">
    <cfRule type="cellIs" dxfId="377" priority="77" stopIfTrue="1" operator="equal">
      <formula>""</formula>
    </cfRule>
  </conditionalFormatting>
  <conditionalFormatting sqref="D28:T28 W28:X28 AE28:AH28">
    <cfRule type="cellIs" dxfId="376" priority="76" stopIfTrue="1" operator="equal">
      <formula>""</formula>
    </cfRule>
  </conditionalFormatting>
  <conditionalFormatting sqref="U28:V28">
    <cfRule type="cellIs" dxfId="375" priority="75" stopIfTrue="1" operator="equal">
      <formula>""</formula>
    </cfRule>
  </conditionalFormatting>
  <conditionalFormatting sqref="Y28:Z28">
    <cfRule type="cellIs" dxfId="374" priority="74" stopIfTrue="1" operator="equal">
      <formula>""</formula>
    </cfRule>
  </conditionalFormatting>
  <conditionalFormatting sqref="AA28:AB28">
    <cfRule type="cellIs" dxfId="373" priority="73" stopIfTrue="1" operator="equal">
      <formula>""</formula>
    </cfRule>
  </conditionalFormatting>
  <conditionalFormatting sqref="AC28:AD28">
    <cfRule type="cellIs" dxfId="372" priority="72" stopIfTrue="1" operator="equal">
      <formula>""</formula>
    </cfRule>
  </conditionalFormatting>
  <conditionalFormatting sqref="D42:T42 W42:X42 AE42:AH42">
    <cfRule type="cellIs" dxfId="371" priority="71" stopIfTrue="1" operator="equal">
      <formula>""</formula>
    </cfRule>
  </conditionalFormatting>
  <conditionalFormatting sqref="U42:V42">
    <cfRule type="cellIs" dxfId="370" priority="70" stopIfTrue="1" operator="equal">
      <formula>""</formula>
    </cfRule>
  </conditionalFormatting>
  <conditionalFormatting sqref="Y42:Z42">
    <cfRule type="cellIs" dxfId="369" priority="69" stopIfTrue="1" operator="equal">
      <formula>""</formula>
    </cfRule>
  </conditionalFormatting>
  <conditionalFormatting sqref="AA42:AB42">
    <cfRule type="cellIs" dxfId="368" priority="68" stopIfTrue="1" operator="equal">
      <formula>""</formula>
    </cfRule>
  </conditionalFormatting>
  <conditionalFormatting sqref="AC42:AD42">
    <cfRule type="cellIs" dxfId="367" priority="67" stopIfTrue="1" operator="equal">
      <formula>""</formula>
    </cfRule>
  </conditionalFormatting>
  <conditionalFormatting sqref="D56:T56 W56:X56 AE56:AH56">
    <cfRule type="cellIs" dxfId="366" priority="66" stopIfTrue="1" operator="equal">
      <formula>""</formula>
    </cfRule>
  </conditionalFormatting>
  <conditionalFormatting sqref="U56:V56">
    <cfRule type="cellIs" dxfId="365" priority="65" stopIfTrue="1" operator="equal">
      <formula>""</formula>
    </cfRule>
  </conditionalFormatting>
  <conditionalFormatting sqref="Y56:Z56">
    <cfRule type="cellIs" dxfId="364" priority="64" stopIfTrue="1" operator="equal">
      <formula>""</formula>
    </cfRule>
  </conditionalFormatting>
  <conditionalFormatting sqref="AA56:AB56">
    <cfRule type="cellIs" dxfId="363" priority="63" stopIfTrue="1" operator="equal">
      <formula>""</formula>
    </cfRule>
  </conditionalFormatting>
  <conditionalFormatting sqref="AC56:AD56">
    <cfRule type="cellIs" dxfId="362" priority="62" stopIfTrue="1" operator="equal">
      <formula>""</formula>
    </cfRule>
  </conditionalFormatting>
  <conditionalFormatting sqref="D70:T70 W70:X70 AE70:AH70">
    <cfRule type="cellIs" dxfId="361" priority="61" stopIfTrue="1" operator="equal">
      <formula>""</formula>
    </cfRule>
  </conditionalFormatting>
  <conditionalFormatting sqref="U70:V70">
    <cfRule type="cellIs" dxfId="360" priority="60" stopIfTrue="1" operator="equal">
      <formula>""</formula>
    </cfRule>
  </conditionalFormatting>
  <conditionalFormatting sqref="Y70:Z70">
    <cfRule type="cellIs" dxfId="359" priority="59" stopIfTrue="1" operator="equal">
      <formula>""</formula>
    </cfRule>
  </conditionalFormatting>
  <conditionalFormatting sqref="AA70:AB70">
    <cfRule type="cellIs" dxfId="358" priority="58" stopIfTrue="1" operator="equal">
      <formula>""</formula>
    </cfRule>
  </conditionalFormatting>
  <conditionalFormatting sqref="AC70:AD70">
    <cfRule type="cellIs" dxfId="357" priority="57" stopIfTrue="1" operator="equal">
      <formula>""</formula>
    </cfRule>
  </conditionalFormatting>
  <conditionalFormatting sqref="D84:T84 W84:X84 AE84:AH84">
    <cfRule type="cellIs" dxfId="356" priority="56" stopIfTrue="1" operator="equal">
      <formula>""</formula>
    </cfRule>
  </conditionalFormatting>
  <conditionalFormatting sqref="U84:V84">
    <cfRule type="cellIs" dxfId="355" priority="55" stopIfTrue="1" operator="equal">
      <formula>""</formula>
    </cfRule>
  </conditionalFormatting>
  <conditionalFormatting sqref="Y84:Z84">
    <cfRule type="cellIs" dxfId="354" priority="54" stopIfTrue="1" operator="equal">
      <formula>""</formula>
    </cfRule>
  </conditionalFormatting>
  <conditionalFormatting sqref="AA84:AB84">
    <cfRule type="cellIs" dxfId="353" priority="53" stopIfTrue="1" operator="equal">
      <formula>""</formula>
    </cfRule>
  </conditionalFormatting>
  <conditionalFormatting sqref="AC84:AD84">
    <cfRule type="cellIs" dxfId="352" priority="52" stopIfTrue="1" operator="equal">
      <formula>""</formula>
    </cfRule>
  </conditionalFormatting>
  <conditionalFormatting sqref="D11:AH11">
    <cfRule type="cellIs" dxfId="351" priority="51" stopIfTrue="1" operator="equal">
      <formula>""</formula>
    </cfRule>
  </conditionalFormatting>
  <conditionalFormatting sqref="D13:AH13">
    <cfRule type="cellIs" dxfId="350" priority="50" stopIfTrue="1" operator="equal">
      <formula>""</formula>
    </cfRule>
  </conditionalFormatting>
  <conditionalFormatting sqref="D12:AH12">
    <cfRule type="cellIs" dxfId="349" priority="49" stopIfTrue="1" operator="equal">
      <formula>""</formula>
    </cfRule>
  </conditionalFormatting>
  <conditionalFormatting sqref="D15:AH15">
    <cfRule type="cellIs" dxfId="348" priority="48" stopIfTrue="1" operator="equal">
      <formula>""</formula>
    </cfRule>
  </conditionalFormatting>
  <conditionalFormatting sqref="D16:AH16">
    <cfRule type="cellIs" dxfId="347" priority="47" stopIfTrue="1" operator="equal">
      <formula>""</formula>
    </cfRule>
  </conditionalFormatting>
  <conditionalFormatting sqref="D17:AH17">
    <cfRule type="cellIs" dxfId="346" priority="46" stopIfTrue="1" operator="equal">
      <formula>""</formula>
    </cfRule>
  </conditionalFormatting>
  <conditionalFormatting sqref="D18:AH18">
    <cfRule type="cellIs" dxfId="345" priority="45" stopIfTrue="1" operator="equal">
      <formula>""</formula>
    </cfRule>
  </conditionalFormatting>
  <conditionalFormatting sqref="D10:AH10">
    <cfRule type="cellIs" dxfId="344" priority="44" stopIfTrue="1" operator="equal">
      <formula>""</formula>
    </cfRule>
  </conditionalFormatting>
  <conditionalFormatting sqref="D25:AH25">
    <cfRule type="cellIs" dxfId="343" priority="43" stopIfTrue="1" operator="equal">
      <formula>""</formula>
    </cfRule>
  </conditionalFormatting>
  <conditionalFormatting sqref="D27:AH27">
    <cfRule type="cellIs" dxfId="342" priority="42" stopIfTrue="1" operator="equal">
      <formula>""</formula>
    </cfRule>
  </conditionalFormatting>
  <conditionalFormatting sqref="D26:AH26">
    <cfRule type="cellIs" dxfId="341" priority="41" stopIfTrue="1" operator="equal">
      <formula>""</formula>
    </cfRule>
  </conditionalFormatting>
  <conditionalFormatting sqref="D24:AH24">
    <cfRule type="cellIs" dxfId="340" priority="40" stopIfTrue="1" operator="equal">
      <formula>""</formula>
    </cfRule>
  </conditionalFormatting>
  <conditionalFormatting sqref="D29:AH29">
    <cfRule type="cellIs" dxfId="339" priority="39" stopIfTrue="1" operator="equal">
      <formula>""</formula>
    </cfRule>
  </conditionalFormatting>
  <conditionalFormatting sqref="D30:AH30">
    <cfRule type="cellIs" dxfId="338" priority="38" stopIfTrue="1" operator="equal">
      <formula>""</formula>
    </cfRule>
  </conditionalFormatting>
  <conditionalFormatting sqref="D31:AH31">
    <cfRule type="cellIs" dxfId="337" priority="37" stopIfTrue="1" operator="equal">
      <formula>""</formula>
    </cfRule>
  </conditionalFormatting>
  <conditionalFormatting sqref="D32:AH32">
    <cfRule type="cellIs" dxfId="336" priority="36" stopIfTrue="1" operator="equal">
      <formula>""</formula>
    </cfRule>
  </conditionalFormatting>
  <conditionalFormatting sqref="D39:AH39">
    <cfRule type="cellIs" dxfId="335" priority="35" stopIfTrue="1" operator="equal">
      <formula>""</formula>
    </cfRule>
  </conditionalFormatting>
  <conditionalFormatting sqref="D41:AH41">
    <cfRule type="cellIs" dxfId="334" priority="34" stopIfTrue="1" operator="equal">
      <formula>""</formula>
    </cfRule>
  </conditionalFormatting>
  <conditionalFormatting sqref="D40:AH40">
    <cfRule type="cellIs" dxfId="333" priority="33" stopIfTrue="1" operator="equal">
      <formula>""</formula>
    </cfRule>
  </conditionalFormatting>
  <conditionalFormatting sqref="D38:AH38">
    <cfRule type="cellIs" dxfId="332" priority="32" stopIfTrue="1" operator="equal">
      <formula>""</formula>
    </cfRule>
  </conditionalFormatting>
  <conditionalFormatting sqref="D43:AH43">
    <cfRule type="cellIs" dxfId="331" priority="31" stopIfTrue="1" operator="equal">
      <formula>""</formula>
    </cfRule>
  </conditionalFormatting>
  <conditionalFormatting sqref="D44:AH44">
    <cfRule type="cellIs" dxfId="330" priority="30" stopIfTrue="1" operator="equal">
      <formula>""</formula>
    </cfRule>
  </conditionalFormatting>
  <conditionalFormatting sqref="D45:AH45">
    <cfRule type="cellIs" dxfId="329" priority="29" stopIfTrue="1" operator="equal">
      <formula>""</formula>
    </cfRule>
  </conditionalFormatting>
  <conditionalFormatting sqref="D46:AH46">
    <cfRule type="cellIs" dxfId="328" priority="28" stopIfTrue="1" operator="equal">
      <formula>""</formula>
    </cfRule>
  </conditionalFormatting>
  <conditionalFormatting sqref="D53:AH53">
    <cfRule type="cellIs" dxfId="327" priority="27" stopIfTrue="1" operator="equal">
      <formula>""</formula>
    </cfRule>
  </conditionalFormatting>
  <conditionalFormatting sqref="D55:AH55">
    <cfRule type="cellIs" dxfId="326" priority="26" stopIfTrue="1" operator="equal">
      <formula>""</formula>
    </cfRule>
  </conditionalFormatting>
  <conditionalFormatting sqref="D54:AH54">
    <cfRule type="cellIs" dxfId="325" priority="25" stopIfTrue="1" operator="equal">
      <formula>""</formula>
    </cfRule>
  </conditionalFormatting>
  <conditionalFormatting sqref="D52:AH52">
    <cfRule type="cellIs" dxfId="324" priority="24" stopIfTrue="1" operator="equal">
      <formula>""</formula>
    </cfRule>
  </conditionalFormatting>
  <conditionalFormatting sqref="D57:AH57">
    <cfRule type="cellIs" dxfId="323" priority="23" stopIfTrue="1" operator="equal">
      <formula>""</formula>
    </cfRule>
  </conditionalFormatting>
  <conditionalFormatting sqref="D58:AH58">
    <cfRule type="cellIs" dxfId="322" priority="22" stopIfTrue="1" operator="equal">
      <formula>""</formula>
    </cfRule>
  </conditionalFormatting>
  <conditionalFormatting sqref="D59:AH59">
    <cfRule type="cellIs" dxfId="321" priority="21" stopIfTrue="1" operator="equal">
      <formula>""</formula>
    </cfRule>
  </conditionalFormatting>
  <conditionalFormatting sqref="D60:AH60">
    <cfRule type="cellIs" dxfId="320" priority="20" stopIfTrue="1" operator="equal">
      <formula>""</formula>
    </cfRule>
  </conditionalFormatting>
  <conditionalFormatting sqref="D71:AH71">
    <cfRule type="cellIs" dxfId="319" priority="19" stopIfTrue="1" operator="equal">
      <formula>""</formula>
    </cfRule>
  </conditionalFormatting>
  <conditionalFormatting sqref="D72:AH72">
    <cfRule type="cellIs" dxfId="318" priority="18" stopIfTrue="1" operator="equal">
      <formula>""</formula>
    </cfRule>
  </conditionalFormatting>
  <conditionalFormatting sqref="D73:AH73">
    <cfRule type="cellIs" dxfId="317" priority="17" stopIfTrue="1" operator="equal">
      <formula>""</formula>
    </cfRule>
  </conditionalFormatting>
  <conditionalFormatting sqref="D74:AH74">
    <cfRule type="cellIs" dxfId="316" priority="16" stopIfTrue="1" operator="equal">
      <formula>""</formula>
    </cfRule>
  </conditionalFormatting>
  <conditionalFormatting sqref="D67:AH67">
    <cfRule type="cellIs" dxfId="315" priority="15" stopIfTrue="1" operator="equal">
      <formula>""</formula>
    </cfRule>
  </conditionalFormatting>
  <conditionalFormatting sqref="D69:AH69">
    <cfRule type="cellIs" dxfId="314" priority="14" stopIfTrue="1" operator="equal">
      <formula>""</formula>
    </cfRule>
  </conditionalFormatting>
  <conditionalFormatting sqref="D68:AH68">
    <cfRule type="cellIs" dxfId="313" priority="13" stopIfTrue="1" operator="equal">
      <formula>""</formula>
    </cfRule>
  </conditionalFormatting>
  <conditionalFormatting sqref="D66:AH66">
    <cfRule type="cellIs" dxfId="312" priority="12" stopIfTrue="1" operator="equal">
      <formula>""</formula>
    </cfRule>
  </conditionalFormatting>
  <conditionalFormatting sqref="D85:AH85">
    <cfRule type="cellIs" dxfId="311" priority="11" stopIfTrue="1" operator="equal">
      <formula>""</formula>
    </cfRule>
  </conditionalFormatting>
  <conditionalFormatting sqref="D86:AH86">
    <cfRule type="cellIs" dxfId="310" priority="10" stopIfTrue="1" operator="equal">
      <formula>""</formula>
    </cfRule>
  </conditionalFormatting>
  <conditionalFormatting sqref="D87:AH87">
    <cfRule type="cellIs" dxfId="309" priority="9" stopIfTrue="1" operator="equal">
      <formula>""</formula>
    </cfRule>
  </conditionalFormatting>
  <conditionalFormatting sqref="D88:AH88">
    <cfRule type="cellIs" dxfId="308" priority="8" stopIfTrue="1" operator="equal">
      <formula>""</formula>
    </cfRule>
  </conditionalFormatting>
  <conditionalFormatting sqref="D81:AH81">
    <cfRule type="cellIs" dxfId="307" priority="7" stopIfTrue="1" operator="equal">
      <formula>""</formula>
    </cfRule>
  </conditionalFormatting>
  <conditionalFormatting sqref="D83:AH83">
    <cfRule type="cellIs" dxfId="306" priority="6" stopIfTrue="1" operator="equal">
      <formula>""</formula>
    </cfRule>
  </conditionalFormatting>
  <conditionalFormatting sqref="D82:AH82">
    <cfRule type="cellIs" dxfId="305" priority="5" stopIfTrue="1" operator="equal">
      <formula>""</formula>
    </cfRule>
  </conditionalFormatting>
  <conditionalFormatting sqref="D80:AH80">
    <cfRule type="cellIs" dxfId="304" priority="4" stopIfTrue="1" operator="equal">
      <formula>""</formula>
    </cfRule>
  </conditionalFormatting>
  <conditionalFormatting sqref="D95:H95">
    <cfRule type="cellIs" dxfId="303" priority="3" operator="equal">
      <formula>""</formula>
    </cfRule>
  </conditionalFormatting>
  <conditionalFormatting sqref="D96:H96">
    <cfRule type="cellIs" dxfId="302" priority="2" operator="equal">
      <formula>""</formula>
    </cfRule>
  </conditionalFormatting>
  <conditionalFormatting sqref="D97:H107">
    <cfRule type="cellIs" dxfId="301" priority="1" operator="equal">
      <formula>""</formula>
    </cfRule>
  </conditionalFormatting>
  <dataValidations disablePrompts="1" count="3">
    <dataValidation imeMode="off" allowBlank="1" showInputMessage="1" showErrorMessage="1" sqref="L102:Z106 L95:L97"/>
    <dataValidation imeMode="hiragana" allowBlank="1" showInputMessage="1" showErrorMessage="1" sqref="D9:AH9 D23:AH23 D37:AH37 D51:AH51 D65:AH65 D79:AH79"/>
    <dataValidation type="list" allowBlank="1" showInputMessage="1" showErrorMessage="1" sqref="D14:AH14 D28:AH28 D42:AH42 D56:AH56 D70:AH70 D84:AH84">
      <formula1>"○,△"</formula1>
    </dataValidation>
  </dataValidations>
  <printOptions horizontalCentered="1"/>
  <pageMargins left="0.39370078740157483" right="0.19685039370078741" top="0.31496062992125984" bottom="0.39370078740157483" header="0.31496062992125984" footer="0.31496062992125984"/>
  <pageSetup paperSize="9" scale="39" fitToHeight="2" orientation="portrait" cellComments="asDisplayed" r:id="rId1"/>
  <headerFooter scaleWithDoc="0" alignWithMargins="0">
    <oddFooter>&amp;R(令和５年３月３１日開講訓練科から適用)</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90"/>
  <sheetViews>
    <sheetView view="pageBreakPreview" zoomScale="55" zoomScaleNormal="100" zoomScaleSheetLayoutView="55" workbookViewId="0">
      <selection activeCell="A2" sqref="A2:AI2"/>
    </sheetView>
  </sheetViews>
  <sheetFormatPr defaultRowHeight="13.5"/>
  <cols>
    <col min="1" max="1" width="3.125" style="952" customWidth="1"/>
    <col min="2" max="2" width="4.25" style="952" customWidth="1"/>
    <col min="3" max="3" width="13.125" style="952" customWidth="1"/>
    <col min="4" max="7" width="4.5" style="828" customWidth="1"/>
    <col min="8" max="8" width="5.125" style="828" customWidth="1"/>
    <col min="9" max="34" width="4.5" style="828" customWidth="1"/>
    <col min="35" max="35" width="8.375" style="828" customWidth="1"/>
    <col min="36" max="36" width="12.5" style="828" customWidth="1"/>
    <col min="37" max="41" width="4.125" style="828" customWidth="1"/>
    <col min="42" max="16384" width="9" style="828"/>
  </cols>
  <sheetData>
    <row r="1" spans="1:37" ht="33" customHeight="1">
      <c r="AE1" s="829"/>
      <c r="AF1" s="829"/>
      <c r="AG1" s="829"/>
      <c r="AH1" s="430"/>
      <c r="AI1" s="431"/>
      <c r="AJ1" s="432" t="s">
        <v>862</v>
      </c>
    </row>
    <row r="2" spans="1:37" ht="20.25" customHeight="1">
      <c r="A2" s="1971" t="s">
        <v>853</v>
      </c>
      <c r="B2" s="1971"/>
      <c r="C2" s="1971"/>
      <c r="D2" s="1971"/>
      <c r="E2" s="1971"/>
      <c r="F2" s="1971"/>
      <c r="G2" s="1971"/>
      <c r="H2" s="1971"/>
      <c r="I2" s="1971"/>
      <c r="J2" s="1971"/>
      <c r="K2" s="1971"/>
      <c r="L2" s="1971"/>
      <c r="M2" s="1971"/>
      <c r="N2" s="1971"/>
      <c r="O2" s="1971"/>
      <c r="P2" s="1971"/>
      <c r="Q2" s="1971"/>
      <c r="R2" s="1971"/>
      <c r="S2" s="1971"/>
      <c r="T2" s="1971"/>
      <c r="U2" s="1971"/>
      <c r="V2" s="1971"/>
      <c r="W2" s="1971"/>
      <c r="X2" s="1971"/>
      <c r="Y2" s="1971"/>
      <c r="Z2" s="1971"/>
      <c r="AA2" s="1971"/>
      <c r="AB2" s="1971"/>
      <c r="AC2" s="1971"/>
      <c r="AD2" s="1971"/>
      <c r="AE2" s="1971"/>
      <c r="AF2" s="1971"/>
      <c r="AG2" s="1971"/>
      <c r="AH2" s="1971"/>
      <c r="AI2" s="1971"/>
    </row>
    <row r="3" spans="1:37" ht="9.75" customHeight="1">
      <c r="A3" s="830"/>
      <c r="B3" s="830"/>
      <c r="C3" s="830"/>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row>
    <row r="4" spans="1:37" ht="19.5" customHeight="1">
      <c r="B4" s="1972" t="s">
        <v>854</v>
      </c>
      <c r="C4" s="1972"/>
      <c r="D4" s="1972"/>
      <c r="E4" s="1972"/>
      <c r="F4" s="1972"/>
      <c r="G4" s="1973" t="s">
        <v>1402</v>
      </c>
      <c r="H4" s="1973"/>
      <c r="I4" s="1973"/>
      <c r="J4" s="1973"/>
      <c r="K4" s="1973"/>
      <c r="L4" s="1973"/>
      <c r="M4" s="1973"/>
      <c r="N4" s="1973"/>
      <c r="O4" s="1973"/>
      <c r="P4" s="1973"/>
      <c r="Q4" s="1973"/>
      <c r="R4" s="1973"/>
      <c r="S4" s="1973"/>
      <c r="T4" s="874" t="s">
        <v>863</v>
      </c>
      <c r="U4" s="874"/>
      <c r="V4" s="874"/>
      <c r="W4" s="874"/>
      <c r="X4" s="1974" t="s">
        <v>1402</v>
      </c>
      <c r="Y4" s="1974"/>
      <c r="Z4" s="1974"/>
      <c r="AA4" s="1974"/>
      <c r="AB4" s="1974"/>
      <c r="AC4" s="1974"/>
      <c r="AD4" s="1974"/>
      <c r="AE4" s="1974"/>
      <c r="AF4" s="1974"/>
      <c r="AG4" s="1974"/>
      <c r="AH4" s="874"/>
      <c r="AI4" s="874"/>
      <c r="AJ4" s="874"/>
      <c r="AK4" s="874"/>
    </row>
    <row r="5" spans="1:37" ht="19.5" customHeight="1">
      <c r="B5" s="1202"/>
      <c r="C5" s="1202"/>
      <c r="D5" s="1202"/>
      <c r="E5" s="1202"/>
      <c r="F5" s="1202"/>
      <c r="G5" s="1203"/>
      <c r="H5" s="1203"/>
      <c r="I5" s="1203"/>
      <c r="J5" s="1203"/>
      <c r="K5" s="1203"/>
      <c r="L5" s="1203"/>
      <c r="M5" s="1203"/>
      <c r="N5" s="1203"/>
      <c r="O5" s="1203"/>
      <c r="P5" s="1203"/>
      <c r="Q5" s="1203"/>
      <c r="R5" s="1203"/>
      <c r="S5" s="1203"/>
      <c r="T5" s="874"/>
      <c r="U5" s="874"/>
      <c r="V5" s="874"/>
      <c r="W5" s="874"/>
      <c r="X5" s="914"/>
      <c r="Y5" s="914"/>
      <c r="Z5" s="914"/>
      <c r="AA5" s="914"/>
      <c r="AB5" s="914"/>
      <c r="AC5" s="914"/>
      <c r="AD5" s="914"/>
      <c r="AE5" s="914"/>
      <c r="AF5" s="914"/>
      <c r="AG5" s="914"/>
      <c r="AH5" s="874"/>
      <c r="AI5" s="874"/>
      <c r="AJ5" s="874"/>
      <c r="AK5" s="874"/>
    </row>
    <row r="6" spans="1:37" ht="19.5" customHeight="1">
      <c r="B6" s="1202"/>
      <c r="C6" s="1202"/>
      <c r="D6" s="1202"/>
      <c r="E6" s="1202"/>
      <c r="F6" s="1202"/>
      <c r="G6" s="1203"/>
      <c r="H6" s="1203"/>
      <c r="I6" s="1203"/>
      <c r="J6" s="1203"/>
      <c r="K6" s="1203"/>
      <c r="L6" s="1203"/>
      <c r="M6" s="1203"/>
      <c r="N6" s="1203"/>
      <c r="O6" s="1203"/>
      <c r="P6" s="1203"/>
      <c r="Q6" s="1203"/>
      <c r="R6" s="1203"/>
      <c r="S6" s="1203"/>
      <c r="T6" s="953" t="s">
        <v>855</v>
      </c>
      <c r="U6" s="954"/>
      <c r="V6" s="954"/>
      <c r="W6" s="954"/>
      <c r="X6" s="954"/>
      <c r="Y6" s="954"/>
      <c r="Z6" s="954"/>
      <c r="AA6" s="954"/>
      <c r="AB6" s="954"/>
      <c r="AC6" s="1968">
        <f>SUM(AI13,AI18)</f>
        <v>87</v>
      </c>
      <c r="AD6" s="1968"/>
      <c r="AE6" s="954"/>
      <c r="AF6" s="954"/>
      <c r="AG6" s="954"/>
      <c r="AH6" s="874"/>
      <c r="AI6" s="874"/>
      <c r="AJ6" s="874"/>
      <c r="AK6" s="874"/>
    </row>
    <row r="7" spans="1:37" ht="9.75" customHeight="1">
      <c r="A7" s="831"/>
      <c r="B7" s="832"/>
      <c r="C7" s="832"/>
      <c r="D7" s="832"/>
      <c r="E7" s="832"/>
      <c r="F7" s="833"/>
      <c r="G7" s="833"/>
      <c r="H7" s="833"/>
      <c r="I7" s="833"/>
      <c r="J7" s="833"/>
      <c r="K7" s="935"/>
      <c r="L7" s="935"/>
      <c r="M7" s="935"/>
      <c r="N7" s="935"/>
      <c r="O7" s="935"/>
      <c r="P7" s="935"/>
      <c r="Q7" s="935"/>
      <c r="R7" s="834"/>
      <c r="S7" s="834"/>
      <c r="T7" s="834"/>
      <c r="U7" s="834"/>
      <c r="V7" s="834"/>
      <c r="W7" s="834"/>
      <c r="X7" s="834"/>
      <c r="Y7" s="834"/>
      <c r="Z7" s="886"/>
      <c r="AA7" s="878"/>
      <c r="AB7" s="834"/>
      <c r="AC7" s="834"/>
      <c r="AD7" s="834"/>
      <c r="AE7" s="834"/>
      <c r="AF7" s="834"/>
      <c r="AG7" s="834"/>
      <c r="AH7" s="834"/>
    </row>
    <row r="8" spans="1:37" ht="15.75" customHeight="1">
      <c r="A8" s="1975" t="s">
        <v>1010</v>
      </c>
      <c r="B8" s="879" t="s">
        <v>219</v>
      </c>
      <c r="C8" s="879"/>
      <c r="D8" s="835">
        <v>10</v>
      </c>
      <c r="E8" s="836"/>
      <c r="F8" s="880"/>
      <c r="G8" s="836"/>
      <c r="H8" s="880"/>
      <c r="I8" s="836"/>
      <c r="J8" s="880"/>
      <c r="K8" s="836"/>
      <c r="L8" s="880"/>
      <c r="M8" s="836"/>
      <c r="N8" s="880"/>
      <c r="O8" s="836"/>
      <c r="P8" s="880"/>
      <c r="Q8" s="836"/>
      <c r="R8" s="880"/>
      <c r="S8" s="836"/>
      <c r="T8" s="836"/>
      <c r="U8" s="836"/>
      <c r="V8" s="836"/>
      <c r="W8" s="836"/>
      <c r="X8" s="836"/>
      <c r="Y8" s="836"/>
      <c r="Z8" s="924"/>
      <c r="AA8" s="836"/>
      <c r="AB8" s="836"/>
      <c r="AC8" s="836"/>
      <c r="AD8" s="836"/>
      <c r="AE8" s="836"/>
      <c r="AF8" s="836"/>
      <c r="AG8" s="836"/>
      <c r="AH8" s="837"/>
      <c r="AI8" s="838"/>
    </row>
    <row r="9" spans="1:37" ht="15.75" customHeight="1">
      <c r="A9" s="1975"/>
      <c r="B9" s="879" t="s">
        <v>122</v>
      </c>
      <c r="C9" s="879"/>
      <c r="D9" s="835">
        <v>1</v>
      </c>
      <c r="E9" s="836">
        <v>2</v>
      </c>
      <c r="F9" s="836">
        <v>3</v>
      </c>
      <c r="G9" s="836">
        <v>4</v>
      </c>
      <c r="H9" s="836">
        <v>5</v>
      </c>
      <c r="I9" s="836">
        <v>6</v>
      </c>
      <c r="J9" s="924">
        <v>7</v>
      </c>
      <c r="K9" s="836">
        <v>8</v>
      </c>
      <c r="L9" s="836">
        <v>9</v>
      </c>
      <c r="M9" s="836">
        <v>10</v>
      </c>
      <c r="N9" s="836">
        <v>11</v>
      </c>
      <c r="O9" s="836">
        <v>12</v>
      </c>
      <c r="P9" s="836">
        <v>13</v>
      </c>
      <c r="Q9" s="836">
        <v>14</v>
      </c>
      <c r="R9" s="934">
        <v>15</v>
      </c>
      <c r="S9" s="836">
        <v>16</v>
      </c>
      <c r="T9" s="836">
        <v>17</v>
      </c>
      <c r="U9" s="836">
        <v>18</v>
      </c>
      <c r="V9" s="836">
        <v>19</v>
      </c>
      <c r="W9" s="836">
        <v>20</v>
      </c>
      <c r="X9" s="836">
        <v>21</v>
      </c>
      <c r="Y9" s="836">
        <v>22</v>
      </c>
      <c r="Z9" s="924">
        <v>23</v>
      </c>
      <c r="AA9" s="836">
        <v>24</v>
      </c>
      <c r="AB9" s="836">
        <v>25</v>
      </c>
      <c r="AC9" s="836">
        <v>26</v>
      </c>
      <c r="AD9" s="836">
        <v>27</v>
      </c>
      <c r="AE9" s="836">
        <v>28</v>
      </c>
      <c r="AF9" s="836">
        <v>29</v>
      </c>
      <c r="AG9" s="836">
        <v>30</v>
      </c>
      <c r="AH9" s="839">
        <v>31</v>
      </c>
      <c r="AI9" s="838"/>
    </row>
    <row r="10" spans="1:37" ht="15.75" customHeight="1">
      <c r="A10" s="1975"/>
      <c r="B10" s="879" t="s">
        <v>856</v>
      </c>
      <c r="C10" s="879"/>
      <c r="D10" s="835" t="s">
        <v>868</v>
      </c>
      <c r="E10" s="836" t="s">
        <v>122</v>
      </c>
      <c r="F10" s="840" t="s">
        <v>200</v>
      </c>
      <c r="G10" s="840" t="s">
        <v>870</v>
      </c>
      <c r="H10" s="840" t="s">
        <v>871</v>
      </c>
      <c r="I10" s="840" t="s">
        <v>872</v>
      </c>
      <c r="J10" s="925" t="s">
        <v>865</v>
      </c>
      <c r="K10" s="840" t="s">
        <v>867</v>
      </c>
      <c r="L10" s="840" t="s">
        <v>869</v>
      </c>
      <c r="M10" s="840" t="s">
        <v>200</v>
      </c>
      <c r="N10" s="840" t="s">
        <v>870</v>
      </c>
      <c r="O10" s="840" t="s">
        <v>871</v>
      </c>
      <c r="P10" s="840" t="s">
        <v>872</v>
      </c>
      <c r="Q10" s="840" t="s">
        <v>865</v>
      </c>
      <c r="R10" s="1013" t="s">
        <v>867</v>
      </c>
      <c r="S10" s="840" t="s">
        <v>869</v>
      </c>
      <c r="T10" s="840" t="s">
        <v>200</v>
      </c>
      <c r="U10" s="840" t="s">
        <v>870</v>
      </c>
      <c r="V10" s="840" t="s">
        <v>871</v>
      </c>
      <c r="W10" s="840" t="s">
        <v>872</v>
      </c>
      <c r="X10" s="840" t="s">
        <v>865</v>
      </c>
      <c r="Y10" s="840" t="s">
        <v>867</v>
      </c>
      <c r="Z10" s="925" t="s">
        <v>869</v>
      </c>
      <c r="AA10" s="840" t="s">
        <v>200</v>
      </c>
      <c r="AB10" s="840" t="s">
        <v>870</v>
      </c>
      <c r="AC10" s="840" t="s">
        <v>871</v>
      </c>
      <c r="AD10" s="840" t="s">
        <v>872</v>
      </c>
      <c r="AE10" s="840" t="s">
        <v>865</v>
      </c>
      <c r="AF10" s="840" t="s">
        <v>867</v>
      </c>
      <c r="AG10" s="840" t="s">
        <v>869</v>
      </c>
      <c r="AH10" s="841" t="s">
        <v>200</v>
      </c>
      <c r="AI10" s="838"/>
    </row>
    <row r="11" spans="1:37" ht="23.25" customHeight="1">
      <c r="A11" s="1976"/>
      <c r="B11" s="879"/>
      <c r="C11" s="845" t="s">
        <v>773</v>
      </c>
      <c r="D11" s="846">
        <v>1</v>
      </c>
      <c r="E11" s="847">
        <v>1</v>
      </c>
      <c r="F11" s="848">
        <v>1</v>
      </c>
      <c r="G11" s="847">
        <v>1</v>
      </c>
      <c r="H11" s="848">
        <v>1</v>
      </c>
      <c r="I11" s="847">
        <v>1</v>
      </c>
      <c r="J11" s="848">
        <v>1</v>
      </c>
      <c r="K11" s="847">
        <v>2</v>
      </c>
      <c r="L11" s="847">
        <v>2</v>
      </c>
      <c r="M11" s="847">
        <v>2</v>
      </c>
      <c r="N11" s="848">
        <v>2</v>
      </c>
      <c r="O11" s="847">
        <v>2</v>
      </c>
      <c r="P11" s="848">
        <v>2</v>
      </c>
      <c r="Q11" s="847">
        <v>2</v>
      </c>
      <c r="R11" s="1014">
        <v>3</v>
      </c>
      <c r="S11" s="847">
        <v>3</v>
      </c>
      <c r="T11" s="847">
        <v>3</v>
      </c>
      <c r="U11" s="847">
        <v>3</v>
      </c>
      <c r="V11" s="847">
        <v>3</v>
      </c>
      <c r="W11" s="847">
        <v>3</v>
      </c>
      <c r="X11" s="847">
        <v>3</v>
      </c>
      <c r="Y11" s="847">
        <v>3</v>
      </c>
      <c r="Z11" s="927">
        <v>3</v>
      </c>
      <c r="AA11" s="847">
        <v>4</v>
      </c>
      <c r="AB11" s="847">
        <v>4</v>
      </c>
      <c r="AC11" s="847">
        <v>4</v>
      </c>
      <c r="AD11" s="847">
        <v>4</v>
      </c>
      <c r="AE11" s="847">
        <v>4</v>
      </c>
      <c r="AF11" s="847">
        <v>4</v>
      </c>
      <c r="AG11" s="847">
        <v>4</v>
      </c>
      <c r="AH11" s="849">
        <v>4</v>
      </c>
      <c r="AI11" s="838"/>
    </row>
    <row r="12" spans="1:37" ht="240.75" customHeight="1">
      <c r="A12" s="1976"/>
      <c r="B12" s="1965" t="s">
        <v>857</v>
      </c>
      <c r="C12" s="881" t="s">
        <v>887</v>
      </c>
      <c r="D12" s="887" t="s">
        <v>892</v>
      </c>
      <c r="E12" s="888" t="s">
        <v>892</v>
      </c>
      <c r="F12" s="888" t="s">
        <v>892</v>
      </c>
      <c r="G12" s="888" t="s">
        <v>892</v>
      </c>
      <c r="H12" s="888" t="s">
        <v>892</v>
      </c>
      <c r="I12" s="888" t="s">
        <v>892</v>
      </c>
      <c r="J12" s="889" t="s">
        <v>881</v>
      </c>
      <c r="K12" s="888" t="s">
        <v>891</v>
      </c>
      <c r="L12" s="890" t="s">
        <v>891</v>
      </c>
      <c r="M12" s="888" t="s">
        <v>891</v>
      </c>
      <c r="N12" s="890" t="s">
        <v>891</v>
      </c>
      <c r="O12" s="888" t="s">
        <v>891</v>
      </c>
      <c r="P12" s="890" t="s">
        <v>891</v>
      </c>
      <c r="Q12" s="888" t="s">
        <v>881</v>
      </c>
      <c r="R12" s="1015" t="s">
        <v>889</v>
      </c>
      <c r="S12" s="888" t="s">
        <v>889</v>
      </c>
      <c r="T12" s="888" t="s">
        <v>889</v>
      </c>
      <c r="U12" s="888" t="s">
        <v>889</v>
      </c>
      <c r="V12" s="888" t="s">
        <v>889</v>
      </c>
      <c r="W12" s="888" t="s">
        <v>889</v>
      </c>
      <c r="X12" s="888" t="s">
        <v>889</v>
      </c>
      <c r="Y12" s="888" t="s">
        <v>889</v>
      </c>
      <c r="Z12" s="928" t="s">
        <v>881</v>
      </c>
      <c r="AA12" s="888" t="s">
        <v>890</v>
      </c>
      <c r="AB12" s="888" t="s">
        <v>890</v>
      </c>
      <c r="AC12" s="888" t="s">
        <v>890</v>
      </c>
      <c r="AD12" s="888" t="s">
        <v>890</v>
      </c>
      <c r="AE12" s="888" t="s">
        <v>890</v>
      </c>
      <c r="AF12" s="888" t="s">
        <v>890</v>
      </c>
      <c r="AG12" s="888" t="s">
        <v>890</v>
      </c>
      <c r="AH12" s="891" t="s">
        <v>881</v>
      </c>
      <c r="AI12" s="923"/>
    </row>
    <row r="13" spans="1:37" ht="30.75" customHeight="1" thickBot="1">
      <c r="A13" s="1976"/>
      <c r="B13" s="1966"/>
      <c r="C13" s="918" t="s">
        <v>1072</v>
      </c>
      <c r="D13" s="919">
        <v>20</v>
      </c>
      <c r="E13" s="920"/>
      <c r="F13" s="921"/>
      <c r="G13" s="920"/>
      <c r="H13" s="921"/>
      <c r="I13" s="920"/>
      <c r="J13" s="921"/>
      <c r="K13" s="920">
        <v>20</v>
      </c>
      <c r="L13" s="920"/>
      <c r="M13" s="920"/>
      <c r="N13" s="921"/>
      <c r="O13" s="920"/>
      <c r="P13" s="921"/>
      <c r="Q13" s="920"/>
      <c r="R13" s="1016">
        <v>20</v>
      </c>
      <c r="S13" s="920"/>
      <c r="T13" s="920"/>
      <c r="U13" s="920"/>
      <c r="V13" s="920"/>
      <c r="W13" s="920"/>
      <c r="X13" s="920"/>
      <c r="Y13" s="920"/>
      <c r="Z13" s="929"/>
      <c r="AA13" s="920">
        <v>20</v>
      </c>
      <c r="AB13" s="920"/>
      <c r="AC13" s="920"/>
      <c r="AD13" s="920"/>
      <c r="AE13" s="920"/>
      <c r="AF13" s="920"/>
      <c r="AG13" s="920"/>
      <c r="AH13" s="922"/>
      <c r="AI13" s="1105">
        <f>SUM(D13:AH13)</f>
        <v>80</v>
      </c>
      <c r="AJ13" s="1106" t="s">
        <v>1075</v>
      </c>
    </row>
    <row r="14" spans="1:37" ht="240.75" customHeight="1">
      <c r="A14" s="1976"/>
      <c r="B14" s="1966"/>
      <c r="C14" s="905" t="s">
        <v>886</v>
      </c>
      <c r="D14" s="907" t="s">
        <v>888</v>
      </c>
      <c r="E14" s="908"/>
      <c r="F14" s="909"/>
      <c r="G14" s="910"/>
      <c r="H14" s="909"/>
      <c r="I14" s="908"/>
      <c r="J14" s="926" t="s">
        <v>858</v>
      </c>
      <c r="K14" s="894"/>
      <c r="L14" s="893"/>
      <c r="M14" s="894"/>
      <c r="N14" s="895" t="s">
        <v>858</v>
      </c>
      <c r="O14" s="894"/>
      <c r="P14" s="896"/>
      <c r="Q14" s="894"/>
      <c r="R14" s="1018"/>
      <c r="S14" s="898"/>
      <c r="T14" s="898"/>
      <c r="U14" s="898"/>
      <c r="V14" s="898"/>
      <c r="W14" s="899" t="s">
        <v>858</v>
      </c>
      <c r="X14" s="899"/>
      <c r="Y14" s="894" t="s">
        <v>878</v>
      </c>
      <c r="Z14" s="930"/>
      <c r="AA14" s="894"/>
      <c r="AB14" s="894"/>
      <c r="AC14" s="900" t="s">
        <v>874</v>
      </c>
      <c r="AD14" s="894"/>
      <c r="AE14" s="894" t="s">
        <v>876</v>
      </c>
      <c r="AF14" s="898" t="s">
        <v>880</v>
      </c>
      <c r="AG14" s="898"/>
      <c r="AH14" s="901"/>
      <c r="AI14" s="844"/>
    </row>
    <row r="15" spans="1:37" ht="25.5" customHeight="1">
      <c r="A15" s="1976"/>
      <c r="B15" s="1966"/>
      <c r="C15" s="845" t="s">
        <v>885</v>
      </c>
      <c r="D15" s="911" t="s">
        <v>873</v>
      </c>
      <c r="E15" s="912"/>
      <c r="F15" s="913"/>
      <c r="G15" s="912"/>
      <c r="H15" s="913"/>
      <c r="I15" s="912"/>
      <c r="J15" s="913" t="s">
        <v>873</v>
      </c>
      <c r="K15" s="847"/>
      <c r="L15" s="847"/>
      <c r="M15" s="847"/>
      <c r="N15" s="848" t="s">
        <v>873</v>
      </c>
      <c r="O15" s="847"/>
      <c r="P15" s="848"/>
      <c r="Q15" s="847"/>
      <c r="R15" s="1014"/>
      <c r="S15" s="847"/>
      <c r="T15" s="847"/>
      <c r="U15" s="847"/>
      <c r="V15" s="847"/>
      <c r="W15" s="847" t="s">
        <v>873</v>
      </c>
      <c r="X15" s="847"/>
      <c r="Y15" s="847" t="s">
        <v>873</v>
      </c>
      <c r="Z15" s="927"/>
      <c r="AA15" s="847"/>
      <c r="AB15" s="847"/>
      <c r="AC15" s="847" t="s">
        <v>873</v>
      </c>
      <c r="AD15" s="847"/>
      <c r="AE15" s="847"/>
      <c r="AF15" s="847" t="s">
        <v>873</v>
      </c>
      <c r="AG15" s="847"/>
      <c r="AH15" s="849"/>
      <c r="AI15" s="850"/>
      <c r="AJ15" s="851"/>
    </row>
    <row r="16" spans="1:37" ht="27.75" customHeight="1">
      <c r="A16" s="1976"/>
      <c r="B16" s="1966"/>
      <c r="C16" s="845" t="s">
        <v>883</v>
      </c>
      <c r="D16" s="882">
        <v>0.54166666666666663</v>
      </c>
      <c r="E16" s="847"/>
      <c r="F16" s="848"/>
      <c r="G16" s="884"/>
      <c r="H16" s="848"/>
      <c r="I16" s="847"/>
      <c r="J16" s="883">
        <v>0.375</v>
      </c>
      <c r="K16" s="847"/>
      <c r="L16" s="847"/>
      <c r="M16" s="847"/>
      <c r="N16" s="883">
        <v>0.375</v>
      </c>
      <c r="O16" s="847"/>
      <c r="P16" s="848"/>
      <c r="Q16" s="847"/>
      <c r="R16" s="1014"/>
      <c r="S16" s="847"/>
      <c r="T16" s="847"/>
      <c r="U16" s="847"/>
      <c r="V16" s="847"/>
      <c r="W16" s="884">
        <v>0.375</v>
      </c>
      <c r="X16" s="847"/>
      <c r="Y16" s="884">
        <v>0.41666666666666669</v>
      </c>
      <c r="Z16" s="931"/>
      <c r="AA16" s="847"/>
      <c r="AB16" s="847"/>
      <c r="AC16" s="884">
        <v>0.41666666666666669</v>
      </c>
      <c r="AD16" s="847"/>
      <c r="AE16" s="884">
        <v>0.625</v>
      </c>
      <c r="AF16" s="884">
        <v>0.58333333333333337</v>
      </c>
      <c r="AG16" s="847"/>
      <c r="AH16" s="849"/>
      <c r="AI16" s="1083"/>
      <c r="AJ16" s="851"/>
    </row>
    <row r="17" spans="1:36" ht="27.75" customHeight="1">
      <c r="A17" s="1977"/>
      <c r="B17" s="1966"/>
      <c r="C17" s="845" t="s">
        <v>884</v>
      </c>
      <c r="D17" s="882">
        <v>0.58333333333333337</v>
      </c>
      <c r="E17" s="847"/>
      <c r="F17" s="848"/>
      <c r="G17" s="884"/>
      <c r="H17" s="848"/>
      <c r="I17" s="847"/>
      <c r="J17" s="883">
        <v>0.625</v>
      </c>
      <c r="K17" s="847"/>
      <c r="L17" s="847"/>
      <c r="M17" s="847"/>
      <c r="N17" s="883">
        <v>0.625</v>
      </c>
      <c r="O17" s="847"/>
      <c r="P17" s="848"/>
      <c r="Q17" s="847"/>
      <c r="R17" s="1014"/>
      <c r="S17" s="847"/>
      <c r="T17" s="847"/>
      <c r="U17" s="847"/>
      <c r="V17" s="847"/>
      <c r="W17" s="884">
        <v>0.625</v>
      </c>
      <c r="X17" s="847"/>
      <c r="Y17" s="884">
        <v>0.5</v>
      </c>
      <c r="Z17" s="931"/>
      <c r="AA17" s="847"/>
      <c r="AB17" s="847"/>
      <c r="AC17" s="884">
        <v>0.70833333333333337</v>
      </c>
      <c r="AD17" s="847"/>
      <c r="AE17" s="884">
        <v>0.75</v>
      </c>
      <c r="AF17" s="884">
        <v>0.625</v>
      </c>
      <c r="AG17" s="847"/>
      <c r="AH17" s="849"/>
      <c r="AI17" s="1083"/>
      <c r="AJ17" s="885"/>
    </row>
    <row r="18" spans="1:36" ht="39.75" customHeight="1">
      <c r="A18" s="1977"/>
      <c r="B18" s="1966"/>
      <c r="C18" s="845" t="s">
        <v>1073</v>
      </c>
      <c r="D18" s="846"/>
      <c r="E18" s="847"/>
      <c r="F18" s="848"/>
      <c r="G18" s="847"/>
      <c r="H18" s="848"/>
      <c r="I18" s="847"/>
      <c r="J18" s="848">
        <v>1</v>
      </c>
      <c r="K18" s="847"/>
      <c r="L18" s="847"/>
      <c r="M18" s="847"/>
      <c r="N18" s="848">
        <v>1</v>
      </c>
      <c r="O18" s="847"/>
      <c r="P18" s="848"/>
      <c r="Q18" s="847"/>
      <c r="R18" s="1014"/>
      <c r="S18" s="847"/>
      <c r="T18" s="847"/>
      <c r="U18" s="847"/>
      <c r="V18" s="847"/>
      <c r="W18" s="847">
        <v>1</v>
      </c>
      <c r="X18" s="847"/>
      <c r="Y18" s="847">
        <v>2</v>
      </c>
      <c r="Z18" s="927"/>
      <c r="AA18" s="847"/>
      <c r="AB18" s="847"/>
      <c r="AC18" s="847">
        <v>1</v>
      </c>
      <c r="AD18" s="847"/>
      <c r="AE18" s="847"/>
      <c r="AF18" s="847">
        <v>1</v>
      </c>
      <c r="AG18" s="847"/>
      <c r="AH18" s="849"/>
      <c r="AI18" s="1107">
        <f>SUM(D18:AH18)</f>
        <v>7</v>
      </c>
      <c r="AJ18" s="1108" t="s">
        <v>1076</v>
      </c>
    </row>
    <row r="19" spans="1:36" ht="39.75" customHeight="1">
      <c r="B19" s="1967"/>
      <c r="C19" s="845" t="s">
        <v>1074</v>
      </c>
      <c r="D19" s="846">
        <v>1.5</v>
      </c>
      <c r="E19" s="847"/>
      <c r="F19" s="848"/>
      <c r="G19" s="847"/>
      <c r="H19" s="848"/>
      <c r="I19" s="847"/>
      <c r="J19" s="848"/>
      <c r="K19" s="847"/>
      <c r="L19" s="847"/>
      <c r="M19" s="847"/>
      <c r="N19" s="848"/>
      <c r="O19" s="847"/>
      <c r="P19" s="848"/>
      <c r="Q19" s="847"/>
      <c r="R19" s="1014"/>
      <c r="S19" s="847"/>
      <c r="T19" s="847"/>
      <c r="U19" s="847"/>
      <c r="V19" s="847"/>
      <c r="W19" s="847"/>
      <c r="X19" s="847"/>
      <c r="Y19" s="847"/>
      <c r="Z19" s="927"/>
      <c r="AA19" s="847"/>
      <c r="AB19" s="847"/>
      <c r="AC19" s="847"/>
      <c r="AD19" s="847"/>
      <c r="AE19" s="847">
        <v>1</v>
      </c>
      <c r="AF19" s="847"/>
      <c r="AG19" s="847"/>
      <c r="AH19" s="849"/>
      <c r="AI19" s="843">
        <f>SUM(D19:AH19)</f>
        <v>2.5</v>
      </c>
      <c r="AJ19" s="1101" t="s">
        <v>1077</v>
      </c>
    </row>
    <row r="20" spans="1:36" ht="21.75" customHeight="1">
      <c r="B20" s="834"/>
      <c r="C20" s="834"/>
      <c r="D20" s="834"/>
      <c r="E20" s="834"/>
      <c r="F20" s="834"/>
      <c r="G20" s="834"/>
      <c r="H20" s="834"/>
      <c r="I20" s="834"/>
      <c r="J20" s="834"/>
      <c r="K20" s="834"/>
      <c r="L20" s="834"/>
      <c r="M20" s="834"/>
      <c r="N20" s="834"/>
      <c r="O20" s="834"/>
      <c r="P20" s="834"/>
      <c r="Q20" s="834"/>
      <c r="R20" s="834"/>
      <c r="S20" s="834"/>
      <c r="T20" s="834"/>
      <c r="U20" s="834"/>
      <c r="V20" s="834"/>
      <c r="W20" s="834"/>
      <c r="X20" s="834"/>
      <c r="Y20" s="834"/>
      <c r="Z20" s="834"/>
      <c r="AA20" s="834"/>
      <c r="AB20" s="834"/>
      <c r="AC20" s="834"/>
      <c r="AD20" s="834"/>
      <c r="AE20" s="834"/>
      <c r="AF20" s="834"/>
      <c r="AG20" s="834"/>
      <c r="AH20" s="834"/>
    </row>
    <row r="21" spans="1:36" ht="25.5" customHeight="1">
      <c r="B21" s="834"/>
      <c r="C21" s="834"/>
      <c r="D21" s="834"/>
      <c r="E21" s="834"/>
      <c r="F21" s="834"/>
      <c r="G21" s="834"/>
      <c r="H21" s="834"/>
      <c r="I21" s="834"/>
      <c r="J21" s="834"/>
      <c r="K21" s="834"/>
      <c r="L21" s="834"/>
      <c r="M21" s="834"/>
      <c r="N21" s="834"/>
      <c r="O21" s="834"/>
      <c r="P21" s="834"/>
      <c r="Q21" s="834"/>
      <c r="R21" s="834"/>
      <c r="S21" s="834"/>
      <c r="T21" s="953" t="s">
        <v>855</v>
      </c>
      <c r="U21" s="954"/>
      <c r="V21" s="954"/>
      <c r="W21" s="954"/>
      <c r="X21" s="954"/>
      <c r="Y21" s="954"/>
      <c r="Z21" s="954"/>
      <c r="AA21" s="954"/>
      <c r="AB21" s="954"/>
      <c r="AC21" s="1968">
        <f>SUM(AI28,AI33)</f>
        <v>87</v>
      </c>
      <c r="AD21" s="1968"/>
      <c r="AE21" s="954"/>
      <c r="AF21" s="954"/>
      <c r="AG21" s="954"/>
      <c r="AH21" s="834"/>
    </row>
    <row r="22" spans="1:36" ht="12" customHeight="1">
      <c r="B22" s="877"/>
      <c r="C22" s="877"/>
      <c r="D22" s="877"/>
      <c r="E22" s="877"/>
      <c r="F22" s="877"/>
      <c r="G22" s="877"/>
      <c r="H22" s="877"/>
      <c r="I22" s="877"/>
      <c r="J22" s="877"/>
      <c r="K22" s="877"/>
      <c r="L22" s="877"/>
      <c r="M22" s="877"/>
      <c r="N22" s="877"/>
      <c r="O22" s="877"/>
      <c r="P22" s="877"/>
      <c r="Q22" s="877"/>
      <c r="R22" s="877"/>
      <c r="S22" s="877"/>
      <c r="T22" s="877"/>
      <c r="U22" s="877"/>
      <c r="V22" s="877"/>
      <c r="W22" s="877"/>
      <c r="X22" s="877"/>
      <c r="Y22" s="877"/>
      <c r="Z22" s="877"/>
      <c r="AA22" s="877"/>
      <c r="AB22" s="877"/>
      <c r="AC22" s="877"/>
      <c r="AD22" s="877"/>
      <c r="AE22" s="877"/>
      <c r="AF22" s="877"/>
      <c r="AG22" s="877"/>
      <c r="AH22" s="877"/>
    </row>
    <row r="23" spans="1:36" ht="16.5" customHeight="1">
      <c r="A23" s="1975" t="s">
        <v>1011</v>
      </c>
      <c r="B23" s="879" t="s">
        <v>219</v>
      </c>
      <c r="C23" s="879"/>
      <c r="D23" s="835">
        <v>11</v>
      </c>
      <c r="E23" s="836"/>
      <c r="F23" s="880"/>
      <c r="G23" s="836"/>
      <c r="H23" s="880"/>
      <c r="I23" s="836"/>
      <c r="J23" s="880"/>
      <c r="K23" s="836"/>
      <c r="L23" s="836"/>
      <c r="M23" s="836"/>
      <c r="N23" s="836"/>
      <c r="O23" s="836"/>
      <c r="P23" s="836"/>
      <c r="Q23" s="836"/>
      <c r="R23" s="836"/>
      <c r="S23" s="836"/>
      <c r="T23" s="836"/>
      <c r="U23" s="836"/>
      <c r="V23" s="836"/>
      <c r="W23" s="836"/>
      <c r="X23" s="836"/>
      <c r="Y23" s="836"/>
      <c r="Z23" s="934"/>
      <c r="AA23" s="836"/>
      <c r="AB23" s="836"/>
      <c r="AC23" s="836"/>
      <c r="AD23" s="836"/>
      <c r="AE23" s="836"/>
      <c r="AF23" s="836"/>
      <c r="AG23" s="836"/>
      <c r="AH23" s="837"/>
    </row>
    <row r="24" spans="1:36" ht="16.5" customHeight="1">
      <c r="A24" s="1975"/>
      <c r="B24" s="879" t="s">
        <v>122</v>
      </c>
      <c r="C24" s="879"/>
      <c r="D24" s="835">
        <v>1</v>
      </c>
      <c r="E24" s="836">
        <v>2</v>
      </c>
      <c r="F24" s="836">
        <v>3</v>
      </c>
      <c r="G24" s="836">
        <v>4</v>
      </c>
      <c r="H24" s="836">
        <v>5</v>
      </c>
      <c r="I24" s="836">
        <v>6</v>
      </c>
      <c r="J24" s="924">
        <v>7</v>
      </c>
      <c r="K24" s="836">
        <v>8</v>
      </c>
      <c r="L24" s="836">
        <v>9</v>
      </c>
      <c r="M24" s="836">
        <v>10</v>
      </c>
      <c r="N24" s="836">
        <v>11</v>
      </c>
      <c r="O24" s="836">
        <v>12</v>
      </c>
      <c r="P24" s="836">
        <v>13</v>
      </c>
      <c r="Q24" s="836">
        <v>14</v>
      </c>
      <c r="R24" s="836">
        <v>15</v>
      </c>
      <c r="S24" s="836">
        <v>16</v>
      </c>
      <c r="T24" s="836">
        <v>17</v>
      </c>
      <c r="U24" s="836">
        <v>18</v>
      </c>
      <c r="V24" s="836">
        <v>19</v>
      </c>
      <c r="W24" s="836">
        <v>20</v>
      </c>
      <c r="X24" s="836">
        <v>21</v>
      </c>
      <c r="Y24" s="836">
        <v>22</v>
      </c>
      <c r="Z24" s="934">
        <v>23</v>
      </c>
      <c r="AA24" s="836">
        <v>24</v>
      </c>
      <c r="AB24" s="836">
        <v>25</v>
      </c>
      <c r="AC24" s="836">
        <v>26</v>
      </c>
      <c r="AD24" s="836">
        <v>27</v>
      </c>
      <c r="AE24" s="836">
        <v>28</v>
      </c>
      <c r="AF24" s="836">
        <v>29</v>
      </c>
      <c r="AG24" s="836">
        <v>30</v>
      </c>
      <c r="AH24" s="839"/>
    </row>
    <row r="25" spans="1:36" ht="16.5" customHeight="1">
      <c r="A25" s="1975"/>
      <c r="B25" s="879" t="s">
        <v>856</v>
      </c>
      <c r="C25" s="879"/>
      <c r="D25" s="835" t="s">
        <v>875</v>
      </c>
      <c r="E25" s="836" t="s">
        <v>1134</v>
      </c>
      <c r="F25" s="840" t="s">
        <v>872</v>
      </c>
      <c r="G25" s="840" t="s">
        <v>865</v>
      </c>
      <c r="H25" s="840" t="s">
        <v>867</v>
      </c>
      <c r="I25" s="840" t="s">
        <v>869</v>
      </c>
      <c r="J25" s="925" t="s">
        <v>200</v>
      </c>
      <c r="K25" s="840" t="s">
        <v>870</v>
      </c>
      <c r="L25" s="840" t="s">
        <v>871</v>
      </c>
      <c r="M25" s="840" t="s">
        <v>872</v>
      </c>
      <c r="N25" s="840" t="s">
        <v>865</v>
      </c>
      <c r="O25" s="840" t="s">
        <v>867</v>
      </c>
      <c r="P25" s="840" t="s">
        <v>869</v>
      </c>
      <c r="Q25" s="840" t="s">
        <v>200</v>
      </c>
      <c r="R25" s="840" t="s">
        <v>870</v>
      </c>
      <c r="S25" s="840" t="s">
        <v>871</v>
      </c>
      <c r="T25" s="840" t="s">
        <v>872</v>
      </c>
      <c r="U25" s="840" t="s">
        <v>865</v>
      </c>
      <c r="V25" s="840" t="s">
        <v>867</v>
      </c>
      <c r="W25" s="840" t="s">
        <v>869</v>
      </c>
      <c r="X25" s="840" t="s">
        <v>200</v>
      </c>
      <c r="Y25" s="840" t="s">
        <v>870</v>
      </c>
      <c r="Z25" s="1013" t="s">
        <v>871</v>
      </c>
      <c r="AA25" s="840" t="s">
        <v>872</v>
      </c>
      <c r="AB25" s="840" t="s">
        <v>865</v>
      </c>
      <c r="AC25" s="840" t="s">
        <v>867</v>
      </c>
      <c r="AD25" s="840" t="s">
        <v>869</v>
      </c>
      <c r="AE25" s="840" t="s">
        <v>200</v>
      </c>
      <c r="AF25" s="840" t="s">
        <v>870</v>
      </c>
      <c r="AG25" s="840" t="s">
        <v>871</v>
      </c>
      <c r="AH25" s="841"/>
    </row>
    <row r="26" spans="1:36" ht="24.75" customHeight="1">
      <c r="A26" s="1976"/>
      <c r="B26" s="879"/>
      <c r="C26" s="845" t="s">
        <v>773</v>
      </c>
      <c r="D26" s="846">
        <v>5</v>
      </c>
      <c r="E26" s="847">
        <v>5</v>
      </c>
      <c r="F26" s="848">
        <v>5</v>
      </c>
      <c r="G26" s="847">
        <v>5</v>
      </c>
      <c r="H26" s="848">
        <v>5</v>
      </c>
      <c r="I26" s="847">
        <v>5</v>
      </c>
      <c r="J26" s="848">
        <v>5</v>
      </c>
      <c r="K26" s="847">
        <v>6</v>
      </c>
      <c r="L26" s="847">
        <v>6</v>
      </c>
      <c r="M26" s="847">
        <v>6</v>
      </c>
      <c r="N26" s="847">
        <v>6</v>
      </c>
      <c r="O26" s="847">
        <v>6</v>
      </c>
      <c r="P26" s="847">
        <v>6</v>
      </c>
      <c r="Q26" s="847">
        <v>6</v>
      </c>
      <c r="R26" s="847">
        <v>7</v>
      </c>
      <c r="S26" s="847">
        <v>7</v>
      </c>
      <c r="T26" s="847">
        <v>7</v>
      </c>
      <c r="U26" s="847">
        <v>7</v>
      </c>
      <c r="V26" s="847">
        <v>7</v>
      </c>
      <c r="W26" s="847">
        <v>7</v>
      </c>
      <c r="X26" s="847">
        <v>7</v>
      </c>
      <c r="Y26" s="847">
        <v>7</v>
      </c>
      <c r="Z26" s="1014">
        <v>8</v>
      </c>
      <c r="AA26" s="847">
        <v>8</v>
      </c>
      <c r="AB26" s="847">
        <v>8</v>
      </c>
      <c r="AC26" s="847">
        <v>8</v>
      </c>
      <c r="AD26" s="847">
        <v>8</v>
      </c>
      <c r="AE26" s="847">
        <v>8</v>
      </c>
      <c r="AF26" s="847">
        <v>8</v>
      </c>
      <c r="AG26" s="847">
        <v>8</v>
      </c>
      <c r="AH26" s="917"/>
    </row>
    <row r="27" spans="1:36" ht="240.75" customHeight="1">
      <c r="A27" s="1976"/>
      <c r="B27" s="1965" t="s">
        <v>857</v>
      </c>
      <c r="C27" s="881" t="s">
        <v>887</v>
      </c>
      <c r="D27" s="887" t="s">
        <v>1135</v>
      </c>
      <c r="E27" s="888" t="s">
        <v>1135</v>
      </c>
      <c r="F27" s="888" t="s">
        <v>1135</v>
      </c>
      <c r="G27" s="888" t="s">
        <v>1135</v>
      </c>
      <c r="H27" s="888" t="s">
        <v>1135</v>
      </c>
      <c r="I27" s="888" t="s">
        <v>1135</v>
      </c>
      <c r="J27" s="889" t="s">
        <v>881</v>
      </c>
      <c r="K27" s="888" t="s">
        <v>1136</v>
      </c>
      <c r="L27" s="888" t="s">
        <v>1136</v>
      </c>
      <c r="M27" s="888" t="s">
        <v>1136</v>
      </c>
      <c r="N27" s="888" t="s">
        <v>1136</v>
      </c>
      <c r="O27" s="888" t="s">
        <v>1136</v>
      </c>
      <c r="P27" s="888" t="s">
        <v>1136</v>
      </c>
      <c r="Q27" s="888" t="s">
        <v>881</v>
      </c>
      <c r="R27" s="888" t="s">
        <v>1137</v>
      </c>
      <c r="S27" s="888" t="s">
        <v>1137</v>
      </c>
      <c r="T27" s="888" t="s">
        <v>1137</v>
      </c>
      <c r="U27" s="888" t="s">
        <v>1137</v>
      </c>
      <c r="V27" s="888" t="s">
        <v>1137</v>
      </c>
      <c r="W27" s="888" t="s">
        <v>1137</v>
      </c>
      <c r="X27" s="888" t="s">
        <v>1137</v>
      </c>
      <c r="Y27" s="888" t="s">
        <v>881</v>
      </c>
      <c r="Z27" s="1015" t="s">
        <v>1138</v>
      </c>
      <c r="AA27" s="888" t="s">
        <v>1138</v>
      </c>
      <c r="AB27" s="1015" t="s">
        <v>1138</v>
      </c>
      <c r="AC27" s="888" t="s">
        <v>1138</v>
      </c>
      <c r="AD27" s="1015" t="s">
        <v>1138</v>
      </c>
      <c r="AE27" s="888" t="s">
        <v>1138</v>
      </c>
      <c r="AF27" s="1015" t="s">
        <v>1138</v>
      </c>
      <c r="AG27" s="888" t="s">
        <v>1139</v>
      </c>
      <c r="AH27" s="891"/>
    </row>
    <row r="28" spans="1:36" ht="32.25" customHeight="1" thickBot="1">
      <c r="A28" s="1976"/>
      <c r="B28" s="1966"/>
      <c r="C28" s="918" t="s">
        <v>1072</v>
      </c>
      <c r="D28" s="1084">
        <v>20</v>
      </c>
      <c r="E28" s="1085"/>
      <c r="F28" s="1086"/>
      <c r="G28" s="1085"/>
      <c r="H28" s="1086"/>
      <c r="I28" s="1085"/>
      <c r="J28" s="1086"/>
      <c r="K28" s="1085">
        <v>20</v>
      </c>
      <c r="L28" s="1085"/>
      <c r="M28" s="1085"/>
      <c r="N28" s="1085"/>
      <c r="O28" s="1085"/>
      <c r="P28" s="1085"/>
      <c r="Q28" s="1085"/>
      <c r="R28" s="1085">
        <v>20</v>
      </c>
      <c r="S28" s="1085"/>
      <c r="T28" s="1085"/>
      <c r="U28" s="1085"/>
      <c r="V28" s="1085"/>
      <c r="W28" s="1085"/>
      <c r="X28" s="1085"/>
      <c r="Y28" s="1085"/>
      <c r="Z28" s="1087">
        <v>20</v>
      </c>
      <c r="AA28" s="932"/>
      <c r="AB28" s="932"/>
      <c r="AC28" s="932"/>
      <c r="AD28" s="932"/>
      <c r="AE28" s="932"/>
      <c r="AF28" s="932"/>
      <c r="AG28" s="932"/>
      <c r="AH28" s="933"/>
      <c r="AI28" s="1088">
        <f>SUM(D28:AH28)</f>
        <v>80</v>
      </c>
      <c r="AJ28" s="1106" t="s">
        <v>1075</v>
      </c>
    </row>
    <row r="29" spans="1:36" ht="240.75" customHeight="1">
      <c r="A29" s="1976"/>
      <c r="B29" s="1966"/>
      <c r="C29" s="905" t="s">
        <v>886</v>
      </c>
      <c r="D29" s="902"/>
      <c r="E29" s="899" t="s">
        <v>874</v>
      </c>
      <c r="F29" s="903"/>
      <c r="G29" s="898"/>
      <c r="H29" s="896"/>
      <c r="I29" s="894"/>
      <c r="J29" s="895"/>
      <c r="K29" s="894"/>
      <c r="L29" s="893"/>
      <c r="M29" s="894"/>
      <c r="N29" s="900" t="s">
        <v>858</v>
      </c>
      <c r="O29" s="898" t="s">
        <v>1140</v>
      </c>
      <c r="P29" s="899"/>
      <c r="Q29" s="898"/>
      <c r="R29" s="897" t="s">
        <v>879</v>
      </c>
      <c r="S29" s="899" t="s">
        <v>874</v>
      </c>
      <c r="T29" s="898"/>
      <c r="U29" s="898"/>
      <c r="V29" s="894"/>
      <c r="W29" s="900"/>
      <c r="X29" s="894"/>
      <c r="Y29" s="894"/>
      <c r="Z29" s="892"/>
      <c r="AA29" s="900" t="s">
        <v>874</v>
      </c>
      <c r="AB29" s="894"/>
      <c r="AC29" s="898" t="s">
        <v>877</v>
      </c>
      <c r="AD29" s="898"/>
      <c r="AE29" s="898"/>
      <c r="AF29" s="898"/>
      <c r="AG29" s="898"/>
      <c r="AH29" s="904"/>
      <c r="AJ29" s="1104"/>
    </row>
    <row r="30" spans="1:36" ht="24.75" customHeight="1">
      <c r="A30" s="1976"/>
      <c r="B30" s="1966"/>
      <c r="C30" s="845" t="s">
        <v>885</v>
      </c>
      <c r="D30" s="846"/>
      <c r="E30" s="847" t="s">
        <v>873</v>
      </c>
      <c r="F30" s="848"/>
      <c r="G30" s="847"/>
      <c r="H30" s="848"/>
      <c r="I30" s="847"/>
      <c r="J30" s="848"/>
      <c r="K30" s="847"/>
      <c r="L30" s="847"/>
      <c r="M30" s="847"/>
      <c r="N30" s="847" t="s">
        <v>873</v>
      </c>
      <c r="O30" s="847" t="s">
        <v>873</v>
      </c>
      <c r="P30" s="847"/>
      <c r="Q30" s="847"/>
      <c r="R30" s="847"/>
      <c r="S30" s="847" t="s">
        <v>873</v>
      </c>
      <c r="T30" s="847"/>
      <c r="U30" s="847"/>
      <c r="V30" s="847"/>
      <c r="W30" s="847"/>
      <c r="X30" s="847"/>
      <c r="Y30" s="847"/>
      <c r="Z30" s="1014"/>
      <c r="AA30" s="847" t="s">
        <v>873</v>
      </c>
      <c r="AB30" s="847"/>
      <c r="AC30" s="847" t="s">
        <v>873</v>
      </c>
      <c r="AD30" s="847"/>
      <c r="AE30" s="847"/>
      <c r="AF30" s="847"/>
      <c r="AG30" s="847"/>
      <c r="AH30" s="849"/>
      <c r="AJ30" s="1104"/>
    </row>
    <row r="31" spans="1:36" ht="27.75" customHeight="1">
      <c r="A31" s="1976"/>
      <c r="B31" s="1966"/>
      <c r="C31" s="845" t="s">
        <v>883</v>
      </c>
      <c r="D31" s="846"/>
      <c r="E31" s="884">
        <v>0.375</v>
      </c>
      <c r="F31" s="848"/>
      <c r="G31" s="884"/>
      <c r="H31" s="848"/>
      <c r="I31" s="847"/>
      <c r="J31" s="883"/>
      <c r="K31" s="847"/>
      <c r="L31" s="847"/>
      <c r="M31" s="847"/>
      <c r="N31" s="884">
        <v>0.375</v>
      </c>
      <c r="O31" s="884">
        <v>0.54166666666666663</v>
      </c>
      <c r="P31" s="884"/>
      <c r="Q31" s="847"/>
      <c r="R31" s="847"/>
      <c r="S31" s="884">
        <v>0.375</v>
      </c>
      <c r="T31" s="847"/>
      <c r="U31" s="884"/>
      <c r="V31" s="847"/>
      <c r="W31" s="884"/>
      <c r="X31" s="847"/>
      <c r="Y31" s="847"/>
      <c r="Z31" s="1014"/>
      <c r="AA31" s="884">
        <v>0.41666666666666669</v>
      </c>
      <c r="AB31" s="847"/>
      <c r="AC31" s="884">
        <v>0.375</v>
      </c>
      <c r="AD31" s="847"/>
      <c r="AE31" s="847"/>
      <c r="AF31" s="884"/>
      <c r="AG31" s="884"/>
      <c r="AH31" s="849"/>
      <c r="AI31" s="1083"/>
      <c r="AJ31" s="1104"/>
    </row>
    <row r="32" spans="1:36" ht="27.75" customHeight="1">
      <c r="A32" s="1977"/>
      <c r="B32" s="1966"/>
      <c r="C32" s="845" t="s">
        <v>884</v>
      </c>
      <c r="D32" s="846"/>
      <c r="E32" s="884">
        <v>0.70833333333333337</v>
      </c>
      <c r="F32" s="848"/>
      <c r="G32" s="884"/>
      <c r="H32" s="848"/>
      <c r="I32" s="847"/>
      <c r="J32" s="883"/>
      <c r="K32" s="847"/>
      <c r="L32" s="847"/>
      <c r="M32" s="847"/>
      <c r="N32" s="884">
        <v>0.70833333333333337</v>
      </c>
      <c r="O32" s="884">
        <v>0.625</v>
      </c>
      <c r="P32" s="884"/>
      <c r="Q32" s="847"/>
      <c r="R32" s="847"/>
      <c r="S32" s="884">
        <v>0.70833333333333337</v>
      </c>
      <c r="T32" s="847"/>
      <c r="U32" s="884"/>
      <c r="V32" s="847"/>
      <c r="W32" s="884"/>
      <c r="X32" s="847"/>
      <c r="Y32" s="847"/>
      <c r="Z32" s="1014"/>
      <c r="AA32" s="884">
        <v>0.75</v>
      </c>
      <c r="AB32" s="847"/>
      <c r="AC32" s="884">
        <v>0.70833333333333337</v>
      </c>
      <c r="AD32" s="847"/>
      <c r="AE32" s="847"/>
      <c r="AF32" s="884"/>
      <c r="AG32" s="884"/>
      <c r="AH32" s="849"/>
      <c r="AI32" s="1083"/>
      <c r="AJ32" s="1103"/>
    </row>
    <row r="33" spans="1:36" ht="39.75" customHeight="1">
      <c r="A33" s="1977"/>
      <c r="B33" s="1966"/>
      <c r="C33" s="845" t="s">
        <v>1073</v>
      </c>
      <c r="D33" s="846"/>
      <c r="E33" s="847">
        <v>1</v>
      </c>
      <c r="F33" s="848"/>
      <c r="G33" s="847"/>
      <c r="H33" s="848"/>
      <c r="I33" s="847"/>
      <c r="J33" s="848"/>
      <c r="K33" s="847"/>
      <c r="L33" s="847"/>
      <c r="M33" s="847"/>
      <c r="N33" s="847">
        <v>1</v>
      </c>
      <c r="O33" s="847">
        <v>2</v>
      </c>
      <c r="P33" s="847"/>
      <c r="Q33" s="847"/>
      <c r="R33" s="847"/>
      <c r="S33" s="847">
        <v>1</v>
      </c>
      <c r="T33" s="847"/>
      <c r="U33" s="847"/>
      <c r="V33" s="847"/>
      <c r="W33" s="847"/>
      <c r="X33" s="847"/>
      <c r="Y33" s="847"/>
      <c r="Z33" s="1014"/>
      <c r="AA33" s="847">
        <v>1</v>
      </c>
      <c r="AB33" s="847"/>
      <c r="AC33" s="847"/>
      <c r="AD33" s="847"/>
      <c r="AE33" s="847"/>
      <c r="AF33" s="847"/>
      <c r="AG33" s="847">
        <v>1</v>
      </c>
      <c r="AH33" s="849"/>
      <c r="AI33" s="843">
        <f>SUM(D33:AH33)</f>
        <v>7</v>
      </c>
      <c r="AJ33" s="1108" t="s">
        <v>1076</v>
      </c>
    </row>
    <row r="34" spans="1:36" ht="39.75" customHeight="1">
      <c r="B34" s="1967"/>
      <c r="C34" s="845" t="s">
        <v>1074</v>
      </c>
      <c r="D34" s="846"/>
      <c r="E34" s="847"/>
      <c r="F34" s="848"/>
      <c r="G34" s="847"/>
      <c r="H34" s="848"/>
      <c r="I34" s="847"/>
      <c r="J34" s="848"/>
      <c r="K34" s="847"/>
      <c r="L34" s="847"/>
      <c r="M34" s="847"/>
      <c r="N34" s="847"/>
      <c r="O34" s="847"/>
      <c r="P34" s="847"/>
      <c r="Q34" s="847"/>
      <c r="R34" s="847"/>
      <c r="S34" s="847"/>
      <c r="T34" s="847"/>
      <c r="U34" s="847"/>
      <c r="V34" s="847"/>
      <c r="W34" s="847"/>
      <c r="X34" s="847"/>
      <c r="Y34" s="847"/>
      <c r="Z34" s="1014"/>
      <c r="AA34" s="847"/>
      <c r="AB34" s="847"/>
      <c r="AC34" s="847">
        <v>1</v>
      </c>
      <c r="AD34" s="847"/>
      <c r="AE34" s="847"/>
      <c r="AF34" s="847"/>
      <c r="AG34" s="847"/>
      <c r="AH34" s="849"/>
      <c r="AI34" s="843">
        <f>SUM(D34:AH34)</f>
        <v>1</v>
      </c>
      <c r="AJ34" s="1101" t="s">
        <v>1077</v>
      </c>
    </row>
    <row r="35" spans="1:36" ht="33" customHeight="1">
      <c r="B35" s="860"/>
      <c r="C35" s="860"/>
      <c r="D35" s="860"/>
      <c r="E35" s="860"/>
      <c r="F35" s="860"/>
      <c r="G35" s="860"/>
      <c r="H35" s="860"/>
      <c r="I35" s="860"/>
      <c r="J35" s="860"/>
      <c r="K35" s="860"/>
      <c r="L35" s="860"/>
      <c r="M35" s="860"/>
      <c r="N35" s="860"/>
      <c r="O35" s="860"/>
      <c r="P35" s="860"/>
      <c r="Q35" s="860"/>
      <c r="R35" s="860"/>
      <c r="S35" s="860"/>
      <c r="T35" s="860"/>
      <c r="U35" s="860"/>
      <c r="V35" s="860"/>
      <c r="W35" s="860"/>
      <c r="X35" s="860"/>
      <c r="Y35" s="860"/>
      <c r="Z35" s="860"/>
      <c r="AA35" s="860"/>
      <c r="AB35" s="860"/>
      <c r="AC35" s="860"/>
      <c r="AD35" s="860"/>
      <c r="AE35" s="860"/>
      <c r="AF35" s="860"/>
      <c r="AG35" s="860"/>
      <c r="AH35" s="860"/>
    </row>
    <row r="36" spans="1:36" ht="25.5" customHeight="1">
      <c r="B36" s="834"/>
      <c r="C36" s="834"/>
      <c r="D36" s="834"/>
      <c r="E36" s="834"/>
      <c r="F36" s="834"/>
      <c r="G36" s="834"/>
      <c r="H36" s="834"/>
      <c r="I36" s="834"/>
      <c r="J36" s="834"/>
      <c r="K36" s="834"/>
      <c r="L36" s="834"/>
      <c r="M36" s="834"/>
      <c r="N36" s="834"/>
      <c r="O36" s="834"/>
      <c r="P36" s="834"/>
      <c r="Q36" s="834"/>
      <c r="R36" s="834"/>
      <c r="S36" s="834"/>
      <c r="T36" s="953" t="s">
        <v>855</v>
      </c>
      <c r="U36" s="954"/>
      <c r="V36" s="954"/>
      <c r="W36" s="954"/>
      <c r="X36" s="954"/>
      <c r="Y36" s="954"/>
      <c r="Z36" s="954"/>
      <c r="AA36" s="954"/>
      <c r="AB36" s="954"/>
      <c r="AC36" s="1968">
        <f>SUM(AI43,AI48)</f>
        <v>88</v>
      </c>
      <c r="AD36" s="1968"/>
      <c r="AE36" s="954"/>
      <c r="AF36" s="954"/>
      <c r="AG36" s="954"/>
      <c r="AH36" s="834"/>
    </row>
    <row r="37" spans="1:36" s="852" customFormat="1" ht="12" customHeight="1">
      <c r="A37" s="952"/>
      <c r="B37" s="877"/>
      <c r="C37" s="877"/>
      <c r="D37" s="877"/>
      <c r="E37" s="877"/>
      <c r="F37" s="877"/>
      <c r="G37" s="877"/>
      <c r="H37" s="877"/>
      <c r="I37" s="877"/>
      <c r="J37" s="877"/>
      <c r="K37" s="877"/>
      <c r="L37" s="877"/>
      <c r="M37" s="877"/>
      <c r="N37" s="877"/>
      <c r="O37" s="877"/>
      <c r="P37" s="877"/>
      <c r="Q37" s="877"/>
      <c r="R37" s="877"/>
      <c r="S37" s="877"/>
      <c r="T37" s="877"/>
      <c r="U37" s="877"/>
      <c r="V37" s="877"/>
      <c r="W37" s="877"/>
      <c r="X37" s="877"/>
      <c r="Y37" s="877"/>
      <c r="Z37" s="877"/>
      <c r="AA37" s="877"/>
      <c r="AB37" s="877"/>
      <c r="AC37" s="877"/>
      <c r="AD37" s="877"/>
      <c r="AE37" s="877"/>
      <c r="AF37" s="877"/>
      <c r="AG37" s="877"/>
      <c r="AH37" s="877"/>
      <c r="AI37" s="828"/>
      <c r="AJ37" s="828"/>
    </row>
    <row r="38" spans="1:36" s="852" customFormat="1" ht="17.25" customHeight="1">
      <c r="A38" s="1975" t="s">
        <v>1087</v>
      </c>
      <c r="B38" s="879" t="s">
        <v>219</v>
      </c>
      <c r="C38" s="879"/>
      <c r="D38" s="835">
        <v>12</v>
      </c>
      <c r="E38" s="836"/>
      <c r="F38" s="880"/>
      <c r="G38" s="836"/>
      <c r="H38" s="880"/>
      <c r="I38" s="836"/>
      <c r="J38" s="880"/>
      <c r="K38" s="836"/>
      <c r="L38" s="836"/>
      <c r="M38" s="836"/>
      <c r="N38" s="836"/>
      <c r="O38" s="836"/>
      <c r="P38" s="836"/>
      <c r="Q38" s="836"/>
      <c r="R38" s="836"/>
      <c r="S38" s="836"/>
      <c r="T38" s="836"/>
      <c r="U38" s="836"/>
      <c r="V38" s="836"/>
      <c r="W38" s="836"/>
      <c r="X38" s="836"/>
      <c r="Y38" s="836"/>
      <c r="Z38" s="934"/>
      <c r="AA38" s="836"/>
      <c r="AB38" s="836"/>
      <c r="AC38" s="836"/>
      <c r="AD38" s="836"/>
      <c r="AE38" s="836"/>
      <c r="AF38" s="836"/>
      <c r="AG38" s="836"/>
      <c r="AH38" s="837"/>
      <c r="AI38" s="828"/>
      <c r="AJ38" s="828"/>
    </row>
    <row r="39" spans="1:36" s="852" customFormat="1" ht="17.25" customHeight="1">
      <c r="A39" s="1975"/>
      <c r="B39" s="879" t="s">
        <v>122</v>
      </c>
      <c r="C39" s="879"/>
      <c r="D39" s="835">
        <v>1</v>
      </c>
      <c r="E39" s="836">
        <v>2</v>
      </c>
      <c r="F39" s="836">
        <v>3</v>
      </c>
      <c r="G39" s="836">
        <v>4</v>
      </c>
      <c r="H39" s="836">
        <v>5</v>
      </c>
      <c r="I39" s="836">
        <v>6</v>
      </c>
      <c r="J39" s="924">
        <v>7</v>
      </c>
      <c r="K39" s="836">
        <v>8</v>
      </c>
      <c r="L39" s="836">
        <v>9</v>
      </c>
      <c r="M39" s="836">
        <v>10</v>
      </c>
      <c r="N39" s="836">
        <v>11</v>
      </c>
      <c r="O39" s="836">
        <v>12</v>
      </c>
      <c r="P39" s="836">
        <v>13</v>
      </c>
      <c r="Q39" s="836">
        <v>14</v>
      </c>
      <c r="R39" s="836">
        <v>15</v>
      </c>
      <c r="S39" s="836">
        <v>16</v>
      </c>
      <c r="T39" s="836">
        <v>17</v>
      </c>
      <c r="U39" s="836">
        <v>18</v>
      </c>
      <c r="V39" s="836">
        <v>19</v>
      </c>
      <c r="W39" s="836">
        <v>20</v>
      </c>
      <c r="X39" s="836">
        <v>21</v>
      </c>
      <c r="Y39" s="836">
        <v>22</v>
      </c>
      <c r="Z39" s="934">
        <v>23</v>
      </c>
      <c r="AA39" s="836">
        <v>24</v>
      </c>
      <c r="AB39" s="836">
        <v>25</v>
      </c>
      <c r="AC39" s="836">
        <v>26</v>
      </c>
      <c r="AD39" s="836">
        <v>27</v>
      </c>
      <c r="AE39" s="836">
        <v>28</v>
      </c>
      <c r="AF39" s="836">
        <v>29</v>
      </c>
      <c r="AG39" s="836">
        <v>30</v>
      </c>
      <c r="AH39" s="839">
        <v>31</v>
      </c>
      <c r="AI39" s="828"/>
      <c r="AJ39" s="828"/>
    </row>
    <row r="40" spans="1:36" s="852" customFormat="1" ht="17.25" customHeight="1">
      <c r="A40" s="1975"/>
      <c r="B40" s="879" t="s">
        <v>856</v>
      </c>
      <c r="C40" s="879"/>
      <c r="D40" s="835" t="s">
        <v>1141</v>
      </c>
      <c r="E40" s="836" t="s">
        <v>866</v>
      </c>
      <c r="F40" s="840" t="s">
        <v>867</v>
      </c>
      <c r="G40" s="840" t="s">
        <v>869</v>
      </c>
      <c r="H40" s="840" t="s">
        <v>200</v>
      </c>
      <c r="I40" s="840" t="s">
        <v>870</v>
      </c>
      <c r="J40" s="925" t="s">
        <v>871</v>
      </c>
      <c r="K40" s="840" t="s">
        <v>872</v>
      </c>
      <c r="L40" s="840" t="s">
        <v>865</v>
      </c>
      <c r="M40" s="840" t="s">
        <v>867</v>
      </c>
      <c r="N40" s="840" t="s">
        <v>869</v>
      </c>
      <c r="O40" s="840" t="s">
        <v>200</v>
      </c>
      <c r="P40" s="840" t="s">
        <v>870</v>
      </c>
      <c r="Q40" s="840" t="s">
        <v>871</v>
      </c>
      <c r="R40" s="840" t="s">
        <v>872</v>
      </c>
      <c r="S40" s="840" t="s">
        <v>865</v>
      </c>
      <c r="T40" s="840" t="s">
        <v>867</v>
      </c>
      <c r="U40" s="840" t="s">
        <v>869</v>
      </c>
      <c r="V40" s="840" t="s">
        <v>200</v>
      </c>
      <c r="W40" s="840" t="s">
        <v>870</v>
      </c>
      <c r="X40" s="840" t="s">
        <v>871</v>
      </c>
      <c r="Y40" s="840" t="s">
        <v>872</v>
      </c>
      <c r="Z40" s="1013" t="s">
        <v>865</v>
      </c>
      <c r="AA40" s="840" t="s">
        <v>867</v>
      </c>
      <c r="AB40" s="840" t="s">
        <v>869</v>
      </c>
      <c r="AC40" s="840" t="s">
        <v>200</v>
      </c>
      <c r="AD40" s="840" t="s">
        <v>870</v>
      </c>
      <c r="AE40" s="840" t="s">
        <v>871</v>
      </c>
      <c r="AF40" s="840" t="s">
        <v>872</v>
      </c>
      <c r="AG40" s="840" t="s">
        <v>865</v>
      </c>
      <c r="AH40" s="841" t="s">
        <v>867</v>
      </c>
      <c r="AI40" s="828"/>
      <c r="AJ40" s="828"/>
    </row>
    <row r="41" spans="1:36" s="852" customFormat="1" ht="24.75" customHeight="1">
      <c r="A41" s="1976"/>
      <c r="B41" s="879"/>
      <c r="C41" s="845" t="s">
        <v>773</v>
      </c>
      <c r="D41" s="846">
        <v>9</v>
      </c>
      <c r="E41" s="847">
        <v>9</v>
      </c>
      <c r="F41" s="848">
        <v>9</v>
      </c>
      <c r="G41" s="847">
        <v>9</v>
      </c>
      <c r="H41" s="848">
        <v>9</v>
      </c>
      <c r="I41" s="847">
        <v>9</v>
      </c>
      <c r="J41" s="848">
        <v>9</v>
      </c>
      <c r="K41" s="847">
        <v>10</v>
      </c>
      <c r="L41" s="847">
        <v>10</v>
      </c>
      <c r="M41" s="847">
        <v>10</v>
      </c>
      <c r="N41" s="847">
        <v>10</v>
      </c>
      <c r="O41" s="847">
        <v>10</v>
      </c>
      <c r="P41" s="847">
        <v>10</v>
      </c>
      <c r="Q41" s="847">
        <v>10</v>
      </c>
      <c r="R41" s="847">
        <v>11</v>
      </c>
      <c r="S41" s="847">
        <v>11</v>
      </c>
      <c r="T41" s="847">
        <v>11</v>
      </c>
      <c r="U41" s="847">
        <v>11</v>
      </c>
      <c r="V41" s="847">
        <v>11</v>
      </c>
      <c r="W41" s="847">
        <v>11</v>
      </c>
      <c r="X41" s="847">
        <v>11</v>
      </c>
      <c r="Y41" s="847">
        <v>11</v>
      </c>
      <c r="Z41" s="1014">
        <v>12</v>
      </c>
      <c r="AA41" s="847">
        <v>12</v>
      </c>
      <c r="AB41" s="1014">
        <v>12</v>
      </c>
      <c r="AC41" s="847">
        <v>12</v>
      </c>
      <c r="AD41" s="1014">
        <v>12</v>
      </c>
      <c r="AE41" s="847">
        <v>12</v>
      </c>
      <c r="AF41" s="847">
        <v>12</v>
      </c>
      <c r="AG41" s="916"/>
      <c r="AH41" s="917"/>
      <c r="AI41" s="828"/>
      <c r="AJ41" s="828"/>
    </row>
    <row r="42" spans="1:36" s="852" customFormat="1" ht="240.75" customHeight="1">
      <c r="A42" s="1976"/>
      <c r="B42" s="1965" t="s">
        <v>857</v>
      </c>
      <c r="C42" s="881" t="s">
        <v>887</v>
      </c>
      <c r="D42" s="887" t="s">
        <v>893</v>
      </c>
      <c r="E42" s="888" t="s">
        <v>893</v>
      </c>
      <c r="F42" s="889" t="s">
        <v>893</v>
      </c>
      <c r="G42" s="888" t="s">
        <v>893</v>
      </c>
      <c r="H42" s="889" t="s">
        <v>893</v>
      </c>
      <c r="I42" s="888" t="s">
        <v>893</v>
      </c>
      <c r="J42" s="889" t="s">
        <v>881</v>
      </c>
      <c r="K42" s="888" t="s">
        <v>894</v>
      </c>
      <c r="L42" s="888" t="s">
        <v>894</v>
      </c>
      <c r="M42" s="888" t="s">
        <v>894</v>
      </c>
      <c r="N42" s="888" t="s">
        <v>894</v>
      </c>
      <c r="O42" s="888" t="s">
        <v>894</v>
      </c>
      <c r="P42" s="888" t="s">
        <v>894</v>
      </c>
      <c r="Q42" s="888" t="s">
        <v>881</v>
      </c>
      <c r="R42" s="888" t="s">
        <v>895</v>
      </c>
      <c r="S42" s="888" t="s">
        <v>895</v>
      </c>
      <c r="T42" s="888" t="s">
        <v>895</v>
      </c>
      <c r="U42" s="888" t="s">
        <v>895</v>
      </c>
      <c r="V42" s="888" t="s">
        <v>895</v>
      </c>
      <c r="W42" s="888" t="s">
        <v>895</v>
      </c>
      <c r="X42" s="888" t="s">
        <v>895</v>
      </c>
      <c r="Y42" s="888" t="s">
        <v>881</v>
      </c>
      <c r="Z42" s="1015" t="s">
        <v>1142</v>
      </c>
      <c r="AA42" s="888" t="s">
        <v>1142</v>
      </c>
      <c r="AB42" s="888" t="s">
        <v>1142</v>
      </c>
      <c r="AC42" s="888" t="s">
        <v>1142</v>
      </c>
      <c r="AD42" s="888" t="s">
        <v>1142</v>
      </c>
      <c r="AE42" s="1217" t="s">
        <v>1142</v>
      </c>
      <c r="AF42" s="1217" t="s">
        <v>1143</v>
      </c>
      <c r="AG42" s="888"/>
      <c r="AH42" s="891"/>
      <c r="AI42" s="828"/>
      <c r="AJ42" s="828"/>
    </row>
    <row r="43" spans="1:36" s="852" customFormat="1" ht="31.5" customHeight="1" thickBot="1">
      <c r="A43" s="1976"/>
      <c r="B43" s="1966"/>
      <c r="C43" s="918" t="s">
        <v>1072</v>
      </c>
      <c r="D43" s="1084">
        <v>20</v>
      </c>
      <c r="E43" s="1085"/>
      <c r="F43" s="1086"/>
      <c r="G43" s="1085"/>
      <c r="H43" s="1086"/>
      <c r="I43" s="1085"/>
      <c r="J43" s="1086"/>
      <c r="K43" s="1085">
        <v>20</v>
      </c>
      <c r="L43" s="1085"/>
      <c r="M43" s="1085"/>
      <c r="N43" s="1085"/>
      <c r="O43" s="1085"/>
      <c r="P43" s="1085"/>
      <c r="Q43" s="1085"/>
      <c r="R43" s="1085">
        <v>20</v>
      </c>
      <c r="S43" s="1085"/>
      <c r="T43" s="1085"/>
      <c r="U43" s="1085"/>
      <c r="V43" s="1085"/>
      <c r="W43" s="1085"/>
      <c r="X43" s="1085"/>
      <c r="Y43" s="1085"/>
      <c r="Z43" s="1087">
        <v>20</v>
      </c>
      <c r="AA43" s="932"/>
      <c r="AB43" s="932"/>
      <c r="AC43" s="932"/>
      <c r="AD43" s="932"/>
      <c r="AE43" s="932"/>
      <c r="AF43" s="932"/>
      <c r="AG43" s="932"/>
      <c r="AH43" s="933"/>
      <c r="AI43" s="1088">
        <f>SUM(D43:AH43)</f>
        <v>80</v>
      </c>
      <c r="AJ43" s="1106" t="s">
        <v>1075</v>
      </c>
    </row>
    <row r="44" spans="1:36" s="852" customFormat="1" ht="240.75" customHeight="1">
      <c r="A44" s="1976"/>
      <c r="B44" s="1966"/>
      <c r="C44" s="905" t="s">
        <v>886</v>
      </c>
      <c r="D44" s="902"/>
      <c r="E44" s="899" t="s">
        <v>874</v>
      </c>
      <c r="F44" s="896"/>
      <c r="G44" s="894"/>
      <c r="H44" s="896"/>
      <c r="I44" s="894"/>
      <c r="J44" s="895"/>
      <c r="K44" s="900" t="s">
        <v>874</v>
      </c>
      <c r="L44" s="893"/>
      <c r="M44" s="898"/>
      <c r="N44" s="899" t="s">
        <v>858</v>
      </c>
      <c r="O44" s="898"/>
      <c r="P44" s="899"/>
      <c r="Q44" s="898"/>
      <c r="R44" s="897" t="s">
        <v>1144</v>
      </c>
      <c r="S44" s="898" t="s">
        <v>878</v>
      </c>
      <c r="T44" s="894"/>
      <c r="U44" s="894" t="s">
        <v>1145</v>
      </c>
      <c r="V44" s="894"/>
      <c r="W44" s="900"/>
      <c r="X44" s="894"/>
      <c r="Y44" s="894"/>
      <c r="Z44" s="1209" t="s">
        <v>874</v>
      </c>
      <c r="AA44" s="899"/>
      <c r="AB44" s="898"/>
      <c r="AC44" s="898" t="s">
        <v>1146</v>
      </c>
      <c r="AD44" s="898"/>
      <c r="AE44" s="898"/>
      <c r="AF44" s="898" t="s">
        <v>882</v>
      </c>
      <c r="AG44" s="1210"/>
      <c r="AH44" s="904"/>
      <c r="AI44" s="828"/>
      <c r="AJ44" s="1104"/>
    </row>
    <row r="45" spans="1:36" s="852" customFormat="1" ht="24" customHeight="1">
      <c r="A45" s="1976"/>
      <c r="B45" s="1966"/>
      <c r="C45" s="845" t="s">
        <v>885</v>
      </c>
      <c r="D45" s="846"/>
      <c r="E45" s="847" t="s">
        <v>873</v>
      </c>
      <c r="F45" s="848"/>
      <c r="G45" s="847"/>
      <c r="H45" s="848"/>
      <c r="I45" s="847"/>
      <c r="J45" s="848"/>
      <c r="K45" s="847" t="s">
        <v>873</v>
      </c>
      <c r="L45" s="847"/>
      <c r="M45" s="847"/>
      <c r="N45" s="847" t="s">
        <v>873</v>
      </c>
      <c r="O45" s="847"/>
      <c r="P45" s="847"/>
      <c r="Q45" s="847"/>
      <c r="R45" s="847"/>
      <c r="S45" s="847" t="s">
        <v>873</v>
      </c>
      <c r="T45" s="847"/>
      <c r="U45" s="847" t="s">
        <v>873</v>
      </c>
      <c r="V45" s="847"/>
      <c r="W45" s="847"/>
      <c r="X45" s="847"/>
      <c r="Y45" s="847"/>
      <c r="Z45" s="1014" t="s">
        <v>873</v>
      </c>
      <c r="AA45" s="847" t="s">
        <v>873</v>
      </c>
      <c r="AB45" s="847"/>
      <c r="AC45" s="847" t="s">
        <v>873</v>
      </c>
      <c r="AD45" s="847"/>
      <c r="AE45" s="847"/>
      <c r="AF45" s="847" t="s">
        <v>873</v>
      </c>
      <c r="AG45" s="847"/>
      <c r="AH45" s="849"/>
      <c r="AI45" s="828"/>
      <c r="AJ45" s="1104"/>
    </row>
    <row r="46" spans="1:36" s="852" customFormat="1" ht="28.5" customHeight="1">
      <c r="A46" s="1976"/>
      <c r="B46" s="1966"/>
      <c r="C46" s="845" t="s">
        <v>883</v>
      </c>
      <c r="D46" s="846"/>
      <c r="E46" s="884">
        <v>0.375</v>
      </c>
      <c r="F46" s="848"/>
      <c r="G46" s="884"/>
      <c r="H46" s="848"/>
      <c r="I46" s="847"/>
      <c r="J46" s="883"/>
      <c r="K46" s="884">
        <v>0.375</v>
      </c>
      <c r="L46" s="847"/>
      <c r="M46" s="847"/>
      <c r="N46" s="884">
        <v>0.375</v>
      </c>
      <c r="O46" s="884"/>
      <c r="P46" s="884"/>
      <c r="Q46" s="847"/>
      <c r="R46" s="847"/>
      <c r="S46" s="884">
        <v>0.41666666666666669</v>
      </c>
      <c r="T46" s="847"/>
      <c r="U46" s="884">
        <v>0.54166666666666663</v>
      </c>
      <c r="V46" s="847"/>
      <c r="W46" s="884"/>
      <c r="X46" s="847"/>
      <c r="Y46" s="847"/>
      <c r="Z46" s="1211">
        <v>0.375</v>
      </c>
      <c r="AA46" s="884">
        <v>0.41666666666666669</v>
      </c>
      <c r="AB46" s="847"/>
      <c r="AC46" s="884">
        <v>0.375</v>
      </c>
      <c r="AD46" s="847"/>
      <c r="AE46" s="884"/>
      <c r="AF46" s="884">
        <v>0.41666666666666669</v>
      </c>
      <c r="AG46" s="884"/>
      <c r="AH46" s="849"/>
      <c r="AI46" s="1083"/>
      <c r="AJ46" s="1104"/>
    </row>
    <row r="47" spans="1:36" s="852" customFormat="1" ht="28.5" customHeight="1">
      <c r="A47" s="1977"/>
      <c r="B47" s="1966"/>
      <c r="C47" s="845" t="s">
        <v>884</v>
      </c>
      <c r="D47" s="846"/>
      <c r="E47" s="884">
        <v>0.70833333333333337</v>
      </c>
      <c r="F47" s="848"/>
      <c r="G47" s="884"/>
      <c r="H47" s="848"/>
      <c r="I47" s="847"/>
      <c r="J47" s="883"/>
      <c r="K47" s="884">
        <v>0.70833333333333337</v>
      </c>
      <c r="L47" s="847"/>
      <c r="M47" s="847"/>
      <c r="N47" s="884">
        <v>0.70833333333333337</v>
      </c>
      <c r="O47" s="884"/>
      <c r="P47" s="884"/>
      <c r="Q47" s="847"/>
      <c r="R47" s="847"/>
      <c r="S47" s="884">
        <v>0.5</v>
      </c>
      <c r="T47" s="847"/>
      <c r="U47" s="884">
        <v>0.58333333333333337</v>
      </c>
      <c r="V47" s="847"/>
      <c r="W47" s="884"/>
      <c r="X47" s="847"/>
      <c r="Y47" s="847"/>
      <c r="Z47" s="1211">
        <v>0.70833333333333337</v>
      </c>
      <c r="AA47" s="884">
        <v>0.75</v>
      </c>
      <c r="AB47" s="847"/>
      <c r="AC47" s="884">
        <v>0.70833333333333337</v>
      </c>
      <c r="AD47" s="847"/>
      <c r="AE47" s="884"/>
      <c r="AF47" s="884">
        <v>0.4375</v>
      </c>
      <c r="AG47" s="884"/>
      <c r="AH47" s="849"/>
      <c r="AI47" s="1083"/>
      <c r="AJ47" s="1103"/>
    </row>
    <row r="48" spans="1:36" s="852" customFormat="1" ht="39.75" customHeight="1">
      <c r="A48" s="1977"/>
      <c r="B48" s="1966"/>
      <c r="C48" s="845" t="s">
        <v>1073</v>
      </c>
      <c r="D48" s="846"/>
      <c r="E48" s="847">
        <v>1</v>
      </c>
      <c r="F48" s="848"/>
      <c r="G48" s="847"/>
      <c r="H48" s="848"/>
      <c r="I48" s="847"/>
      <c r="J48" s="848"/>
      <c r="K48" s="847">
        <v>1</v>
      </c>
      <c r="L48" s="847"/>
      <c r="M48" s="847"/>
      <c r="N48" s="847">
        <v>1</v>
      </c>
      <c r="O48" s="847"/>
      <c r="P48" s="847"/>
      <c r="Q48" s="847"/>
      <c r="R48" s="847"/>
      <c r="S48" s="847">
        <v>2</v>
      </c>
      <c r="T48" s="847"/>
      <c r="U48" s="847">
        <v>1</v>
      </c>
      <c r="V48" s="847"/>
      <c r="W48" s="847"/>
      <c r="X48" s="847"/>
      <c r="Y48" s="847"/>
      <c r="Z48" s="1014">
        <v>1</v>
      </c>
      <c r="AA48" s="847">
        <v>1</v>
      </c>
      <c r="AB48" s="847"/>
      <c r="AC48" s="847"/>
      <c r="AD48" s="847"/>
      <c r="AE48" s="847"/>
      <c r="AF48" s="847"/>
      <c r="AG48" s="847"/>
      <c r="AH48" s="849"/>
      <c r="AI48" s="843">
        <f>SUM(D48:AH48)</f>
        <v>8</v>
      </c>
      <c r="AJ48" s="1108" t="s">
        <v>1076</v>
      </c>
    </row>
    <row r="49" spans="1:36" s="852" customFormat="1" ht="39.75" customHeight="1">
      <c r="A49" s="952"/>
      <c r="B49" s="1967"/>
      <c r="C49" s="845" t="s">
        <v>1074</v>
      </c>
      <c r="D49" s="846"/>
      <c r="E49" s="847"/>
      <c r="F49" s="848"/>
      <c r="G49" s="847"/>
      <c r="H49" s="848"/>
      <c r="I49" s="847"/>
      <c r="J49" s="848"/>
      <c r="K49" s="847"/>
      <c r="L49" s="847"/>
      <c r="M49" s="847"/>
      <c r="N49" s="847"/>
      <c r="O49" s="847"/>
      <c r="P49" s="847"/>
      <c r="Q49" s="847"/>
      <c r="R49" s="847"/>
      <c r="S49" s="847"/>
      <c r="T49" s="847"/>
      <c r="U49" s="847"/>
      <c r="V49" s="847"/>
      <c r="W49" s="847"/>
      <c r="X49" s="847"/>
      <c r="Y49" s="847"/>
      <c r="Z49" s="1014"/>
      <c r="AA49" s="847"/>
      <c r="AB49" s="847"/>
      <c r="AC49" s="847">
        <v>1</v>
      </c>
      <c r="AD49" s="847"/>
      <c r="AE49" s="847"/>
      <c r="AF49" s="847">
        <v>0.5</v>
      </c>
      <c r="AG49" s="847"/>
      <c r="AH49" s="849"/>
      <c r="AI49" s="843">
        <f>SUM(D49:AH49)</f>
        <v>1.5</v>
      </c>
      <c r="AJ49" s="1101" t="s">
        <v>1077</v>
      </c>
    </row>
    <row r="50" spans="1:36" s="852" customFormat="1">
      <c r="A50" s="952"/>
      <c r="B50" s="860"/>
      <c r="C50" s="860"/>
      <c r="D50" s="860"/>
      <c r="E50" s="860"/>
      <c r="F50" s="860"/>
      <c r="G50" s="860"/>
      <c r="H50" s="860"/>
      <c r="I50" s="860"/>
      <c r="J50" s="860"/>
      <c r="K50" s="860"/>
      <c r="L50" s="860"/>
      <c r="M50" s="860"/>
      <c r="N50" s="860"/>
      <c r="O50" s="860"/>
      <c r="P50" s="860"/>
      <c r="Q50" s="860"/>
      <c r="R50" s="860"/>
      <c r="S50" s="860"/>
      <c r="T50" s="860"/>
      <c r="U50" s="860"/>
      <c r="V50" s="860"/>
      <c r="W50" s="860"/>
      <c r="X50" s="860"/>
      <c r="Y50" s="860"/>
      <c r="Z50" s="860"/>
      <c r="AA50" s="860"/>
      <c r="AB50" s="860"/>
      <c r="AC50" s="860"/>
      <c r="AD50" s="860"/>
      <c r="AE50" s="860"/>
      <c r="AF50" s="860"/>
      <c r="AG50" s="860"/>
      <c r="AH50" s="860"/>
      <c r="AI50" s="828"/>
      <c r="AJ50" s="828"/>
    </row>
    <row r="51" spans="1:36" s="852" customFormat="1">
      <c r="A51" s="1978"/>
      <c r="B51" s="1978"/>
      <c r="C51" s="1978"/>
      <c r="D51" s="1978"/>
      <c r="E51" s="1978"/>
      <c r="F51" s="1978"/>
      <c r="G51" s="1978"/>
      <c r="H51" s="1978"/>
      <c r="I51" s="1978"/>
      <c r="J51" s="1978"/>
      <c r="K51" s="1978"/>
      <c r="L51" s="1978"/>
      <c r="M51" s="1978"/>
      <c r="N51" s="1978"/>
      <c r="O51" s="1978"/>
      <c r="P51" s="1978"/>
      <c r="Q51" s="1978"/>
      <c r="R51" s="1978"/>
      <c r="S51" s="1978"/>
      <c r="T51" s="1978"/>
      <c r="U51" s="1978"/>
      <c r="V51" s="1978"/>
      <c r="W51" s="1978"/>
      <c r="X51" s="1978"/>
      <c r="Y51" s="1978"/>
      <c r="Z51" s="1978"/>
      <c r="AA51" s="1978"/>
      <c r="AB51" s="1978"/>
      <c r="AC51" s="1978"/>
      <c r="AD51" s="1978"/>
      <c r="AE51" s="1978"/>
      <c r="AF51" s="1978"/>
      <c r="AG51" s="1978"/>
      <c r="AH51" s="1978"/>
      <c r="AI51" s="1978"/>
      <c r="AJ51" s="1978"/>
    </row>
    <row r="52" spans="1:36" s="852" customFormat="1">
      <c r="A52" s="853"/>
      <c r="B52" s="1969" t="s">
        <v>443</v>
      </c>
      <c r="C52" s="1969"/>
      <c r="D52" s="1969"/>
      <c r="E52" s="1969"/>
      <c r="F52" s="1969"/>
      <c r="G52" s="1969"/>
      <c r="H52" s="1969"/>
      <c r="I52" s="1969"/>
      <c r="J52" s="1969"/>
      <c r="K52" s="1969"/>
      <c r="L52" s="1969"/>
      <c r="M52" s="1969"/>
      <c r="N52" s="1969"/>
      <c r="O52" s="1969"/>
      <c r="P52" s="1969"/>
      <c r="Q52" s="1969"/>
      <c r="R52" s="1969"/>
      <c r="S52" s="1969"/>
      <c r="T52" s="1969"/>
      <c r="U52" s="1969"/>
      <c r="V52" s="1969"/>
      <c r="W52" s="1969"/>
      <c r="X52" s="1969"/>
      <c r="Y52" s="1969"/>
      <c r="Z52" s="1969"/>
      <c r="AA52" s="1969"/>
      <c r="AB52" s="1969"/>
      <c r="AC52" s="1969"/>
      <c r="AD52" s="1969"/>
      <c r="AE52" s="1969"/>
      <c r="AF52" s="1969"/>
      <c r="AG52" s="1969"/>
      <c r="AH52" s="1969"/>
      <c r="AI52" s="853"/>
      <c r="AJ52" s="853"/>
    </row>
    <row r="53" spans="1:36" s="852" customFormat="1" ht="14.25" thickBot="1">
      <c r="A53" s="853"/>
      <c r="B53" s="1200"/>
      <c r="C53" s="1201"/>
      <c r="D53" s="1201"/>
      <c r="E53" s="1201"/>
      <c r="F53" s="1201"/>
      <c r="G53" s="1201"/>
      <c r="H53" s="1201"/>
      <c r="I53" s="1201"/>
      <c r="J53" s="1201"/>
      <c r="K53" s="1201"/>
      <c r="L53" s="1201"/>
      <c r="M53" s="1201"/>
      <c r="N53" s="1201"/>
      <c r="O53" s="1201"/>
      <c r="P53" s="1201"/>
      <c r="Q53" s="1201"/>
      <c r="R53" s="1201"/>
      <c r="S53" s="1201"/>
      <c r="T53" s="1201"/>
      <c r="U53" s="1201"/>
      <c r="V53" s="1201"/>
      <c r="W53" s="1201"/>
      <c r="X53" s="1201"/>
      <c r="Y53" s="1201"/>
      <c r="Z53" s="1201"/>
      <c r="AA53" s="1201"/>
      <c r="AB53" s="1201"/>
      <c r="AC53" s="1201"/>
      <c r="AD53" s="1201"/>
      <c r="AE53" s="1201"/>
      <c r="AF53" s="1201"/>
      <c r="AG53" s="1201"/>
      <c r="AH53" s="1201"/>
      <c r="AI53" s="853"/>
      <c r="AJ53" s="853"/>
    </row>
    <row r="54" spans="1:36" s="852" customFormat="1" ht="72" customHeight="1" thickBot="1">
      <c r="A54" s="853"/>
      <c r="B54" s="1200"/>
      <c r="C54" s="1201"/>
      <c r="D54" s="1201"/>
      <c r="E54" s="1201"/>
      <c r="F54" s="1201"/>
      <c r="G54" s="1201"/>
      <c r="H54" s="1201"/>
      <c r="I54" s="1201"/>
      <c r="J54" s="1201"/>
      <c r="K54" s="1201"/>
      <c r="L54" s="1201"/>
      <c r="M54" s="1201"/>
      <c r="N54" s="1201"/>
      <c r="O54" s="1201"/>
      <c r="P54" s="1201"/>
      <c r="Q54" s="1201"/>
      <c r="R54" s="1092"/>
      <c r="S54" s="1092"/>
      <c r="T54" s="1092"/>
      <c r="U54" s="1093"/>
      <c r="V54" s="1958" t="s">
        <v>1078</v>
      </c>
      <c r="W54" s="1959"/>
      <c r="X54" s="1959"/>
      <c r="Y54" s="1960"/>
      <c r="Z54" s="1961">
        <v>262</v>
      </c>
      <c r="AA54" s="1962"/>
      <c r="AB54" s="1093"/>
      <c r="AC54" s="1958" t="s">
        <v>1079</v>
      </c>
      <c r="AD54" s="1959"/>
      <c r="AE54" s="1959"/>
      <c r="AF54" s="1960"/>
      <c r="AG54" s="1979">
        <v>267</v>
      </c>
      <c r="AH54" s="1964"/>
      <c r="AI54" s="853"/>
      <c r="AJ54" s="853"/>
    </row>
    <row r="55" spans="1:36" s="852" customFormat="1">
      <c r="A55" s="853"/>
      <c r="B55" s="1980"/>
      <c r="C55" s="1980"/>
      <c r="D55" s="1980"/>
      <c r="E55" s="854"/>
      <c r="F55" s="854"/>
      <c r="G55" s="854"/>
      <c r="H55" s="854"/>
      <c r="I55" s="854"/>
      <c r="J55" s="1953" t="s">
        <v>390</v>
      </c>
      <c r="K55" s="1953"/>
      <c r="L55" s="1953"/>
      <c r="M55" s="1953"/>
      <c r="N55" s="1953"/>
      <c r="O55" s="1953"/>
      <c r="P55" s="1953"/>
      <c r="Q55" s="1953"/>
      <c r="R55" s="1953"/>
      <c r="S55" s="1953"/>
      <c r="T55" s="1953"/>
      <c r="U55" s="1953"/>
      <c r="V55" s="1953"/>
      <c r="W55" s="1953"/>
      <c r="X55" s="1953"/>
      <c r="Y55" s="1953"/>
      <c r="Z55" s="1953"/>
      <c r="AA55" s="854"/>
      <c r="AB55" s="854"/>
      <c r="AC55" s="854"/>
      <c r="AD55" s="854"/>
      <c r="AE55" s="854"/>
      <c r="AF55" s="1091"/>
      <c r="AG55" s="1091"/>
      <c r="AH55" s="1091"/>
      <c r="AI55" s="1091"/>
      <c r="AJ55" s="853"/>
    </row>
    <row r="56" spans="1:36" s="852" customFormat="1">
      <c r="A56" s="853"/>
      <c r="B56" s="1925" t="s">
        <v>773</v>
      </c>
      <c r="C56" s="1927"/>
      <c r="D56" s="1925" t="s">
        <v>859</v>
      </c>
      <c r="E56" s="1926"/>
      <c r="F56" s="1926"/>
      <c r="G56" s="1926"/>
      <c r="H56" s="1927"/>
      <c r="I56" s="854"/>
      <c r="J56" s="1925"/>
      <c r="K56" s="1927"/>
      <c r="L56" s="1925" t="s">
        <v>185</v>
      </c>
      <c r="M56" s="1926"/>
      <c r="N56" s="1926"/>
      <c r="O56" s="1926"/>
      <c r="P56" s="1926"/>
      <c r="Q56" s="1926"/>
      <c r="R56" s="1926"/>
      <c r="S56" s="1926"/>
      <c r="T56" s="1926"/>
      <c r="U56" s="1926"/>
      <c r="V56" s="1926"/>
      <c r="W56" s="1926"/>
      <c r="X56" s="1926"/>
      <c r="Y56" s="1926"/>
      <c r="Z56" s="1927"/>
      <c r="AA56" s="1925" t="s">
        <v>186</v>
      </c>
      <c r="AB56" s="1926"/>
      <c r="AC56" s="1926"/>
      <c r="AD56" s="1927"/>
      <c r="AE56" s="854"/>
      <c r="AF56" s="1089"/>
      <c r="AG56" s="1090"/>
      <c r="AH56" s="1957"/>
      <c r="AI56" s="1957"/>
      <c r="AJ56" s="1205"/>
    </row>
    <row r="57" spans="1:36" s="852" customFormat="1" ht="14.25">
      <c r="A57" s="853"/>
      <c r="B57" s="1925">
        <v>1</v>
      </c>
      <c r="C57" s="1927"/>
      <c r="D57" s="1925">
        <v>20</v>
      </c>
      <c r="E57" s="1926"/>
      <c r="F57" s="1926"/>
      <c r="G57" s="1926"/>
      <c r="H57" s="1927"/>
      <c r="I57" s="854"/>
      <c r="J57" s="1925" t="s">
        <v>188</v>
      </c>
      <c r="K57" s="1927"/>
      <c r="L57" s="1954">
        <v>44497</v>
      </c>
      <c r="M57" s="1955"/>
      <c r="N57" s="1955"/>
      <c r="O57" s="1955"/>
      <c r="P57" s="1955"/>
      <c r="Q57" s="1955"/>
      <c r="R57" s="1955"/>
      <c r="S57" s="1955"/>
      <c r="T57" s="1955"/>
      <c r="U57" s="1955"/>
      <c r="V57" s="1955"/>
      <c r="W57" s="1955"/>
      <c r="X57" s="1955"/>
      <c r="Y57" s="1955"/>
      <c r="Z57" s="1956"/>
      <c r="AA57" s="1950"/>
      <c r="AB57" s="1951"/>
      <c r="AC57" s="1951"/>
      <c r="AD57" s="1952"/>
      <c r="AE57" s="854"/>
      <c r="AF57" s="855"/>
      <c r="AG57" s="855"/>
      <c r="AH57" s="855"/>
      <c r="AI57" s="855"/>
      <c r="AJ57" s="1205"/>
    </row>
    <row r="58" spans="1:36" s="852" customFormat="1" ht="14.25">
      <c r="A58" s="853"/>
      <c r="B58" s="1925">
        <v>2</v>
      </c>
      <c r="C58" s="1927"/>
      <c r="D58" s="1925">
        <v>20</v>
      </c>
      <c r="E58" s="1926"/>
      <c r="F58" s="1926"/>
      <c r="G58" s="1926"/>
      <c r="H58" s="1927"/>
      <c r="I58" s="854"/>
      <c r="J58" s="1925" t="s">
        <v>189</v>
      </c>
      <c r="K58" s="1927"/>
      <c r="L58" s="1954">
        <v>44526</v>
      </c>
      <c r="M58" s="1955"/>
      <c r="N58" s="1955"/>
      <c r="O58" s="1955"/>
      <c r="P58" s="1955"/>
      <c r="Q58" s="1955"/>
      <c r="R58" s="1955"/>
      <c r="S58" s="1955"/>
      <c r="T58" s="1955"/>
      <c r="U58" s="1955"/>
      <c r="V58" s="1955"/>
      <c r="W58" s="1955"/>
      <c r="X58" s="1955"/>
      <c r="Y58" s="1955"/>
      <c r="Z58" s="1956"/>
      <c r="AA58" s="1981"/>
      <c r="AB58" s="1982"/>
      <c r="AC58" s="1982"/>
      <c r="AD58" s="1983"/>
      <c r="AE58" s="854"/>
      <c r="AF58" s="856"/>
      <c r="AG58" s="855"/>
      <c r="AH58" s="855"/>
      <c r="AI58" s="855"/>
      <c r="AJ58" s="853"/>
    </row>
    <row r="59" spans="1:36" s="852" customFormat="1" ht="14.25">
      <c r="A59" s="853"/>
      <c r="B59" s="1925">
        <v>3</v>
      </c>
      <c r="C59" s="1927"/>
      <c r="D59" s="1925">
        <v>20</v>
      </c>
      <c r="E59" s="1926"/>
      <c r="F59" s="1926"/>
      <c r="G59" s="1926"/>
      <c r="H59" s="1927"/>
      <c r="I59" s="854"/>
      <c r="J59" s="1925" t="s">
        <v>190</v>
      </c>
      <c r="K59" s="1927"/>
      <c r="L59" s="1954"/>
      <c r="M59" s="1955"/>
      <c r="N59" s="1955"/>
      <c r="O59" s="1955"/>
      <c r="P59" s="1955"/>
      <c r="Q59" s="1955"/>
      <c r="R59" s="1955"/>
      <c r="S59" s="1955"/>
      <c r="T59" s="1955"/>
      <c r="U59" s="1955"/>
      <c r="V59" s="1955"/>
      <c r="W59" s="1955"/>
      <c r="X59" s="1955"/>
      <c r="Y59" s="1955"/>
      <c r="Z59" s="1956"/>
      <c r="AA59" s="1981"/>
      <c r="AB59" s="1982"/>
      <c r="AC59" s="1982"/>
      <c r="AD59" s="1983"/>
      <c r="AE59" s="854"/>
      <c r="AF59" s="854"/>
      <c r="AG59" s="854"/>
      <c r="AH59" s="854"/>
      <c r="AI59" s="853"/>
      <c r="AJ59" s="853"/>
    </row>
    <row r="60" spans="1:36" s="852" customFormat="1">
      <c r="A60" s="853"/>
      <c r="B60" s="1925">
        <v>4</v>
      </c>
      <c r="C60" s="1927"/>
      <c r="D60" s="1925">
        <v>20</v>
      </c>
      <c r="E60" s="1926"/>
      <c r="F60" s="1926"/>
      <c r="G60" s="1926"/>
      <c r="H60" s="1927"/>
      <c r="I60" s="854"/>
      <c r="J60" s="857" t="s">
        <v>191</v>
      </c>
      <c r="K60" s="854"/>
      <c r="L60" s="854"/>
      <c r="M60" s="854"/>
      <c r="N60" s="854"/>
      <c r="O60" s="854"/>
      <c r="P60" s="854"/>
      <c r="Q60" s="854"/>
      <c r="R60" s="854"/>
      <c r="S60" s="854"/>
      <c r="T60" s="854"/>
      <c r="U60" s="854"/>
      <c r="V60" s="854"/>
      <c r="W60" s="854"/>
      <c r="X60" s="854"/>
      <c r="Y60" s="854"/>
      <c r="Z60" s="854"/>
      <c r="AA60" s="854"/>
      <c r="AB60" s="854"/>
      <c r="AC60" s="854"/>
      <c r="AD60" s="854"/>
      <c r="AE60" s="854"/>
      <c r="AF60" s="854"/>
      <c r="AG60" s="854"/>
      <c r="AH60" s="854"/>
      <c r="AI60" s="853"/>
      <c r="AJ60" s="853"/>
    </row>
    <row r="61" spans="1:36" s="852" customFormat="1">
      <c r="A61" s="853"/>
      <c r="B61" s="1925">
        <v>5</v>
      </c>
      <c r="C61" s="1927"/>
      <c r="D61" s="1925">
        <v>20</v>
      </c>
      <c r="E61" s="1926"/>
      <c r="F61" s="1926"/>
      <c r="G61" s="1926"/>
      <c r="H61" s="1927"/>
      <c r="I61" s="854"/>
      <c r="J61" s="857"/>
      <c r="K61" s="854"/>
      <c r="L61" s="854"/>
      <c r="M61" s="854"/>
      <c r="N61" s="854"/>
      <c r="O61" s="854"/>
      <c r="P61" s="854"/>
      <c r="Q61" s="854"/>
      <c r="R61" s="854"/>
      <c r="S61" s="854"/>
      <c r="T61" s="854"/>
      <c r="U61" s="854"/>
      <c r="V61" s="854"/>
      <c r="W61" s="854"/>
      <c r="X61" s="854"/>
      <c r="Y61" s="854"/>
      <c r="Z61" s="854"/>
      <c r="AA61" s="854"/>
      <c r="AB61" s="854"/>
      <c r="AC61" s="854"/>
      <c r="AD61" s="854"/>
      <c r="AE61" s="854"/>
      <c r="AF61" s="854"/>
      <c r="AG61" s="854"/>
      <c r="AH61" s="854"/>
      <c r="AI61" s="853"/>
      <c r="AJ61" s="853"/>
    </row>
    <row r="62" spans="1:36" s="852" customFormat="1">
      <c r="A62" s="853"/>
      <c r="B62" s="1925">
        <v>6</v>
      </c>
      <c r="C62" s="1927"/>
      <c r="D62" s="1925">
        <v>20</v>
      </c>
      <c r="E62" s="1926"/>
      <c r="F62" s="1926"/>
      <c r="G62" s="1926"/>
      <c r="H62" s="1927"/>
      <c r="I62" s="854"/>
      <c r="J62" s="1953" t="s">
        <v>444</v>
      </c>
      <c r="K62" s="1953"/>
      <c r="L62" s="1953"/>
      <c r="M62" s="1953"/>
      <c r="N62" s="1953"/>
      <c r="O62" s="1953"/>
      <c r="P62" s="1953"/>
      <c r="Q62" s="1953"/>
      <c r="R62" s="1953"/>
      <c r="S62" s="1953"/>
      <c r="T62" s="1953"/>
      <c r="U62" s="1953"/>
      <c r="V62" s="1953"/>
      <c r="W62" s="1953"/>
      <c r="X62" s="1953"/>
      <c r="Y62" s="1953"/>
      <c r="Z62" s="1953"/>
      <c r="AA62" s="854"/>
      <c r="AB62" s="854"/>
      <c r="AC62" s="854"/>
      <c r="AD62" s="854"/>
      <c r="AE62" s="854"/>
      <c r="AF62" s="854"/>
      <c r="AG62" s="854"/>
      <c r="AH62" s="854"/>
      <c r="AI62" s="853"/>
      <c r="AJ62" s="853"/>
    </row>
    <row r="63" spans="1:36" s="852" customFormat="1">
      <c r="A63" s="853"/>
      <c r="B63" s="1925">
        <v>7</v>
      </c>
      <c r="C63" s="1927"/>
      <c r="D63" s="1925">
        <v>20</v>
      </c>
      <c r="E63" s="1926"/>
      <c r="F63" s="1926"/>
      <c r="G63" s="1926"/>
      <c r="H63" s="1927"/>
      <c r="I63" s="854"/>
      <c r="J63" s="1925"/>
      <c r="K63" s="1927"/>
      <c r="L63" s="1925" t="s">
        <v>523</v>
      </c>
      <c r="M63" s="1926"/>
      <c r="N63" s="1926"/>
      <c r="O63" s="1926"/>
      <c r="P63" s="1926"/>
      <c r="Q63" s="1926"/>
      <c r="R63" s="1926"/>
      <c r="S63" s="1926"/>
      <c r="T63" s="1926"/>
      <c r="U63" s="1926"/>
      <c r="V63" s="1926"/>
      <c r="W63" s="1926"/>
      <c r="X63" s="1926"/>
      <c r="Y63" s="1926"/>
      <c r="Z63" s="1927"/>
      <c r="AA63" s="1925" t="s">
        <v>186</v>
      </c>
      <c r="AB63" s="1926"/>
      <c r="AC63" s="1926"/>
      <c r="AD63" s="1927"/>
      <c r="AE63" s="854"/>
      <c r="AF63" s="854"/>
      <c r="AG63" s="854"/>
      <c r="AH63" s="854"/>
      <c r="AI63" s="853"/>
      <c r="AJ63" s="853"/>
    </row>
    <row r="64" spans="1:36" s="852" customFormat="1">
      <c r="A64" s="853"/>
      <c r="B64" s="1925">
        <v>8</v>
      </c>
      <c r="C64" s="1927"/>
      <c r="D64" s="1941">
        <v>20</v>
      </c>
      <c r="E64" s="1942"/>
      <c r="F64" s="1942"/>
      <c r="G64" s="1942"/>
      <c r="H64" s="1943"/>
      <c r="I64" s="854"/>
      <c r="J64" s="1925" t="s">
        <v>188</v>
      </c>
      <c r="K64" s="1927"/>
      <c r="L64" s="1946">
        <v>44515</v>
      </c>
      <c r="M64" s="1947"/>
      <c r="N64" s="1947"/>
      <c r="O64" s="1947"/>
      <c r="P64" s="1947"/>
      <c r="Q64" s="1947"/>
      <c r="R64" s="1947"/>
      <c r="S64" s="1947"/>
      <c r="T64" s="1947"/>
      <c r="U64" s="1947"/>
      <c r="V64" s="1947"/>
      <c r="W64" s="1947"/>
      <c r="X64" s="1947"/>
      <c r="Y64" s="1947"/>
      <c r="Z64" s="1948"/>
      <c r="AA64" s="1950"/>
      <c r="AB64" s="1951"/>
      <c r="AC64" s="1951"/>
      <c r="AD64" s="1952"/>
      <c r="AE64" s="854"/>
      <c r="AF64" s="854"/>
      <c r="AG64" s="854"/>
      <c r="AH64" s="854"/>
      <c r="AI64" s="853"/>
      <c r="AJ64" s="853"/>
    </row>
    <row r="65" spans="1:47" s="852" customFormat="1">
      <c r="A65" s="853"/>
      <c r="B65" s="1925">
        <v>9</v>
      </c>
      <c r="C65" s="1927"/>
      <c r="D65" s="1925"/>
      <c r="E65" s="1944"/>
      <c r="F65" s="1944"/>
      <c r="G65" s="1944"/>
      <c r="H65" s="1945"/>
      <c r="I65" s="854"/>
      <c r="J65" s="1925" t="s">
        <v>189</v>
      </c>
      <c r="K65" s="1927"/>
      <c r="L65" s="1946"/>
      <c r="M65" s="1947"/>
      <c r="N65" s="1947"/>
      <c r="O65" s="1947"/>
      <c r="P65" s="1947"/>
      <c r="Q65" s="1947"/>
      <c r="R65" s="1947"/>
      <c r="S65" s="1947"/>
      <c r="T65" s="1947"/>
      <c r="U65" s="1947"/>
      <c r="V65" s="1947"/>
      <c r="W65" s="1947"/>
      <c r="X65" s="1947"/>
      <c r="Y65" s="1947"/>
      <c r="Z65" s="1948"/>
      <c r="AA65" s="1949"/>
      <c r="AB65" s="1949"/>
      <c r="AC65" s="1949"/>
      <c r="AD65" s="1949"/>
      <c r="AE65" s="854"/>
      <c r="AF65" s="854"/>
      <c r="AG65" s="854"/>
      <c r="AH65" s="854"/>
      <c r="AI65" s="853"/>
      <c r="AJ65" s="853"/>
    </row>
    <row r="66" spans="1:47" s="852" customFormat="1">
      <c r="A66" s="853"/>
      <c r="B66" s="1925">
        <v>10</v>
      </c>
      <c r="C66" s="1927"/>
      <c r="D66" s="1941"/>
      <c r="E66" s="1942"/>
      <c r="F66" s="1942"/>
      <c r="G66" s="1942"/>
      <c r="H66" s="1943"/>
      <c r="I66" s="854"/>
      <c r="J66" s="1925" t="s">
        <v>190</v>
      </c>
      <c r="K66" s="1927"/>
      <c r="L66" s="1946"/>
      <c r="M66" s="1947"/>
      <c r="N66" s="1947"/>
      <c r="O66" s="1947"/>
      <c r="P66" s="1947"/>
      <c r="Q66" s="1947"/>
      <c r="R66" s="1947"/>
      <c r="S66" s="1947"/>
      <c r="T66" s="1947"/>
      <c r="U66" s="1947"/>
      <c r="V66" s="1947"/>
      <c r="W66" s="1947"/>
      <c r="X66" s="1947"/>
      <c r="Y66" s="1947"/>
      <c r="Z66" s="1948"/>
      <c r="AA66" s="1949"/>
      <c r="AB66" s="1949"/>
      <c r="AC66" s="1949"/>
      <c r="AD66" s="1949"/>
      <c r="AE66" s="854"/>
      <c r="AF66" s="854"/>
      <c r="AG66" s="854"/>
      <c r="AH66" s="854"/>
      <c r="AI66" s="853"/>
      <c r="AJ66" s="853"/>
    </row>
    <row r="67" spans="1:47" s="852" customFormat="1">
      <c r="A67" s="853"/>
      <c r="B67" s="1925">
        <v>11</v>
      </c>
      <c r="C67" s="1927"/>
      <c r="D67" s="1925"/>
      <c r="E67" s="1944"/>
      <c r="F67" s="1944"/>
      <c r="G67" s="1944"/>
      <c r="H67" s="1945"/>
      <c r="I67" s="854"/>
      <c r="J67" s="1925" t="s">
        <v>192</v>
      </c>
      <c r="K67" s="1927"/>
      <c r="L67" s="1946"/>
      <c r="M67" s="1947"/>
      <c r="N67" s="1947"/>
      <c r="O67" s="1947"/>
      <c r="P67" s="1947"/>
      <c r="Q67" s="1947"/>
      <c r="R67" s="1947"/>
      <c r="S67" s="1947"/>
      <c r="T67" s="1947"/>
      <c r="U67" s="1947"/>
      <c r="V67" s="1947"/>
      <c r="W67" s="1947"/>
      <c r="X67" s="1947"/>
      <c r="Y67" s="1947"/>
      <c r="Z67" s="1948"/>
      <c r="AA67" s="1949"/>
      <c r="AB67" s="1949"/>
      <c r="AC67" s="1949"/>
      <c r="AD67" s="1949"/>
      <c r="AE67" s="854"/>
      <c r="AF67" s="854"/>
      <c r="AG67" s="854"/>
      <c r="AH67" s="854"/>
      <c r="AI67" s="853"/>
      <c r="AJ67" s="853"/>
    </row>
    <row r="68" spans="1:47" s="852" customFormat="1" ht="22.5" customHeight="1">
      <c r="A68" s="853"/>
      <c r="B68" s="1925">
        <v>12</v>
      </c>
      <c r="C68" s="1927"/>
      <c r="D68" s="1941"/>
      <c r="E68" s="1942"/>
      <c r="F68" s="1942"/>
      <c r="G68" s="1942"/>
      <c r="H68" s="1943"/>
      <c r="I68" s="854"/>
      <c r="J68" s="1925" t="s">
        <v>193</v>
      </c>
      <c r="K68" s="1927"/>
      <c r="L68" s="1946"/>
      <c r="M68" s="1947"/>
      <c r="N68" s="1947"/>
      <c r="O68" s="1947"/>
      <c r="P68" s="1947"/>
      <c r="Q68" s="1947"/>
      <c r="R68" s="1947"/>
      <c r="S68" s="1947"/>
      <c r="T68" s="1947"/>
      <c r="U68" s="1947"/>
      <c r="V68" s="1947"/>
      <c r="W68" s="1947"/>
      <c r="X68" s="1947"/>
      <c r="Y68" s="1947"/>
      <c r="Z68" s="1948"/>
      <c r="AA68" s="1949"/>
      <c r="AB68" s="1949"/>
      <c r="AC68" s="1949"/>
      <c r="AD68" s="1949"/>
      <c r="AE68" s="854"/>
      <c r="AF68" s="854"/>
      <c r="AG68" s="854"/>
      <c r="AH68" s="854"/>
      <c r="AI68" s="853"/>
      <c r="AJ68" s="853"/>
      <c r="AO68" s="876"/>
      <c r="AP68" s="876"/>
      <c r="AQ68" s="876"/>
      <c r="AR68" s="876"/>
      <c r="AS68" s="876"/>
      <c r="AT68" s="876"/>
      <c r="AU68" s="876"/>
    </row>
    <row r="69" spans="1:47" s="852" customFormat="1">
      <c r="A69" s="853"/>
      <c r="B69" s="1925">
        <v>13</v>
      </c>
      <c r="C69" s="1927"/>
      <c r="D69" s="1925"/>
      <c r="E69" s="1944"/>
      <c r="F69" s="1944"/>
      <c r="G69" s="1944"/>
      <c r="H69" s="1945"/>
      <c r="I69" s="854"/>
      <c r="J69" s="857" t="s">
        <v>445</v>
      </c>
      <c r="K69" s="854"/>
      <c r="L69" s="854"/>
      <c r="M69" s="854"/>
      <c r="N69" s="854"/>
      <c r="O69" s="854"/>
      <c r="P69" s="854"/>
      <c r="Q69" s="854"/>
      <c r="R69" s="854"/>
      <c r="S69" s="854"/>
      <c r="T69" s="854"/>
      <c r="U69" s="854"/>
      <c r="V69" s="854"/>
      <c r="W69" s="854"/>
      <c r="X69" s="854"/>
      <c r="Y69" s="854"/>
      <c r="Z69" s="854"/>
      <c r="AA69" s="854"/>
      <c r="AB69" s="854"/>
      <c r="AC69" s="854"/>
      <c r="AD69" s="854"/>
      <c r="AE69" s="854"/>
      <c r="AF69" s="854"/>
      <c r="AG69" s="854"/>
      <c r="AH69" s="854"/>
      <c r="AI69" s="853"/>
      <c r="AJ69" s="853"/>
      <c r="AO69" s="876"/>
      <c r="AP69" s="876"/>
      <c r="AQ69" s="876"/>
      <c r="AR69" s="876"/>
      <c r="AS69" s="876"/>
      <c r="AT69" s="876"/>
      <c r="AU69" s="876"/>
    </row>
    <row r="70" spans="1:47" s="852" customFormat="1" hidden="1">
      <c r="A70" s="853"/>
      <c r="B70" s="1925">
        <v>14</v>
      </c>
      <c r="C70" s="1927"/>
      <c r="D70" s="1941"/>
      <c r="E70" s="1942"/>
      <c r="F70" s="1942"/>
      <c r="G70" s="1942"/>
      <c r="H70" s="1943"/>
      <c r="I70" s="854"/>
      <c r="J70" s="857"/>
      <c r="K70" s="854"/>
      <c r="L70" s="854"/>
      <c r="M70" s="854"/>
      <c r="N70" s="854"/>
      <c r="O70" s="854"/>
      <c r="P70" s="854"/>
      <c r="Q70" s="854"/>
      <c r="R70" s="854"/>
      <c r="S70" s="854"/>
      <c r="T70" s="854"/>
      <c r="U70" s="854"/>
      <c r="V70" s="854"/>
      <c r="W70" s="854"/>
      <c r="X70" s="854"/>
      <c r="Y70" s="854"/>
      <c r="Z70" s="854"/>
      <c r="AA70" s="854"/>
      <c r="AB70" s="854"/>
      <c r="AC70" s="854"/>
      <c r="AD70" s="854"/>
      <c r="AE70" s="854"/>
      <c r="AF70" s="854"/>
      <c r="AG70" s="854"/>
      <c r="AH70" s="854"/>
      <c r="AI70" s="853"/>
      <c r="AJ70" s="853"/>
    </row>
    <row r="71" spans="1:47" s="852" customFormat="1" hidden="1">
      <c r="A71" s="853"/>
      <c r="B71" s="1925">
        <v>15</v>
      </c>
      <c r="C71" s="1927"/>
      <c r="D71" s="1925"/>
      <c r="E71" s="1944"/>
      <c r="F71" s="1944"/>
      <c r="G71" s="1944"/>
      <c r="H71" s="1945"/>
      <c r="I71" s="854"/>
      <c r="J71" s="857"/>
      <c r="K71" s="854"/>
      <c r="L71" s="854"/>
      <c r="M71" s="854"/>
      <c r="N71" s="854"/>
      <c r="O71" s="854"/>
      <c r="P71" s="854"/>
      <c r="Q71" s="854"/>
      <c r="R71" s="854"/>
      <c r="S71" s="854"/>
      <c r="T71" s="854"/>
      <c r="U71" s="854"/>
      <c r="V71" s="854"/>
      <c r="W71" s="854"/>
      <c r="X71" s="854"/>
      <c r="Y71" s="854"/>
      <c r="Z71" s="854"/>
      <c r="AA71" s="854"/>
      <c r="AB71" s="854"/>
      <c r="AC71" s="854"/>
      <c r="AD71" s="854"/>
      <c r="AE71" s="854"/>
      <c r="AF71" s="854"/>
      <c r="AG71" s="854"/>
      <c r="AH71" s="854"/>
      <c r="AI71" s="853"/>
      <c r="AJ71" s="853"/>
    </row>
    <row r="72" spans="1:47" s="852" customFormat="1" hidden="1">
      <c r="A72" s="853"/>
      <c r="B72" s="1925">
        <v>16</v>
      </c>
      <c r="C72" s="1927"/>
      <c r="D72" s="1941"/>
      <c r="E72" s="1942"/>
      <c r="F72" s="1942"/>
      <c r="G72" s="1942"/>
      <c r="H72" s="1943"/>
      <c r="I72" s="854"/>
      <c r="J72" s="857"/>
      <c r="K72" s="854"/>
      <c r="L72" s="854"/>
      <c r="M72" s="854"/>
      <c r="N72" s="854"/>
      <c r="O72" s="854"/>
      <c r="P72" s="854"/>
      <c r="Q72" s="854"/>
      <c r="R72" s="854"/>
      <c r="S72" s="854"/>
      <c r="T72" s="854"/>
      <c r="U72" s="854"/>
      <c r="V72" s="854"/>
      <c r="W72" s="854"/>
      <c r="X72" s="854"/>
      <c r="Y72" s="854"/>
      <c r="Z72" s="854"/>
      <c r="AA72" s="854"/>
      <c r="AB72" s="854"/>
      <c r="AC72" s="854"/>
      <c r="AD72" s="854"/>
      <c r="AE72" s="854"/>
      <c r="AF72" s="854"/>
      <c r="AG72" s="854"/>
      <c r="AH72" s="854"/>
      <c r="AI72" s="853"/>
      <c r="AJ72" s="853"/>
    </row>
    <row r="73" spans="1:47" s="852" customFormat="1" hidden="1">
      <c r="A73" s="853"/>
      <c r="B73" s="1925">
        <v>17</v>
      </c>
      <c r="C73" s="1927"/>
      <c r="D73" s="1925"/>
      <c r="E73" s="1944"/>
      <c r="F73" s="1944"/>
      <c r="G73" s="1944"/>
      <c r="H73" s="1945"/>
      <c r="I73" s="854"/>
      <c r="J73" s="857"/>
      <c r="K73" s="854"/>
      <c r="L73" s="854"/>
      <c r="M73" s="854"/>
      <c r="N73" s="854"/>
      <c r="O73" s="854"/>
      <c r="P73" s="854"/>
      <c r="Q73" s="854"/>
      <c r="R73" s="854"/>
      <c r="S73" s="854"/>
      <c r="T73" s="854"/>
      <c r="U73" s="854"/>
      <c r="V73" s="854"/>
      <c r="W73" s="854"/>
      <c r="X73" s="854"/>
      <c r="Y73" s="854"/>
      <c r="Z73" s="854"/>
      <c r="AA73" s="854"/>
      <c r="AB73" s="854"/>
      <c r="AC73" s="854"/>
      <c r="AD73" s="854"/>
      <c r="AE73" s="854"/>
      <c r="AF73" s="854"/>
      <c r="AG73" s="854"/>
      <c r="AH73" s="854"/>
      <c r="AI73" s="853"/>
      <c r="AJ73" s="853"/>
    </row>
    <row r="74" spans="1:47" s="852" customFormat="1" hidden="1">
      <c r="A74" s="853"/>
      <c r="B74" s="1925">
        <v>18</v>
      </c>
      <c r="C74" s="1927"/>
      <c r="D74" s="1941"/>
      <c r="E74" s="1942"/>
      <c r="F74" s="1942"/>
      <c r="G74" s="1942"/>
      <c r="H74" s="1943"/>
      <c r="I74" s="854"/>
      <c r="J74" s="857"/>
      <c r="K74" s="854"/>
      <c r="L74" s="854"/>
      <c r="M74" s="854"/>
      <c r="N74" s="854"/>
      <c r="O74" s="854"/>
      <c r="P74" s="854"/>
      <c r="Q74" s="854"/>
      <c r="R74" s="854"/>
      <c r="S74" s="854"/>
      <c r="T74" s="854"/>
      <c r="U74" s="854"/>
      <c r="V74" s="854"/>
      <c r="W74" s="854"/>
      <c r="X74" s="854"/>
      <c r="Y74" s="854"/>
      <c r="Z74" s="854"/>
      <c r="AA74" s="854"/>
      <c r="AB74" s="854"/>
      <c r="AC74" s="854"/>
      <c r="AD74" s="854"/>
      <c r="AE74" s="854"/>
      <c r="AF74" s="854"/>
      <c r="AG74" s="854"/>
      <c r="AH74" s="854"/>
      <c r="AI74" s="853"/>
      <c r="AJ74" s="853"/>
    </row>
    <row r="75" spans="1:47" s="852" customFormat="1" hidden="1">
      <c r="A75" s="853"/>
      <c r="B75" s="1925">
        <v>19</v>
      </c>
      <c r="C75" s="1927"/>
      <c r="D75" s="1925"/>
      <c r="E75" s="1944"/>
      <c r="F75" s="1944"/>
      <c r="G75" s="1944"/>
      <c r="H75" s="1945"/>
      <c r="I75" s="854"/>
      <c r="J75" s="857"/>
      <c r="K75" s="854"/>
      <c r="L75" s="854"/>
      <c r="M75" s="854"/>
      <c r="N75" s="854"/>
      <c r="O75" s="854"/>
      <c r="P75" s="854"/>
      <c r="Q75" s="854"/>
      <c r="R75" s="854"/>
      <c r="S75" s="854"/>
      <c r="T75" s="854"/>
      <c r="U75" s="854"/>
      <c r="V75" s="854"/>
      <c r="W75" s="854"/>
      <c r="X75" s="854"/>
      <c r="Y75" s="854"/>
      <c r="Z75" s="854"/>
      <c r="AA75" s="854"/>
      <c r="AB75" s="854"/>
      <c r="AC75" s="854"/>
      <c r="AD75" s="854"/>
      <c r="AE75" s="854"/>
      <c r="AF75" s="854"/>
      <c r="AG75" s="854"/>
      <c r="AH75" s="854"/>
      <c r="AI75" s="853"/>
      <c r="AJ75" s="853"/>
    </row>
    <row r="76" spans="1:47" s="852" customFormat="1" hidden="1">
      <c r="A76" s="853"/>
      <c r="B76" s="1925">
        <v>20</v>
      </c>
      <c r="C76" s="1927"/>
      <c r="D76" s="1941"/>
      <c r="E76" s="1942"/>
      <c r="F76" s="1942"/>
      <c r="G76" s="1942"/>
      <c r="H76" s="1943"/>
      <c r="I76" s="854"/>
      <c r="J76" s="857"/>
      <c r="K76" s="854"/>
      <c r="L76" s="854"/>
      <c r="M76" s="854"/>
      <c r="N76" s="854"/>
      <c r="O76" s="854"/>
      <c r="P76" s="854"/>
      <c r="Q76" s="854"/>
      <c r="R76" s="854"/>
      <c r="S76" s="854"/>
      <c r="T76" s="854"/>
      <c r="U76" s="854"/>
      <c r="V76" s="854"/>
      <c r="W76" s="854"/>
      <c r="X76" s="854"/>
      <c r="Y76" s="854"/>
      <c r="Z76" s="854"/>
      <c r="AA76" s="854"/>
      <c r="AB76" s="854"/>
      <c r="AC76" s="854"/>
      <c r="AD76" s="854"/>
      <c r="AE76" s="854"/>
      <c r="AF76" s="854"/>
      <c r="AG76" s="854"/>
      <c r="AH76" s="854"/>
      <c r="AI76" s="853"/>
      <c r="AJ76" s="853"/>
    </row>
    <row r="77" spans="1:47" hidden="1">
      <c r="A77" s="853"/>
      <c r="B77" s="1925">
        <v>21</v>
      </c>
      <c r="C77" s="1927"/>
      <c r="D77" s="1925"/>
      <c r="E77" s="1944"/>
      <c r="F77" s="1944"/>
      <c r="G77" s="1944"/>
      <c r="H77" s="1945"/>
      <c r="I77" s="854"/>
      <c r="J77" s="857"/>
      <c r="K77" s="854"/>
      <c r="L77" s="854"/>
      <c r="M77" s="854"/>
      <c r="N77" s="854"/>
      <c r="O77" s="854"/>
      <c r="P77" s="854"/>
      <c r="Q77" s="854"/>
      <c r="R77" s="854"/>
      <c r="S77" s="854"/>
      <c r="T77" s="854"/>
      <c r="U77" s="854"/>
      <c r="V77" s="854"/>
      <c r="W77" s="854"/>
      <c r="X77" s="854"/>
      <c r="Y77" s="854"/>
      <c r="Z77" s="854"/>
      <c r="AA77" s="854"/>
      <c r="AB77" s="854"/>
      <c r="AC77" s="854"/>
      <c r="AD77" s="854"/>
      <c r="AE77" s="854"/>
      <c r="AF77" s="854"/>
      <c r="AG77" s="854"/>
      <c r="AH77" s="854"/>
      <c r="AI77" s="853"/>
      <c r="AJ77" s="853"/>
    </row>
    <row r="78" spans="1:47" hidden="1">
      <c r="A78" s="853"/>
      <c r="B78" s="1925">
        <v>22</v>
      </c>
      <c r="C78" s="1927"/>
      <c r="D78" s="1941"/>
      <c r="E78" s="1942"/>
      <c r="F78" s="1942"/>
      <c r="G78" s="1942"/>
      <c r="H78" s="1943"/>
      <c r="I78" s="854"/>
      <c r="J78" s="857"/>
      <c r="K78" s="854"/>
      <c r="L78" s="854"/>
      <c r="M78" s="854"/>
      <c r="N78" s="854"/>
      <c r="O78" s="854"/>
      <c r="P78" s="854"/>
      <c r="Q78" s="854"/>
      <c r="R78" s="854"/>
      <c r="S78" s="854"/>
      <c r="T78" s="854"/>
      <c r="U78" s="854"/>
      <c r="V78" s="854"/>
      <c r="W78" s="854"/>
      <c r="X78" s="854"/>
      <c r="Y78" s="854"/>
      <c r="Z78" s="854"/>
      <c r="AA78" s="854"/>
      <c r="AB78" s="854"/>
      <c r="AC78" s="854"/>
      <c r="AD78" s="854"/>
      <c r="AE78" s="854"/>
      <c r="AF78" s="854"/>
      <c r="AG78" s="854"/>
      <c r="AH78" s="854"/>
      <c r="AI78" s="853"/>
      <c r="AJ78" s="853"/>
    </row>
    <row r="79" spans="1:47" hidden="1">
      <c r="A79" s="853"/>
      <c r="B79" s="1925">
        <v>23</v>
      </c>
      <c r="C79" s="1927"/>
      <c r="D79" s="1925"/>
      <c r="E79" s="1944"/>
      <c r="F79" s="1944"/>
      <c r="G79" s="1944"/>
      <c r="H79" s="1945"/>
      <c r="I79" s="854"/>
      <c r="J79" s="857"/>
      <c r="K79" s="854"/>
      <c r="L79" s="854"/>
      <c r="M79" s="854"/>
      <c r="N79" s="854"/>
      <c r="O79" s="854"/>
      <c r="P79" s="854"/>
      <c r="Q79" s="854"/>
      <c r="R79" s="854"/>
      <c r="S79" s="854"/>
      <c r="T79" s="854"/>
      <c r="U79" s="854"/>
      <c r="V79" s="854"/>
      <c r="W79" s="854"/>
      <c r="X79" s="854"/>
      <c r="Y79" s="854"/>
      <c r="Z79" s="854"/>
      <c r="AA79" s="854"/>
      <c r="AB79" s="854"/>
      <c r="AC79" s="854"/>
      <c r="AD79" s="854"/>
      <c r="AE79" s="854"/>
      <c r="AF79" s="854"/>
      <c r="AG79" s="854"/>
      <c r="AH79" s="854"/>
      <c r="AI79" s="853"/>
      <c r="AJ79" s="853"/>
    </row>
    <row r="80" spans="1:47" hidden="1">
      <c r="A80" s="853"/>
      <c r="B80" s="1925">
        <v>24</v>
      </c>
      <c r="C80" s="1927"/>
      <c r="D80" s="1925"/>
      <c r="E80" s="1944"/>
      <c r="F80" s="1944"/>
      <c r="G80" s="1944"/>
      <c r="H80" s="1945"/>
      <c r="I80" s="854"/>
      <c r="J80" s="857"/>
      <c r="K80" s="854"/>
      <c r="L80" s="854"/>
      <c r="M80" s="854"/>
      <c r="N80" s="854"/>
      <c r="O80" s="854"/>
      <c r="P80" s="854"/>
      <c r="Q80" s="854"/>
      <c r="R80" s="854"/>
      <c r="S80" s="854"/>
      <c r="T80" s="854"/>
      <c r="U80" s="854"/>
      <c r="V80" s="854"/>
      <c r="W80" s="854"/>
      <c r="X80" s="854"/>
      <c r="Y80" s="854"/>
      <c r="Z80" s="854"/>
      <c r="AA80" s="854"/>
      <c r="AB80" s="854"/>
      <c r="AC80" s="854"/>
      <c r="AD80" s="854"/>
      <c r="AE80" s="854"/>
      <c r="AF80" s="854"/>
      <c r="AG80" s="854"/>
      <c r="AH80" s="854"/>
      <c r="AI80" s="853"/>
      <c r="AJ80" s="853"/>
    </row>
    <row r="81" spans="1:36">
      <c r="A81" s="853"/>
      <c r="B81" s="1935"/>
      <c r="C81" s="1935"/>
      <c r="D81" s="1204"/>
      <c r="E81" s="906"/>
      <c r="F81" s="906"/>
      <c r="G81" s="906"/>
      <c r="H81" s="906"/>
      <c r="I81" s="854"/>
      <c r="J81" s="857"/>
      <c r="K81" s="854"/>
      <c r="L81" s="854"/>
      <c r="M81" s="854"/>
      <c r="N81" s="854"/>
      <c r="O81" s="854"/>
      <c r="P81" s="854"/>
      <c r="Q81" s="854"/>
      <c r="R81" s="854"/>
      <c r="S81" s="854"/>
      <c r="T81" s="854"/>
      <c r="U81" s="854"/>
      <c r="V81" s="854"/>
      <c r="W81" s="854"/>
      <c r="X81" s="854"/>
      <c r="Y81" s="854"/>
      <c r="Z81" s="854"/>
      <c r="AA81" s="854"/>
      <c r="AB81" s="854"/>
      <c r="AC81" s="854"/>
      <c r="AD81" s="854"/>
      <c r="AE81" s="854"/>
      <c r="AF81" s="854"/>
      <c r="AG81" s="854"/>
      <c r="AH81" s="854"/>
      <c r="AI81" s="853"/>
      <c r="AJ81" s="853"/>
    </row>
    <row r="82" spans="1:36">
      <c r="A82" s="853"/>
      <c r="B82" s="1199"/>
      <c r="C82" s="1199"/>
      <c r="D82" s="1199"/>
      <c r="E82" s="1199"/>
      <c r="F82" s="1199"/>
      <c r="G82" s="1199"/>
      <c r="H82" s="1199"/>
      <c r="I82" s="876"/>
      <c r="J82" s="857"/>
      <c r="K82" s="854"/>
      <c r="L82" s="854"/>
      <c r="M82" s="854"/>
      <c r="N82" s="854"/>
      <c r="O82" s="854"/>
      <c r="P82" s="854"/>
      <c r="Q82" s="854"/>
      <c r="R82" s="854"/>
      <c r="S82" s="854"/>
      <c r="T82" s="854"/>
      <c r="U82" s="854"/>
      <c r="V82" s="854"/>
      <c r="W82" s="854"/>
      <c r="X82" s="854"/>
      <c r="Y82" s="854"/>
      <c r="Z82" s="854"/>
      <c r="AA82" s="854"/>
      <c r="AB82" s="854"/>
      <c r="AC82" s="854"/>
      <c r="AD82" s="854"/>
      <c r="AE82" s="854"/>
      <c r="AF82" s="854"/>
      <c r="AG82" s="854"/>
      <c r="AH82" s="854"/>
      <c r="AI82" s="853"/>
      <c r="AJ82" s="853"/>
    </row>
    <row r="83" spans="1:36">
      <c r="A83" s="853"/>
      <c r="B83" s="1936" t="s">
        <v>67</v>
      </c>
      <c r="C83" s="1936"/>
      <c r="D83" s="1936"/>
      <c r="E83" s="1936"/>
      <c r="F83" s="1936"/>
      <c r="G83" s="1936"/>
      <c r="H83" s="1936"/>
      <c r="I83" s="1936"/>
      <c r="J83" s="1936"/>
      <c r="K83" s="1936"/>
      <c r="L83" s="1936"/>
      <c r="M83" s="1936"/>
      <c r="N83" s="1936"/>
      <c r="O83" s="1936"/>
      <c r="P83" s="1936"/>
      <c r="Q83" s="1936"/>
      <c r="R83" s="1936"/>
      <c r="S83" s="1937"/>
      <c r="T83" s="1937"/>
      <c r="U83" s="1937"/>
      <c r="V83" s="1937"/>
      <c r="W83" s="854"/>
      <c r="X83" s="854"/>
      <c r="Y83" s="854"/>
      <c r="Z83" s="854"/>
      <c r="AA83" s="854"/>
      <c r="AB83" s="854"/>
      <c r="AC83" s="854"/>
      <c r="AD83" s="854"/>
      <c r="AE83" s="854"/>
      <c r="AF83" s="854"/>
      <c r="AG83" s="854"/>
      <c r="AH83" s="854"/>
      <c r="AI83" s="853"/>
      <c r="AJ83" s="853"/>
    </row>
    <row r="84" spans="1:36">
      <c r="A84" s="858"/>
      <c r="B84" s="1925"/>
      <c r="C84" s="1926"/>
      <c r="D84" s="1926"/>
      <c r="E84" s="1927"/>
      <c r="F84" s="1938" t="s">
        <v>185</v>
      </c>
      <c r="G84" s="1938"/>
      <c r="H84" s="1938"/>
      <c r="I84" s="1938"/>
      <c r="J84" s="1938"/>
      <c r="K84" s="1938"/>
      <c r="L84" s="1938"/>
      <c r="M84" s="1938"/>
      <c r="N84" s="1938"/>
      <c r="O84" s="1938"/>
      <c r="P84" s="1938"/>
      <c r="Q84" s="1938"/>
      <c r="R84" s="1938"/>
      <c r="S84" s="1938"/>
      <c r="T84" s="1938"/>
      <c r="U84" s="1938"/>
      <c r="V84" s="1938"/>
      <c r="W84" s="1938"/>
      <c r="X84" s="1938"/>
      <c r="Y84" s="1938"/>
      <c r="Z84" s="1938"/>
      <c r="AA84" s="1938"/>
      <c r="AB84" s="1938"/>
      <c r="AC84" s="1938" t="s">
        <v>171</v>
      </c>
      <c r="AD84" s="1938"/>
      <c r="AE84" s="1938"/>
      <c r="AF84" s="1938"/>
      <c r="AG84" s="1938"/>
      <c r="AH84" s="1938"/>
      <c r="AI84" s="859" t="s">
        <v>860</v>
      </c>
      <c r="AJ84" s="858"/>
    </row>
    <row r="85" spans="1:36" ht="14.25">
      <c r="A85" s="858"/>
      <c r="B85" s="1939" t="s">
        <v>194</v>
      </c>
      <c r="C85" s="1939"/>
      <c r="D85" s="1939"/>
      <c r="E85" s="1939"/>
      <c r="F85" s="1984"/>
      <c r="G85" s="1987"/>
      <c r="H85" s="1987"/>
      <c r="I85" s="1987"/>
      <c r="J85" s="1987"/>
      <c r="K85" s="1987"/>
      <c r="L85" s="1987"/>
      <c r="M85" s="1987"/>
      <c r="N85" s="1987"/>
      <c r="O85" s="1987"/>
      <c r="P85" s="1987"/>
      <c r="Q85" s="1206" t="s">
        <v>56</v>
      </c>
      <c r="R85" s="1985"/>
      <c r="S85" s="1987"/>
      <c r="T85" s="1987"/>
      <c r="U85" s="1987"/>
      <c r="V85" s="1987"/>
      <c r="W85" s="1987"/>
      <c r="X85" s="1987"/>
      <c r="Y85" s="1987"/>
      <c r="Z85" s="1987"/>
      <c r="AA85" s="1987"/>
      <c r="AB85" s="1988"/>
      <c r="AC85" s="1989"/>
      <c r="AD85" s="1989"/>
      <c r="AE85" s="1989"/>
      <c r="AF85" s="1989"/>
      <c r="AG85" s="1989"/>
      <c r="AH85" s="1989"/>
      <c r="AI85" s="858" t="str">
        <f>IF(F85="","",DATEDIF(F85-1,R85,"D"))</f>
        <v/>
      </c>
      <c r="AJ85" s="858"/>
    </row>
    <row r="86" spans="1:36" ht="14.25">
      <c r="A86" s="858"/>
      <c r="B86" s="1925" t="s">
        <v>195</v>
      </c>
      <c r="C86" s="1926"/>
      <c r="D86" s="1926"/>
      <c r="E86" s="1927"/>
      <c r="F86" s="1984"/>
      <c r="G86" s="1985"/>
      <c r="H86" s="1985"/>
      <c r="I86" s="1985"/>
      <c r="J86" s="1985"/>
      <c r="K86" s="1985"/>
      <c r="L86" s="1985"/>
      <c r="M86" s="1985"/>
      <c r="N86" s="1985"/>
      <c r="O86" s="1985"/>
      <c r="P86" s="1985"/>
      <c r="Q86" s="1206" t="s">
        <v>56</v>
      </c>
      <c r="R86" s="1985"/>
      <c r="S86" s="1985"/>
      <c r="T86" s="1985"/>
      <c r="U86" s="1985"/>
      <c r="V86" s="1985"/>
      <c r="W86" s="1985"/>
      <c r="X86" s="1985"/>
      <c r="Y86" s="1985"/>
      <c r="Z86" s="1985"/>
      <c r="AA86" s="1985"/>
      <c r="AB86" s="1986"/>
      <c r="AC86" s="1931"/>
      <c r="AD86" s="1932"/>
      <c r="AE86" s="1932"/>
      <c r="AF86" s="1932"/>
      <c r="AG86" s="1932"/>
      <c r="AH86" s="1933"/>
      <c r="AI86" s="858" t="str">
        <f>IF(F86="","",DATEDIF(F86-1,R86,"D"))</f>
        <v/>
      </c>
      <c r="AJ86" s="858"/>
    </row>
    <row r="87" spans="1:36" ht="14.25">
      <c r="A87" s="858"/>
      <c r="B87" s="1925" t="s">
        <v>196</v>
      </c>
      <c r="C87" s="1926"/>
      <c r="D87" s="1926"/>
      <c r="E87" s="1927"/>
      <c r="F87" s="1984"/>
      <c r="G87" s="1985"/>
      <c r="H87" s="1985"/>
      <c r="I87" s="1985"/>
      <c r="J87" s="1985"/>
      <c r="K87" s="1985"/>
      <c r="L87" s="1985"/>
      <c r="M87" s="1985"/>
      <c r="N87" s="1985"/>
      <c r="O87" s="1985"/>
      <c r="P87" s="1985"/>
      <c r="Q87" s="1206" t="s">
        <v>56</v>
      </c>
      <c r="R87" s="1985"/>
      <c r="S87" s="1985"/>
      <c r="T87" s="1985"/>
      <c r="U87" s="1985"/>
      <c r="V87" s="1985"/>
      <c r="W87" s="1985"/>
      <c r="X87" s="1985"/>
      <c r="Y87" s="1985"/>
      <c r="Z87" s="1985"/>
      <c r="AA87" s="1985"/>
      <c r="AB87" s="1986"/>
      <c r="AC87" s="1931"/>
      <c r="AD87" s="1932"/>
      <c r="AE87" s="1932"/>
      <c r="AF87" s="1932"/>
      <c r="AG87" s="1932"/>
      <c r="AH87" s="1933"/>
      <c r="AI87" s="858" t="str">
        <f>IF(F87="","",DATEDIF(F87-1,R87,"D"))</f>
        <v/>
      </c>
      <c r="AJ87" s="858"/>
    </row>
    <row r="88" spans="1:36" ht="14.25">
      <c r="A88" s="858"/>
      <c r="B88" s="1925" t="s">
        <v>197</v>
      </c>
      <c r="C88" s="1926"/>
      <c r="D88" s="1926"/>
      <c r="E88" s="1927"/>
      <c r="F88" s="1984"/>
      <c r="G88" s="1985"/>
      <c r="H88" s="1985"/>
      <c r="I88" s="1985"/>
      <c r="J88" s="1985"/>
      <c r="K88" s="1985"/>
      <c r="L88" s="1985"/>
      <c r="M88" s="1985"/>
      <c r="N88" s="1985"/>
      <c r="O88" s="1985"/>
      <c r="P88" s="1985"/>
      <c r="Q88" s="1206" t="s">
        <v>56</v>
      </c>
      <c r="R88" s="1985"/>
      <c r="S88" s="1985"/>
      <c r="T88" s="1985"/>
      <c r="U88" s="1985"/>
      <c r="V88" s="1985"/>
      <c r="W88" s="1985"/>
      <c r="X88" s="1985"/>
      <c r="Y88" s="1985"/>
      <c r="Z88" s="1985"/>
      <c r="AA88" s="1985"/>
      <c r="AB88" s="1986"/>
      <c r="AC88" s="1931"/>
      <c r="AD88" s="1932"/>
      <c r="AE88" s="1932"/>
      <c r="AF88" s="1932"/>
      <c r="AG88" s="1932"/>
      <c r="AH88" s="1933"/>
      <c r="AI88" s="858" t="str">
        <f t="shared" ref="AI88:AI90" si="0">IF(F88="","",DATEDIF(F88-1,R88,"D"))</f>
        <v/>
      </c>
      <c r="AJ88" s="858"/>
    </row>
    <row r="89" spans="1:36" ht="14.25">
      <c r="A89" s="858"/>
      <c r="B89" s="1925" t="s">
        <v>198</v>
      </c>
      <c r="C89" s="1926"/>
      <c r="D89" s="1926"/>
      <c r="E89" s="1927"/>
      <c r="F89" s="1984"/>
      <c r="G89" s="1985"/>
      <c r="H89" s="1985"/>
      <c r="I89" s="1985"/>
      <c r="J89" s="1985"/>
      <c r="K89" s="1985"/>
      <c r="L89" s="1985"/>
      <c r="M89" s="1985"/>
      <c r="N89" s="1985"/>
      <c r="O89" s="1985"/>
      <c r="P89" s="1985"/>
      <c r="Q89" s="1206" t="s">
        <v>56</v>
      </c>
      <c r="R89" s="1985"/>
      <c r="S89" s="1985"/>
      <c r="T89" s="1985"/>
      <c r="U89" s="1985"/>
      <c r="V89" s="1985"/>
      <c r="W89" s="1985"/>
      <c r="X89" s="1985"/>
      <c r="Y89" s="1985"/>
      <c r="Z89" s="1985"/>
      <c r="AA89" s="1985"/>
      <c r="AB89" s="1986"/>
      <c r="AC89" s="1931"/>
      <c r="AD89" s="1932"/>
      <c r="AE89" s="1932"/>
      <c r="AF89" s="1932"/>
      <c r="AG89" s="1932"/>
      <c r="AH89" s="1933"/>
      <c r="AI89" s="858" t="str">
        <f t="shared" si="0"/>
        <v/>
      </c>
      <c r="AJ89" s="858"/>
    </row>
    <row r="90" spans="1:36" ht="14.25">
      <c r="A90" s="858"/>
      <c r="B90" s="1925" t="s">
        <v>199</v>
      </c>
      <c r="C90" s="1926"/>
      <c r="D90" s="1926"/>
      <c r="E90" s="1927"/>
      <c r="F90" s="1984"/>
      <c r="G90" s="1985"/>
      <c r="H90" s="1985"/>
      <c r="I90" s="1985"/>
      <c r="J90" s="1985"/>
      <c r="K90" s="1985"/>
      <c r="L90" s="1985"/>
      <c r="M90" s="1985"/>
      <c r="N90" s="1985"/>
      <c r="O90" s="1985"/>
      <c r="P90" s="1985"/>
      <c r="Q90" s="1206" t="s">
        <v>56</v>
      </c>
      <c r="R90" s="1985"/>
      <c r="S90" s="1985"/>
      <c r="T90" s="1985"/>
      <c r="U90" s="1985"/>
      <c r="V90" s="1985"/>
      <c r="W90" s="1985"/>
      <c r="X90" s="1985"/>
      <c r="Y90" s="1985"/>
      <c r="Z90" s="1985"/>
      <c r="AA90" s="1985"/>
      <c r="AB90" s="1986"/>
      <c r="AC90" s="1931"/>
      <c r="AD90" s="1932"/>
      <c r="AE90" s="1932"/>
      <c r="AF90" s="1932"/>
      <c r="AG90" s="1932"/>
      <c r="AH90" s="1933"/>
      <c r="AI90" s="858" t="str">
        <f t="shared" si="0"/>
        <v/>
      </c>
      <c r="AJ90" s="858"/>
    </row>
  </sheetData>
  <mergeCells count="132">
    <mergeCell ref="B90:E90"/>
    <mergeCell ref="F90:P90"/>
    <mergeCell ref="R90:AB90"/>
    <mergeCell ref="AC90:AH90"/>
    <mergeCell ref="B88:E88"/>
    <mergeCell ref="F88:P88"/>
    <mergeCell ref="R88:AB88"/>
    <mergeCell ref="AC88:AH88"/>
    <mergeCell ref="B89:E89"/>
    <mergeCell ref="F89:P89"/>
    <mergeCell ref="R89:AB89"/>
    <mergeCell ref="AC89:AH89"/>
    <mergeCell ref="B86:E86"/>
    <mergeCell ref="F86:P86"/>
    <mergeCell ref="R86:AB86"/>
    <mergeCell ref="AC86:AH86"/>
    <mergeCell ref="B87:E87"/>
    <mergeCell ref="F87:P87"/>
    <mergeCell ref="R87:AB87"/>
    <mergeCell ref="AC87:AH87"/>
    <mergeCell ref="B84:E84"/>
    <mergeCell ref="F84:AB84"/>
    <mergeCell ref="AC84:AH84"/>
    <mergeCell ref="B85:E85"/>
    <mergeCell ref="F85:P85"/>
    <mergeCell ref="R85:AB85"/>
    <mergeCell ref="AC85:AH85"/>
    <mergeCell ref="B79:C79"/>
    <mergeCell ref="D79:H79"/>
    <mergeCell ref="B80:C80"/>
    <mergeCell ref="D80:H80"/>
    <mergeCell ref="B81:C81"/>
    <mergeCell ref="B83:V83"/>
    <mergeCell ref="B76:C76"/>
    <mergeCell ref="D76:H76"/>
    <mergeCell ref="B77:C77"/>
    <mergeCell ref="D77:H77"/>
    <mergeCell ref="B78:C78"/>
    <mergeCell ref="D78:H78"/>
    <mergeCell ref="B73:C73"/>
    <mergeCell ref="D73:H73"/>
    <mergeCell ref="B74:C74"/>
    <mergeCell ref="D74:H74"/>
    <mergeCell ref="B75:C75"/>
    <mergeCell ref="D75:H75"/>
    <mergeCell ref="B70:C70"/>
    <mergeCell ref="D70:H70"/>
    <mergeCell ref="B71:C71"/>
    <mergeCell ref="D71:H71"/>
    <mergeCell ref="B72:C72"/>
    <mergeCell ref="D72:H72"/>
    <mergeCell ref="B68:C68"/>
    <mergeCell ref="D68:H68"/>
    <mergeCell ref="J68:K68"/>
    <mergeCell ref="L68:Z68"/>
    <mergeCell ref="AA68:AD68"/>
    <mergeCell ref="B69:C69"/>
    <mergeCell ref="D69:H69"/>
    <mergeCell ref="B66:C66"/>
    <mergeCell ref="D66:H66"/>
    <mergeCell ref="J66:K66"/>
    <mergeCell ref="L66:Z66"/>
    <mergeCell ref="AA66:AD66"/>
    <mergeCell ref="B67:C67"/>
    <mergeCell ref="D67:H67"/>
    <mergeCell ref="J67:K67"/>
    <mergeCell ref="L67:Z67"/>
    <mergeCell ref="AA67:AD67"/>
    <mergeCell ref="B64:C64"/>
    <mergeCell ref="D64:H64"/>
    <mergeCell ref="J64:K64"/>
    <mergeCell ref="L64:Z64"/>
    <mergeCell ref="AA64:AD64"/>
    <mergeCell ref="B65:C65"/>
    <mergeCell ref="D65:H65"/>
    <mergeCell ref="J65:K65"/>
    <mergeCell ref="L65:Z65"/>
    <mergeCell ref="AA65:AD65"/>
    <mergeCell ref="J62:Z62"/>
    <mergeCell ref="B63:C63"/>
    <mergeCell ref="D63:H63"/>
    <mergeCell ref="J63:K63"/>
    <mergeCell ref="L63:Z63"/>
    <mergeCell ref="AA63:AD63"/>
    <mergeCell ref="B60:C60"/>
    <mergeCell ref="D60:H60"/>
    <mergeCell ref="B61:C61"/>
    <mergeCell ref="D61:H61"/>
    <mergeCell ref="B62:C62"/>
    <mergeCell ref="D62:H62"/>
    <mergeCell ref="B58:C58"/>
    <mergeCell ref="D58:H58"/>
    <mergeCell ref="J58:K58"/>
    <mergeCell ref="L58:Z58"/>
    <mergeCell ref="AA58:AD58"/>
    <mergeCell ref="B59:C59"/>
    <mergeCell ref="D59:H59"/>
    <mergeCell ref="J59:K59"/>
    <mergeCell ref="L59:Z59"/>
    <mergeCell ref="AA59:AD59"/>
    <mergeCell ref="AA56:AD56"/>
    <mergeCell ref="AH56:AI56"/>
    <mergeCell ref="B57:C57"/>
    <mergeCell ref="D57:H57"/>
    <mergeCell ref="J57:K57"/>
    <mergeCell ref="L57:Z57"/>
    <mergeCell ref="AA57:AD57"/>
    <mergeCell ref="B55:D55"/>
    <mergeCell ref="J55:Z55"/>
    <mergeCell ref="B56:C56"/>
    <mergeCell ref="D56:H56"/>
    <mergeCell ref="J56:K56"/>
    <mergeCell ref="L56:Z56"/>
    <mergeCell ref="V54:Y54"/>
    <mergeCell ref="Z54:AA54"/>
    <mergeCell ref="AC54:AF54"/>
    <mergeCell ref="AG54:AH54"/>
    <mergeCell ref="AC21:AD21"/>
    <mergeCell ref="A23:A33"/>
    <mergeCell ref="B27:B34"/>
    <mergeCell ref="AC36:AD36"/>
    <mergeCell ref="A38:A48"/>
    <mergeCell ref="B42:B49"/>
    <mergeCell ref="A2:AI2"/>
    <mergeCell ref="B4:F4"/>
    <mergeCell ref="G4:S4"/>
    <mergeCell ref="X4:AG4"/>
    <mergeCell ref="AC6:AD6"/>
    <mergeCell ref="A8:A18"/>
    <mergeCell ref="B12:B19"/>
    <mergeCell ref="A51:AJ51"/>
    <mergeCell ref="B52:AH52"/>
  </mergeCells>
  <phoneticPr fontId="12"/>
  <conditionalFormatting sqref="L64:Z68 L57:L59">
    <cfRule type="cellIs" dxfId="300" priority="5" stopIfTrue="1" operator="equal">
      <formula>""</formula>
    </cfRule>
  </conditionalFormatting>
  <conditionalFormatting sqref="AI84">
    <cfRule type="expression" dxfId="299" priority="4">
      <formula>$AI$164&lt;28</formula>
    </cfRule>
  </conditionalFormatting>
  <conditionalFormatting sqref="AI86">
    <cfRule type="expression" dxfId="298" priority="3">
      <formula>$AI$165&lt;28</formula>
    </cfRule>
  </conditionalFormatting>
  <conditionalFormatting sqref="AI85">
    <cfRule type="expression" dxfId="297" priority="2">
      <formula>$AI$165&lt;28</formula>
    </cfRule>
  </conditionalFormatting>
  <conditionalFormatting sqref="AI87:AI90">
    <cfRule type="expression" dxfId="296" priority="1">
      <formula>$AI$165&lt;28</formula>
    </cfRule>
  </conditionalFormatting>
  <dataValidations disablePrompts="1" count="1">
    <dataValidation imeMode="off" allowBlank="1" showInputMessage="1" showErrorMessage="1" sqref="L64:Z68 L57:L59"/>
  </dataValidations>
  <printOptions horizontalCentered="1"/>
  <pageMargins left="0.39370078740157483" right="0.19685039370078741" top="0.31496062992125984" bottom="0.39370078740157483" header="0.31496062992125984" footer="0.31496062992125984"/>
  <pageSetup paperSize="9" scale="50" fitToHeight="2" orientation="portrait" cellComments="asDisplayed" r:id="rId1"/>
  <headerFooter scaleWithDoc="0" alignWithMargins="0">
    <oddFooter>&amp;R令和５年３月３１日開講訓練科から適用</oddFooter>
  </headerFooter>
  <rowBreaks count="1" manualBreakCount="1">
    <brk id="35" max="3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06"/>
  <sheetViews>
    <sheetView workbookViewId="0"/>
  </sheetViews>
  <sheetFormatPr defaultRowHeight="13.5"/>
  <cols>
    <col min="1" max="1" width="15.25" style="1258" customWidth="1"/>
    <col min="2" max="11" width="7.625" style="1258" customWidth="1"/>
    <col min="12" max="16384" width="9" style="1258"/>
  </cols>
  <sheetData>
    <row r="1" spans="1:31" ht="30" customHeight="1">
      <c r="A1" s="1257" t="s">
        <v>1398</v>
      </c>
    </row>
    <row r="2" spans="1:31" ht="9" customHeight="1"/>
    <row r="3" spans="1:31" ht="41.25" customHeight="1">
      <c r="A3" s="1259" t="s">
        <v>1284</v>
      </c>
      <c r="B3" s="1259">
        <v>1</v>
      </c>
      <c r="C3" s="1259">
        <v>2</v>
      </c>
      <c r="D3" s="1259">
        <v>3</v>
      </c>
      <c r="E3" s="1259">
        <v>4</v>
      </c>
      <c r="F3" s="1259">
        <v>5</v>
      </c>
      <c r="G3" s="1259">
        <v>6</v>
      </c>
      <c r="H3" s="1259">
        <v>7</v>
      </c>
      <c r="I3" s="1259">
        <v>8</v>
      </c>
      <c r="J3" s="1259">
        <v>9</v>
      </c>
      <c r="K3" s="1259">
        <v>10</v>
      </c>
      <c r="L3" s="1259">
        <v>11</v>
      </c>
      <c r="M3" s="1259">
        <v>12</v>
      </c>
      <c r="N3" s="1259">
        <v>13</v>
      </c>
      <c r="O3" s="1259">
        <v>14</v>
      </c>
      <c r="P3" s="1259">
        <v>15</v>
      </c>
      <c r="Q3" s="1259">
        <v>16</v>
      </c>
      <c r="R3" s="1259">
        <v>17</v>
      </c>
      <c r="S3" s="1259">
        <v>18</v>
      </c>
      <c r="T3" s="1259">
        <v>19</v>
      </c>
      <c r="U3" s="1259">
        <v>20</v>
      </c>
      <c r="V3" s="1259">
        <v>21</v>
      </c>
      <c r="W3" s="1259">
        <v>22</v>
      </c>
      <c r="X3" s="1259">
        <v>23</v>
      </c>
      <c r="Y3" s="1259">
        <v>24</v>
      </c>
      <c r="Z3" s="1259">
        <v>25</v>
      </c>
      <c r="AA3" s="1259">
        <v>26</v>
      </c>
      <c r="AB3" s="1259">
        <v>27</v>
      </c>
      <c r="AC3" s="1259">
        <v>28</v>
      </c>
      <c r="AD3" s="1259">
        <v>29</v>
      </c>
      <c r="AE3" s="1259">
        <v>30</v>
      </c>
    </row>
    <row r="4" spans="1:31" s="1262" customFormat="1" ht="61.5" customHeight="1">
      <c r="A4" s="1260" t="s">
        <v>1285</v>
      </c>
      <c r="B4" s="1159"/>
      <c r="C4" s="1159"/>
      <c r="D4" s="1159"/>
      <c r="E4" s="1159"/>
      <c r="F4" s="1159"/>
      <c r="G4" s="1159"/>
      <c r="H4" s="1159"/>
      <c r="I4" s="1159"/>
      <c r="J4" s="1159"/>
      <c r="K4" s="1159"/>
      <c r="L4" s="1159"/>
      <c r="M4" s="1159"/>
      <c r="N4" s="1159"/>
      <c r="O4" s="1159"/>
      <c r="P4" s="1159"/>
      <c r="Q4" s="1159"/>
      <c r="R4" s="1159"/>
      <c r="S4" s="1159"/>
      <c r="T4" s="1159"/>
      <c r="U4" s="1159"/>
      <c r="V4" s="1159"/>
      <c r="W4" s="1159"/>
      <c r="X4" s="1159"/>
      <c r="Y4" s="1159"/>
      <c r="Z4" s="1159"/>
      <c r="AA4" s="1159"/>
      <c r="AB4" s="1159"/>
      <c r="AC4" s="1159"/>
      <c r="AD4" s="1159"/>
      <c r="AE4" s="1159"/>
    </row>
    <row r="5" spans="1:31" ht="40.5" customHeight="1">
      <c r="A5" s="1263" t="s">
        <v>1286</v>
      </c>
      <c r="B5" s="1159"/>
      <c r="C5" s="1159"/>
      <c r="D5" s="1159"/>
      <c r="E5" s="1159"/>
      <c r="F5" s="1159"/>
      <c r="G5" s="1159"/>
      <c r="H5" s="1159"/>
      <c r="I5" s="1159"/>
      <c r="J5" s="1159"/>
      <c r="K5" s="1159"/>
      <c r="L5" s="1159"/>
      <c r="M5" s="1159"/>
      <c r="N5" s="1159"/>
      <c r="O5" s="1159"/>
      <c r="P5" s="1159"/>
      <c r="Q5" s="1159"/>
      <c r="R5" s="1159"/>
      <c r="S5" s="1159"/>
      <c r="T5" s="1159"/>
      <c r="U5" s="1159"/>
      <c r="V5" s="1159"/>
      <c r="W5" s="1159"/>
      <c r="X5" s="1159"/>
      <c r="Y5" s="1159"/>
      <c r="Z5" s="1159"/>
      <c r="AA5" s="1159"/>
      <c r="AB5" s="1159"/>
      <c r="AC5" s="1159"/>
      <c r="AD5" s="1159"/>
      <c r="AE5" s="1159"/>
    </row>
    <row r="6" spans="1:31" ht="40.5" customHeight="1">
      <c r="A6" s="1263" t="s">
        <v>1287</v>
      </c>
      <c r="B6" s="1159"/>
      <c r="C6" s="1159"/>
      <c r="D6" s="1159"/>
      <c r="E6" s="1159"/>
      <c r="F6" s="1159"/>
      <c r="G6" s="1159"/>
      <c r="H6" s="1159"/>
      <c r="I6" s="1159"/>
      <c r="J6" s="1159"/>
      <c r="K6" s="1159"/>
      <c r="L6" s="1159"/>
      <c r="M6" s="1159"/>
      <c r="N6" s="1159"/>
      <c r="O6" s="1159"/>
      <c r="P6" s="1159"/>
      <c r="Q6" s="1159"/>
      <c r="R6" s="1159"/>
      <c r="S6" s="1159"/>
      <c r="T6" s="1159"/>
      <c r="U6" s="1159"/>
      <c r="V6" s="1159"/>
      <c r="W6" s="1159"/>
      <c r="X6" s="1159"/>
      <c r="Y6" s="1159"/>
      <c r="Z6" s="1159"/>
      <c r="AA6" s="1159"/>
      <c r="AB6" s="1159"/>
      <c r="AC6" s="1159"/>
      <c r="AD6" s="1159"/>
      <c r="AE6" s="1159"/>
    </row>
    <row r="7" spans="1:31" ht="40.5" customHeight="1">
      <c r="A7" s="1263" t="s">
        <v>1288</v>
      </c>
      <c r="B7" s="1159"/>
      <c r="C7" s="1159"/>
      <c r="D7" s="1159"/>
      <c r="E7" s="1159"/>
      <c r="F7" s="1159"/>
      <c r="G7" s="1159"/>
      <c r="H7" s="1159"/>
      <c r="I7" s="1159"/>
      <c r="J7" s="1159"/>
      <c r="K7" s="1159"/>
      <c r="L7" s="1159"/>
      <c r="M7" s="1159"/>
      <c r="N7" s="1159"/>
      <c r="O7" s="1159"/>
      <c r="P7" s="1159"/>
      <c r="Q7" s="1159"/>
      <c r="R7" s="1159"/>
      <c r="S7" s="1159"/>
      <c r="T7" s="1159"/>
      <c r="U7" s="1159"/>
      <c r="V7" s="1159"/>
      <c r="W7" s="1159"/>
      <c r="X7" s="1159"/>
      <c r="Y7" s="1159"/>
      <c r="Z7" s="1159"/>
      <c r="AA7" s="1159"/>
      <c r="AB7" s="1159"/>
      <c r="AC7" s="1159"/>
      <c r="AD7" s="1159"/>
      <c r="AE7" s="1159"/>
    </row>
    <row r="8" spans="1:31" ht="40.5" customHeight="1">
      <c r="A8" s="1263" t="s">
        <v>1289</v>
      </c>
      <c r="B8" s="1159"/>
      <c r="C8" s="1159"/>
      <c r="D8" s="1159"/>
      <c r="E8" s="1159"/>
      <c r="F8" s="1159"/>
      <c r="G8" s="1159"/>
      <c r="H8" s="1159"/>
      <c r="I8" s="1159"/>
      <c r="J8" s="1159"/>
      <c r="K8" s="1159"/>
      <c r="L8" s="1159"/>
      <c r="M8" s="1159"/>
      <c r="N8" s="1159"/>
      <c r="O8" s="1159"/>
      <c r="P8" s="1159"/>
      <c r="Q8" s="1159"/>
      <c r="R8" s="1159"/>
      <c r="S8" s="1159"/>
      <c r="T8" s="1159"/>
      <c r="U8" s="1159"/>
      <c r="V8" s="1159"/>
      <c r="W8" s="1159"/>
      <c r="X8" s="1159"/>
      <c r="Y8" s="1159"/>
      <c r="Z8" s="1159"/>
      <c r="AA8" s="1159"/>
      <c r="AB8" s="1159"/>
      <c r="AC8" s="1159"/>
      <c r="AD8" s="1159"/>
      <c r="AE8" s="1159"/>
    </row>
    <row r="9" spans="1:31" ht="40.5" customHeight="1">
      <c r="A9" s="1263" t="s">
        <v>1290</v>
      </c>
      <c r="B9" s="1159"/>
      <c r="C9" s="1159"/>
      <c r="D9" s="1159"/>
      <c r="E9" s="1159"/>
      <c r="F9" s="1159"/>
      <c r="G9" s="1159"/>
      <c r="H9" s="1159"/>
      <c r="I9" s="1159"/>
      <c r="J9" s="1159"/>
      <c r="K9" s="1159"/>
      <c r="L9" s="1159"/>
      <c r="M9" s="1159"/>
      <c r="N9" s="1159"/>
      <c r="O9" s="1159"/>
      <c r="P9" s="1159"/>
      <c r="Q9" s="1159"/>
      <c r="R9" s="1159"/>
      <c r="S9" s="1159"/>
      <c r="T9" s="1159"/>
      <c r="U9" s="1159"/>
      <c r="V9" s="1159"/>
      <c r="W9" s="1159"/>
      <c r="X9" s="1159"/>
      <c r="Y9" s="1159"/>
      <c r="Z9" s="1159"/>
      <c r="AA9" s="1159"/>
      <c r="AB9" s="1159"/>
      <c r="AC9" s="1159"/>
      <c r="AD9" s="1159"/>
      <c r="AE9" s="1159"/>
    </row>
    <row r="10" spans="1:31" ht="40.5" customHeight="1">
      <c r="A10" s="1263" t="s">
        <v>1291</v>
      </c>
      <c r="B10" s="1159"/>
      <c r="C10" s="1159"/>
      <c r="D10" s="1159"/>
      <c r="E10" s="1159"/>
      <c r="F10" s="1159"/>
      <c r="G10" s="1159"/>
      <c r="H10" s="1159"/>
      <c r="I10" s="1159"/>
      <c r="J10" s="1159"/>
      <c r="K10" s="1159"/>
      <c r="L10" s="1159"/>
      <c r="M10" s="1159"/>
      <c r="N10" s="1159"/>
      <c r="O10" s="1159"/>
      <c r="P10" s="1159"/>
      <c r="Q10" s="1159"/>
      <c r="R10" s="1159"/>
      <c r="S10" s="1159"/>
      <c r="T10" s="1159"/>
      <c r="U10" s="1159"/>
      <c r="V10" s="1159"/>
      <c r="W10" s="1159"/>
      <c r="X10" s="1159"/>
      <c r="Y10" s="1159"/>
      <c r="Z10" s="1159"/>
      <c r="AA10" s="1159"/>
      <c r="AB10" s="1159"/>
      <c r="AC10" s="1159"/>
      <c r="AD10" s="1159"/>
      <c r="AE10" s="1159"/>
    </row>
    <row r="11" spans="1:31" ht="40.5" customHeight="1">
      <c r="A11" s="1263" t="s">
        <v>1292</v>
      </c>
      <c r="B11" s="1159"/>
      <c r="C11" s="1159"/>
      <c r="D11" s="1159"/>
      <c r="E11" s="1159"/>
      <c r="F11" s="1159"/>
      <c r="G11" s="1159"/>
      <c r="H11" s="1159"/>
      <c r="I11" s="1159"/>
      <c r="J11" s="1159"/>
      <c r="K11" s="1159"/>
      <c r="L11" s="1159"/>
      <c r="M11" s="1159"/>
      <c r="N11" s="1159"/>
      <c r="O11" s="1159"/>
      <c r="P11" s="1159"/>
      <c r="Q11" s="1159"/>
      <c r="R11" s="1159"/>
      <c r="S11" s="1159"/>
      <c r="T11" s="1159"/>
      <c r="U11" s="1159"/>
      <c r="V11" s="1159"/>
      <c r="W11" s="1159"/>
      <c r="X11" s="1159"/>
      <c r="Y11" s="1159"/>
      <c r="Z11" s="1159"/>
      <c r="AA11" s="1159"/>
      <c r="AB11" s="1159"/>
      <c r="AC11" s="1159"/>
      <c r="AD11" s="1159"/>
      <c r="AE11" s="1159"/>
    </row>
    <row r="12" spans="1:31" ht="40.5" customHeight="1">
      <c r="A12" s="1263" t="s">
        <v>1293</v>
      </c>
      <c r="B12" s="1159"/>
      <c r="C12" s="1159"/>
      <c r="D12" s="1159"/>
      <c r="E12" s="1159"/>
      <c r="F12" s="1159"/>
      <c r="G12" s="1159"/>
      <c r="H12" s="1159"/>
      <c r="I12" s="1159"/>
      <c r="J12" s="1159"/>
      <c r="K12" s="1159"/>
      <c r="L12" s="1159"/>
      <c r="M12" s="1159"/>
      <c r="N12" s="1159"/>
      <c r="O12" s="1159"/>
      <c r="P12" s="1159"/>
      <c r="Q12" s="1159"/>
      <c r="R12" s="1159"/>
      <c r="S12" s="1159"/>
      <c r="T12" s="1159"/>
      <c r="U12" s="1159"/>
      <c r="V12" s="1159"/>
      <c r="W12" s="1159"/>
      <c r="X12" s="1159"/>
      <c r="Y12" s="1159"/>
      <c r="Z12" s="1159"/>
      <c r="AA12" s="1159"/>
      <c r="AB12" s="1159"/>
      <c r="AC12" s="1159"/>
      <c r="AD12" s="1159"/>
      <c r="AE12" s="1159"/>
    </row>
    <row r="13" spans="1:31" ht="40.5" customHeight="1">
      <c r="A13" s="1263" t="s">
        <v>1294</v>
      </c>
      <c r="B13" s="1159"/>
      <c r="C13" s="1159"/>
      <c r="D13" s="1159"/>
      <c r="E13" s="1159"/>
      <c r="F13" s="1159"/>
      <c r="G13" s="1159"/>
      <c r="H13" s="1159"/>
      <c r="I13" s="1159"/>
      <c r="J13" s="1159"/>
      <c r="K13" s="1159"/>
      <c r="L13" s="1159"/>
      <c r="M13" s="1159"/>
      <c r="N13" s="1159"/>
      <c r="O13" s="1159"/>
      <c r="P13" s="1159"/>
      <c r="Q13" s="1159"/>
      <c r="R13" s="1159"/>
      <c r="S13" s="1159"/>
      <c r="T13" s="1159"/>
      <c r="U13" s="1159"/>
      <c r="V13" s="1159"/>
      <c r="W13" s="1159"/>
      <c r="X13" s="1159"/>
      <c r="Y13" s="1159"/>
      <c r="Z13" s="1159"/>
      <c r="AA13" s="1159"/>
      <c r="AB13" s="1159"/>
      <c r="AC13" s="1159"/>
      <c r="AD13" s="1159"/>
      <c r="AE13" s="1159"/>
    </row>
    <row r="14" spans="1:31" ht="40.5" customHeight="1">
      <c r="A14" s="1263" t="s">
        <v>1295</v>
      </c>
      <c r="B14" s="1159"/>
      <c r="C14" s="1159"/>
      <c r="D14" s="1159"/>
      <c r="E14" s="1159"/>
      <c r="F14" s="1159"/>
      <c r="G14" s="1159"/>
      <c r="H14" s="1159"/>
      <c r="I14" s="1159"/>
      <c r="J14" s="1159"/>
      <c r="K14" s="1159"/>
      <c r="L14" s="1159"/>
      <c r="M14" s="1159"/>
      <c r="N14" s="1159"/>
      <c r="O14" s="1159"/>
      <c r="P14" s="1159"/>
      <c r="Q14" s="1159"/>
      <c r="R14" s="1159"/>
      <c r="S14" s="1159"/>
      <c r="T14" s="1159"/>
      <c r="U14" s="1159"/>
      <c r="V14" s="1159"/>
      <c r="W14" s="1159"/>
      <c r="X14" s="1159"/>
      <c r="Y14" s="1159"/>
      <c r="Z14" s="1159"/>
      <c r="AA14" s="1159"/>
      <c r="AB14" s="1159"/>
      <c r="AC14" s="1159"/>
      <c r="AD14" s="1159"/>
      <c r="AE14" s="1159"/>
    </row>
    <row r="15" spans="1:31" ht="27" hidden="1">
      <c r="A15" s="1263" t="s">
        <v>1296</v>
      </c>
      <c r="B15" s="1159"/>
      <c r="C15" s="1159"/>
      <c r="D15" s="1159"/>
      <c r="E15" s="1159"/>
      <c r="F15" s="1159"/>
      <c r="G15" s="1159"/>
      <c r="H15" s="1159"/>
      <c r="I15" s="1159"/>
      <c r="J15" s="1159"/>
      <c r="K15" s="1159"/>
      <c r="L15" s="1159"/>
      <c r="M15" s="1159"/>
      <c r="N15" s="1159"/>
      <c r="O15" s="1159"/>
      <c r="P15" s="1159"/>
      <c r="Q15" s="1159"/>
      <c r="R15" s="1159"/>
      <c r="S15" s="1159"/>
      <c r="T15" s="1159"/>
      <c r="U15" s="1159"/>
      <c r="V15" s="1159"/>
      <c r="W15" s="1159"/>
      <c r="X15" s="1159"/>
      <c r="Y15" s="1159"/>
      <c r="Z15" s="1159"/>
      <c r="AA15" s="1159"/>
      <c r="AB15" s="1159"/>
      <c r="AC15" s="1159"/>
      <c r="AD15" s="1159"/>
      <c r="AE15" s="1159"/>
    </row>
    <row r="16" spans="1:31" ht="27" hidden="1">
      <c r="A16" s="1263" t="s">
        <v>1297</v>
      </c>
      <c r="B16" s="1159"/>
      <c r="C16" s="1159"/>
      <c r="D16" s="1159"/>
      <c r="E16" s="1159"/>
      <c r="F16" s="1159"/>
      <c r="G16" s="1159"/>
      <c r="H16" s="1159"/>
      <c r="I16" s="1159"/>
      <c r="J16" s="1159"/>
      <c r="K16" s="1159"/>
      <c r="L16" s="1159"/>
      <c r="M16" s="1159"/>
      <c r="N16" s="1159"/>
      <c r="O16" s="1159"/>
      <c r="P16" s="1159"/>
      <c r="Q16" s="1159"/>
      <c r="R16" s="1159"/>
      <c r="S16" s="1159"/>
      <c r="T16" s="1159"/>
      <c r="U16" s="1159"/>
      <c r="V16" s="1159"/>
      <c r="W16" s="1159"/>
      <c r="X16" s="1159"/>
      <c r="Y16" s="1159"/>
      <c r="Z16" s="1159"/>
      <c r="AA16" s="1159"/>
      <c r="AB16" s="1159"/>
      <c r="AC16" s="1159"/>
      <c r="AD16" s="1159"/>
      <c r="AE16" s="1159"/>
    </row>
    <row r="17" spans="1:31" ht="27" hidden="1">
      <c r="A17" s="1263" t="s">
        <v>1298</v>
      </c>
      <c r="B17" s="1159"/>
      <c r="C17" s="1159"/>
      <c r="D17" s="1159"/>
      <c r="E17" s="1159"/>
      <c r="F17" s="1159"/>
      <c r="G17" s="1159"/>
      <c r="H17" s="1159"/>
      <c r="I17" s="1159"/>
      <c r="J17" s="1159"/>
      <c r="K17" s="1159"/>
      <c r="L17" s="1159"/>
      <c r="M17" s="1159"/>
      <c r="N17" s="1159"/>
      <c r="O17" s="1159"/>
      <c r="P17" s="1159"/>
      <c r="Q17" s="1159"/>
      <c r="R17" s="1159"/>
      <c r="S17" s="1159"/>
      <c r="T17" s="1159"/>
      <c r="U17" s="1159"/>
      <c r="V17" s="1159"/>
      <c r="W17" s="1159"/>
      <c r="X17" s="1159"/>
      <c r="Y17" s="1159"/>
      <c r="Z17" s="1159"/>
      <c r="AA17" s="1159"/>
      <c r="AB17" s="1159"/>
      <c r="AC17" s="1159"/>
      <c r="AD17" s="1159"/>
      <c r="AE17" s="1159"/>
    </row>
    <row r="18" spans="1:31" ht="27" hidden="1">
      <c r="A18" s="1263" t="s">
        <v>1299</v>
      </c>
      <c r="B18" s="1159"/>
      <c r="C18" s="1159"/>
      <c r="D18" s="1159"/>
      <c r="E18" s="1159"/>
      <c r="F18" s="1159"/>
      <c r="G18" s="1159"/>
      <c r="H18" s="1159"/>
      <c r="I18" s="1159"/>
      <c r="J18" s="1159"/>
      <c r="K18" s="1159"/>
      <c r="L18" s="1159"/>
      <c r="M18" s="1159"/>
      <c r="N18" s="1159"/>
      <c r="O18" s="1159"/>
      <c r="P18" s="1159"/>
      <c r="Q18" s="1159"/>
      <c r="R18" s="1159"/>
      <c r="S18" s="1159"/>
      <c r="T18" s="1159"/>
      <c r="U18" s="1159"/>
      <c r="V18" s="1159"/>
      <c r="W18" s="1159"/>
      <c r="X18" s="1159"/>
      <c r="Y18" s="1159"/>
      <c r="Z18" s="1159"/>
      <c r="AA18" s="1159"/>
      <c r="AB18" s="1159"/>
      <c r="AC18" s="1159"/>
      <c r="AD18" s="1159"/>
      <c r="AE18" s="1159"/>
    </row>
    <row r="19" spans="1:31" ht="27" hidden="1">
      <c r="A19" s="1263" t="s">
        <v>1300</v>
      </c>
      <c r="B19" s="1159"/>
      <c r="C19" s="1159"/>
      <c r="D19" s="1159"/>
      <c r="E19" s="1159"/>
      <c r="F19" s="1159"/>
      <c r="G19" s="1159"/>
      <c r="H19" s="1159"/>
      <c r="I19" s="1159"/>
      <c r="J19" s="1159"/>
      <c r="K19" s="1159"/>
      <c r="L19" s="1159"/>
      <c r="M19" s="1159"/>
      <c r="N19" s="1159"/>
      <c r="O19" s="1159"/>
      <c r="P19" s="1159"/>
      <c r="Q19" s="1159"/>
      <c r="R19" s="1159"/>
      <c r="S19" s="1159"/>
      <c r="T19" s="1159"/>
      <c r="U19" s="1159"/>
      <c r="V19" s="1159"/>
      <c r="W19" s="1159"/>
      <c r="X19" s="1159"/>
      <c r="Y19" s="1159"/>
      <c r="Z19" s="1159"/>
      <c r="AA19" s="1159"/>
      <c r="AB19" s="1159"/>
      <c r="AC19" s="1159"/>
      <c r="AD19" s="1159"/>
      <c r="AE19" s="1159"/>
    </row>
    <row r="20" spans="1:31" ht="27" hidden="1">
      <c r="A20" s="1263" t="s">
        <v>1301</v>
      </c>
      <c r="B20" s="1159"/>
      <c r="C20" s="1159"/>
      <c r="D20" s="1159"/>
      <c r="E20" s="1159"/>
      <c r="F20" s="1159"/>
      <c r="G20" s="1159"/>
      <c r="H20" s="1159"/>
      <c r="I20" s="1159"/>
      <c r="J20" s="1159"/>
      <c r="K20" s="1159"/>
      <c r="L20" s="1159"/>
      <c r="M20" s="1159"/>
      <c r="N20" s="1159"/>
      <c r="O20" s="1159"/>
      <c r="P20" s="1159"/>
      <c r="Q20" s="1159"/>
      <c r="R20" s="1159"/>
      <c r="S20" s="1159"/>
      <c r="T20" s="1159"/>
      <c r="U20" s="1159"/>
      <c r="V20" s="1159"/>
      <c r="W20" s="1159"/>
      <c r="X20" s="1159"/>
      <c r="Y20" s="1159"/>
      <c r="Z20" s="1159"/>
      <c r="AA20" s="1159"/>
      <c r="AB20" s="1159"/>
      <c r="AC20" s="1159"/>
      <c r="AD20" s="1159"/>
      <c r="AE20" s="1159"/>
    </row>
    <row r="21" spans="1:31" ht="27" hidden="1">
      <c r="A21" s="1263" t="s">
        <v>1302</v>
      </c>
      <c r="B21" s="1159"/>
      <c r="C21" s="1159"/>
      <c r="D21" s="1159"/>
      <c r="E21" s="1159"/>
      <c r="F21" s="1159"/>
      <c r="G21" s="1159"/>
      <c r="H21" s="1159"/>
      <c r="I21" s="1159"/>
      <c r="J21" s="1159"/>
      <c r="K21" s="1159"/>
      <c r="L21" s="1159"/>
      <c r="M21" s="1159"/>
      <c r="N21" s="1159"/>
      <c r="O21" s="1159"/>
      <c r="P21" s="1159"/>
      <c r="Q21" s="1159"/>
      <c r="R21" s="1159"/>
      <c r="S21" s="1159"/>
      <c r="T21" s="1159"/>
      <c r="U21" s="1159"/>
      <c r="V21" s="1159"/>
      <c r="W21" s="1159"/>
      <c r="X21" s="1159"/>
      <c r="Y21" s="1159"/>
      <c r="Z21" s="1159"/>
      <c r="AA21" s="1159"/>
      <c r="AB21" s="1159"/>
      <c r="AC21" s="1159"/>
      <c r="AD21" s="1159"/>
      <c r="AE21" s="1159"/>
    </row>
    <row r="22" spans="1:31" ht="27" hidden="1">
      <c r="A22" s="1263" t="s">
        <v>1303</v>
      </c>
      <c r="B22" s="1159"/>
      <c r="C22" s="1159"/>
      <c r="D22" s="1159"/>
      <c r="E22" s="1159"/>
      <c r="F22" s="1159"/>
      <c r="G22" s="1159"/>
      <c r="H22" s="1159"/>
      <c r="I22" s="1159"/>
      <c r="J22" s="1159"/>
      <c r="K22" s="1159"/>
      <c r="L22" s="1159"/>
      <c r="M22" s="1159"/>
      <c r="N22" s="1159"/>
      <c r="O22" s="1159"/>
      <c r="P22" s="1159"/>
      <c r="Q22" s="1159"/>
      <c r="R22" s="1159"/>
      <c r="S22" s="1159"/>
      <c r="T22" s="1159"/>
      <c r="U22" s="1159"/>
      <c r="V22" s="1159"/>
      <c r="W22" s="1159"/>
      <c r="X22" s="1159"/>
      <c r="Y22" s="1159"/>
      <c r="Z22" s="1159"/>
      <c r="AA22" s="1159"/>
      <c r="AB22" s="1159"/>
      <c r="AC22" s="1159"/>
      <c r="AD22" s="1159"/>
      <c r="AE22" s="1159"/>
    </row>
    <row r="23" spans="1:31" ht="27" hidden="1">
      <c r="A23" s="1263" t="s">
        <v>1304</v>
      </c>
      <c r="B23" s="1159"/>
      <c r="C23" s="1159"/>
      <c r="D23" s="1159"/>
      <c r="E23" s="1159"/>
      <c r="F23" s="1159"/>
      <c r="G23" s="1159"/>
      <c r="H23" s="1159"/>
      <c r="I23" s="1159"/>
      <c r="J23" s="1159"/>
      <c r="K23" s="1159"/>
      <c r="L23" s="1159"/>
      <c r="M23" s="1159"/>
      <c r="N23" s="1159"/>
      <c r="O23" s="1159"/>
      <c r="P23" s="1159"/>
      <c r="Q23" s="1159"/>
      <c r="R23" s="1159"/>
      <c r="S23" s="1159"/>
      <c r="T23" s="1159"/>
      <c r="U23" s="1159"/>
      <c r="V23" s="1159"/>
      <c r="W23" s="1159"/>
      <c r="X23" s="1159"/>
      <c r="Y23" s="1159"/>
      <c r="Z23" s="1159"/>
      <c r="AA23" s="1159"/>
      <c r="AB23" s="1159"/>
      <c r="AC23" s="1159"/>
      <c r="AD23" s="1159"/>
      <c r="AE23" s="1159"/>
    </row>
    <row r="24" spans="1:31" ht="27" hidden="1">
      <c r="A24" s="1263" t="s">
        <v>1305</v>
      </c>
      <c r="B24" s="1159"/>
      <c r="C24" s="1159"/>
      <c r="D24" s="1159"/>
      <c r="E24" s="1159"/>
      <c r="F24" s="1159"/>
      <c r="G24" s="1159"/>
      <c r="H24" s="1159"/>
      <c r="I24" s="1159"/>
      <c r="J24" s="1159"/>
      <c r="K24" s="1159"/>
      <c r="L24" s="1159"/>
      <c r="M24" s="1159"/>
      <c r="N24" s="1159"/>
      <c r="O24" s="1159"/>
      <c r="P24" s="1159"/>
      <c r="Q24" s="1159"/>
      <c r="R24" s="1159"/>
      <c r="S24" s="1159"/>
      <c r="T24" s="1159"/>
      <c r="U24" s="1159"/>
      <c r="V24" s="1159"/>
      <c r="W24" s="1159"/>
      <c r="X24" s="1159"/>
      <c r="Y24" s="1159"/>
      <c r="Z24" s="1159"/>
      <c r="AA24" s="1159"/>
      <c r="AB24" s="1159"/>
      <c r="AC24" s="1159"/>
      <c r="AD24" s="1159"/>
      <c r="AE24" s="1159"/>
    </row>
    <row r="25" spans="1:31" ht="27" hidden="1">
      <c r="A25" s="1263" t="s">
        <v>1306</v>
      </c>
      <c r="B25" s="1159"/>
      <c r="C25" s="1159"/>
      <c r="D25" s="1159"/>
      <c r="E25" s="1159"/>
      <c r="F25" s="1159"/>
      <c r="G25" s="1159"/>
      <c r="H25" s="1159"/>
      <c r="I25" s="1159"/>
      <c r="J25" s="1159"/>
      <c r="K25" s="1159"/>
      <c r="L25" s="1159"/>
      <c r="M25" s="1159"/>
      <c r="N25" s="1159"/>
      <c r="O25" s="1159"/>
      <c r="P25" s="1159"/>
      <c r="Q25" s="1159"/>
      <c r="R25" s="1159"/>
      <c r="S25" s="1159"/>
      <c r="T25" s="1159"/>
      <c r="U25" s="1159"/>
      <c r="V25" s="1159"/>
      <c r="W25" s="1159"/>
      <c r="X25" s="1159"/>
      <c r="Y25" s="1159"/>
      <c r="Z25" s="1159"/>
      <c r="AA25" s="1159"/>
      <c r="AB25" s="1159"/>
      <c r="AC25" s="1159"/>
      <c r="AD25" s="1159"/>
      <c r="AE25" s="1159"/>
    </row>
    <row r="26" spans="1:31" ht="27" hidden="1">
      <c r="A26" s="1263" t="s">
        <v>1307</v>
      </c>
      <c r="B26" s="1159"/>
      <c r="C26" s="1159"/>
      <c r="D26" s="1159"/>
      <c r="E26" s="1159"/>
      <c r="F26" s="1159"/>
      <c r="G26" s="1159"/>
      <c r="H26" s="1159"/>
      <c r="I26" s="1159"/>
      <c r="J26" s="1159"/>
      <c r="K26" s="1159"/>
      <c r="L26" s="1159"/>
      <c r="M26" s="1159"/>
      <c r="N26" s="1159"/>
      <c r="O26" s="1159"/>
      <c r="P26" s="1159"/>
      <c r="Q26" s="1159"/>
      <c r="R26" s="1159"/>
      <c r="S26" s="1159"/>
      <c r="T26" s="1159"/>
      <c r="U26" s="1159"/>
      <c r="V26" s="1159"/>
      <c r="W26" s="1159"/>
      <c r="X26" s="1159"/>
      <c r="Y26" s="1159"/>
      <c r="Z26" s="1159"/>
      <c r="AA26" s="1159"/>
      <c r="AB26" s="1159"/>
      <c r="AC26" s="1159"/>
      <c r="AD26" s="1159"/>
      <c r="AE26" s="1159"/>
    </row>
    <row r="27" spans="1:31" ht="27" hidden="1">
      <c r="A27" s="1263" t="s">
        <v>1308</v>
      </c>
      <c r="B27" s="1159"/>
      <c r="C27" s="1159"/>
      <c r="D27" s="1159"/>
      <c r="E27" s="1159"/>
      <c r="F27" s="1159"/>
      <c r="G27" s="1159"/>
      <c r="H27" s="1159"/>
      <c r="I27" s="1159"/>
      <c r="J27" s="1159"/>
      <c r="K27" s="1159"/>
      <c r="L27" s="1159"/>
      <c r="M27" s="1159"/>
      <c r="N27" s="1159"/>
      <c r="O27" s="1159"/>
      <c r="P27" s="1159"/>
      <c r="Q27" s="1159"/>
      <c r="R27" s="1159"/>
      <c r="S27" s="1159"/>
      <c r="T27" s="1159"/>
      <c r="U27" s="1159"/>
      <c r="V27" s="1159"/>
      <c r="W27" s="1159"/>
      <c r="X27" s="1159"/>
      <c r="Y27" s="1159"/>
      <c r="Z27" s="1159"/>
      <c r="AA27" s="1159"/>
      <c r="AB27" s="1159"/>
      <c r="AC27" s="1159"/>
      <c r="AD27" s="1159"/>
      <c r="AE27" s="1159"/>
    </row>
    <row r="28" spans="1:31" ht="27" hidden="1">
      <c r="A28" s="1263" t="s">
        <v>1309</v>
      </c>
      <c r="B28" s="1159"/>
      <c r="C28" s="1159"/>
      <c r="D28" s="1159"/>
      <c r="E28" s="1159"/>
      <c r="F28" s="1159"/>
      <c r="G28" s="1159"/>
      <c r="H28" s="1159"/>
      <c r="I28" s="1159"/>
      <c r="J28" s="1159"/>
      <c r="K28" s="1159"/>
      <c r="L28" s="1159"/>
      <c r="M28" s="1159"/>
      <c r="N28" s="1159"/>
      <c r="O28" s="1159"/>
      <c r="P28" s="1159"/>
      <c r="Q28" s="1159"/>
      <c r="R28" s="1159"/>
      <c r="S28" s="1159"/>
      <c r="T28" s="1159"/>
      <c r="U28" s="1159"/>
      <c r="V28" s="1159"/>
      <c r="W28" s="1159"/>
      <c r="X28" s="1159"/>
      <c r="Y28" s="1159"/>
      <c r="Z28" s="1159"/>
      <c r="AA28" s="1159"/>
      <c r="AB28" s="1159"/>
      <c r="AC28" s="1159"/>
      <c r="AD28" s="1159"/>
      <c r="AE28" s="1159"/>
    </row>
    <row r="29" spans="1:31" ht="27" hidden="1">
      <c r="A29" s="1263" t="s">
        <v>1310</v>
      </c>
      <c r="B29" s="1159"/>
      <c r="C29" s="1159"/>
      <c r="D29" s="1159"/>
      <c r="E29" s="1159"/>
      <c r="F29" s="1159"/>
      <c r="G29" s="1159"/>
      <c r="H29" s="1159"/>
      <c r="I29" s="1159"/>
      <c r="J29" s="1159"/>
      <c r="K29" s="1159"/>
      <c r="L29" s="1159"/>
      <c r="M29" s="1159"/>
      <c r="N29" s="1159"/>
      <c r="O29" s="1159"/>
      <c r="P29" s="1159"/>
      <c r="Q29" s="1159"/>
      <c r="R29" s="1159"/>
      <c r="S29" s="1159"/>
      <c r="T29" s="1159"/>
      <c r="U29" s="1159"/>
      <c r="V29" s="1159"/>
      <c r="W29" s="1159"/>
      <c r="X29" s="1159"/>
      <c r="Y29" s="1159"/>
      <c r="Z29" s="1159"/>
      <c r="AA29" s="1159"/>
      <c r="AB29" s="1159"/>
      <c r="AC29" s="1159"/>
      <c r="AD29" s="1159"/>
      <c r="AE29" s="1159"/>
    </row>
    <row r="30" spans="1:31" ht="27" hidden="1">
      <c r="A30" s="1263" t="s">
        <v>1311</v>
      </c>
      <c r="B30" s="1159"/>
      <c r="C30" s="1159"/>
      <c r="D30" s="1159"/>
      <c r="E30" s="1159"/>
      <c r="F30" s="1159"/>
      <c r="G30" s="1159"/>
      <c r="H30" s="1159"/>
      <c r="I30" s="1159"/>
      <c r="J30" s="1159"/>
      <c r="K30" s="1159"/>
      <c r="L30" s="1159"/>
      <c r="M30" s="1159"/>
      <c r="N30" s="1159"/>
      <c r="O30" s="1159"/>
      <c r="P30" s="1159"/>
      <c r="Q30" s="1159"/>
      <c r="R30" s="1159"/>
      <c r="S30" s="1159"/>
      <c r="T30" s="1159"/>
      <c r="U30" s="1159"/>
      <c r="V30" s="1159"/>
      <c r="W30" s="1159"/>
      <c r="X30" s="1159"/>
      <c r="Y30" s="1159"/>
      <c r="Z30" s="1159"/>
      <c r="AA30" s="1159"/>
      <c r="AB30" s="1159"/>
      <c r="AC30" s="1159"/>
      <c r="AD30" s="1159"/>
      <c r="AE30" s="1159"/>
    </row>
    <row r="31" spans="1:31" ht="27" hidden="1">
      <c r="A31" s="1263" t="s">
        <v>1312</v>
      </c>
      <c r="B31" s="1159"/>
      <c r="C31" s="1159"/>
      <c r="D31" s="1159"/>
      <c r="E31" s="1159"/>
      <c r="F31" s="1159"/>
      <c r="G31" s="1159"/>
      <c r="H31" s="1159"/>
      <c r="I31" s="1159"/>
      <c r="J31" s="1159"/>
      <c r="K31" s="1159"/>
      <c r="L31" s="1159"/>
      <c r="M31" s="1159"/>
      <c r="N31" s="1159"/>
      <c r="O31" s="1159"/>
      <c r="P31" s="1159"/>
      <c r="Q31" s="1159"/>
      <c r="R31" s="1159"/>
      <c r="S31" s="1159"/>
      <c r="T31" s="1159"/>
      <c r="U31" s="1159"/>
      <c r="V31" s="1159"/>
      <c r="W31" s="1159"/>
      <c r="X31" s="1159"/>
      <c r="Y31" s="1159"/>
      <c r="Z31" s="1159"/>
      <c r="AA31" s="1159"/>
      <c r="AB31" s="1159"/>
      <c r="AC31" s="1159"/>
      <c r="AD31" s="1159"/>
      <c r="AE31" s="1159"/>
    </row>
    <row r="32" spans="1:31" ht="27" hidden="1">
      <c r="A32" s="1263" t="s">
        <v>1313</v>
      </c>
      <c r="B32" s="1159"/>
      <c r="C32" s="1159"/>
      <c r="D32" s="1159"/>
      <c r="E32" s="1159"/>
      <c r="F32" s="1159"/>
      <c r="G32" s="1159"/>
      <c r="H32" s="1159"/>
      <c r="I32" s="1159"/>
      <c r="J32" s="1159"/>
      <c r="K32" s="1159"/>
      <c r="L32" s="1159"/>
      <c r="M32" s="1159"/>
      <c r="N32" s="1159"/>
      <c r="O32" s="1159"/>
      <c r="P32" s="1159"/>
      <c r="Q32" s="1159"/>
      <c r="R32" s="1159"/>
      <c r="S32" s="1159"/>
      <c r="T32" s="1159"/>
      <c r="U32" s="1159"/>
      <c r="V32" s="1159"/>
      <c r="W32" s="1159"/>
      <c r="X32" s="1159"/>
      <c r="Y32" s="1159"/>
      <c r="Z32" s="1159"/>
      <c r="AA32" s="1159"/>
      <c r="AB32" s="1159"/>
      <c r="AC32" s="1159"/>
      <c r="AD32" s="1159"/>
      <c r="AE32" s="1159"/>
    </row>
    <row r="33" spans="1:31" ht="27" hidden="1">
      <c r="A33" s="1263" t="s">
        <v>1314</v>
      </c>
      <c r="B33" s="1159"/>
      <c r="C33" s="1159"/>
      <c r="D33" s="1159"/>
      <c r="E33" s="1159"/>
      <c r="F33" s="1159"/>
      <c r="G33" s="1159"/>
      <c r="H33" s="1159"/>
      <c r="I33" s="1159"/>
      <c r="J33" s="1159"/>
      <c r="K33" s="1159"/>
      <c r="L33" s="1159"/>
      <c r="M33" s="1159"/>
      <c r="N33" s="1159"/>
      <c r="O33" s="1159"/>
      <c r="P33" s="1159"/>
      <c r="Q33" s="1159"/>
      <c r="R33" s="1159"/>
      <c r="S33" s="1159"/>
      <c r="T33" s="1159"/>
      <c r="U33" s="1159"/>
      <c r="V33" s="1159"/>
      <c r="W33" s="1159"/>
      <c r="X33" s="1159"/>
      <c r="Y33" s="1159"/>
      <c r="Z33" s="1159"/>
      <c r="AA33" s="1159"/>
      <c r="AB33" s="1159"/>
      <c r="AC33" s="1159"/>
      <c r="AD33" s="1159"/>
      <c r="AE33" s="1159"/>
    </row>
    <row r="34" spans="1:31" ht="27" hidden="1">
      <c r="A34" s="1263" t="s">
        <v>1315</v>
      </c>
      <c r="B34" s="1159"/>
      <c r="C34" s="1159"/>
      <c r="D34" s="1159"/>
      <c r="E34" s="1159"/>
      <c r="F34" s="1159"/>
      <c r="G34" s="1159"/>
      <c r="H34" s="1159"/>
      <c r="I34" s="1159"/>
      <c r="J34" s="1159"/>
      <c r="K34" s="1159"/>
      <c r="L34" s="1159"/>
      <c r="M34" s="1159"/>
      <c r="N34" s="1159"/>
      <c r="O34" s="1159"/>
      <c r="P34" s="1159"/>
      <c r="Q34" s="1159"/>
      <c r="R34" s="1159"/>
      <c r="S34" s="1159"/>
      <c r="T34" s="1159"/>
      <c r="U34" s="1159"/>
      <c r="V34" s="1159"/>
      <c r="W34" s="1159"/>
      <c r="X34" s="1159"/>
      <c r="Y34" s="1159"/>
      <c r="Z34" s="1159"/>
      <c r="AA34" s="1159"/>
      <c r="AB34" s="1159"/>
      <c r="AC34" s="1159"/>
      <c r="AD34" s="1159"/>
      <c r="AE34" s="1159"/>
    </row>
    <row r="35" spans="1:31" ht="27" hidden="1">
      <c r="A35" s="1263" t="s">
        <v>1316</v>
      </c>
      <c r="B35" s="1159"/>
      <c r="C35" s="1159"/>
      <c r="D35" s="1159"/>
      <c r="E35" s="1159"/>
      <c r="F35" s="1159"/>
      <c r="G35" s="1159"/>
      <c r="H35" s="1159"/>
      <c r="I35" s="1159"/>
      <c r="J35" s="1159"/>
      <c r="K35" s="1159"/>
      <c r="L35" s="1159"/>
      <c r="M35" s="1159"/>
      <c r="N35" s="1159"/>
      <c r="O35" s="1159"/>
      <c r="P35" s="1159"/>
      <c r="Q35" s="1159"/>
      <c r="R35" s="1159"/>
      <c r="S35" s="1159"/>
      <c r="T35" s="1159"/>
      <c r="U35" s="1159"/>
      <c r="V35" s="1159"/>
      <c r="W35" s="1159"/>
      <c r="X35" s="1159"/>
      <c r="Y35" s="1159"/>
      <c r="Z35" s="1159"/>
      <c r="AA35" s="1159"/>
      <c r="AB35" s="1159"/>
      <c r="AC35" s="1159"/>
      <c r="AD35" s="1159"/>
      <c r="AE35" s="1159"/>
    </row>
    <row r="36" spans="1:31" ht="27" hidden="1">
      <c r="A36" s="1263" t="s">
        <v>1317</v>
      </c>
      <c r="B36" s="1159"/>
      <c r="C36" s="1159"/>
      <c r="D36" s="1159"/>
      <c r="E36" s="1159"/>
      <c r="F36" s="1159"/>
      <c r="G36" s="1159"/>
      <c r="H36" s="1159"/>
      <c r="I36" s="1159"/>
      <c r="J36" s="1159"/>
      <c r="K36" s="1159"/>
      <c r="L36" s="1159"/>
      <c r="M36" s="1159"/>
      <c r="N36" s="1159"/>
      <c r="O36" s="1159"/>
      <c r="P36" s="1159"/>
      <c r="Q36" s="1159"/>
      <c r="R36" s="1159"/>
      <c r="S36" s="1159"/>
      <c r="T36" s="1159"/>
      <c r="U36" s="1159"/>
      <c r="V36" s="1159"/>
      <c r="W36" s="1159"/>
      <c r="X36" s="1159"/>
      <c r="Y36" s="1159"/>
      <c r="Z36" s="1159"/>
      <c r="AA36" s="1159"/>
      <c r="AB36" s="1159"/>
      <c r="AC36" s="1159"/>
      <c r="AD36" s="1159"/>
      <c r="AE36" s="1159"/>
    </row>
    <row r="37" spans="1:31" ht="27" hidden="1">
      <c r="A37" s="1263" t="s">
        <v>1318</v>
      </c>
      <c r="B37" s="1159"/>
      <c r="C37" s="1159"/>
      <c r="D37" s="1159"/>
      <c r="E37" s="1159"/>
      <c r="F37" s="1159"/>
      <c r="G37" s="1159"/>
      <c r="H37" s="1159"/>
      <c r="I37" s="1159"/>
      <c r="J37" s="1159"/>
      <c r="K37" s="1159"/>
      <c r="L37" s="1159"/>
      <c r="M37" s="1159"/>
      <c r="N37" s="1159"/>
      <c r="O37" s="1159"/>
      <c r="P37" s="1159"/>
      <c r="Q37" s="1159"/>
      <c r="R37" s="1159"/>
      <c r="S37" s="1159"/>
      <c r="T37" s="1159"/>
      <c r="U37" s="1159"/>
      <c r="V37" s="1159"/>
      <c r="W37" s="1159"/>
      <c r="X37" s="1159"/>
      <c r="Y37" s="1159"/>
      <c r="Z37" s="1159"/>
      <c r="AA37" s="1159"/>
      <c r="AB37" s="1159"/>
      <c r="AC37" s="1159"/>
      <c r="AD37" s="1159"/>
      <c r="AE37" s="1159"/>
    </row>
    <row r="38" spans="1:31" ht="27" hidden="1">
      <c r="A38" s="1263" t="s">
        <v>1319</v>
      </c>
      <c r="B38" s="1159"/>
      <c r="C38" s="1159"/>
      <c r="D38" s="1159"/>
      <c r="E38" s="1159"/>
      <c r="F38" s="1159"/>
      <c r="G38" s="1159"/>
      <c r="H38" s="1159"/>
      <c r="I38" s="1159"/>
      <c r="J38" s="1159"/>
      <c r="K38" s="1159"/>
      <c r="L38" s="1159"/>
      <c r="M38" s="1159"/>
      <c r="N38" s="1159"/>
      <c r="O38" s="1159"/>
      <c r="P38" s="1159"/>
      <c r="Q38" s="1159"/>
      <c r="R38" s="1159"/>
      <c r="S38" s="1159"/>
      <c r="T38" s="1159"/>
      <c r="U38" s="1159"/>
      <c r="V38" s="1159"/>
      <c r="W38" s="1159"/>
      <c r="X38" s="1159"/>
      <c r="Y38" s="1159"/>
      <c r="Z38" s="1159"/>
      <c r="AA38" s="1159"/>
      <c r="AB38" s="1159"/>
      <c r="AC38" s="1159"/>
      <c r="AD38" s="1159"/>
      <c r="AE38" s="1159"/>
    </row>
    <row r="39" spans="1:31" ht="27" hidden="1">
      <c r="A39" s="1263" t="s">
        <v>1320</v>
      </c>
      <c r="B39" s="1159"/>
      <c r="C39" s="1159"/>
      <c r="D39" s="1159"/>
      <c r="E39" s="1159"/>
      <c r="F39" s="1159"/>
      <c r="G39" s="1159"/>
      <c r="H39" s="1159"/>
      <c r="I39" s="1159"/>
      <c r="J39" s="1159"/>
      <c r="K39" s="1159"/>
      <c r="L39" s="1159"/>
      <c r="M39" s="1159"/>
      <c r="N39" s="1159"/>
      <c r="O39" s="1159"/>
      <c r="P39" s="1159"/>
      <c r="Q39" s="1159"/>
      <c r="R39" s="1159"/>
      <c r="S39" s="1159"/>
      <c r="T39" s="1159"/>
      <c r="U39" s="1159"/>
      <c r="V39" s="1159"/>
      <c r="W39" s="1159"/>
      <c r="X39" s="1159"/>
      <c r="Y39" s="1159"/>
      <c r="Z39" s="1159"/>
      <c r="AA39" s="1159"/>
      <c r="AB39" s="1159"/>
      <c r="AC39" s="1159"/>
      <c r="AD39" s="1159"/>
      <c r="AE39" s="1159"/>
    </row>
    <row r="40" spans="1:31" ht="27" hidden="1">
      <c r="A40" s="1263" t="s">
        <v>1321</v>
      </c>
      <c r="B40" s="1159"/>
      <c r="C40" s="1159"/>
      <c r="D40" s="1159"/>
      <c r="E40" s="1159"/>
      <c r="F40" s="1159"/>
      <c r="G40" s="1159"/>
      <c r="H40" s="1159"/>
      <c r="I40" s="1159"/>
      <c r="J40" s="1159"/>
      <c r="K40" s="1159"/>
      <c r="L40" s="1159"/>
      <c r="M40" s="1159"/>
      <c r="N40" s="1159"/>
      <c r="O40" s="1159"/>
      <c r="P40" s="1159"/>
      <c r="Q40" s="1159"/>
      <c r="R40" s="1159"/>
      <c r="S40" s="1159"/>
      <c r="T40" s="1159"/>
      <c r="U40" s="1159"/>
      <c r="V40" s="1159"/>
      <c r="W40" s="1159"/>
      <c r="X40" s="1159"/>
      <c r="Y40" s="1159"/>
      <c r="Z40" s="1159"/>
      <c r="AA40" s="1159"/>
      <c r="AB40" s="1159"/>
      <c r="AC40" s="1159"/>
      <c r="AD40" s="1159"/>
      <c r="AE40" s="1159"/>
    </row>
    <row r="41" spans="1:31" ht="27" hidden="1">
      <c r="A41" s="1263" t="s">
        <v>1322</v>
      </c>
      <c r="B41" s="1159"/>
      <c r="C41" s="1159"/>
      <c r="D41" s="1159"/>
      <c r="E41" s="1159"/>
      <c r="F41" s="1159"/>
      <c r="G41" s="1159"/>
      <c r="H41" s="1159"/>
      <c r="I41" s="1159"/>
      <c r="J41" s="1159"/>
      <c r="K41" s="1159"/>
      <c r="L41" s="1159"/>
      <c r="M41" s="1159"/>
      <c r="N41" s="1159"/>
      <c r="O41" s="1159"/>
      <c r="P41" s="1159"/>
      <c r="Q41" s="1159"/>
      <c r="R41" s="1159"/>
      <c r="S41" s="1159"/>
      <c r="T41" s="1159"/>
      <c r="U41" s="1159"/>
      <c r="V41" s="1159"/>
      <c r="W41" s="1159"/>
      <c r="X41" s="1159"/>
      <c r="Y41" s="1159"/>
      <c r="Z41" s="1159"/>
      <c r="AA41" s="1159"/>
      <c r="AB41" s="1159"/>
      <c r="AC41" s="1159"/>
      <c r="AD41" s="1159"/>
      <c r="AE41" s="1159"/>
    </row>
    <row r="42" spans="1:31" ht="27" hidden="1">
      <c r="A42" s="1263" t="s">
        <v>1323</v>
      </c>
      <c r="B42" s="1159"/>
      <c r="C42" s="1159"/>
      <c r="D42" s="1159"/>
      <c r="E42" s="1159"/>
      <c r="F42" s="1159"/>
      <c r="G42" s="1159"/>
      <c r="H42" s="1159"/>
      <c r="I42" s="1159"/>
      <c r="J42" s="1159"/>
      <c r="K42" s="1159"/>
      <c r="L42" s="1159"/>
      <c r="M42" s="1159"/>
      <c r="N42" s="1159"/>
      <c r="O42" s="1159"/>
      <c r="P42" s="1159"/>
      <c r="Q42" s="1159"/>
      <c r="R42" s="1159"/>
      <c r="S42" s="1159"/>
      <c r="T42" s="1159"/>
      <c r="U42" s="1159"/>
      <c r="V42" s="1159"/>
      <c r="W42" s="1159"/>
      <c r="X42" s="1159"/>
      <c r="Y42" s="1159"/>
      <c r="Z42" s="1159"/>
      <c r="AA42" s="1159"/>
      <c r="AB42" s="1159"/>
      <c r="AC42" s="1159"/>
      <c r="AD42" s="1159"/>
      <c r="AE42" s="1159"/>
    </row>
    <row r="43" spans="1:31" ht="27" hidden="1">
      <c r="A43" s="1263" t="s">
        <v>1324</v>
      </c>
      <c r="B43" s="1159"/>
      <c r="C43" s="1159"/>
      <c r="D43" s="1159"/>
      <c r="E43" s="1159"/>
      <c r="F43" s="1159"/>
      <c r="G43" s="1159"/>
      <c r="H43" s="1159"/>
      <c r="I43" s="1159"/>
      <c r="J43" s="1159"/>
      <c r="K43" s="1159"/>
      <c r="L43" s="1159"/>
      <c r="M43" s="1159"/>
      <c r="N43" s="1159"/>
      <c r="O43" s="1159"/>
      <c r="P43" s="1159"/>
      <c r="Q43" s="1159"/>
      <c r="R43" s="1159"/>
      <c r="S43" s="1159"/>
      <c r="T43" s="1159"/>
      <c r="U43" s="1159"/>
      <c r="V43" s="1159"/>
      <c r="W43" s="1159"/>
      <c r="X43" s="1159"/>
      <c r="Y43" s="1159"/>
      <c r="Z43" s="1159"/>
      <c r="AA43" s="1159"/>
      <c r="AB43" s="1159"/>
      <c r="AC43" s="1159"/>
      <c r="AD43" s="1159"/>
      <c r="AE43" s="1159"/>
    </row>
    <row r="44" spans="1:31" ht="27" hidden="1">
      <c r="A44" s="1263" t="s">
        <v>1325</v>
      </c>
      <c r="B44" s="1159"/>
      <c r="C44" s="1159"/>
      <c r="D44" s="1159"/>
      <c r="E44" s="1159"/>
      <c r="F44" s="1159"/>
      <c r="G44" s="1159"/>
      <c r="H44" s="1159"/>
      <c r="I44" s="1159"/>
      <c r="J44" s="1159"/>
      <c r="K44" s="1159"/>
      <c r="L44" s="1159"/>
      <c r="M44" s="1159"/>
      <c r="N44" s="1159"/>
      <c r="O44" s="1159"/>
      <c r="P44" s="1159"/>
      <c r="Q44" s="1159"/>
      <c r="R44" s="1159"/>
      <c r="S44" s="1159"/>
      <c r="T44" s="1159"/>
      <c r="U44" s="1159"/>
      <c r="V44" s="1159"/>
      <c r="W44" s="1159"/>
      <c r="X44" s="1159"/>
      <c r="Y44" s="1159"/>
      <c r="Z44" s="1159"/>
      <c r="AA44" s="1159"/>
      <c r="AB44" s="1159"/>
      <c r="AC44" s="1159"/>
      <c r="AD44" s="1159"/>
      <c r="AE44" s="1159"/>
    </row>
    <row r="45" spans="1:31" ht="27" hidden="1">
      <c r="A45" s="1263" t="s">
        <v>1326</v>
      </c>
      <c r="B45" s="1159"/>
      <c r="C45" s="1159"/>
      <c r="D45" s="1159"/>
      <c r="E45" s="1159"/>
      <c r="F45" s="1159"/>
      <c r="G45" s="1159"/>
      <c r="H45" s="1159"/>
      <c r="I45" s="1159"/>
      <c r="J45" s="1159"/>
      <c r="K45" s="1159"/>
      <c r="L45" s="1159"/>
      <c r="M45" s="1159"/>
      <c r="N45" s="1159"/>
      <c r="O45" s="1159"/>
      <c r="P45" s="1159"/>
      <c r="Q45" s="1159"/>
      <c r="R45" s="1159"/>
      <c r="S45" s="1159"/>
      <c r="T45" s="1159"/>
      <c r="U45" s="1159"/>
      <c r="V45" s="1159"/>
      <c r="W45" s="1159"/>
      <c r="X45" s="1159"/>
      <c r="Y45" s="1159"/>
      <c r="Z45" s="1159"/>
      <c r="AA45" s="1159"/>
      <c r="AB45" s="1159"/>
      <c r="AC45" s="1159"/>
      <c r="AD45" s="1159"/>
      <c r="AE45" s="1159"/>
    </row>
    <row r="46" spans="1:31" ht="27" hidden="1">
      <c r="A46" s="1263" t="s">
        <v>1327</v>
      </c>
      <c r="B46" s="1159"/>
      <c r="C46" s="1159"/>
      <c r="D46" s="1159"/>
      <c r="E46" s="1159"/>
      <c r="F46" s="1159"/>
      <c r="G46" s="1159"/>
      <c r="H46" s="1159"/>
      <c r="I46" s="1159"/>
      <c r="J46" s="1159"/>
      <c r="K46" s="1159"/>
      <c r="L46" s="1159"/>
      <c r="M46" s="1159"/>
      <c r="N46" s="1159"/>
      <c r="O46" s="1159"/>
      <c r="P46" s="1159"/>
      <c r="Q46" s="1159"/>
      <c r="R46" s="1159"/>
      <c r="S46" s="1159"/>
      <c r="T46" s="1159"/>
      <c r="U46" s="1159"/>
      <c r="V46" s="1159"/>
      <c r="W46" s="1159"/>
      <c r="X46" s="1159"/>
      <c r="Y46" s="1159"/>
      <c r="Z46" s="1159"/>
      <c r="AA46" s="1159"/>
      <c r="AB46" s="1159"/>
      <c r="AC46" s="1159"/>
      <c r="AD46" s="1159"/>
      <c r="AE46" s="1159"/>
    </row>
    <row r="47" spans="1:31" ht="27" hidden="1">
      <c r="A47" s="1263" t="s">
        <v>1328</v>
      </c>
      <c r="B47" s="1159"/>
      <c r="C47" s="1159"/>
      <c r="D47" s="1159"/>
      <c r="E47" s="1159"/>
      <c r="F47" s="1159"/>
      <c r="G47" s="1159"/>
      <c r="H47" s="1159"/>
      <c r="I47" s="1159"/>
      <c r="J47" s="1159"/>
      <c r="K47" s="1159"/>
      <c r="L47" s="1159"/>
      <c r="M47" s="1159"/>
      <c r="N47" s="1159"/>
      <c r="O47" s="1159"/>
      <c r="P47" s="1159"/>
      <c r="Q47" s="1159"/>
      <c r="R47" s="1159"/>
      <c r="S47" s="1159"/>
      <c r="T47" s="1159"/>
      <c r="U47" s="1159"/>
      <c r="V47" s="1159"/>
      <c r="W47" s="1159"/>
      <c r="X47" s="1159"/>
      <c r="Y47" s="1159"/>
      <c r="Z47" s="1159"/>
      <c r="AA47" s="1159"/>
      <c r="AB47" s="1159"/>
      <c r="AC47" s="1159"/>
      <c r="AD47" s="1159"/>
      <c r="AE47" s="1159"/>
    </row>
    <row r="48" spans="1:31" ht="27" hidden="1">
      <c r="A48" s="1263" t="s">
        <v>1329</v>
      </c>
      <c r="B48" s="1159"/>
      <c r="C48" s="1159"/>
      <c r="D48" s="1159"/>
      <c r="E48" s="1159"/>
      <c r="F48" s="1159"/>
      <c r="G48" s="1159"/>
      <c r="H48" s="1159"/>
      <c r="I48" s="1159"/>
      <c r="J48" s="1159"/>
      <c r="K48" s="1159"/>
      <c r="L48" s="1159"/>
      <c r="M48" s="1159"/>
      <c r="N48" s="1159"/>
      <c r="O48" s="1159"/>
      <c r="P48" s="1159"/>
      <c r="Q48" s="1159"/>
      <c r="R48" s="1159"/>
      <c r="S48" s="1159"/>
      <c r="T48" s="1159"/>
      <c r="U48" s="1159"/>
      <c r="V48" s="1159"/>
      <c r="W48" s="1159"/>
      <c r="X48" s="1159"/>
      <c r="Y48" s="1159"/>
      <c r="Z48" s="1159"/>
      <c r="AA48" s="1159"/>
      <c r="AB48" s="1159"/>
      <c r="AC48" s="1159"/>
      <c r="AD48" s="1159"/>
      <c r="AE48" s="1159"/>
    </row>
    <row r="49" spans="1:31" ht="27" hidden="1">
      <c r="A49" s="1263" t="s">
        <v>1330</v>
      </c>
      <c r="B49" s="1159"/>
      <c r="C49" s="1159"/>
      <c r="D49" s="1159"/>
      <c r="E49" s="1159"/>
      <c r="F49" s="1159"/>
      <c r="G49" s="1159"/>
      <c r="H49" s="1159"/>
      <c r="I49" s="1159"/>
      <c r="J49" s="1159"/>
      <c r="K49" s="1159"/>
      <c r="L49" s="1159"/>
      <c r="M49" s="1159"/>
      <c r="N49" s="1159"/>
      <c r="O49" s="1159"/>
      <c r="P49" s="1159"/>
      <c r="Q49" s="1159"/>
      <c r="R49" s="1159"/>
      <c r="S49" s="1159"/>
      <c r="T49" s="1159"/>
      <c r="U49" s="1159"/>
      <c r="V49" s="1159"/>
      <c r="W49" s="1159"/>
      <c r="X49" s="1159"/>
      <c r="Y49" s="1159"/>
      <c r="Z49" s="1159"/>
      <c r="AA49" s="1159"/>
      <c r="AB49" s="1159"/>
      <c r="AC49" s="1159"/>
      <c r="AD49" s="1159"/>
      <c r="AE49" s="1159"/>
    </row>
    <row r="50" spans="1:31" ht="27" hidden="1">
      <c r="A50" s="1263" t="s">
        <v>1331</v>
      </c>
      <c r="B50" s="1159"/>
      <c r="C50" s="1159"/>
      <c r="D50" s="1159"/>
      <c r="E50" s="1159"/>
      <c r="F50" s="1159"/>
      <c r="G50" s="1159"/>
      <c r="H50" s="1159"/>
      <c r="I50" s="1159"/>
      <c r="J50" s="1159"/>
      <c r="K50" s="1159"/>
      <c r="L50" s="1159"/>
      <c r="M50" s="1159"/>
      <c r="N50" s="1159"/>
      <c r="O50" s="1159"/>
      <c r="P50" s="1159"/>
      <c r="Q50" s="1159"/>
      <c r="R50" s="1159"/>
      <c r="S50" s="1159"/>
      <c r="T50" s="1159"/>
      <c r="U50" s="1159"/>
      <c r="V50" s="1159"/>
      <c r="W50" s="1159"/>
      <c r="X50" s="1159"/>
      <c r="Y50" s="1159"/>
      <c r="Z50" s="1159"/>
      <c r="AA50" s="1159"/>
      <c r="AB50" s="1159"/>
      <c r="AC50" s="1159"/>
      <c r="AD50" s="1159"/>
      <c r="AE50" s="1159"/>
    </row>
    <row r="51" spans="1:31" ht="27" hidden="1">
      <c r="A51" s="1263" t="s">
        <v>1332</v>
      </c>
      <c r="B51" s="1159"/>
      <c r="C51" s="1159"/>
      <c r="D51" s="1159"/>
      <c r="E51" s="1159"/>
      <c r="F51" s="1159"/>
      <c r="G51" s="1159"/>
      <c r="H51" s="1159"/>
      <c r="I51" s="1159"/>
      <c r="J51" s="1159"/>
      <c r="K51" s="1159"/>
      <c r="L51" s="1159"/>
      <c r="M51" s="1159"/>
      <c r="N51" s="1159"/>
      <c r="O51" s="1159"/>
      <c r="P51" s="1159"/>
      <c r="Q51" s="1159"/>
      <c r="R51" s="1159"/>
      <c r="S51" s="1159"/>
      <c r="T51" s="1159"/>
      <c r="U51" s="1159"/>
      <c r="V51" s="1159"/>
      <c r="W51" s="1159"/>
      <c r="X51" s="1159"/>
      <c r="Y51" s="1159"/>
      <c r="Z51" s="1159"/>
      <c r="AA51" s="1159"/>
      <c r="AB51" s="1159"/>
      <c r="AC51" s="1159"/>
      <c r="AD51" s="1159"/>
      <c r="AE51" s="1159"/>
    </row>
    <row r="52" spans="1:31" ht="27" hidden="1">
      <c r="A52" s="1263" t="s">
        <v>1333</v>
      </c>
      <c r="B52" s="1159"/>
      <c r="C52" s="1159"/>
      <c r="D52" s="1159"/>
      <c r="E52" s="1159"/>
      <c r="F52" s="1159"/>
      <c r="G52" s="1159"/>
      <c r="H52" s="1159"/>
      <c r="I52" s="1159"/>
      <c r="J52" s="1159"/>
      <c r="K52" s="1159"/>
      <c r="L52" s="1159"/>
      <c r="M52" s="1159"/>
      <c r="N52" s="1159"/>
      <c r="O52" s="1159"/>
      <c r="P52" s="1159"/>
      <c r="Q52" s="1159"/>
      <c r="R52" s="1159"/>
      <c r="S52" s="1159"/>
      <c r="T52" s="1159"/>
      <c r="U52" s="1159"/>
      <c r="V52" s="1159"/>
      <c r="W52" s="1159"/>
      <c r="X52" s="1159"/>
      <c r="Y52" s="1159"/>
      <c r="Z52" s="1159"/>
      <c r="AA52" s="1159"/>
      <c r="AB52" s="1159"/>
      <c r="AC52" s="1159"/>
      <c r="AD52" s="1159"/>
      <c r="AE52" s="1159"/>
    </row>
    <row r="53" spans="1:31" ht="27" hidden="1">
      <c r="A53" s="1263" t="s">
        <v>1334</v>
      </c>
      <c r="B53" s="1159"/>
      <c r="C53" s="1159"/>
      <c r="D53" s="1159"/>
      <c r="E53" s="1159"/>
      <c r="F53" s="1159"/>
      <c r="G53" s="1159"/>
      <c r="H53" s="1159"/>
      <c r="I53" s="1159"/>
      <c r="J53" s="1159"/>
      <c r="K53" s="1159"/>
      <c r="L53" s="1159"/>
      <c r="M53" s="1159"/>
      <c r="N53" s="1159"/>
      <c r="O53" s="1159"/>
      <c r="P53" s="1159"/>
      <c r="Q53" s="1159"/>
      <c r="R53" s="1159"/>
      <c r="S53" s="1159"/>
      <c r="T53" s="1159"/>
      <c r="U53" s="1159"/>
      <c r="V53" s="1159"/>
      <c r="W53" s="1159"/>
      <c r="X53" s="1159"/>
      <c r="Y53" s="1159"/>
      <c r="Z53" s="1159"/>
      <c r="AA53" s="1159"/>
      <c r="AB53" s="1159"/>
      <c r="AC53" s="1159"/>
      <c r="AD53" s="1159"/>
      <c r="AE53" s="1159"/>
    </row>
    <row r="54" spans="1:31" ht="27" hidden="1">
      <c r="A54" s="1263" t="s">
        <v>1335</v>
      </c>
      <c r="B54" s="1159"/>
      <c r="C54" s="1159"/>
      <c r="D54" s="1159"/>
      <c r="E54" s="1159"/>
      <c r="F54" s="1159"/>
      <c r="G54" s="1159"/>
      <c r="H54" s="1159"/>
      <c r="I54" s="1159"/>
      <c r="J54" s="1159"/>
      <c r="K54" s="1159"/>
      <c r="L54" s="1159"/>
      <c r="M54" s="1159"/>
      <c r="N54" s="1159"/>
      <c r="O54" s="1159"/>
      <c r="P54" s="1159"/>
      <c r="Q54" s="1159"/>
      <c r="R54" s="1159"/>
      <c r="S54" s="1159"/>
      <c r="T54" s="1159"/>
      <c r="U54" s="1159"/>
      <c r="V54" s="1159"/>
      <c r="W54" s="1159"/>
      <c r="X54" s="1159"/>
      <c r="Y54" s="1159"/>
      <c r="Z54" s="1159"/>
      <c r="AA54" s="1159"/>
      <c r="AB54" s="1159"/>
      <c r="AC54" s="1159"/>
      <c r="AD54" s="1159"/>
      <c r="AE54" s="1159"/>
    </row>
    <row r="55" spans="1:31" ht="27" hidden="1">
      <c r="A55" s="1263" t="s">
        <v>1336</v>
      </c>
      <c r="B55" s="1159"/>
      <c r="C55" s="1159"/>
      <c r="D55" s="1159"/>
      <c r="E55" s="1159"/>
      <c r="F55" s="1159"/>
      <c r="G55" s="1159"/>
      <c r="H55" s="1159"/>
      <c r="I55" s="1159"/>
      <c r="J55" s="1159"/>
      <c r="K55" s="1159"/>
      <c r="L55" s="1159"/>
      <c r="M55" s="1159"/>
      <c r="N55" s="1159"/>
      <c r="O55" s="1159"/>
      <c r="P55" s="1159"/>
      <c r="Q55" s="1159"/>
      <c r="R55" s="1159"/>
      <c r="S55" s="1159"/>
      <c r="T55" s="1159"/>
      <c r="U55" s="1159"/>
      <c r="V55" s="1159"/>
      <c r="W55" s="1159"/>
      <c r="X55" s="1159"/>
      <c r="Y55" s="1159"/>
      <c r="Z55" s="1159"/>
      <c r="AA55" s="1159"/>
      <c r="AB55" s="1159"/>
      <c r="AC55" s="1159"/>
      <c r="AD55" s="1159"/>
      <c r="AE55" s="1159"/>
    </row>
    <row r="56" spans="1:31" ht="27" hidden="1">
      <c r="A56" s="1263" t="s">
        <v>1337</v>
      </c>
      <c r="B56" s="1159"/>
      <c r="C56" s="1159"/>
      <c r="D56" s="1159"/>
      <c r="E56" s="1159"/>
      <c r="F56" s="1159"/>
      <c r="G56" s="1159"/>
      <c r="H56" s="1159"/>
      <c r="I56" s="1159"/>
      <c r="J56" s="1159"/>
      <c r="K56" s="1159"/>
      <c r="L56" s="1159"/>
      <c r="M56" s="1159"/>
      <c r="N56" s="1159"/>
      <c r="O56" s="1159"/>
      <c r="P56" s="1159"/>
      <c r="Q56" s="1159"/>
      <c r="R56" s="1159"/>
      <c r="S56" s="1159"/>
      <c r="T56" s="1159"/>
      <c r="U56" s="1159"/>
      <c r="V56" s="1159"/>
      <c r="W56" s="1159"/>
      <c r="X56" s="1159"/>
      <c r="Y56" s="1159"/>
      <c r="Z56" s="1159"/>
      <c r="AA56" s="1159"/>
      <c r="AB56" s="1159"/>
      <c r="AC56" s="1159"/>
      <c r="AD56" s="1159"/>
      <c r="AE56" s="1159"/>
    </row>
    <row r="57" spans="1:31" ht="27" hidden="1">
      <c r="A57" s="1263" t="s">
        <v>1338</v>
      </c>
      <c r="B57" s="1159"/>
      <c r="C57" s="1159"/>
      <c r="D57" s="1159"/>
      <c r="E57" s="1159"/>
      <c r="F57" s="1159"/>
      <c r="G57" s="1159"/>
      <c r="H57" s="1159"/>
      <c r="I57" s="1159"/>
      <c r="J57" s="1159"/>
      <c r="K57" s="1159"/>
      <c r="L57" s="1159"/>
      <c r="M57" s="1159"/>
      <c r="N57" s="1159"/>
      <c r="O57" s="1159"/>
      <c r="P57" s="1159"/>
      <c r="Q57" s="1159"/>
      <c r="R57" s="1159"/>
      <c r="S57" s="1159"/>
      <c r="T57" s="1159"/>
      <c r="U57" s="1159"/>
      <c r="V57" s="1159"/>
      <c r="W57" s="1159"/>
      <c r="X57" s="1159"/>
      <c r="Y57" s="1159"/>
      <c r="Z57" s="1159"/>
      <c r="AA57" s="1159"/>
      <c r="AB57" s="1159"/>
      <c r="AC57" s="1159"/>
      <c r="AD57" s="1159"/>
      <c r="AE57" s="1159"/>
    </row>
    <row r="58" spans="1:31" ht="27" hidden="1">
      <c r="A58" s="1263" t="s">
        <v>1339</v>
      </c>
      <c r="B58" s="1159"/>
      <c r="C58" s="1159"/>
      <c r="D58" s="1159"/>
      <c r="E58" s="1159"/>
      <c r="F58" s="1159"/>
      <c r="G58" s="1159"/>
      <c r="H58" s="1159"/>
      <c r="I58" s="1159"/>
      <c r="J58" s="1159"/>
      <c r="K58" s="1159"/>
      <c r="L58" s="1159"/>
      <c r="M58" s="1159"/>
      <c r="N58" s="1159"/>
      <c r="O58" s="1159"/>
      <c r="P58" s="1159"/>
      <c r="Q58" s="1159"/>
      <c r="R58" s="1159"/>
      <c r="S58" s="1159"/>
      <c r="T58" s="1159"/>
      <c r="U58" s="1159"/>
      <c r="V58" s="1159"/>
      <c r="W58" s="1159"/>
      <c r="X58" s="1159"/>
      <c r="Y58" s="1159"/>
      <c r="Z58" s="1159"/>
      <c r="AA58" s="1159"/>
      <c r="AB58" s="1159"/>
      <c r="AC58" s="1159"/>
      <c r="AD58" s="1159"/>
      <c r="AE58" s="1159"/>
    </row>
    <row r="59" spans="1:31" ht="27" hidden="1">
      <c r="A59" s="1263" t="s">
        <v>1340</v>
      </c>
      <c r="B59" s="1159"/>
      <c r="C59" s="1159"/>
      <c r="D59" s="1159"/>
      <c r="E59" s="1159"/>
      <c r="F59" s="1159"/>
      <c r="G59" s="1159"/>
      <c r="H59" s="1159"/>
      <c r="I59" s="1159"/>
      <c r="J59" s="1159"/>
      <c r="K59" s="1159"/>
      <c r="L59" s="1159"/>
      <c r="M59" s="1159"/>
      <c r="N59" s="1159"/>
      <c r="O59" s="1159"/>
      <c r="P59" s="1159"/>
      <c r="Q59" s="1159"/>
      <c r="R59" s="1159"/>
      <c r="S59" s="1159"/>
      <c r="T59" s="1159"/>
      <c r="U59" s="1159"/>
      <c r="V59" s="1159"/>
      <c r="W59" s="1159"/>
      <c r="X59" s="1159"/>
      <c r="Y59" s="1159"/>
      <c r="Z59" s="1159"/>
      <c r="AA59" s="1159"/>
      <c r="AB59" s="1159"/>
      <c r="AC59" s="1159"/>
      <c r="AD59" s="1159"/>
      <c r="AE59" s="1159"/>
    </row>
    <row r="60" spans="1:31" ht="27" hidden="1">
      <c r="A60" s="1263" t="s">
        <v>1341</v>
      </c>
      <c r="B60" s="1159"/>
      <c r="C60" s="1159"/>
      <c r="D60" s="1159"/>
      <c r="E60" s="1159"/>
      <c r="F60" s="1159"/>
      <c r="G60" s="1159"/>
      <c r="H60" s="1159"/>
      <c r="I60" s="1159"/>
      <c r="J60" s="1159"/>
      <c r="K60" s="1159"/>
      <c r="L60" s="1159"/>
      <c r="M60" s="1159"/>
      <c r="N60" s="1159"/>
      <c r="O60" s="1159"/>
      <c r="P60" s="1159"/>
      <c r="Q60" s="1159"/>
      <c r="R60" s="1159"/>
      <c r="S60" s="1159"/>
      <c r="T60" s="1159"/>
      <c r="U60" s="1159"/>
      <c r="V60" s="1159"/>
      <c r="W60" s="1159"/>
      <c r="X60" s="1159"/>
      <c r="Y60" s="1159"/>
      <c r="Z60" s="1159"/>
      <c r="AA60" s="1159"/>
      <c r="AB60" s="1159"/>
      <c r="AC60" s="1159"/>
      <c r="AD60" s="1159"/>
      <c r="AE60" s="1159"/>
    </row>
    <row r="61" spans="1:31" ht="27" hidden="1">
      <c r="A61" s="1263" t="s">
        <v>1342</v>
      </c>
      <c r="B61" s="1159"/>
      <c r="C61" s="1159"/>
      <c r="D61" s="1159"/>
      <c r="E61" s="1159"/>
      <c r="F61" s="1159"/>
      <c r="G61" s="1159"/>
      <c r="H61" s="1159"/>
      <c r="I61" s="1159"/>
      <c r="J61" s="1159"/>
      <c r="K61" s="1159"/>
      <c r="L61" s="1159"/>
      <c r="M61" s="1159"/>
      <c r="N61" s="1159"/>
      <c r="O61" s="1159"/>
      <c r="P61" s="1159"/>
      <c r="Q61" s="1159"/>
      <c r="R61" s="1159"/>
      <c r="S61" s="1159"/>
      <c r="T61" s="1159"/>
      <c r="U61" s="1159"/>
      <c r="V61" s="1159"/>
      <c r="W61" s="1159"/>
      <c r="X61" s="1159"/>
      <c r="Y61" s="1159"/>
      <c r="Z61" s="1159"/>
      <c r="AA61" s="1159"/>
      <c r="AB61" s="1159"/>
      <c r="AC61" s="1159"/>
      <c r="AD61" s="1159"/>
      <c r="AE61" s="1159"/>
    </row>
    <row r="62" spans="1:31" ht="27" hidden="1">
      <c r="A62" s="1263" t="s">
        <v>1343</v>
      </c>
      <c r="B62" s="1159"/>
      <c r="C62" s="1159"/>
      <c r="D62" s="1159"/>
      <c r="E62" s="1159"/>
      <c r="F62" s="1159"/>
      <c r="G62" s="1159"/>
      <c r="H62" s="1159"/>
      <c r="I62" s="1159"/>
      <c r="J62" s="1159"/>
      <c r="K62" s="1159"/>
      <c r="L62" s="1159"/>
      <c r="M62" s="1159"/>
      <c r="N62" s="1159"/>
      <c r="O62" s="1159"/>
      <c r="P62" s="1159"/>
      <c r="Q62" s="1159"/>
      <c r="R62" s="1159"/>
      <c r="S62" s="1159"/>
      <c r="T62" s="1159"/>
      <c r="U62" s="1159"/>
      <c r="V62" s="1159"/>
      <c r="W62" s="1159"/>
      <c r="X62" s="1159"/>
      <c r="Y62" s="1159"/>
      <c r="Z62" s="1159"/>
      <c r="AA62" s="1159"/>
      <c r="AB62" s="1159"/>
      <c r="AC62" s="1159"/>
      <c r="AD62" s="1159"/>
      <c r="AE62" s="1159"/>
    </row>
    <row r="63" spans="1:31" ht="27" hidden="1">
      <c r="A63" s="1263" t="s">
        <v>1344</v>
      </c>
      <c r="B63" s="1159"/>
      <c r="C63" s="1159"/>
      <c r="D63" s="1159"/>
      <c r="E63" s="1159"/>
      <c r="F63" s="1159"/>
      <c r="G63" s="1159"/>
      <c r="H63" s="1159"/>
      <c r="I63" s="1159"/>
      <c r="J63" s="1159"/>
      <c r="K63" s="1159"/>
      <c r="L63" s="1159"/>
      <c r="M63" s="1159"/>
      <c r="N63" s="1159"/>
      <c r="O63" s="1159"/>
      <c r="P63" s="1159"/>
      <c r="Q63" s="1159"/>
      <c r="R63" s="1159"/>
      <c r="S63" s="1159"/>
      <c r="T63" s="1159"/>
      <c r="U63" s="1159"/>
      <c r="V63" s="1159"/>
      <c r="W63" s="1159"/>
      <c r="X63" s="1159"/>
      <c r="Y63" s="1159"/>
      <c r="Z63" s="1159"/>
      <c r="AA63" s="1159"/>
      <c r="AB63" s="1159"/>
      <c r="AC63" s="1159"/>
      <c r="AD63" s="1159"/>
      <c r="AE63" s="1159"/>
    </row>
    <row r="64" spans="1:31" ht="27" hidden="1">
      <c r="A64" s="1263" t="s">
        <v>1345</v>
      </c>
      <c r="B64" s="1159"/>
      <c r="C64" s="1159"/>
      <c r="D64" s="1159"/>
      <c r="E64" s="1159"/>
      <c r="F64" s="1159"/>
      <c r="G64" s="1159"/>
      <c r="H64" s="1159"/>
      <c r="I64" s="1159"/>
      <c r="J64" s="1159"/>
      <c r="K64" s="1159"/>
      <c r="L64" s="1159"/>
      <c r="M64" s="1159"/>
      <c r="N64" s="1159"/>
      <c r="O64" s="1159"/>
      <c r="P64" s="1159"/>
      <c r="Q64" s="1159"/>
      <c r="R64" s="1159"/>
      <c r="S64" s="1159"/>
      <c r="T64" s="1159"/>
      <c r="U64" s="1159"/>
      <c r="V64" s="1159"/>
      <c r="W64" s="1159"/>
      <c r="X64" s="1159"/>
      <c r="Y64" s="1159"/>
      <c r="Z64" s="1159"/>
      <c r="AA64" s="1159"/>
      <c r="AB64" s="1159"/>
      <c r="AC64" s="1159"/>
      <c r="AD64" s="1159"/>
      <c r="AE64" s="1159"/>
    </row>
    <row r="65" spans="1:31" ht="27" hidden="1">
      <c r="A65" s="1263" t="s">
        <v>1346</v>
      </c>
      <c r="B65" s="1159"/>
      <c r="C65" s="1159"/>
      <c r="D65" s="1159"/>
      <c r="E65" s="1159"/>
      <c r="F65" s="1159"/>
      <c r="G65" s="1159"/>
      <c r="H65" s="1159"/>
      <c r="I65" s="1159"/>
      <c r="J65" s="1159"/>
      <c r="K65" s="1159"/>
      <c r="L65" s="1159"/>
      <c r="M65" s="1159"/>
      <c r="N65" s="1159"/>
      <c r="O65" s="1159"/>
      <c r="P65" s="1159"/>
      <c r="Q65" s="1159"/>
      <c r="R65" s="1159"/>
      <c r="S65" s="1159"/>
      <c r="T65" s="1159"/>
      <c r="U65" s="1159"/>
      <c r="V65" s="1159"/>
      <c r="W65" s="1159"/>
      <c r="X65" s="1159"/>
      <c r="Y65" s="1159"/>
      <c r="Z65" s="1159"/>
      <c r="AA65" s="1159"/>
      <c r="AB65" s="1159"/>
      <c r="AC65" s="1159"/>
      <c r="AD65" s="1159"/>
      <c r="AE65" s="1159"/>
    </row>
    <row r="66" spans="1:31" ht="27" hidden="1">
      <c r="A66" s="1263" t="s">
        <v>1347</v>
      </c>
      <c r="B66" s="1159"/>
      <c r="C66" s="1159"/>
      <c r="D66" s="1159"/>
      <c r="E66" s="1159"/>
      <c r="F66" s="1159"/>
      <c r="G66" s="1159"/>
      <c r="H66" s="1159"/>
      <c r="I66" s="1159"/>
      <c r="J66" s="1159"/>
      <c r="K66" s="1159"/>
      <c r="L66" s="1159"/>
      <c r="M66" s="1159"/>
      <c r="N66" s="1159"/>
      <c r="O66" s="1159"/>
      <c r="P66" s="1159"/>
      <c r="Q66" s="1159"/>
      <c r="R66" s="1159"/>
      <c r="S66" s="1159"/>
      <c r="T66" s="1159"/>
      <c r="U66" s="1159"/>
      <c r="V66" s="1159"/>
      <c r="W66" s="1159"/>
      <c r="X66" s="1159"/>
      <c r="Y66" s="1159"/>
      <c r="Z66" s="1159"/>
      <c r="AA66" s="1159"/>
      <c r="AB66" s="1159"/>
      <c r="AC66" s="1159"/>
      <c r="AD66" s="1159"/>
      <c r="AE66" s="1159"/>
    </row>
    <row r="67" spans="1:31" ht="27" hidden="1">
      <c r="A67" s="1263" t="s">
        <v>1348</v>
      </c>
      <c r="B67" s="1159"/>
      <c r="C67" s="1159"/>
      <c r="D67" s="1159"/>
      <c r="E67" s="1159"/>
      <c r="F67" s="1159"/>
      <c r="G67" s="1159"/>
      <c r="H67" s="1159"/>
      <c r="I67" s="1159"/>
      <c r="J67" s="1159"/>
      <c r="K67" s="1159"/>
      <c r="L67" s="1159"/>
      <c r="M67" s="1159"/>
      <c r="N67" s="1159"/>
      <c r="O67" s="1159"/>
      <c r="P67" s="1159"/>
      <c r="Q67" s="1159"/>
      <c r="R67" s="1159"/>
      <c r="S67" s="1159"/>
      <c r="T67" s="1159"/>
      <c r="U67" s="1159"/>
      <c r="V67" s="1159"/>
      <c r="W67" s="1159"/>
      <c r="X67" s="1159"/>
      <c r="Y67" s="1159"/>
      <c r="Z67" s="1159"/>
      <c r="AA67" s="1159"/>
      <c r="AB67" s="1159"/>
      <c r="AC67" s="1159"/>
      <c r="AD67" s="1159"/>
      <c r="AE67" s="1159"/>
    </row>
    <row r="68" spans="1:31" ht="27" hidden="1">
      <c r="A68" s="1263" t="s">
        <v>1349</v>
      </c>
      <c r="B68" s="1159"/>
      <c r="C68" s="1159"/>
      <c r="D68" s="1159"/>
      <c r="E68" s="1159"/>
      <c r="F68" s="1159"/>
      <c r="G68" s="1159"/>
      <c r="H68" s="1159"/>
      <c r="I68" s="1159"/>
      <c r="J68" s="1159"/>
      <c r="K68" s="1159"/>
      <c r="L68" s="1159"/>
      <c r="M68" s="1159"/>
      <c r="N68" s="1159"/>
      <c r="O68" s="1159"/>
      <c r="P68" s="1159"/>
      <c r="Q68" s="1159"/>
      <c r="R68" s="1159"/>
      <c r="S68" s="1159"/>
      <c r="T68" s="1159"/>
      <c r="U68" s="1159"/>
      <c r="V68" s="1159"/>
      <c r="W68" s="1159"/>
      <c r="X68" s="1159"/>
      <c r="Y68" s="1159"/>
      <c r="Z68" s="1159"/>
      <c r="AA68" s="1159"/>
      <c r="AB68" s="1159"/>
      <c r="AC68" s="1159"/>
      <c r="AD68" s="1159"/>
      <c r="AE68" s="1159"/>
    </row>
    <row r="69" spans="1:31" ht="27" hidden="1">
      <c r="A69" s="1263" t="s">
        <v>1350</v>
      </c>
      <c r="B69" s="1159"/>
      <c r="C69" s="1159"/>
      <c r="D69" s="1159"/>
      <c r="E69" s="1159"/>
      <c r="F69" s="1159"/>
      <c r="G69" s="1159"/>
      <c r="H69" s="1159"/>
      <c r="I69" s="1159"/>
      <c r="J69" s="1159"/>
      <c r="K69" s="1159"/>
      <c r="L69" s="1159"/>
      <c r="M69" s="1159"/>
      <c r="N69" s="1159"/>
      <c r="O69" s="1159"/>
      <c r="P69" s="1159"/>
      <c r="Q69" s="1159"/>
      <c r="R69" s="1159"/>
      <c r="S69" s="1159"/>
      <c r="T69" s="1159"/>
      <c r="U69" s="1159"/>
      <c r="V69" s="1159"/>
      <c r="W69" s="1159"/>
      <c r="X69" s="1159"/>
      <c r="Y69" s="1159"/>
      <c r="Z69" s="1159"/>
      <c r="AA69" s="1159"/>
      <c r="AB69" s="1159"/>
      <c r="AC69" s="1159"/>
      <c r="AD69" s="1159"/>
      <c r="AE69" s="1159"/>
    </row>
    <row r="70" spans="1:31" ht="27" hidden="1">
      <c r="A70" s="1263" t="s">
        <v>1351</v>
      </c>
      <c r="B70" s="1159"/>
      <c r="C70" s="1159"/>
      <c r="D70" s="1159"/>
      <c r="E70" s="1159"/>
      <c r="F70" s="1159"/>
      <c r="G70" s="1159"/>
      <c r="H70" s="1159"/>
      <c r="I70" s="1159"/>
      <c r="J70" s="1159"/>
      <c r="K70" s="1159"/>
      <c r="L70" s="1159"/>
      <c r="M70" s="1159"/>
      <c r="N70" s="1159"/>
      <c r="O70" s="1159"/>
      <c r="P70" s="1159"/>
      <c r="Q70" s="1159"/>
      <c r="R70" s="1159"/>
      <c r="S70" s="1159"/>
      <c r="T70" s="1159"/>
      <c r="U70" s="1159"/>
      <c r="V70" s="1159"/>
      <c r="W70" s="1159"/>
      <c r="X70" s="1159"/>
      <c r="Y70" s="1159"/>
      <c r="Z70" s="1159"/>
      <c r="AA70" s="1159"/>
      <c r="AB70" s="1159"/>
      <c r="AC70" s="1159"/>
      <c r="AD70" s="1159"/>
      <c r="AE70" s="1159"/>
    </row>
    <row r="71" spans="1:31" ht="27" hidden="1">
      <c r="A71" s="1263" t="s">
        <v>1352</v>
      </c>
      <c r="B71" s="1159"/>
      <c r="C71" s="1159"/>
      <c r="D71" s="1159"/>
      <c r="E71" s="1159"/>
      <c r="F71" s="1159"/>
      <c r="G71" s="1159"/>
      <c r="H71" s="1159"/>
      <c r="I71" s="1159"/>
      <c r="J71" s="1159"/>
      <c r="K71" s="1159"/>
      <c r="L71" s="1159"/>
      <c r="M71" s="1159"/>
      <c r="N71" s="1159"/>
      <c r="O71" s="1159"/>
      <c r="P71" s="1159"/>
      <c r="Q71" s="1159"/>
      <c r="R71" s="1159"/>
      <c r="S71" s="1159"/>
      <c r="T71" s="1159"/>
      <c r="U71" s="1159"/>
      <c r="V71" s="1159"/>
      <c r="W71" s="1159"/>
      <c r="X71" s="1159"/>
      <c r="Y71" s="1159"/>
      <c r="Z71" s="1159"/>
      <c r="AA71" s="1159"/>
      <c r="AB71" s="1159"/>
      <c r="AC71" s="1159"/>
      <c r="AD71" s="1159"/>
      <c r="AE71" s="1159"/>
    </row>
    <row r="72" spans="1:31" ht="27" hidden="1">
      <c r="A72" s="1263" t="s">
        <v>1353</v>
      </c>
      <c r="B72" s="1159"/>
      <c r="C72" s="1159"/>
      <c r="D72" s="1159"/>
      <c r="E72" s="1159"/>
      <c r="F72" s="1159"/>
      <c r="G72" s="1159"/>
      <c r="H72" s="1159"/>
      <c r="I72" s="1159"/>
      <c r="J72" s="1159"/>
      <c r="K72" s="1159"/>
      <c r="L72" s="1159"/>
      <c r="M72" s="1159"/>
      <c r="N72" s="1159"/>
      <c r="O72" s="1159"/>
      <c r="P72" s="1159"/>
      <c r="Q72" s="1159"/>
      <c r="R72" s="1159"/>
      <c r="S72" s="1159"/>
      <c r="T72" s="1159"/>
      <c r="U72" s="1159"/>
      <c r="V72" s="1159"/>
      <c r="W72" s="1159"/>
      <c r="X72" s="1159"/>
      <c r="Y72" s="1159"/>
      <c r="Z72" s="1159"/>
      <c r="AA72" s="1159"/>
      <c r="AB72" s="1159"/>
      <c r="AC72" s="1159"/>
      <c r="AD72" s="1159"/>
      <c r="AE72" s="1159"/>
    </row>
    <row r="73" spans="1:31" ht="27" hidden="1">
      <c r="A73" s="1263" t="s">
        <v>1354</v>
      </c>
      <c r="B73" s="1159"/>
      <c r="C73" s="1159"/>
      <c r="D73" s="1159"/>
      <c r="E73" s="1159"/>
      <c r="F73" s="1159"/>
      <c r="G73" s="1159"/>
      <c r="H73" s="1159"/>
      <c r="I73" s="1159"/>
      <c r="J73" s="1159"/>
      <c r="K73" s="1159"/>
      <c r="L73" s="1159"/>
      <c r="M73" s="1159"/>
      <c r="N73" s="1159"/>
      <c r="O73" s="1159"/>
      <c r="P73" s="1159"/>
      <c r="Q73" s="1159"/>
      <c r="R73" s="1159"/>
      <c r="S73" s="1159"/>
      <c r="T73" s="1159"/>
      <c r="U73" s="1159"/>
      <c r="V73" s="1159"/>
      <c r="W73" s="1159"/>
      <c r="X73" s="1159"/>
      <c r="Y73" s="1159"/>
      <c r="Z73" s="1159"/>
      <c r="AA73" s="1159"/>
      <c r="AB73" s="1159"/>
      <c r="AC73" s="1159"/>
      <c r="AD73" s="1159"/>
      <c r="AE73" s="1159"/>
    </row>
    <row r="74" spans="1:31" ht="27" hidden="1">
      <c r="A74" s="1263" t="s">
        <v>1355</v>
      </c>
      <c r="B74" s="1159"/>
      <c r="C74" s="1159"/>
      <c r="D74" s="1159"/>
      <c r="E74" s="1159"/>
      <c r="F74" s="1159"/>
      <c r="G74" s="1159"/>
      <c r="H74" s="1159"/>
      <c r="I74" s="1159"/>
      <c r="J74" s="1159"/>
      <c r="K74" s="1159"/>
      <c r="L74" s="1159"/>
      <c r="M74" s="1159"/>
      <c r="N74" s="1159"/>
      <c r="O74" s="1159"/>
      <c r="P74" s="1159"/>
      <c r="Q74" s="1159"/>
      <c r="R74" s="1159"/>
      <c r="S74" s="1159"/>
      <c r="T74" s="1159"/>
      <c r="U74" s="1159"/>
      <c r="V74" s="1159"/>
      <c r="W74" s="1159"/>
      <c r="X74" s="1159"/>
      <c r="Y74" s="1159"/>
      <c r="Z74" s="1159"/>
      <c r="AA74" s="1159"/>
      <c r="AB74" s="1159"/>
      <c r="AC74" s="1159"/>
      <c r="AD74" s="1159"/>
      <c r="AE74" s="1159"/>
    </row>
    <row r="75" spans="1:31" ht="27" hidden="1">
      <c r="A75" s="1263" t="s">
        <v>1356</v>
      </c>
      <c r="B75" s="1159"/>
      <c r="C75" s="1159"/>
      <c r="D75" s="1159"/>
      <c r="E75" s="1159"/>
      <c r="F75" s="1159"/>
      <c r="G75" s="1159"/>
      <c r="H75" s="1159"/>
      <c r="I75" s="1159"/>
      <c r="J75" s="1159"/>
      <c r="K75" s="1159"/>
      <c r="L75" s="1159"/>
      <c r="M75" s="1159"/>
      <c r="N75" s="1159"/>
      <c r="O75" s="1159"/>
      <c r="P75" s="1159"/>
      <c r="Q75" s="1159"/>
      <c r="R75" s="1159"/>
      <c r="S75" s="1159"/>
      <c r="T75" s="1159"/>
      <c r="U75" s="1159"/>
      <c r="V75" s="1159"/>
      <c r="W75" s="1159"/>
      <c r="X75" s="1159"/>
      <c r="Y75" s="1159"/>
      <c r="Z75" s="1159"/>
      <c r="AA75" s="1159"/>
      <c r="AB75" s="1159"/>
      <c r="AC75" s="1159"/>
      <c r="AD75" s="1159"/>
      <c r="AE75" s="1159"/>
    </row>
    <row r="76" spans="1:31" ht="27" hidden="1">
      <c r="A76" s="1263" t="s">
        <v>1357</v>
      </c>
      <c r="B76" s="1159"/>
      <c r="C76" s="1159"/>
      <c r="D76" s="1159"/>
      <c r="E76" s="1159"/>
      <c r="F76" s="1159"/>
      <c r="G76" s="1159"/>
      <c r="H76" s="1159"/>
      <c r="I76" s="1159"/>
      <c r="J76" s="1159"/>
      <c r="K76" s="1159"/>
      <c r="L76" s="1159"/>
      <c r="M76" s="1159"/>
      <c r="N76" s="1159"/>
      <c r="O76" s="1159"/>
      <c r="P76" s="1159"/>
      <c r="Q76" s="1159"/>
      <c r="R76" s="1159"/>
      <c r="S76" s="1159"/>
      <c r="T76" s="1159"/>
      <c r="U76" s="1159"/>
      <c r="V76" s="1159"/>
      <c r="W76" s="1159"/>
      <c r="X76" s="1159"/>
      <c r="Y76" s="1159"/>
      <c r="Z76" s="1159"/>
      <c r="AA76" s="1159"/>
      <c r="AB76" s="1159"/>
      <c r="AC76" s="1159"/>
      <c r="AD76" s="1159"/>
      <c r="AE76" s="1159"/>
    </row>
    <row r="77" spans="1:31" ht="27" hidden="1">
      <c r="A77" s="1263" t="s">
        <v>1358</v>
      </c>
      <c r="B77" s="1159"/>
      <c r="C77" s="1159"/>
      <c r="D77" s="1159"/>
      <c r="E77" s="1159"/>
      <c r="F77" s="1159"/>
      <c r="G77" s="1159"/>
      <c r="H77" s="1159"/>
      <c r="I77" s="1159"/>
      <c r="J77" s="1159"/>
      <c r="K77" s="1159"/>
      <c r="L77" s="1159"/>
      <c r="M77" s="1159"/>
      <c r="N77" s="1159"/>
      <c r="O77" s="1159"/>
      <c r="P77" s="1159"/>
      <c r="Q77" s="1159"/>
      <c r="R77" s="1159"/>
      <c r="S77" s="1159"/>
      <c r="T77" s="1159"/>
      <c r="U77" s="1159"/>
      <c r="V77" s="1159"/>
      <c r="W77" s="1159"/>
      <c r="X77" s="1159"/>
      <c r="Y77" s="1159"/>
      <c r="Z77" s="1159"/>
      <c r="AA77" s="1159"/>
      <c r="AB77" s="1159"/>
      <c r="AC77" s="1159"/>
      <c r="AD77" s="1159"/>
      <c r="AE77" s="1159"/>
    </row>
    <row r="78" spans="1:31" ht="27" hidden="1">
      <c r="A78" s="1263" t="s">
        <v>1359</v>
      </c>
      <c r="B78" s="1159"/>
      <c r="C78" s="1159"/>
      <c r="D78" s="1159"/>
      <c r="E78" s="1159"/>
      <c r="F78" s="1159"/>
      <c r="G78" s="1159"/>
      <c r="H78" s="1159"/>
      <c r="I78" s="1159"/>
      <c r="J78" s="1159"/>
      <c r="K78" s="1159"/>
      <c r="L78" s="1159"/>
      <c r="M78" s="1159"/>
      <c r="N78" s="1159"/>
      <c r="O78" s="1159"/>
      <c r="P78" s="1159"/>
      <c r="Q78" s="1159"/>
      <c r="R78" s="1159"/>
      <c r="S78" s="1159"/>
      <c r="T78" s="1159"/>
      <c r="U78" s="1159"/>
      <c r="V78" s="1159"/>
      <c r="W78" s="1159"/>
      <c r="X78" s="1159"/>
      <c r="Y78" s="1159"/>
      <c r="Z78" s="1159"/>
      <c r="AA78" s="1159"/>
      <c r="AB78" s="1159"/>
      <c r="AC78" s="1159"/>
      <c r="AD78" s="1159"/>
      <c r="AE78" s="1159"/>
    </row>
    <row r="79" spans="1:31" ht="27" hidden="1">
      <c r="A79" s="1263" t="s">
        <v>1360</v>
      </c>
      <c r="B79" s="1159"/>
      <c r="C79" s="1159"/>
      <c r="D79" s="1159"/>
      <c r="E79" s="1159"/>
      <c r="F79" s="1159"/>
      <c r="G79" s="1159"/>
      <c r="H79" s="1159"/>
      <c r="I79" s="1159"/>
      <c r="J79" s="1159"/>
      <c r="K79" s="1159"/>
      <c r="L79" s="1159"/>
      <c r="M79" s="1159"/>
      <c r="N79" s="1159"/>
      <c r="O79" s="1159"/>
      <c r="P79" s="1159"/>
      <c r="Q79" s="1159"/>
      <c r="R79" s="1159"/>
      <c r="S79" s="1159"/>
      <c r="T79" s="1159"/>
      <c r="U79" s="1159"/>
      <c r="V79" s="1159"/>
      <c r="W79" s="1159"/>
      <c r="X79" s="1159"/>
      <c r="Y79" s="1159"/>
      <c r="Z79" s="1159"/>
      <c r="AA79" s="1159"/>
      <c r="AB79" s="1159"/>
      <c r="AC79" s="1159"/>
      <c r="AD79" s="1159"/>
      <c r="AE79" s="1159"/>
    </row>
    <row r="80" spans="1:31" ht="27" hidden="1">
      <c r="A80" s="1263" t="s">
        <v>1361</v>
      </c>
      <c r="B80" s="1159"/>
      <c r="C80" s="1159"/>
      <c r="D80" s="1159"/>
      <c r="E80" s="1159"/>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row>
    <row r="81" spans="1:31" ht="27" hidden="1">
      <c r="A81" s="1263" t="s">
        <v>1362</v>
      </c>
      <c r="B81" s="1159"/>
      <c r="C81" s="1159"/>
      <c r="D81" s="1159"/>
      <c r="E81" s="1159"/>
      <c r="F81" s="1159"/>
      <c r="G81" s="1159"/>
      <c r="H81" s="1159"/>
      <c r="I81" s="1159"/>
      <c r="J81" s="1159"/>
      <c r="K81" s="1159"/>
      <c r="L81" s="1159"/>
      <c r="M81" s="1159"/>
      <c r="N81" s="1159"/>
      <c r="O81" s="1159"/>
      <c r="P81" s="1159"/>
      <c r="Q81" s="1159"/>
      <c r="R81" s="1159"/>
      <c r="S81" s="1159"/>
      <c r="T81" s="1159"/>
      <c r="U81" s="1159"/>
      <c r="V81" s="1159"/>
      <c r="W81" s="1159"/>
      <c r="X81" s="1159"/>
      <c r="Y81" s="1159"/>
      <c r="Z81" s="1159"/>
      <c r="AA81" s="1159"/>
      <c r="AB81" s="1159"/>
      <c r="AC81" s="1159"/>
      <c r="AD81" s="1159"/>
      <c r="AE81" s="1159"/>
    </row>
    <row r="82" spans="1:31" ht="27" hidden="1">
      <c r="A82" s="1263" t="s">
        <v>1363</v>
      </c>
      <c r="B82" s="1159"/>
      <c r="C82" s="1159"/>
      <c r="D82" s="1159"/>
      <c r="E82" s="1159"/>
      <c r="F82" s="1159"/>
      <c r="G82" s="1159"/>
      <c r="H82" s="1159"/>
      <c r="I82" s="1159"/>
      <c r="J82" s="1159"/>
      <c r="K82" s="1159"/>
      <c r="L82" s="1159"/>
      <c r="M82" s="1159"/>
      <c r="N82" s="1159"/>
      <c r="O82" s="1159"/>
      <c r="P82" s="1159"/>
      <c r="Q82" s="1159"/>
      <c r="R82" s="1159"/>
      <c r="S82" s="1159"/>
      <c r="T82" s="1159"/>
      <c r="U82" s="1159"/>
      <c r="V82" s="1159"/>
      <c r="W82" s="1159"/>
      <c r="X82" s="1159"/>
      <c r="Y82" s="1159"/>
      <c r="Z82" s="1159"/>
      <c r="AA82" s="1159"/>
      <c r="AB82" s="1159"/>
      <c r="AC82" s="1159"/>
      <c r="AD82" s="1159"/>
      <c r="AE82" s="1159"/>
    </row>
    <row r="83" spans="1:31" ht="27" hidden="1">
      <c r="A83" s="1263" t="s">
        <v>1364</v>
      </c>
      <c r="B83" s="1159"/>
      <c r="C83" s="1159"/>
      <c r="D83" s="1159"/>
      <c r="E83" s="1159"/>
      <c r="F83" s="1159"/>
      <c r="G83" s="1159"/>
      <c r="H83" s="1159"/>
      <c r="I83" s="1159"/>
      <c r="J83" s="1159"/>
      <c r="K83" s="1159"/>
      <c r="L83" s="1159"/>
      <c r="M83" s="1159"/>
      <c r="N83" s="1159"/>
      <c r="O83" s="1159"/>
      <c r="P83" s="1159"/>
      <c r="Q83" s="1159"/>
      <c r="R83" s="1159"/>
      <c r="S83" s="1159"/>
      <c r="T83" s="1159"/>
      <c r="U83" s="1159"/>
      <c r="V83" s="1159"/>
      <c r="W83" s="1159"/>
      <c r="X83" s="1159"/>
      <c r="Y83" s="1159"/>
      <c r="Z83" s="1159"/>
      <c r="AA83" s="1159"/>
      <c r="AB83" s="1159"/>
      <c r="AC83" s="1159"/>
      <c r="AD83" s="1159"/>
      <c r="AE83" s="1159"/>
    </row>
    <row r="84" spans="1:31" ht="27" hidden="1">
      <c r="A84" s="1263" t="s">
        <v>1365</v>
      </c>
      <c r="B84" s="1159"/>
      <c r="C84" s="1159"/>
      <c r="D84" s="1159"/>
      <c r="E84" s="1159"/>
      <c r="F84" s="1159"/>
      <c r="G84" s="1159"/>
      <c r="H84" s="1159"/>
      <c r="I84" s="1159"/>
      <c r="J84" s="1159"/>
      <c r="K84" s="1159"/>
      <c r="L84" s="1159"/>
      <c r="M84" s="1159"/>
      <c r="N84" s="1159"/>
      <c r="O84" s="1159"/>
      <c r="P84" s="1159"/>
      <c r="Q84" s="1159"/>
      <c r="R84" s="1159"/>
      <c r="S84" s="1159"/>
      <c r="T84" s="1159"/>
      <c r="U84" s="1159"/>
      <c r="V84" s="1159"/>
      <c r="W84" s="1159"/>
      <c r="X84" s="1159"/>
      <c r="Y84" s="1159"/>
      <c r="Z84" s="1159"/>
      <c r="AA84" s="1159"/>
      <c r="AB84" s="1159"/>
      <c r="AC84" s="1159"/>
      <c r="AD84" s="1159"/>
      <c r="AE84" s="1159"/>
    </row>
    <row r="85" spans="1:31" ht="27" hidden="1">
      <c r="A85" s="1263" t="s">
        <v>1366</v>
      </c>
      <c r="B85" s="1159"/>
      <c r="C85" s="1159"/>
      <c r="D85" s="1159"/>
      <c r="E85" s="1159"/>
      <c r="F85" s="1159"/>
      <c r="G85" s="1159"/>
      <c r="H85" s="1159"/>
      <c r="I85" s="1159"/>
      <c r="J85" s="1159"/>
      <c r="K85" s="1159"/>
      <c r="L85" s="1159"/>
      <c r="M85" s="1159"/>
      <c r="N85" s="1159"/>
      <c r="O85" s="1159"/>
      <c r="P85" s="1159"/>
      <c r="Q85" s="1159"/>
      <c r="R85" s="1159"/>
      <c r="S85" s="1159"/>
      <c r="T85" s="1159"/>
      <c r="U85" s="1159"/>
      <c r="V85" s="1159"/>
      <c r="W85" s="1159"/>
      <c r="X85" s="1159"/>
      <c r="Y85" s="1159"/>
      <c r="Z85" s="1159"/>
      <c r="AA85" s="1159"/>
      <c r="AB85" s="1159"/>
      <c r="AC85" s="1159"/>
      <c r="AD85" s="1159"/>
      <c r="AE85" s="1159"/>
    </row>
    <row r="86" spans="1:31" ht="27" hidden="1">
      <c r="A86" s="1263" t="s">
        <v>1367</v>
      </c>
      <c r="B86" s="1159"/>
      <c r="C86" s="1159"/>
      <c r="D86" s="1159"/>
      <c r="E86" s="1159"/>
      <c r="F86" s="1159"/>
      <c r="G86" s="1159"/>
      <c r="H86" s="1159"/>
      <c r="I86" s="1159"/>
      <c r="J86" s="1159"/>
      <c r="K86" s="1159"/>
      <c r="L86" s="1159"/>
      <c r="M86" s="1159"/>
      <c r="N86" s="1159"/>
      <c r="O86" s="1159"/>
      <c r="P86" s="1159"/>
      <c r="Q86" s="1159"/>
      <c r="R86" s="1159"/>
      <c r="S86" s="1159"/>
      <c r="T86" s="1159"/>
      <c r="U86" s="1159"/>
      <c r="V86" s="1159"/>
      <c r="W86" s="1159"/>
      <c r="X86" s="1159"/>
      <c r="Y86" s="1159"/>
      <c r="Z86" s="1159"/>
      <c r="AA86" s="1159"/>
      <c r="AB86" s="1159"/>
      <c r="AC86" s="1159"/>
      <c r="AD86" s="1159"/>
      <c r="AE86" s="1159"/>
    </row>
    <row r="87" spans="1:31" ht="27" hidden="1">
      <c r="A87" s="1263" t="s">
        <v>1368</v>
      </c>
      <c r="B87" s="1159"/>
      <c r="C87" s="1159"/>
      <c r="D87" s="1159"/>
      <c r="E87" s="1159"/>
      <c r="F87" s="1159"/>
      <c r="G87" s="1159"/>
      <c r="H87" s="1159"/>
      <c r="I87" s="1159"/>
      <c r="J87" s="1159"/>
      <c r="K87" s="1159"/>
      <c r="L87" s="1159"/>
      <c r="M87" s="1159"/>
      <c r="N87" s="1159"/>
      <c r="O87" s="1159"/>
      <c r="P87" s="1159"/>
      <c r="Q87" s="1159"/>
      <c r="R87" s="1159"/>
      <c r="S87" s="1159"/>
      <c r="T87" s="1159"/>
      <c r="U87" s="1159"/>
      <c r="V87" s="1159"/>
      <c r="W87" s="1159"/>
      <c r="X87" s="1159"/>
      <c r="Y87" s="1159"/>
      <c r="Z87" s="1159"/>
      <c r="AA87" s="1159"/>
      <c r="AB87" s="1159"/>
      <c r="AC87" s="1159"/>
      <c r="AD87" s="1159"/>
      <c r="AE87" s="1159"/>
    </row>
    <row r="88" spans="1:31" ht="27" hidden="1">
      <c r="A88" s="1263" t="s">
        <v>1369</v>
      </c>
      <c r="B88" s="1159"/>
      <c r="C88" s="1159"/>
      <c r="D88" s="1159"/>
      <c r="E88" s="1159"/>
      <c r="F88" s="1159"/>
      <c r="G88" s="1159"/>
      <c r="H88" s="1159"/>
      <c r="I88" s="1159"/>
      <c r="J88" s="1159"/>
      <c r="K88" s="1159"/>
      <c r="L88" s="1159"/>
      <c r="M88" s="1159"/>
      <c r="N88" s="1159"/>
      <c r="O88" s="1159"/>
      <c r="P88" s="1159"/>
      <c r="Q88" s="1159"/>
      <c r="R88" s="1159"/>
      <c r="S88" s="1159"/>
      <c r="T88" s="1159"/>
      <c r="U88" s="1159"/>
      <c r="V88" s="1159"/>
      <c r="W88" s="1159"/>
      <c r="X88" s="1159"/>
      <c r="Y88" s="1159"/>
      <c r="Z88" s="1159"/>
      <c r="AA88" s="1159"/>
      <c r="AB88" s="1159"/>
      <c r="AC88" s="1159"/>
      <c r="AD88" s="1159"/>
      <c r="AE88" s="1159"/>
    </row>
    <row r="89" spans="1:31" ht="27" hidden="1">
      <c r="A89" s="1263" t="s">
        <v>1370</v>
      </c>
      <c r="B89" s="1159"/>
      <c r="C89" s="1159"/>
      <c r="D89" s="1159"/>
      <c r="E89" s="1159"/>
      <c r="F89" s="1159"/>
      <c r="G89" s="1159"/>
      <c r="H89" s="1159"/>
      <c r="I89" s="1159"/>
      <c r="J89" s="1159"/>
      <c r="K89" s="1159"/>
      <c r="L89" s="1159"/>
      <c r="M89" s="1159"/>
      <c r="N89" s="1159"/>
      <c r="O89" s="1159"/>
      <c r="P89" s="1159"/>
      <c r="Q89" s="1159"/>
      <c r="R89" s="1159"/>
      <c r="S89" s="1159"/>
      <c r="T89" s="1159"/>
      <c r="U89" s="1159"/>
      <c r="V89" s="1159"/>
      <c r="W89" s="1159"/>
      <c r="X89" s="1159"/>
      <c r="Y89" s="1159"/>
      <c r="Z89" s="1159"/>
      <c r="AA89" s="1159"/>
      <c r="AB89" s="1159"/>
      <c r="AC89" s="1159"/>
      <c r="AD89" s="1159"/>
      <c r="AE89" s="1159"/>
    </row>
    <row r="90" spans="1:31" ht="27" hidden="1">
      <c r="A90" s="1263" t="s">
        <v>1371</v>
      </c>
      <c r="B90" s="1159"/>
      <c r="C90" s="1159"/>
      <c r="D90" s="1159"/>
      <c r="E90" s="1159"/>
      <c r="F90" s="1159"/>
      <c r="G90" s="1159"/>
      <c r="H90" s="1159"/>
      <c r="I90" s="1159"/>
      <c r="J90" s="1159"/>
      <c r="K90" s="1159"/>
      <c r="L90" s="1159"/>
      <c r="M90" s="1159"/>
      <c r="N90" s="1159"/>
      <c r="O90" s="1159"/>
      <c r="P90" s="1159"/>
      <c r="Q90" s="1159"/>
      <c r="R90" s="1159"/>
      <c r="S90" s="1159"/>
      <c r="T90" s="1159"/>
      <c r="U90" s="1159"/>
      <c r="V90" s="1159"/>
      <c r="W90" s="1159"/>
      <c r="X90" s="1159"/>
      <c r="Y90" s="1159"/>
      <c r="Z90" s="1159"/>
      <c r="AA90" s="1159"/>
      <c r="AB90" s="1159"/>
      <c r="AC90" s="1159"/>
      <c r="AD90" s="1159"/>
      <c r="AE90" s="1159"/>
    </row>
    <row r="91" spans="1:31" ht="27" hidden="1">
      <c r="A91" s="1263" t="s">
        <v>1372</v>
      </c>
      <c r="B91" s="1159"/>
      <c r="C91" s="1159"/>
      <c r="D91" s="1159"/>
      <c r="E91" s="1159"/>
      <c r="F91" s="1159"/>
      <c r="G91" s="1159"/>
      <c r="H91" s="1159"/>
      <c r="I91" s="1159"/>
      <c r="J91" s="1159"/>
      <c r="K91" s="1159"/>
      <c r="L91" s="1159"/>
      <c r="M91" s="1159"/>
      <c r="N91" s="1159"/>
      <c r="O91" s="1159"/>
      <c r="P91" s="1159"/>
      <c r="Q91" s="1159"/>
      <c r="R91" s="1159"/>
      <c r="S91" s="1159"/>
      <c r="T91" s="1159"/>
      <c r="U91" s="1159"/>
      <c r="V91" s="1159"/>
      <c r="W91" s="1159"/>
      <c r="X91" s="1159"/>
      <c r="Y91" s="1159"/>
      <c r="Z91" s="1159"/>
      <c r="AA91" s="1159"/>
      <c r="AB91" s="1159"/>
      <c r="AC91" s="1159"/>
      <c r="AD91" s="1159"/>
      <c r="AE91" s="1159"/>
    </row>
    <row r="92" spans="1:31" ht="27" hidden="1">
      <c r="A92" s="1263" t="s">
        <v>1373</v>
      </c>
      <c r="B92" s="1159"/>
      <c r="C92" s="1159"/>
      <c r="D92" s="1159"/>
      <c r="E92" s="1159"/>
      <c r="F92" s="1159"/>
      <c r="G92" s="1159"/>
      <c r="H92" s="1159"/>
      <c r="I92" s="1159"/>
      <c r="J92" s="1159"/>
      <c r="K92" s="1159"/>
      <c r="L92" s="1159"/>
      <c r="M92" s="1159"/>
      <c r="N92" s="1159"/>
      <c r="O92" s="1159"/>
      <c r="P92" s="1159"/>
      <c r="Q92" s="1159"/>
      <c r="R92" s="1159"/>
      <c r="S92" s="1159"/>
      <c r="T92" s="1159"/>
      <c r="U92" s="1159"/>
      <c r="V92" s="1159"/>
      <c r="W92" s="1159"/>
      <c r="X92" s="1159"/>
      <c r="Y92" s="1159"/>
      <c r="Z92" s="1159"/>
      <c r="AA92" s="1159"/>
      <c r="AB92" s="1159"/>
      <c r="AC92" s="1159"/>
      <c r="AD92" s="1159"/>
      <c r="AE92" s="1159"/>
    </row>
    <row r="93" spans="1:31" ht="27" hidden="1">
      <c r="A93" s="1263" t="s">
        <v>1374</v>
      </c>
      <c r="B93" s="1159"/>
      <c r="C93" s="1159"/>
      <c r="D93" s="1159"/>
      <c r="E93" s="1159"/>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row>
    <row r="94" spans="1:31" ht="27" hidden="1">
      <c r="A94" s="1263" t="s">
        <v>1375</v>
      </c>
      <c r="B94" s="1159"/>
      <c r="C94" s="1159"/>
      <c r="D94" s="1159"/>
      <c r="E94" s="1159"/>
      <c r="F94" s="1159"/>
      <c r="G94" s="1159"/>
      <c r="H94" s="1159"/>
      <c r="I94" s="1159"/>
      <c r="J94" s="1159"/>
      <c r="K94" s="1159"/>
      <c r="L94" s="1159"/>
      <c r="M94" s="1159"/>
      <c r="N94" s="1159"/>
      <c r="O94" s="1159"/>
      <c r="P94" s="1159"/>
      <c r="Q94" s="1159"/>
      <c r="R94" s="1159"/>
      <c r="S94" s="1159"/>
      <c r="T94" s="1159"/>
      <c r="U94" s="1159"/>
      <c r="V94" s="1159"/>
      <c r="W94" s="1159"/>
      <c r="X94" s="1159"/>
      <c r="Y94" s="1159"/>
      <c r="Z94" s="1159"/>
      <c r="AA94" s="1159"/>
      <c r="AB94" s="1159"/>
      <c r="AC94" s="1159"/>
      <c r="AD94" s="1159"/>
      <c r="AE94" s="1159"/>
    </row>
    <row r="95" spans="1:31" ht="27" hidden="1">
      <c r="A95" s="1263" t="s">
        <v>1376</v>
      </c>
      <c r="B95" s="1159"/>
      <c r="C95" s="1159"/>
      <c r="D95" s="1159"/>
      <c r="E95" s="1159"/>
      <c r="F95" s="1159"/>
      <c r="G95" s="1159"/>
      <c r="H95" s="1159"/>
      <c r="I95" s="1159"/>
      <c r="J95" s="1159"/>
      <c r="K95" s="1159"/>
      <c r="L95" s="1159"/>
      <c r="M95" s="1159"/>
      <c r="N95" s="1159"/>
      <c r="O95" s="1159"/>
      <c r="P95" s="1159"/>
      <c r="Q95" s="1159"/>
      <c r="R95" s="1159"/>
      <c r="S95" s="1159"/>
      <c r="T95" s="1159"/>
      <c r="U95" s="1159"/>
      <c r="V95" s="1159"/>
      <c r="W95" s="1159"/>
      <c r="X95" s="1159"/>
      <c r="Y95" s="1159"/>
      <c r="Z95" s="1159"/>
      <c r="AA95" s="1159"/>
      <c r="AB95" s="1159"/>
      <c r="AC95" s="1159"/>
      <c r="AD95" s="1159"/>
      <c r="AE95" s="1159"/>
    </row>
    <row r="96" spans="1:31" ht="27" hidden="1">
      <c r="A96" s="1263" t="s">
        <v>1377</v>
      </c>
      <c r="B96" s="1159"/>
      <c r="C96" s="1159"/>
      <c r="D96" s="1159"/>
      <c r="E96" s="1159"/>
      <c r="F96" s="1159"/>
      <c r="G96" s="1159"/>
      <c r="H96" s="1159"/>
      <c r="I96" s="1159"/>
      <c r="J96" s="1159"/>
      <c r="K96" s="1159"/>
      <c r="L96" s="1159"/>
      <c r="M96" s="1159"/>
      <c r="N96" s="1159"/>
      <c r="O96" s="1159"/>
      <c r="P96" s="1159"/>
      <c r="Q96" s="1159"/>
      <c r="R96" s="1159"/>
      <c r="S96" s="1159"/>
      <c r="T96" s="1159"/>
      <c r="U96" s="1159"/>
      <c r="V96" s="1159"/>
      <c r="W96" s="1159"/>
      <c r="X96" s="1159"/>
      <c r="Y96" s="1159"/>
      <c r="Z96" s="1159"/>
      <c r="AA96" s="1159"/>
      <c r="AB96" s="1159"/>
      <c r="AC96" s="1159"/>
      <c r="AD96" s="1159"/>
      <c r="AE96" s="1159"/>
    </row>
    <row r="97" spans="1:31" ht="27" hidden="1">
      <c r="A97" s="1263" t="s">
        <v>1378</v>
      </c>
      <c r="B97" s="1159"/>
      <c r="C97" s="1159"/>
      <c r="D97" s="1159"/>
      <c r="E97" s="1159"/>
      <c r="F97" s="1159"/>
      <c r="G97" s="1159"/>
      <c r="H97" s="1159"/>
      <c r="I97" s="1159"/>
      <c r="J97" s="1159"/>
      <c r="K97" s="1159"/>
      <c r="L97" s="1159"/>
      <c r="M97" s="1159"/>
      <c r="N97" s="1159"/>
      <c r="O97" s="1159"/>
      <c r="P97" s="1159"/>
      <c r="Q97" s="1159"/>
      <c r="R97" s="1159"/>
      <c r="S97" s="1159"/>
      <c r="T97" s="1159"/>
      <c r="U97" s="1159"/>
      <c r="V97" s="1159"/>
      <c r="W97" s="1159"/>
      <c r="X97" s="1159"/>
      <c r="Y97" s="1159"/>
      <c r="Z97" s="1159"/>
      <c r="AA97" s="1159"/>
      <c r="AB97" s="1159"/>
      <c r="AC97" s="1159"/>
      <c r="AD97" s="1159"/>
      <c r="AE97" s="1159"/>
    </row>
    <row r="98" spans="1:31" ht="27" hidden="1">
      <c r="A98" s="1263" t="s">
        <v>1379</v>
      </c>
      <c r="B98" s="1159"/>
      <c r="C98" s="1159"/>
      <c r="D98" s="1159"/>
      <c r="E98" s="1159"/>
      <c r="F98" s="1159"/>
      <c r="G98" s="1159"/>
      <c r="H98" s="1159"/>
      <c r="I98" s="1159"/>
      <c r="J98" s="1159"/>
      <c r="K98" s="1159"/>
      <c r="L98" s="1159"/>
      <c r="M98" s="1159"/>
      <c r="N98" s="1159"/>
      <c r="O98" s="1159"/>
      <c r="P98" s="1159"/>
      <c r="Q98" s="1159"/>
      <c r="R98" s="1159"/>
      <c r="S98" s="1159"/>
      <c r="T98" s="1159"/>
      <c r="U98" s="1159"/>
      <c r="V98" s="1159"/>
      <c r="W98" s="1159"/>
      <c r="X98" s="1159"/>
      <c r="Y98" s="1159"/>
      <c r="Z98" s="1159"/>
      <c r="AA98" s="1159"/>
      <c r="AB98" s="1159"/>
      <c r="AC98" s="1159"/>
      <c r="AD98" s="1159"/>
      <c r="AE98" s="1159"/>
    </row>
    <row r="99" spans="1:31" ht="27" hidden="1">
      <c r="A99" s="1263" t="s">
        <v>1380</v>
      </c>
      <c r="B99" s="1159"/>
      <c r="C99" s="1159"/>
      <c r="D99" s="1159"/>
      <c r="E99" s="1159"/>
      <c r="F99" s="1159"/>
      <c r="G99" s="1159"/>
      <c r="H99" s="1159"/>
      <c r="I99" s="1159"/>
      <c r="J99" s="1159"/>
      <c r="K99" s="1159"/>
      <c r="L99" s="1159"/>
      <c r="M99" s="1159"/>
      <c r="N99" s="1159"/>
      <c r="O99" s="1159"/>
      <c r="P99" s="1159"/>
      <c r="Q99" s="1159"/>
      <c r="R99" s="1159"/>
      <c r="S99" s="1159"/>
      <c r="T99" s="1159"/>
      <c r="U99" s="1159"/>
      <c r="V99" s="1159"/>
      <c r="W99" s="1159"/>
      <c r="X99" s="1159"/>
      <c r="Y99" s="1159"/>
      <c r="Z99" s="1159"/>
      <c r="AA99" s="1159"/>
      <c r="AB99" s="1159"/>
      <c r="AC99" s="1159"/>
      <c r="AD99" s="1159"/>
      <c r="AE99" s="1159"/>
    </row>
    <row r="100" spans="1:31" ht="27" hidden="1">
      <c r="A100" s="1263" t="s">
        <v>1381</v>
      </c>
      <c r="B100" s="1159"/>
      <c r="C100" s="1159"/>
      <c r="D100" s="1159"/>
      <c r="E100" s="1159"/>
      <c r="F100" s="1159"/>
      <c r="G100" s="1159"/>
      <c r="H100" s="1159"/>
      <c r="I100" s="1159"/>
      <c r="J100" s="1159"/>
      <c r="K100" s="1159"/>
      <c r="L100" s="1159"/>
      <c r="M100" s="1159"/>
      <c r="N100" s="1159"/>
      <c r="O100" s="1159"/>
      <c r="P100" s="1159"/>
      <c r="Q100" s="1159"/>
      <c r="R100" s="1159"/>
      <c r="S100" s="1159"/>
      <c r="T100" s="1159"/>
      <c r="U100" s="1159"/>
      <c r="V100" s="1159"/>
      <c r="W100" s="1159"/>
      <c r="X100" s="1159"/>
      <c r="Y100" s="1159"/>
      <c r="Z100" s="1159"/>
      <c r="AA100" s="1159"/>
      <c r="AB100" s="1159"/>
      <c r="AC100" s="1159"/>
      <c r="AD100" s="1159"/>
      <c r="AE100" s="1159"/>
    </row>
    <row r="101" spans="1:31" ht="27" hidden="1">
      <c r="A101" s="1263" t="s">
        <v>1382</v>
      </c>
      <c r="B101" s="1159"/>
      <c r="C101" s="1159"/>
      <c r="D101" s="1159"/>
      <c r="E101" s="1159"/>
      <c r="F101" s="1159"/>
      <c r="G101" s="1159"/>
      <c r="H101" s="1159"/>
      <c r="I101" s="1159"/>
      <c r="J101" s="1159"/>
      <c r="K101" s="1159"/>
      <c r="L101" s="1159"/>
      <c r="M101" s="1159"/>
      <c r="N101" s="1159"/>
      <c r="O101" s="1159"/>
      <c r="P101" s="1159"/>
      <c r="Q101" s="1159"/>
      <c r="R101" s="1159"/>
      <c r="S101" s="1159"/>
      <c r="T101" s="1159"/>
      <c r="U101" s="1159"/>
      <c r="V101" s="1159"/>
      <c r="W101" s="1159"/>
      <c r="X101" s="1159"/>
      <c r="Y101" s="1159"/>
      <c r="Z101" s="1159"/>
      <c r="AA101" s="1159"/>
      <c r="AB101" s="1159"/>
      <c r="AC101" s="1159"/>
      <c r="AD101" s="1159"/>
      <c r="AE101" s="1159"/>
    </row>
    <row r="102" spans="1:31" ht="27" hidden="1">
      <c r="A102" s="1263" t="s">
        <v>1383</v>
      </c>
      <c r="B102" s="1159"/>
      <c r="C102" s="1159"/>
      <c r="D102" s="1159"/>
      <c r="E102" s="1159"/>
      <c r="F102" s="1159"/>
      <c r="G102" s="1159"/>
      <c r="H102" s="1159"/>
      <c r="I102" s="1159"/>
      <c r="J102" s="1159"/>
      <c r="K102" s="1159"/>
      <c r="L102" s="1159"/>
      <c r="M102" s="1159"/>
      <c r="N102" s="1159"/>
      <c r="O102" s="1159"/>
      <c r="P102" s="1159"/>
      <c r="Q102" s="1159"/>
      <c r="R102" s="1159"/>
      <c r="S102" s="1159"/>
      <c r="T102" s="1159"/>
      <c r="U102" s="1159"/>
      <c r="V102" s="1159"/>
      <c r="W102" s="1159"/>
      <c r="X102" s="1159"/>
      <c r="Y102" s="1159"/>
      <c r="Z102" s="1159"/>
      <c r="AA102" s="1159"/>
      <c r="AB102" s="1159"/>
      <c r="AC102" s="1159"/>
      <c r="AD102" s="1159"/>
      <c r="AE102" s="1159"/>
    </row>
    <row r="103" spans="1:31" ht="27" hidden="1">
      <c r="A103" s="1263" t="s">
        <v>1384</v>
      </c>
      <c r="B103" s="1159"/>
      <c r="C103" s="1159"/>
      <c r="D103" s="1159"/>
      <c r="E103" s="1159"/>
      <c r="F103" s="1159"/>
      <c r="G103" s="1159"/>
      <c r="H103" s="1159"/>
      <c r="I103" s="1159"/>
      <c r="J103" s="1159"/>
      <c r="K103" s="1159"/>
      <c r="L103" s="1159"/>
      <c r="M103" s="1159"/>
      <c r="N103" s="1159"/>
      <c r="O103" s="1159"/>
      <c r="P103" s="1159"/>
      <c r="Q103" s="1159"/>
      <c r="R103" s="1159"/>
      <c r="S103" s="1159"/>
      <c r="T103" s="1159"/>
      <c r="U103" s="1159"/>
      <c r="V103" s="1159"/>
      <c r="W103" s="1159"/>
      <c r="X103" s="1159"/>
      <c r="Y103" s="1159"/>
      <c r="Z103" s="1159"/>
      <c r="AA103" s="1159"/>
      <c r="AB103" s="1159"/>
      <c r="AC103" s="1159"/>
      <c r="AD103" s="1159"/>
      <c r="AE103" s="1159"/>
    </row>
    <row r="104" spans="1:31" ht="27" hidden="1">
      <c r="A104" s="1263" t="s">
        <v>1385</v>
      </c>
      <c r="B104" s="1159"/>
      <c r="C104" s="1159"/>
      <c r="D104" s="1159"/>
      <c r="E104" s="1159"/>
      <c r="F104" s="1159"/>
      <c r="G104" s="1159"/>
      <c r="H104" s="1159"/>
      <c r="I104" s="1159"/>
      <c r="J104" s="1159"/>
      <c r="K104" s="1159"/>
      <c r="L104" s="1159"/>
      <c r="M104" s="1159"/>
      <c r="N104" s="1159"/>
      <c r="O104" s="1159"/>
      <c r="P104" s="1159"/>
      <c r="Q104" s="1159"/>
      <c r="R104" s="1159"/>
      <c r="S104" s="1159"/>
      <c r="T104" s="1159"/>
      <c r="U104" s="1159"/>
      <c r="V104" s="1159"/>
      <c r="W104" s="1159"/>
      <c r="X104" s="1159"/>
      <c r="Y104" s="1159"/>
      <c r="Z104" s="1159"/>
      <c r="AA104" s="1159"/>
      <c r="AB104" s="1159"/>
      <c r="AC104" s="1159"/>
      <c r="AD104" s="1159"/>
      <c r="AE104" s="1159"/>
    </row>
    <row r="105" spans="1:31" s="1262" customFormat="1" ht="27.75" thickBot="1">
      <c r="A105" s="1264" t="s">
        <v>1386</v>
      </c>
      <c r="B105" s="1265">
        <f>SUM(B5:B104)</f>
        <v>0</v>
      </c>
      <c r="C105" s="1265">
        <f t="shared" ref="C105:AE105" si="0">SUM(C5:C104)</f>
        <v>0</v>
      </c>
      <c r="D105" s="1265">
        <f t="shared" si="0"/>
        <v>0</v>
      </c>
      <c r="E105" s="1265">
        <f t="shared" si="0"/>
        <v>0</v>
      </c>
      <c r="F105" s="1265">
        <f t="shared" si="0"/>
        <v>0</v>
      </c>
      <c r="G105" s="1265">
        <f t="shared" si="0"/>
        <v>0</v>
      </c>
      <c r="H105" s="1265">
        <f t="shared" si="0"/>
        <v>0</v>
      </c>
      <c r="I105" s="1265">
        <f t="shared" si="0"/>
        <v>0</v>
      </c>
      <c r="J105" s="1265">
        <f t="shared" si="0"/>
        <v>0</v>
      </c>
      <c r="K105" s="1265">
        <f t="shared" si="0"/>
        <v>0</v>
      </c>
      <c r="L105" s="1265">
        <f t="shared" si="0"/>
        <v>0</v>
      </c>
      <c r="M105" s="1265">
        <f t="shared" si="0"/>
        <v>0</v>
      </c>
      <c r="N105" s="1265">
        <f t="shared" si="0"/>
        <v>0</v>
      </c>
      <c r="O105" s="1265">
        <f t="shared" si="0"/>
        <v>0</v>
      </c>
      <c r="P105" s="1265">
        <f t="shared" si="0"/>
        <v>0</v>
      </c>
      <c r="Q105" s="1265">
        <f t="shared" si="0"/>
        <v>0</v>
      </c>
      <c r="R105" s="1265">
        <f t="shared" si="0"/>
        <v>0</v>
      </c>
      <c r="S105" s="1265">
        <f t="shared" si="0"/>
        <v>0</v>
      </c>
      <c r="T105" s="1265">
        <f t="shared" si="0"/>
        <v>0</v>
      </c>
      <c r="U105" s="1265">
        <f t="shared" si="0"/>
        <v>0</v>
      </c>
      <c r="V105" s="1265">
        <f t="shared" si="0"/>
        <v>0</v>
      </c>
      <c r="W105" s="1265">
        <f t="shared" si="0"/>
        <v>0</v>
      </c>
      <c r="X105" s="1265">
        <f t="shared" si="0"/>
        <v>0</v>
      </c>
      <c r="Y105" s="1265">
        <f t="shared" si="0"/>
        <v>0</v>
      </c>
      <c r="Z105" s="1265">
        <f t="shared" si="0"/>
        <v>0</v>
      </c>
      <c r="AA105" s="1265">
        <f t="shared" si="0"/>
        <v>0</v>
      </c>
      <c r="AB105" s="1265">
        <f t="shared" si="0"/>
        <v>0</v>
      </c>
      <c r="AC105" s="1265">
        <f t="shared" si="0"/>
        <v>0</v>
      </c>
      <c r="AD105" s="1265">
        <f t="shared" si="0"/>
        <v>0</v>
      </c>
      <c r="AE105" s="1265">
        <f t="shared" si="0"/>
        <v>0</v>
      </c>
    </row>
    <row r="106" spans="1:31" ht="40.5" customHeight="1" thickBot="1">
      <c r="A106" s="1266" t="s">
        <v>1387</v>
      </c>
      <c r="B106" s="1267" t="str">
        <f>IF(B105&gt;=B4,"-","NO")</f>
        <v>-</v>
      </c>
      <c r="C106" s="1267" t="str">
        <f t="shared" ref="C106:AE106" si="1">IF(C105&gt;=C4,"-","NO")</f>
        <v>-</v>
      </c>
      <c r="D106" s="1267" t="str">
        <f t="shared" si="1"/>
        <v>-</v>
      </c>
      <c r="E106" s="1267" t="str">
        <f t="shared" si="1"/>
        <v>-</v>
      </c>
      <c r="F106" s="1267" t="str">
        <f t="shared" si="1"/>
        <v>-</v>
      </c>
      <c r="G106" s="1267" t="str">
        <f t="shared" si="1"/>
        <v>-</v>
      </c>
      <c r="H106" s="1267" t="str">
        <f t="shared" si="1"/>
        <v>-</v>
      </c>
      <c r="I106" s="1267" t="str">
        <f t="shared" si="1"/>
        <v>-</v>
      </c>
      <c r="J106" s="1267" t="str">
        <f t="shared" si="1"/>
        <v>-</v>
      </c>
      <c r="K106" s="1267" t="str">
        <f t="shared" si="1"/>
        <v>-</v>
      </c>
      <c r="L106" s="1267" t="str">
        <f t="shared" si="1"/>
        <v>-</v>
      </c>
      <c r="M106" s="1267" t="str">
        <f t="shared" si="1"/>
        <v>-</v>
      </c>
      <c r="N106" s="1267" t="str">
        <f t="shared" si="1"/>
        <v>-</v>
      </c>
      <c r="O106" s="1267" t="str">
        <f t="shared" si="1"/>
        <v>-</v>
      </c>
      <c r="P106" s="1267" t="str">
        <f t="shared" si="1"/>
        <v>-</v>
      </c>
      <c r="Q106" s="1267" t="str">
        <f t="shared" si="1"/>
        <v>-</v>
      </c>
      <c r="R106" s="1267" t="str">
        <f t="shared" si="1"/>
        <v>-</v>
      </c>
      <c r="S106" s="1267" t="str">
        <f t="shared" si="1"/>
        <v>-</v>
      </c>
      <c r="T106" s="1267" t="str">
        <f t="shared" si="1"/>
        <v>-</v>
      </c>
      <c r="U106" s="1267" t="str">
        <f t="shared" si="1"/>
        <v>-</v>
      </c>
      <c r="V106" s="1267" t="str">
        <f t="shared" si="1"/>
        <v>-</v>
      </c>
      <c r="W106" s="1267" t="str">
        <f t="shared" si="1"/>
        <v>-</v>
      </c>
      <c r="X106" s="1267" t="str">
        <f t="shared" si="1"/>
        <v>-</v>
      </c>
      <c r="Y106" s="1267" t="str">
        <f t="shared" si="1"/>
        <v>-</v>
      </c>
      <c r="Z106" s="1267" t="str">
        <f t="shared" si="1"/>
        <v>-</v>
      </c>
      <c r="AA106" s="1267" t="str">
        <f t="shared" si="1"/>
        <v>-</v>
      </c>
      <c r="AB106" s="1267" t="str">
        <f t="shared" si="1"/>
        <v>-</v>
      </c>
      <c r="AC106" s="1267" t="str">
        <f t="shared" si="1"/>
        <v>-</v>
      </c>
      <c r="AD106" s="1267" t="str">
        <f t="shared" si="1"/>
        <v>-</v>
      </c>
      <c r="AE106" s="1268" t="str">
        <f t="shared" si="1"/>
        <v>-</v>
      </c>
    </row>
  </sheetData>
  <phoneticPr fontId="12"/>
  <conditionalFormatting sqref="B106:AE106">
    <cfRule type="cellIs" dxfId="295" priority="4" operator="equal">
      <formula>"NO"</formula>
    </cfRule>
  </conditionalFormatting>
  <conditionalFormatting sqref="B106:AE106">
    <cfRule type="cellIs" dxfId="294" priority="3" operator="equal">
      <formula>"NO"</formula>
    </cfRule>
  </conditionalFormatting>
  <conditionalFormatting sqref="B4:AE104">
    <cfRule type="cellIs" dxfId="293" priority="1" stopIfTrue="1" operator="equal">
      <formula>""</formula>
    </cfRule>
  </conditionalFormatting>
  <pageMargins left="0.7" right="0.7" top="0.75" bottom="0.75" header="0.3" footer="0.3"/>
  <pageSetup paperSize="9"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06"/>
  <sheetViews>
    <sheetView workbookViewId="0"/>
  </sheetViews>
  <sheetFormatPr defaultRowHeight="13.5"/>
  <cols>
    <col min="1" max="1" width="15.25" style="1258" customWidth="1"/>
    <col min="2" max="11" width="7.625" style="1258" customWidth="1"/>
    <col min="12" max="16384" width="9" style="1258"/>
  </cols>
  <sheetData>
    <row r="1" spans="1:12" ht="30" customHeight="1">
      <c r="A1" s="1257" t="s">
        <v>1388</v>
      </c>
    </row>
    <row r="2" spans="1:12" ht="9" customHeight="1"/>
    <row r="3" spans="1:12" ht="41.25" customHeight="1">
      <c r="A3" s="1259" t="s">
        <v>1284</v>
      </c>
      <c r="B3" s="1259">
        <v>1</v>
      </c>
      <c r="C3" s="1259">
        <v>2</v>
      </c>
      <c r="D3" s="1259">
        <v>3</v>
      </c>
      <c r="E3" s="1259">
        <v>4</v>
      </c>
      <c r="F3" s="1259">
        <v>5</v>
      </c>
      <c r="G3" s="1259">
        <v>6</v>
      </c>
      <c r="H3" s="1259">
        <v>7</v>
      </c>
      <c r="I3" s="1259">
        <v>8</v>
      </c>
      <c r="J3" s="1259">
        <v>9</v>
      </c>
      <c r="K3" s="1259">
        <v>10</v>
      </c>
      <c r="L3" s="1258" t="s">
        <v>1389</v>
      </c>
    </row>
    <row r="4" spans="1:12" s="1262" customFormat="1" ht="61.5" customHeight="1">
      <c r="A4" s="1260" t="s">
        <v>1285</v>
      </c>
      <c r="B4" s="1261">
        <v>1200</v>
      </c>
      <c r="C4" s="1261">
        <v>1200</v>
      </c>
      <c r="D4" s="1261">
        <v>1200</v>
      </c>
      <c r="E4" s="1261">
        <v>1200</v>
      </c>
      <c r="F4" s="1261">
        <v>1200</v>
      </c>
      <c r="G4" s="1261">
        <v>1200</v>
      </c>
      <c r="H4" s="1261">
        <v>1200</v>
      </c>
      <c r="I4" s="1261">
        <v>1200</v>
      </c>
      <c r="J4" s="1159"/>
      <c r="K4" s="1269"/>
      <c r="L4" s="1262" t="s">
        <v>1389</v>
      </c>
    </row>
    <row r="5" spans="1:12" ht="40.5" customHeight="1">
      <c r="A5" s="1263" t="s">
        <v>1286</v>
      </c>
      <c r="B5" s="1259">
        <v>180</v>
      </c>
      <c r="C5" s="1259">
        <v>150</v>
      </c>
      <c r="D5" s="1259">
        <v>100</v>
      </c>
      <c r="E5" s="1259">
        <v>120</v>
      </c>
      <c r="F5" s="1259">
        <v>180</v>
      </c>
      <c r="G5" s="1259">
        <v>150</v>
      </c>
      <c r="H5" s="1259">
        <v>100</v>
      </c>
      <c r="I5" s="1259">
        <v>120</v>
      </c>
      <c r="J5" s="1159"/>
      <c r="K5" s="1269"/>
    </row>
    <row r="6" spans="1:12" ht="40.5" customHeight="1">
      <c r="A6" s="1263" t="s">
        <v>1287</v>
      </c>
      <c r="B6" s="1263">
        <v>90</v>
      </c>
      <c r="C6" s="1259">
        <v>180</v>
      </c>
      <c r="D6" s="1259">
        <v>50</v>
      </c>
      <c r="E6" s="1259">
        <v>150</v>
      </c>
      <c r="F6" s="1263">
        <v>90</v>
      </c>
      <c r="G6" s="1259">
        <v>180</v>
      </c>
      <c r="H6" s="1259">
        <v>50</v>
      </c>
      <c r="I6" s="1259">
        <v>150</v>
      </c>
      <c r="J6" s="1159"/>
      <c r="K6" s="1269"/>
    </row>
    <row r="7" spans="1:12" ht="40.5" customHeight="1">
      <c r="A7" s="1263" t="s">
        <v>1288</v>
      </c>
      <c r="B7" s="1259">
        <v>180</v>
      </c>
      <c r="C7" s="1259">
        <v>30</v>
      </c>
      <c r="D7" s="1259">
        <v>80</v>
      </c>
      <c r="E7" s="1259">
        <v>90</v>
      </c>
      <c r="F7" s="1259">
        <v>180</v>
      </c>
      <c r="G7" s="1259">
        <v>30</v>
      </c>
      <c r="H7" s="1259">
        <v>80</v>
      </c>
      <c r="I7" s="1259">
        <v>90</v>
      </c>
      <c r="J7" s="1159"/>
      <c r="K7" s="1269"/>
    </row>
    <row r="8" spans="1:12" ht="40.5" customHeight="1">
      <c r="A8" s="1263" t="s">
        <v>1289</v>
      </c>
      <c r="B8" s="1259">
        <v>100</v>
      </c>
      <c r="C8" s="1259">
        <v>90</v>
      </c>
      <c r="D8" s="1259">
        <v>150</v>
      </c>
      <c r="E8" s="1259">
        <v>150</v>
      </c>
      <c r="F8" s="1259">
        <v>100</v>
      </c>
      <c r="G8" s="1259">
        <v>90</v>
      </c>
      <c r="H8" s="1259">
        <v>150</v>
      </c>
      <c r="I8" s="1259">
        <v>150</v>
      </c>
      <c r="J8" s="1159"/>
      <c r="K8" s="1269"/>
    </row>
    <row r="9" spans="1:12" ht="40.5" customHeight="1">
      <c r="A9" s="1263" t="s">
        <v>1290</v>
      </c>
      <c r="B9" s="1259">
        <v>50</v>
      </c>
      <c r="C9" s="1259">
        <v>180</v>
      </c>
      <c r="D9" s="1259">
        <v>120</v>
      </c>
      <c r="E9" s="1259">
        <v>150</v>
      </c>
      <c r="F9" s="1259">
        <v>50</v>
      </c>
      <c r="G9" s="1259">
        <v>180</v>
      </c>
      <c r="H9" s="1259">
        <v>120</v>
      </c>
      <c r="I9" s="1259">
        <v>150</v>
      </c>
      <c r="J9" s="1159"/>
      <c r="K9" s="1269"/>
    </row>
    <row r="10" spans="1:12" ht="40.5" customHeight="1">
      <c r="A10" s="1263" t="s">
        <v>1291</v>
      </c>
      <c r="B10" s="1259">
        <v>50</v>
      </c>
      <c r="C10" s="1259">
        <v>150</v>
      </c>
      <c r="D10" s="1259">
        <v>180</v>
      </c>
      <c r="E10" s="1259">
        <v>150</v>
      </c>
      <c r="F10" s="1259">
        <v>50</v>
      </c>
      <c r="G10" s="1259">
        <v>150</v>
      </c>
      <c r="H10" s="1259">
        <v>180</v>
      </c>
      <c r="I10" s="1259">
        <v>150</v>
      </c>
      <c r="J10" s="1159"/>
      <c r="K10" s="1269"/>
    </row>
    <row r="11" spans="1:12" ht="40.5" customHeight="1">
      <c r="A11" s="1263" t="s">
        <v>1292</v>
      </c>
      <c r="B11" s="1259">
        <v>70</v>
      </c>
      <c r="C11" s="1259">
        <v>180</v>
      </c>
      <c r="D11" s="1259">
        <v>180</v>
      </c>
      <c r="E11" s="1259">
        <v>120</v>
      </c>
      <c r="F11" s="1259">
        <v>70</v>
      </c>
      <c r="G11" s="1259">
        <v>180</v>
      </c>
      <c r="H11" s="1259">
        <v>180</v>
      </c>
      <c r="I11" s="1259">
        <v>120</v>
      </c>
      <c r="J11" s="1159"/>
      <c r="K11" s="1269"/>
    </row>
    <row r="12" spans="1:12" ht="40.5" customHeight="1">
      <c r="A12" s="1263" t="s">
        <v>1293</v>
      </c>
      <c r="B12" s="1259">
        <v>180</v>
      </c>
      <c r="C12" s="1259">
        <v>55</v>
      </c>
      <c r="D12" s="1259">
        <v>150</v>
      </c>
      <c r="E12" s="1259">
        <v>90</v>
      </c>
      <c r="F12" s="1259">
        <v>180</v>
      </c>
      <c r="G12" s="1259">
        <v>55</v>
      </c>
      <c r="H12" s="1259">
        <v>150</v>
      </c>
      <c r="I12" s="1259">
        <v>90</v>
      </c>
      <c r="J12" s="1159"/>
      <c r="K12" s="1269"/>
    </row>
    <row r="13" spans="1:12" ht="40.5" customHeight="1">
      <c r="A13" s="1263" t="s">
        <v>1294</v>
      </c>
      <c r="B13" s="1259">
        <v>180</v>
      </c>
      <c r="C13" s="1259">
        <v>85</v>
      </c>
      <c r="D13" s="1259">
        <v>80</v>
      </c>
      <c r="E13" s="1259">
        <v>90</v>
      </c>
      <c r="F13" s="1259">
        <v>180</v>
      </c>
      <c r="G13" s="1259">
        <v>85</v>
      </c>
      <c r="H13" s="1259">
        <v>80</v>
      </c>
      <c r="I13" s="1259">
        <v>90</v>
      </c>
      <c r="J13" s="1159"/>
      <c r="K13" s="1269"/>
    </row>
    <row r="14" spans="1:12" ht="40.5" customHeight="1">
      <c r="A14" s="1263" t="s">
        <v>1295</v>
      </c>
      <c r="B14" s="1259">
        <v>120</v>
      </c>
      <c r="C14" s="1259">
        <v>105</v>
      </c>
      <c r="D14" s="1259">
        <v>60</v>
      </c>
      <c r="E14" s="1259">
        <v>90</v>
      </c>
      <c r="F14" s="1259">
        <v>120</v>
      </c>
      <c r="G14" s="1259">
        <v>105</v>
      </c>
      <c r="H14" s="1259">
        <v>60</v>
      </c>
      <c r="I14" s="1259">
        <v>90</v>
      </c>
      <c r="J14" s="1159"/>
      <c r="K14" s="1269"/>
    </row>
    <row r="15" spans="1:12" ht="27" hidden="1">
      <c r="A15" s="1263" t="s">
        <v>1296</v>
      </c>
      <c r="B15" s="1259"/>
      <c r="C15" s="1259"/>
      <c r="D15" s="1259"/>
      <c r="E15" s="1259"/>
      <c r="F15" s="1259"/>
      <c r="G15" s="1259"/>
      <c r="H15" s="1259"/>
      <c r="I15" s="1259"/>
      <c r="J15" s="1259"/>
      <c r="K15" s="1259"/>
    </row>
    <row r="16" spans="1:12" ht="27" hidden="1">
      <c r="A16" s="1263" t="s">
        <v>1297</v>
      </c>
      <c r="B16" s="1259"/>
      <c r="C16" s="1259"/>
      <c r="D16" s="1259"/>
      <c r="E16" s="1259"/>
      <c r="F16" s="1259"/>
      <c r="G16" s="1259"/>
      <c r="H16" s="1259"/>
      <c r="I16" s="1259"/>
      <c r="J16" s="1259"/>
      <c r="K16" s="1259"/>
    </row>
    <row r="17" spans="1:11" ht="27" hidden="1">
      <c r="A17" s="1263" t="s">
        <v>1298</v>
      </c>
      <c r="B17" s="1259"/>
      <c r="C17" s="1259"/>
      <c r="D17" s="1259"/>
      <c r="E17" s="1259"/>
      <c r="F17" s="1259"/>
      <c r="G17" s="1259"/>
      <c r="H17" s="1259"/>
      <c r="I17" s="1259"/>
      <c r="J17" s="1259"/>
      <c r="K17" s="1259"/>
    </row>
    <row r="18" spans="1:11" ht="27" hidden="1">
      <c r="A18" s="1263" t="s">
        <v>1299</v>
      </c>
      <c r="B18" s="1259"/>
      <c r="C18" s="1259"/>
      <c r="D18" s="1259"/>
      <c r="E18" s="1259"/>
      <c r="F18" s="1259"/>
      <c r="G18" s="1259"/>
      <c r="H18" s="1259"/>
      <c r="I18" s="1259"/>
      <c r="J18" s="1259"/>
      <c r="K18" s="1259"/>
    </row>
    <row r="19" spans="1:11" ht="27" hidden="1">
      <c r="A19" s="1263" t="s">
        <v>1300</v>
      </c>
      <c r="B19" s="1259"/>
      <c r="C19" s="1259"/>
      <c r="D19" s="1259"/>
      <c r="E19" s="1259"/>
      <c r="F19" s="1259"/>
      <c r="G19" s="1259"/>
      <c r="H19" s="1259"/>
      <c r="I19" s="1259"/>
      <c r="J19" s="1259"/>
      <c r="K19" s="1259"/>
    </row>
    <row r="20" spans="1:11" ht="27" hidden="1">
      <c r="A20" s="1263" t="s">
        <v>1301</v>
      </c>
      <c r="B20" s="1259"/>
      <c r="C20" s="1259"/>
      <c r="D20" s="1259"/>
      <c r="E20" s="1259"/>
      <c r="F20" s="1259"/>
      <c r="G20" s="1259"/>
      <c r="H20" s="1259"/>
      <c r="I20" s="1259"/>
      <c r="J20" s="1259"/>
      <c r="K20" s="1259"/>
    </row>
    <row r="21" spans="1:11" ht="27" hidden="1">
      <c r="A21" s="1263" t="s">
        <v>1302</v>
      </c>
      <c r="B21" s="1259"/>
      <c r="C21" s="1259"/>
      <c r="D21" s="1259"/>
      <c r="E21" s="1259"/>
      <c r="F21" s="1259"/>
      <c r="G21" s="1259"/>
      <c r="H21" s="1259"/>
      <c r="I21" s="1259"/>
      <c r="J21" s="1259"/>
      <c r="K21" s="1259"/>
    </row>
    <row r="22" spans="1:11" ht="27" hidden="1">
      <c r="A22" s="1263" t="s">
        <v>1303</v>
      </c>
      <c r="B22" s="1259"/>
      <c r="C22" s="1259"/>
      <c r="D22" s="1259"/>
      <c r="E22" s="1259"/>
      <c r="F22" s="1259"/>
      <c r="G22" s="1259"/>
      <c r="H22" s="1259"/>
      <c r="I22" s="1259"/>
      <c r="J22" s="1259"/>
      <c r="K22" s="1259"/>
    </row>
    <row r="23" spans="1:11" ht="27" hidden="1">
      <c r="A23" s="1263" t="s">
        <v>1304</v>
      </c>
      <c r="B23" s="1259"/>
      <c r="C23" s="1259"/>
      <c r="D23" s="1259"/>
      <c r="E23" s="1259"/>
      <c r="F23" s="1259"/>
      <c r="G23" s="1259"/>
      <c r="H23" s="1259"/>
      <c r="I23" s="1259"/>
      <c r="J23" s="1259"/>
      <c r="K23" s="1259"/>
    </row>
    <row r="24" spans="1:11" ht="27" hidden="1">
      <c r="A24" s="1263" t="s">
        <v>1305</v>
      </c>
      <c r="B24" s="1259"/>
      <c r="C24" s="1259"/>
      <c r="D24" s="1259"/>
      <c r="E24" s="1259"/>
      <c r="F24" s="1259"/>
      <c r="G24" s="1259"/>
      <c r="H24" s="1259"/>
      <c r="I24" s="1259"/>
      <c r="J24" s="1259"/>
      <c r="K24" s="1259"/>
    </row>
    <row r="25" spans="1:11" ht="27" hidden="1">
      <c r="A25" s="1263" t="s">
        <v>1306</v>
      </c>
      <c r="B25" s="1259"/>
      <c r="C25" s="1259"/>
      <c r="D25" s="1259"/>
      <c r="E25" s="1259"/>
      <c r="F25" s="1259"/>
      <c r="G25" s="1259"/>
      <c r="H25" s="1259"/>
      <c r="I25" s="1259"/>
      <c r="J25" s="1259"/>
      <c r="K25" s="1259"/>
    </row>
    <row r="26" spans="1:11" ht="27" hidden="1">
      <c r="A26" s="1263" t="s">
        <v>1307</v>
      </c>
      <c r="B26" s="1259"/>
      <c r="C26" s="1259"/>
      <c r="D26" s="1259"/>
      <c r="E26" s="1259"/>
      <c r="F26" s="1259"/>
      <c r="G26" s="1259"/>
      <c r="H26" s="1259"/>
      <c r="I26" s="1259"/>
      <c r="J26" s="1259"/>
      <c r="K26" s="1259"/>
    </row>
    <row r="27" spans="1:11" ht="27" hidden="1">
      <c r="A27" s="1263" t="s">
        <v>1308</v>
      </c>
      <c r="B27" s="1259"/>
      <c r="C27" s="1259"/>
      <c r="D27" s="1259"/>
      <c r="E27" s="1259"/>
      <c r="F27" s="1259"/>
      <c r="G27" s="1259"/>
      <c r="H27" s="1259"/>
      <c r="I27" s="1259"/>
      <c r="J27" s="1259"/>
      <c r="K27" s="1259"/>
    </row>
    <row r="28" spans="1:11" ht="27" hidden="1">
      <c r="A28" s="1263" t="s">
        <v>1309</v>
      </c>
      <c r="B28" s="1259"/>
      <c r="C28" s="1259"/>
      <c r="D28" s="1259"/>
      <c r="E28" s="1259"/>
      <c r="F28" s="1259"/>
      <c r="G28" s="1259"/>
      <c r="H28" s="1259"/>
      <c r="I28" s="1259"/>
      <c r="J28" s="1259"/>
      <c r="K28" s="1259"/>
    </row>
    <row r="29" spans="1:11" ht="27" hidden="1">
      <c r="A29" s="1263" t="s">
        <v>1310</v>
      </c>
      <c r="B29" s="1259"/>
      <c r="C29" s="1259"/>
      <c r="D29" s="1259"/>
      <c r="E29" s="1259"/>
      <c r="F29" s="1259"/>
      <c r="G29" s="1259"/>
      <c r="H29" s="1259"/>
      <c r="I29" s="1259"/>
      <c r="J29" s="1259"/>
      <c r="K29" s="1259"/>
    </row>
    <row r="30" spans="1:11" ht="27" hidden="1">
      <c r="A30" s="1263" t="s">
        <v>1311</v>
      </c>
      <c r="B30" s="1259"/>
      <c r="C30" s="1259"/>
      <c r="D30" s="1259"/>
      <c r="E30" s="1259"/>
      <c r="F30" s="1259"/>
      <c r="G30" s="1259"/>
      <c r="H30" s="1259"/>
      <c r="I30" s="1259"/>
      <c r="J30" s="1259"/>
      <c r="K30" s="1259"/>
    </row>
    <row r="31" spans="1:11" ht="27" hidden="1">
      <c r="A31" s="1263" t="s">
        <v>1312</v>
      </c>
      <c r="B31" s="1259"/>
      <c r="C31" s="1259"/>
      <c r="D31" s="1259"/>
      <c r="E31" s="1259"/>
      <c r="F31" s="1259"/>
      <c r="G31" s="1259"/>
      <c r="H31" s="1259"/>
      <c r="I31" s="1259"/>
      <c r="J31" s="1259"/>
      <c r="K31" s="1259"/>
    </row>
    <row r="32" spans="1:11" ht="27" hidden="1">
      <c r="A32" s="1263" t="s">
        <v>1313</v>
      </c>
      <c r="B32" s="1259"/>
      <c r="C32" s="1259"/>
      <c r="D32" s="1259"/>
      <c r="E32" s="1259"/>
      <c r="F32" s="1259"/>
      <c r="G32" s="1259"/>
      <c r="H32" s="1259"/>
      <c r="I32" s="1259"/>
      <c r="J32" s="1259"/>
      <c r="K32" s="1259"/>
    </row>
    <row r="33" spans="1:11" ht="27" hidden="1">
      <c r="A33" s="1263" t="s">
        <v>1314</v>
      </c>
      <c r="B33" s="1259"/>
      <c r="C33" s="1259"/>
      <c r="D33" s="1259"/>
      <c r="E33" s="1259"/>
      <c r="F33" s="1259"/>
      <c r="G33" s="1259"/>
      <c r="H33" s="1259"/>
      <c r="I33" s="1259"/>
      <c r="J33" s="1259"/>
      <c r="K33" s="1259"/>
    </row>
    <row r="34" spans="1:11" ht="27" hidden="1">
      <c r="A34" s="1263" t="s">
        <v>1315</v>
      </c>
      <c r="B34" s="1259"/>
      <c r="C34" s="1259"/>
      <c r="D34" s="1259"/>
      <c r="E34" s="1259"/>
      <c r="F34" s="1259"/>
      <c r="G34" s="1259"/>
      <c r="H34" s="1259"/>
      <c r="I34" s="1259"/>
      <c r="J34" s="1259"/>
      <c r="K34" s="1259"/>
    </row>
    <row r="35" spans="1:11" ht="27" hidden="1">
      <c r="A35" s="1263" t="s">
        <v>1316</v>
      </c>
      <c r="B35" s="1259"/>
      <c r="C35" s="1259"/>
      <c r="D35" s="1259"/>
      <c r="E35" s="1259"/>
      <c r="F35" s="1259"/>
      <c r="G35" s="1259"/>
      <c r="H35" s="1259"/>
      <c r="I35" s="1259"/>
      <c r="J35" s="1259"/>
      <c r="K35" s="1259"/>
    </row>
    <row r="36" spans="1:11" ht="27" hidden="1">
      <c r="A36" s="1263" t="s">
        <v>1317</v>
      </c>
      <c r="B36" s="1259"/>
      <c r="C36" s="1259"/>
      <c r="D36" s="1259"/>
      <c r="E36" s="1259"/>
      <c r="F36" s="1259"/>
      <c r="G36" s="1259"/>
      <c r="H36" s="1259"/>
      <c r="I36" s="1259"/>
      <c r="J36" s="1259"/>
      <c r="K36" s="1259"/>
    </row>
    <row r="37" spans="1:11" ht="27" hidden="1">
      <c r="A37" s="1263" t="s">
        <v>1318</v>
      </c>
      <c r="B37" s="1259"/>
      <c r="C37" s="1259"/>
      <c r="D37" s="1259"/>
      <c r="E37" s="1259"/>
      <c r="F37" s="1259"/>
      <c r="G37" s="1259"/>
      <c r="H37" s="1259"/>
      <c r="I37" s="1259"/>
      <c r="J37" s="1259"/>
      <c r="K37" s="1259"/>
    </row>
    <row r="38" spans="1:11" ht="27" hidden="1">
      <c r="A38" s="1263" t="s">
        <v>1319</v>
      </c>
      <c r="B38" s="1259"/>
      <c r="C38" s="1259"/>
      <c r="D38" s="1259"/>
      <c r="E38" s="1259"/>
      <c r="F38" s="1259"/>
      <c r="G38" s="1259"/>
      <c r="H38" s="1259"/>
      <c r="I38" s="1259"/>
      <c r="J38" s="1259"/>
      <c r="K38" s="1259"/>
    </row>
    <row r="39" spans="1:11" ht="27" hidden="1">
      <c r="A39" s="1263" t="s">
        <v>1320</v>
      </c>
      <c r="B39" s="1259"/>
      <c r="C39" s="1259"/>
      <c r="D39" s="1259"/>
      <c r="E39" s="1259"/>
      <c r="F39" s="1259"/>
      <c r="G39" s="1259"/>
      <c r="H39" s="1259"/>
      <c r="I39" s="1259"/>
      <c r="J39" s="1259"/>
      <c r="K39" s="1259"/>
    </row>
    <row r="40" spans="1:11" ht="27" hidden="1">
      <c r="A40" s="1263" t="s">
        <v>1321</v>
      </c>
      <c r="B40" s="1259"/>
      <c r="C40" s="1259"/>
      <c r="D40" s="1259"/>
      <c r="E40" s="1259"/>
      <c r="F40" s="1259"/>
      <c r="G40" s="1259"/>
      <c r="H40" s="1259"/>
      <c r="I40" s="1259"/>
      <c r="J40" s="1259"/>
      <c r="K40" s="1259"/>
    </row>
    <row r="41" spans="1:11" ht="27" hidden="1">
      <c r="A41" s="1263" t="s">
        <v>1322</v>
      </c>
      <c r="B41" s="1259"/>
      <c r="C41" s="1259"/>
      <c r="D41" s="1259"/>
      <c r="E41" s="1259"/>
      <c r="F41" s="1259"/>
      <c r="G41" s="1259"/>
      <c r="H41" s="1259"/>
      <c r="I41" s="1259"/>
      <c r="J41" s="1259"/>
      <c r="K41" s="1259"/>
    </row>
    <row r="42" spans="1:11" ht="27" hidden="1">
      <c r="A42" s="1263" t="s">
        <v>1323</v>
      </c>
      <c r="B42" s="1259"/>
      <c r="C42" s="1259"/>
      <c r="D42" s="1259"/>
      <c r="E42" s="1259"/>
      <c r="F42" s="1259"/>
      <c r="G42" s="1259"/>
      <c r="H42" s="1259"/>
      <c r="I42" s="1259"/>
      <c r="J42" s="1259"/>
      <c r="K42" s="1259"/>
    </row>
    <row r="43" spans="1:11" ht="27" hidden="1">
      <c r="A43" s="1263" t="s">
        <v>1324</v>
      </c>
      <c r="B43" s="1259"/>
      <c r="C43" s="1259"/>
      <c r="D43" s="1259"/>
      <c r="E43" s="1259"/>
      <c r="F43" s="1259"/>
      <c r="G43" s="1259"/>
      <c r="H43" s="1259"/>
      <c r="I43" s="1259"/>
      <c r="J43" s="1259"/>
      <c r="K43" s="1259"/>
    </row>
    <row r="44" spans="1:11" ht="27" hidden="1">
      <c r="A44" s="1263" t="s">
        <v>1325</v>
      </c>
      <c r="B44" s="1259"/>
      <c r="C44" s="1259"/>
      <c r="D44" s="1259"/>
      <c r="E44" s="1259"/>
      <c r="F44" s="1259"/>
      <c r="G44" s="1259"/>
      <c r="H44" s="1259"/>
      <c r="I44" s="1259"/>
      <c r="J44" s="1259"/>
      <c r="K44" s="1259"/>
    </row>
    <row r="45" spans="1:11" ht="27" hidden="1">
      <c r="A45" s="1263" t="s">
        <v>1326</v>
      </c>
      <c r="B45" s="1259"/>
      <c r="C45" s="1259"/>
      <c r="D45" s="1259"/>
      <c r="E45" s="1259"/>
      <c r="F45" s="1259"/>
      <c r="G45" s="1259"/>
      <c r="H45" s="1259"/>
      <c r="I45" s="1259"/>
      <c r="J45" s="1259"/>
      <c r="K45" s="1259"/>
    </row>
    <row r="46" spans="1:11" ht="27" hidden="1">
      <c r="A46" s="1263" t="s">
        <v>1327</v>
      </c>
      <c r="B46" s="1259"/>
      <c r="C46" s="1259"/>
      <c r="D46" s="1259"/>
      <c r="E46" s="1259"/>
      <c r="F46" s="1259"/>
      <c r="G46" s="1259"/>
      <c r="H46" s="1259"/>
      <c r="I46" s="1259"/>
      <c r="J46" s="1259"/>
      <c r="K46" s="1259"/>
    </row>
    <row r="47" spans="1:11" ht="27" hidden="1">
      <c r="A47" s="1263" t="s">
        <v>1328</v>
      </c>
      <c r="B47" s="1259"/>
      <c r="C47" s="1259"/>
      <c r="D47" s="1259"/>
      <c r="E47" s="1259"/>
      <c r="F47" s="1259"/>
      <c r="G47" s="1259"/>
      <c r="H47" s="1259"/>
      <c r="I47" s="1259"/>
      <c r="J47" s="1259"/>
      <c r="K47" s="1259"/>
    </row>
    <row r="48" spans="1:11" ht="27" hidden="1">
      <c r="A48" s="1263" t="s">
        <v>1329</v>
      </c>
      <c r="B48" s="1259"/>
      <c r="C48" s="1259"/>
      <c r="D48" s="1259"/>
      <c r="E48" s="1259"/>
      <c r="F48" s="1259"/>
      <c r="G48" s="1259"/>
      <c r="H48" s="1259"/>
      <c r="I48" s="1259"/>
      <c r="J48" s="1259"/>
      <c r="K48" s="1259"/>
    </row>
    <row r="49" spans="1:11" ht="27" hidden="1">
      <c r="A49" s="1263" t="s">
        <v>1330</v>
      </c>
      <c r="B49" s="1259"/>
      <c r="C49" s="1259"/>
      <c r="D49" s="1259"/>
      <c r="E49" s="1259"/>
      <c r="F49" s="1259"/>
      <c r="G49" s="1259"/>
      <c r="H49" s="1259"/>
      <c r="I49" s="1259"/>
      <c r="J49" s="1259"/>
      <c r="K49" s="1259"/>
    </row>
    <row r="50" spans="1:11" ht="27" hidden="1">
      <c r="A50" s="1263" t="s">
        <v>1331</v>
      </c>
      <c r="B50" s="1259"/>
      <c r="C50" s="1259"/>
      <c r="D50" s="1259"/>
      <c r="E50" s="1259"/>
      <c r="F50" s="1259"/>
      <c r="G50" s="1259"/>
      <c r="H50" s="1259"/>
      <c r="I50" s="1259"/>
      <c r="J50" s="1259"/>
      <c r="K50" s="1259"/>
    </row>
    <row r="51" spans="1:11" ht="27" hidden="1">
      <c r="A51" s="1263" t="s">
        <v>1332</v>
      </c>
      <c r="B51" s="1259"/>
      <c r="C51" s="1259"/>
      <c r="D51" s="1259"/>
      <c r="E51" s="1259"/>
      <c r="F51" s="1259"/>
      <c r="G51" s="1259"/>
      <c r="H51" s="1259"/>
      <c r="I51" s="1259"/>
      <c r="J51" s="1259"/>
      <c r="K51" s="1259"/>
    </row>
    <row r="52" spans="1:11" ht="27" hidden="1">
      <c r="A52" s="1263" t="s">
        <v>1333</v>
      </c>
      <c r="B52" s="1259"/>
      <c r="C52" s="1259"/>
      <c r="D52" s="1259"/>
      <c r="E52" s="1259"/>
      <c r="F52" s="1259"/>
      <c r="G52" s="1259"/>
      <c r="H52" s="1259"/>
      <c r="I52" s="1259"/>
      <c r="J52" s="1259"/>
      <c r="K52" s="1259"/>
    </row>
    <row r="53" spans="1:11" ht="27" hidden="1">
      <c r="A53" s="1263" t="s">
        <v>1334</v>
      </c>
      <c r="B53" s="1259"/>
      <c r="C53" s="1259"/>
      <c r="D53" s="1259"/>
      <c r="E53" s="1259"/>
      <c r="F53" s="1259"/>
      <c r="G53" s="1259"/>
      <c r="H53" s="1259"/>
      <c r="I53" s="1259"/>
      <c r="J53" s="1259"/>
      <c r="K53" s="1259"/>
    </row>
    <row r="54" spans="1:11" ht="27" hidden="1">
      <c r="A54" s="1263" t="s">
        <v>1335</v>
      </c>
      <c r="B54" s="1259"/>
      <c r="C54" s="1259"/>
      <c r="D54" s="1259"/>
      <c r="E54" s="1259"/>
      <c r="F54" s="1259"/>
      <c r="G54" s="1259"/>
      <c r="H54" s="1259"/>
      <c r="I54" s="1259"/>
      <c r="J54" s="1259"/>
      <c r="K54" s="1259"/>
    </row>
    <row r="55" spans="1:11" ht="27" hidden="1">
      <c r="A55" s="1263" t="s">
        <v>1336</v>
      </c>
      <c r="B55" s="1259"/>
      <c r="C55" s="1259"/>
      <c r="D55" s="1259"/>
      <c r="E55" s="1259"/>
      <c r="F55" s="1259"/>
      <c r="G55" s="1259"/>
      <c r="H55" s="1259"/>
      <c r="I55" s="1259"/>
      <c r="J55" s="1259"/>
      <c r="K55" s="1259"/>
    </row>
    <row r="56" spans="1:11" ht="27" hidden="1">
      <c r="A56" s="1263" t="s">
        <v>1337</v>
      </c>
      <c r="B56" s="1259"/>
      <c r="C56" s="1259"/>
      <c r="D56" s="1259"/>
      <c r="E56" s="1259"/>
      <c r="F56" s="1259"/>
      <c r="G56" s="1259"/>
      <c r="H56" s="1259"/>
      <c r="I56" s="1259"/>
      <c r="J56" s="1259"/>
      <c r="K56" s="1259"/>
    </row>
    <row r="57" spans="1:11" ht="27" hidden="1">
      <c r="A57" s="1263" t="s">
        <v>1338</v>
      </c>
      <c r="B57" s="1259"/>
      <c r="C57" s="1259"/>
      <c r="D57" s="1259"/>
      <c r="E57" s="1259"/>
      <c r="F57" s="1259"/>
      <c r="G57" s="1259"/>
      <c r="H57" s="1259"/>
      <c r="I57" s="1259"/>
      <c r="J57" s="1259"/>
      <c r="K57" s="1259"/>
    </row>
    <row r="58" spans="1:11" ht="27" hidden="1">
      <c r="A58" s="1263" t="s">
        <v>1339</v>
      </c>
      <c r="B58" s="1259"/>
      <c r="C58" s="1259"/>
      <c r="D58" s="1259"/>
      <c r="E58" s="1259"/>
      <c r="F58" s="1259"/>
      <c r="G58" s="1259"/>
      <c r="H58" s="1259"/>
      <c r="I58" s="1259"/>
      <c r="J58" s="1259"/>
      <c r="K58" s="1259"/>
    </row>
    <row r="59" spans="1:11" ht="27" hidden="1">
      <c r="A59" s="1263" t="s">
        <v>1340</v>
      </c>
      <c r="B59" s="1259"/>
      <c r="C59" s="1259"/>
      <c r="D59" s="1259"/>
      <c r="E59" s="1259"/>
      <c r="F59" s="1259"/>
      <c r="G59" s="1259"/>
      <c r="H59" s="1259"/>
      <c r="I59" s="1259"/>
      <c r="J59" s="1259"/>
      <c r="K59" s="1259"/>
    </row>
    <row r="60" spans="1:11" ht="27" hidden="1">
      <c r="A60" s="1263" t="s">
        <v>1341</v>
      </c>
      <c r="B60" s="1259"/>
      <c r="C60" s="1259"/>
      <c r="D60" s="1259"/>
      <c r="E60" s="1259"/>
      <c r="F60" s="1259"/>
      <c r="G60" s="1259"/>
      <c r="H60" s="1259"/>
      <c r="I60" s="1259"/>
      <c r="J60" s="1259"/>
      <c r="K60" s="1259"/>
    </row>
    <row r="61" spans="1:11" ht="27" hidden="1">
      <c r="A61" s="1263" t="s">
        <v>1342</v>
      </c>
      <c r="B61" s="1259"/>
      <c r="C61" s="1259"/>
      <c r="D61" s="1259"/>
      <c r="E61" s="1259"/>
      <c r="F61" s="1259"/>
      <c r="G61" s="1259"/>
      <c r="H61" s="1259"/>
      <c r="I61" s="1259"/>
      <c r="J61" s="1259"/>
      <c r="K61" s="1259"/>
    </row>
    <row r="62" spans="1:11" ht="27" hidden="1">
      <c r="A62" s="1263" t="s">
        <v>1343</v>
      </c>
      <c r="B62" s="1259"/>
      <c r="C62" s="1259"/>
      <c r="D62" s="1259"/>
      <c r="E62" s="1259"/>
      <c r="F62" s="1259"/>
      <c r="G62" s="1259"/>
      <c r="H62" s="1259"/>
      <c r="I62" s="1259"/>
      <c r="J62" s="1259"/>
      <c r="K62" s="1259"/>
    </row>
    <row r="63" spans="1:11" ht="27" hidden="1">
      <c r="A63" s="1263" t="s">
        <v>1344</v>
      </c>
      <c r="B63" s="1259"/>
      <c r="C63" s="1259"/>
      <c r="D63" s="1259"/>
      <c r="E63" s="1259"/>
      <c r="F63" s="1259"/>
      <c r="G63" s="1259"/>
      <c r="H63" s="1259"/>
      <c r="I63" s="1259"/>
      <c r="J63" s="1259"/>
      <c r="K63" s="1259"/>
    </row>
    <row r="64" spans="1:11" ht="27" hidden="1">
      <c r="A64" s="1263" t="s">
        <v>1345</v>
      </c>
      <c r="B64" s="1259"/>
      <c r="C64" s="1259"/>
      <c r="D64" s="1259"/>
      <c r="E64" s="1259"/>
      <c r="F64" s="1259"/>
      <c r="G64" s="1259"/>
      <c r="H64" s="1259"/>
      <c r="I64" s="1259"/>
      <c r="J64" s="1259"/>
      <c r="K64" s="1259"/>
    </row>
    <row r="65" spans="1:11" ht="27" hidden="1">
      <c r="A65" s="1263" t="s">
        <v>1346</v>
      </c>
      <c r="B65" s="1259"/>
      <c r="C65" s="1259"/>
      <c r="D65" s="1259"/>
      <c r="E65" s="1259"/>
      <c r="F65" s="1259"/>
      <c r="G65" s="1259"/>
      <c r="H65" s="1259"/>
      <c r="I65" s="1259"/>
      <c r="J65" s="1259"/>
      <c r="K65" s="1259"/>
    </row>
    <row r="66" spans="1:11" ht="27" hidden="1">
      <c r="A66" s="1263" t="s">
        <v>1347</v>
      </c>
      <c r="B66" s="1259"/>
      <c r="C66" s="1259"/>
      <c r="D66" s="1259"/>
      <c r="E66" s="1259"/>
      <c r="F66" s="1259"/>
      <c r="G66" s="1259"/>
      <c r="H66" s="1259"/>
      <c r="I66" s="1259"/>
      <c r="J66" s="1259"/>
      <c r="K66" s="1259"/>
    </row>
    <row r="67" spans="1:11" ht="27" hidden="1">
      <c r="A67" s="1263" t="s">
        <v>1348</v>
      </c>
      <c r="B67" s="1259"/>
      <c r="C67" s="1259"/>
      <c r="D67" s="1259"/>
      <c r="E67" s="1259"/>
      <c r="F67" s="1259"/>
      <c r="G67" s="1259"/>
      <c r="H67" s="1259"/>
      <c r="I67" s="1259"/>
      <c r="J67" s="1259"/>
      <c r="K67" s="1259"/>
    </row>
    <row r="68" spans="1:11" ht="27" hidden="1">
      <c r="A68" s="1263" t="s">
        <v>1349</v>
      </c>
      <c r="B68" s="1259"/>
      <c r="C68" s="1259"/>
      <c r="D68" s="1259"/>
      <c r="E68" s="1259"/>
      <c r="F68" s="1259"/>
      <c r="G68" s="1259"/>
      <c r="H68" s="1259"/>
      <c r="I68" s="1259"/>
      <c r="J68" s="1259"/>
      <c r="K68" s="1259"/>
    </row>
    <row r="69" spans="1:11" ht="27" hidden="1">
      <c r="A69" s="1263" t="s">
        <v>1350</v>
      </c>
      <c r="B69" s="1259"/>
      <c r="C69" s="1259"/>
      <c r="D69" s="1259"/>
      <c r="E69" s="1259"/>
      <c r="F69" s="1259"/>
      <c r="G69" s="1259"/>
      <c r="H69" s="1259"/>
      <c r="I69" s="1259"/>
      <c r="J69" s="1259"/>
      <c r="K69" s="1259"/>
    </row>
    <row r="70" spans="1:11" ht="27" hidden="1">
      <c r="A70" s="1263" t="s">
        <v>1351</v>
      </c>
      <c r="B70" s="1259"/>
      <c r="C70" s="1259"/>
      <c r="D70" s="1259"/>
      <c r="E70" s="1259"/>
      <c r="F70" s="1259"/>
      <c r="G70" s="1259"/>
      <c r="H70" s="1259"/>
      <c r="I70" s="1259"/>
      <c r="J70" s="1259"/>
      <c r="K70" s="1259"/>
    </row>
    <row r="71" spans="1:11" ht="27" hidden="1">
      <c r="A71" s="1263" t="s">
        <v>1352</v>
      </c>
      <c r="B71" s="1259"/>
      <c r="C71" s="1259"/>
      <c r="D71" s="1259"/>
      <c r="E71" s="1259"/>
      <c r="F71" s="1259"/>
      <c r="G71" s="1259"/>
      <c r="H71" s="1259"/>
      <c r="I71" s="1259"/>
      <c r="J71" s="1259"/>
      <c r="K71" s="1259"/>
    </row>
    <row r="72" spans="1:11" ht="27" hidden="1">
      <c r="A72" s="1263" t="s">
        <v>1353</v>
      </c>
      <c r="B72" s="1259"/>
      <c r="C72" s="1259"/>
      <c r="D72" s="1259"/>
      <c r="E72" s="1259"/>
      <c r="F72" s="1259"/>
      <c r="G72" s="1259"/>
      <c r="H72" s="1259"/>
      <c r="I72" s="1259"/>
      <c r="J72" s="1259"/>
      <c r="K72" s="1259"/>
    </row>
    <row r="73" spans="1:11" ht="27" hidden="1">
      <c r="A73" s="1263" t="s">
        <v>1354</v>
      </c>
      <c r="B73" s="1259"/>
      <c r="C73" s="1259"/>
      <c r="D73" s="1259"/>
      <c r="E73" s="1259"/>
      <c r="F73" s="1259"/>
      <c r="G73" s="1259"/>
      <c r="H73" s="1259"/>
      <c r="I73" s="1259"/>
      <c r="J73" s="1259"/>
      <c r="K73" s="1259"/>
    </row>
    <row r="74" spans="1:11" ht="27" hidden="1">
      <c r="A74" s="1263" t="s">
        <v>1355</v>
      </c>
      <c r="B74" s="1259"/>
      <c r="C74" s="1259"/>
      <c r="D74" s="1259"/>
      <c r="E74" s="1259"/>
      <c r="F74" s="1259"/>
      <c r="G74" s="1259"/>
      <c r="H74" s="1259"/>
      <c r="I74" s="1259"/>
      <c r="J74" s="1259"/>
      <c r="K74" s="1259"/>
    </row>
    <row r="75" spans="1:11" ht="27" hidden="1">
      <c r="A75" s="1263" t="s">
        <v>1356</v>
      </c>
      <c r="B75" s="1259"/>
      <c r="C75" s="1259"/>
      <c r="D75" s="1259"/>
      <c r="E75" s="1259"/>
      <c r="F75" s="1259"/>
      <c r="G75" s="1259"/>
      <c r="H75" s="1259"/>
      <c r="I75" s="1259"/>
      <c r="J75" s="1259"/>
      <c r="K75" s="1259"/>
    </row>
    <row r="76" spans="1:11" ht="27" hidden="1">
      <c r="A76" s="1263" t="s">
        <v>1357</v>
      </c>
      <c r="B76" s="1259"/>
      <c r="C76" s="1259"/>
      <c r="D76" s="1259"/>
      <c r="E76" s="1259"/>
      <c r="F76" s="1259"/>
      <c r="G76" s="1259"/>
      <c r="H76" s="1259"/>
      <c r="I76" s="1259"/>
      <c r="J76" s="1259"/>
      <c r="K76" s="1259"/>
    </row>
    <row r="77" spans="1:11" ht="27" hidden="1">
      <c r="A77" s="1263" t="s">
        <v>1358</v>
      </c>
      <c r="B77" s="1259"/>
      <c r="C77" s="1259"/>
      <c r="D77" s="1259"/>
      <c r="E77" s="1259"/>
      <c r="F77" s="1259"/>
      <c r="G77" s="1259"/>
      <c r="H77" s="1259"/>
      <c r="I77" s="1259"/>
      <c r="J77" s="1259"/>
      <c r="K77" s="1259"/>
    </row>
    <row r="78" spans="1:11" ht="27" hidden="1">
      <c r="A78" s="1263" t="s">
        <v>1359</v>
      </c>
      <c r="B78" s="1259"/>
      <c r="C78" s="1259"/>
      <c r="D78" s="1259"/>
      <c r="E78" s="1259"/>
      <c r="F78" s="1259"/>
      <c r="G78" s="1259"/>
      <c r="H78" s="1259"/>
      <c r="I78" s="1259"/>
      <c r="J78" s="1259"/>
      <c r="K78" s="1259"/>
    </row>
    <row r="79" spans="1:11" ht="27" hidden="1">
      <c r="A79" s="1263" t="s">
        <v>1360</v>
      </c>
      <c r="B79" s="1259"/>
      <c r="C79" s="1259"/>
      <c r="D79" s="1259"/>
      <c r="E79" s="1259"/>
      <c r="F79" s="1259"/>
      <c r="G79" s="1259"/>
      <c r="H79" s="1259"/>
      <c r="I79" s="1259"/>
      <c r="J79" s="1259"/>
      <c r="K79" s="1259"/>
    </row>
    <row r="80" spans="1:11" ht="27" hidden="1">
      <c r="A80" s="1263" t="s">
        <v>1361</v>
      </c>
      <c r="B80" s="1259"/>
      <c r="C80" s="1259"/>
      <c r="D80" s="1259"/>
      <c r="E80" s="1259"/>
      <c r="F80" s="1259"/>
      <c r="G80" s="1259"/>
      <c r="H80" s="1259"/>
      <c r="I80" s="1259"/>
      <c r="J80" s="1259"/>
      <c r="K80" s="1259"/>
    </row>
    <row r="81" spans="1:11" ht="27" hidden="1">
      <c r="A81" s="1263" t="s">
        <v>1362</v>
      </c>
      <c r="B81" s="1259"/>
      <c r="C81" s="1259"/>
      <c r="D81" s="1259"/>
      <c r="E81" s="1259"/>
      <c r="F81" s="1259"/>
      <c r="G81" s="1259"/>
      <c r="H81" s="1259"/>
      <c r="I81" s="1259"/>
      <c r="J81" s="1259"/>
      <c r="K81" s="1259"/>
    </row>
    <row r="82" spans="1:11" ht="27" hidden="1">
      <c r="A82" s="1263" t="s">
        <v>1363</v>
      </c>
      <c r="B82" s="1259"/>
      <c r="C82" s="1259"/>
      <c r="D82" s="1259"/>
      <c r="E82" s="1259"/>
      <c r="F82" s="1259"/>
      <c r="G82" s="1259"/>
      <c r="H82" s="1259"/>
      <c r="I82" s="1259"/>
      <c r="J82" s="1259"/>
      <c r="K82" s="1259"/>
    </row>
    <row r="83" spans="1:11" ht="27" hidden="1">
      <c r="A83" s="1263" t="s">
        <v>1364</v>
      </c>
      <c r="B83" s="1259"/>
      <c r="C83" s="1259"/>
      <c r="D83" s="1259"/>
      <c r="E83" s="1259"/>
      <c r="F83" s="1259"/>
      <c r="G83" s="1259"/>
      <c r="H83" s="1259"/>
      <c r="I83" s="1259"/>
      <c r="J83" s="1259"/>
      <c r="K83" s="1259"/>
    </row>
    <row r="84" spans="1:11" ht="27" hidden="1">
      <c r="A84" s="1263" t="s">
        <v>1365</v>
      </c>
      <c r="B84" s="1259"/>
      <c r="C84" s="1259"/>
      <c r="D84" s="1259"/>
      <c r="E84" s="1259"/>
      <c r="F84" s="1259"/>
      <c r="G84" s="1259"/>
      <c r="H84" s="1259"/>
      <c r="I84" s="1259"/>
      <c r="J84" s="1259"/>
      <c r="K84" s="1259"/>
    </row>
    <row r="85" spans="1:11" ht="27" hidden="1">
      <c r="A85" s="1263" t="s">
        <v>1366</v>
      </c>
      <c r="B85" s="1259"/>
      <c r="C85" s="1259"/>
      <c r="D85" s="1259"/>
      <c r="E85" s="1259"/>
      <c r="F85" s="1259"/>
      <c r="G85" s="1259"/>
      <c r="H85" s="1259"/>
      <c r="I85" s="1259"/>
      <c r="J85" s="1259"/>
      <c r="K85" s="1259"/>
    </row>
    <row r="86" spans="1:11" ht="27" hidden="1">
      <c r="A86" s="1263" t="s">
        <v>1367</v>
      </c>
      <c r="B86" s="1259"/>
      <c r="C86" s="1259"/>
      <c r="D86" s="1259"/>
      <c r="E86" s="1259"/>
      <c r="F86" s="1259"/>
      <c r="G86" s="1259"/>
      <c r="H86" s="1259"/>
      <c r="I86" s="1259"/>
      <c r="J86" s="1259"/>
      <c r="K86" s="1259"/>
    </row>
    <row r="87" spans="1:11" ht="27" hidden="1">
      <c r="A87" s="1263" t="s">
        <v>1368</v>
      </c>
      <c r="B87" s="1259"/>
      <c r="C87" s="1259"/>
      <c r="D87" s="1259"/>
      <c r="E87" s="1259"/>
      <c r="F87" s="1259"/>
      <c r="G87" s="1259"/>
      <c r="H87" s="1259"/>
      <c r="I87" s="1259"/>
      <c r="J87" s="1259"/>
      <c r="K87" s="1259"/>
    </row>
    <row r="88" spans="1:11" ht="27" hidden="1">
      <c r="A88" s="1263" t="s">
        <v>1369</v>
      </c>
      <c r="B88" s="1259"/>
      <c r="C88" s="1259"/>
      <c r="D88" s="1259"/>
      <c r="E88" s="1259"/>
      <c r="F88" s="1259"/>
      <c r="G88" s="1259"/>
      <c r="H88" s="1259"/>
      <c r="I88" s="1259"/>
      <c r="J88" s="1259"/>
      <c r="K88" s="1259"/>
    </row>
    <row r="89" spans="1:11" ht="27" hidden="1">
      <c r="A89" s="1263" t="s">
        <v>1370</v>
      </c>
      <c r="B89" s="1259"/>
      <c r="C89" s="1259"/>
      <c r="D89" s="1259"/>
      <c r="E89" s="1259"/>
      <c r="F89" s="1259"/>
      <c r="G89" s="1259"/>
      <c r="H89" s="1259"/>
      <c r="I89" s="1259"/>
      <c r="J89" s="1259"/>
      <c r="K89" s="1259"/>
    </row>
    <row r="90" spans="1:11" ht="27" hidden="1">
      <c r="A90" s="1263" t="s">
        <v>1371</v>
      </c>
      <c r="B90" s="1259"/>
      <c r="C90" s="1259"/>
      <c r="D90" s="1259"/>
      <c r="E90" s="1259"/>
      <c r="F90" s="1259"/>
      <c r="G90" s="1259"/>
      <c r="H90" s="1259"/>
      <c r="I90" s="1259"/>
      <c r="J90" s="1259"/>
      <c r="K90" s="1259"/>
    </row>
    <row r="91" spans="1:11" ht="27" hidden="1">
      <c r="A91" s="1263" t="s">
        <v>1372</v>
      </c>
      <c r="B91" s="1259"/>
      <c r="C91" s="1259"/>
      <c r="D91" s="1259"/>
      <c r="E91" s="1259"/>
      <c r="F91" s="1259"/>
      <c r="G91" s="1259"/>
      <c r="H91" s="1259"/>
      <c r="I91" s="1259"/>
      <c r="J91" s="1259"/>
      <c r="K91" s="1259"/>
    </row>
    <row r="92" spans="1:11" ht="27" hidden="1">
      <c r="A92" s="1263" t="s">
        <v>1373</v>
      </c>
      <c r="B92" s="1259"/>
      <c r="C92" s="1259"/>
      <c r="D92" s="1259"/>
      <c r="E92" s="1259"/>
      <c r="F92" s="1259"/>
      <c r="G92" s="1259"/>
      <c r="H92" s="1259"/>
      <c r="I92" s="1259"/>
      <c r="J92" s="1259"/>
      <c r="K92" s="1259"/>
    </row>
    <row r="93" spans="1:11" ht="27" hidden="1">
      <c r="A93" s="1263" t="s">
        <v>1374</v>
      </c>
      <c r="B93" s="1259"/>
      <c r="C93" s="1259"/>
      <c r="D93" s="1259"/>
      <c r="E93" s="1259"/>
      <c r="F93" s="1259"/>
      <c r="G93" s="1259"/>
      <c r="H93" s="1259"/>
      <c r="I93" s="1259"/>
      <c r="J93" s="1259"/>
      <c r="K93" s="1259"/>
    </row>
    <row r="94" spans="1:11" ht="27" hidden="1">
      <c r="A94" s="1263" t="s">
        <v>1375</v>
      </c>
      <c r="B94" s="1259"/>
      <c r="C94" s="1259"/>
      <c r="D94" s="1259"/>
      <c r="E94" s="1259"/>
      <c r="F94" s="1259"/>
      <c r="G94" s="1259"/>
      <c r="H94" s="1259"/>
      <c r="I94" s="1259"/>
      <c r="J94" s="1259"/>
      <c r="K94" s="1259"/>
    </row>
    <row r="95" spans="1:11" ht="27" hidden="1">
      <c r="A95" s="1263" t="s">
        <v>1376</v>
      </c>
      <c r="B95" s="1259"/>
      <c r="C95" s="1259"/>
      <c r="D95" s="1259"/>
      <c r="E95" s="1259"/>
      <c r="F95" s="1259"/>
      <c r="G95" s="1259"/>
      <c r="H95" s="1259"/>
      <c r="I95" s="1259"/>
      <c r="J95" s="1259"/>
      <c r="K95" s="1259"/>
    </row>
    <row r="96" spans="1:11" ht="27" hidden="1">
      <c r="A96" s="1263" t="s">
        <v>1377</v>
      </c>
      <c r="B96" s="1259"/>
      <c r="C96" s="1259"/>
      <c r="D96" s="1259"/>
      <c r="E96" s="1259"/>
      <c r="F96" s="1259"/>
      <c r="G96" s="1259"/>
      <c r="H96" s="1259"/>
      <c r="I96" s="1259"/>
      <c r="J96" s="1259"/>
      <c r="K96" s="1259"/>
    </row>
    <row r="97" spans="1:11" ht="27" hidden="1">
      <c r="A97" s="1263" t="s">
        <v>1378</v>
      </c>
      <c r="B97" s="1259"/>
      <c r="C97" s="1259"/>
      <c r="D97" s="1259"/>
      <c r="E97" s="1259"/>
      <c r="F97" s="1259"/>
      <c r="G97" s="1259"/>
      <c r="H97" s="1259"/>
      <c r="I97" s="1259"/>
      <c r="J97" s="1259"/>
      <c r="K97" s="1259"/>
    </row>
    <row r="98" spans="1:11" ht="27" hidden="1">
      <c r="A98" s="1263" t="s">
        <v>1379</v>
      </c>
      <c r="B98" s="1259"/>
      <c r="C98" s="1259"/>
      <c r="D98" s="1259"/>
      <c r="E98" s="1259"/>
      <c r="F98" s="1259"/>
      <c r="G98" s="1259"/>
      <c r="H98" s="1259"/>
      <c r="I98" s="1259"/>
      <c r="J98" s="1259"/>
      <c r="K98" s="1259"/>
    </row>
    <row r="99" spans="1:11" ht="27" hidden="1">
      <c r="A99" s="1263" t="s">
        <v>1380</v>
      </c>
      <c r="B99" s="1259"/>
      <c r="C99" s="1259"/>
      <c r="D99" s="1259"/>
      <c r="E99" s="1259"/>
      <c r="F99" s="1259"/>
      <c r="G99" s="1259"/>
      <c r="H99" s="1259"/>
      <c r="I99" s="1259"/>
      <c r="J99" s="1259"/>
      <c r="K99" s="1259"/>
    </row>
    <row r="100" spans="1:11" ht="27" hidden="1">
      <c r="A100" s="1263" t="s">
        <v>1381</v>
      </c>
      <c r="B100" s="1259"/>
      <c r="C100" s="1259"/>
      <c r="D100" s="1259"/>
      <c r="E100" s="1259"/>
      <c r="F100" s="1259"/>
      <c r="G100" s="1259"/>
      <c r="H100" s="1259"/>
      <c r="I100" s="1259"/>
      <c r="J100" s="1259"/>
      <c r="K100" s="1259"/>
    </row>
    <row r="101" spans="1:11" ht="27" hidden="1">
      <c r="A101" s="1263" t="s">
        <v>1382</v>
      </c>
      <c r="B101" s="1259"/>
      <c r="C101" s="1259"/>
      <c r="D101" s="1259"/>
      <c r="E101" s="1259"/>
      <c r="F101" s="1259"/>
      <c r="G101" s="1259"/>
      <c r="H101" s="1259"/>
      <c r="I101" s="1259"/>
      <c r="J101" s="1259"/>
      <c r="K101" s="1259"/>
    </row>
    <row r="102" spans="1:11" ht="27" hidden="1">
      <c r="A102" s="1263" t="s">
        <v>1383</v>
      </c>
      <c r="B102" s="1259"/>
      <c r="C102" s="1259"/>
      <c r="D102" s="1259"/>
      <c r="E102" s="1259"/>
      <c r="F102" s="1259"/>
      <c r="G102" s="1259"/>
      <c r="H102" s="1259"/>
      <c r="I102" s="1259"/>
      <c r="J102" s="1259"/>
      <c r="K102" s="1259"/>
    </row>
    <row r="103" spans="1:11" ht="27" hidden="1">
      <c r="A103" s="1263" t="s">
        <v>1384</v>
      </c>
      <c r="B103" s="1259"/>
      <c r="C103" s="1259"/>
      <c r="D103" s="1259"/>
      <c r="E103" s="1259"/>
      <c r="F103" s="1259"/>
      <c r="G103" s="1259"/>
      <c r="H103" s="1259"/>
      <c r="I103" s="1259"/>
      <c r="J103" s="1259"/>
      <c r="K103" s="1259"/>
    </row>
    <row r="104" spans="1:11" ht="27" hidden="1">
      <c r="A104" s="1263" t="s">
        <v>1385</v>
      </c>
      <c r="B104" s="1259"/>
      <c r="C104" s="1259"/>
      <c r="D104" s="1259"/>
      <c r="E104" s="1259"/>
      <c r="F104" s="1259"/>
      <c r="G104" s="1259"/>
      <c r="H104" s="1259"/>
      <c r="I104" s="1259"/>
      <c r="J104" s="1259"/>
      <c r="K104" s="1259"/>
    </row>
    <row r="105" spans="1:11" s="1262" customFormat="1" ht="27">
      <c r="A105" s="1260" t="s">
        <v>1386</v>
      </c>
      <c r="B105" s="1261">
        <f>SUM(B5:B104)</f>
        <v>1200</v>
      </c>
      <c r="C105" s="1261">
        <f t="shared" ref="C105:K105" si="0">SUM(C5:C104)</f>
        <v>1205</v>
      </c>
      <c r="D105" s="1261">
        <f t="shared" si="0"/>
        <v>1150</v>
      </c>
      <c r="E105" s="1261">
        <f t="shared" si="0"/>
        <v>1200</v>
      </c>
      <c r="F105" s="1261">
        <f t="shared" si="0"/>
        <v>1200</v>
      </c>
      <c r="G105" s="1261">
        <f t="shared" si="0"/>
        <v>1205</v>
      </c>
      <c r="H105" s="1261">
        <f t="shared" si="0"/>
        <v>1150</v>
      </c>
      <c r="I105" s="1261">
        <f t="shared" si="0"/>
        <v>1200</v>
      </c>
      <c r="J105" s="1261">
        <f t="shared" si="0"/>
        <v>0</v>
      </c>
      <c r="K105" s="1261">
        <f t="shared" si="0"/>
        <v>0</v>
      </c>
    </row>
    <row r="106" spans="1:11" ht="40.5" customHeight="1">
      <c r="A106" s="1260" t="s">
        <v>1387</v>
      </c>
      <c r="B106" s="1259" t="str">
        <f>IF(B105&gt;=B4,"-","NO")</f>
        <v>-</v>
      </c>
      <c r="C106" s="1259" t="str">
        <f t="shared" ref="C106:K106" si="1">IF(C105&gt;=C4,"-","NO")</f>
        <v>-</v>
      </c>
      <c r="D106" s="1259" t="str">
        <f t="shared" si="1"/>
        <v>NO</v>
      </c>
      <c r="E106" s="1259" t="str">
        <f t="shared" si="1"/>
        <v>-</v>
      </c>
      <c r="F106" s="1259" t="str">
        <f t="shared" si="1"/>
        <v>-</v>
      </c>
      <c r="G106" s="1259" t="str">
        <f t="shared" si="1"/>
        <v>-</v>
      </c>
      <c r="H106" s="1259" t="str">
        <f t="shared" si="1"/>
        <v>NO</v>
      </c>
      <c r="I106" s="1259" t="str">
        <f t="shared" si="1"/>
        <v>-</v>
      </c>
      <c r="J106" s="1259" t="str">
        <f t="shared" si="1"/>
        <v>-</v>
      </c>
      <c r="K106" s="1259" t="str">
        <f t="shared" si="1"/>
        <v>-</v>
      </c>
    </row>
  </sheetData>
  <phoneticPr fontId="12"/>
  <conditionalFormatting sqref="B106:K106">
    <cfRule type="cellIs" dxfId="292" priority="5" operator="equal">
      <formula>"NO"</formula>
    </cfRule>
  </conditionalFormatting>
  <conditionalFormatting sqref="B106:K106">
    <cfRule type="cellIs" dxfId="291" priority="4" operator="equal">
      <formula>"NO"</formula>
    </cfRule>
  </conditionalFormatting>
  <conditionalFormatting sqref="J5:J14">
    <cfRule type="cellIs" dxfId="290" priority="3" stopIfTrue="1" operator="equal">
      <formula>""</formula>
    </cfRule>
  </conditionalFormatting>
  <conditionalFormatting sqref="K5:K14">
    <cfRule type="cellIs" dxfId="289" priority="2" stopIfTrue="1" operator="equal">
      <formula>""</formula>
    </cfRule>
  </conditionalFormatting>
  <conditionalFormatting sqref="J4:K4">
    <cfRule type="cellIs" dxfId="288" priority="1" stopIfTrue="1" operator="equal">
      <formula>""</formula>
    </cfRule>
  </conditionalFormatting>
  <pageMargins left="0.7" right="0.7"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R103"/>
  <sheetViews>
    <sheetView view="pageBreakPreview" zoomScale="70" zoomScaleNormal="100" zoomScaleSheetLayoutView="70" workbookViewId="0">
      <selection activeCell="A2" sqref="A2:K2"/>
    </sheetView>
  </sheetViews>
  <sheetFormatPr defaultColWidth="9" defaultRowHeight="13.5"/>
  <cols>
    <col min="1" max="1" width="5.5" style="654" customWidth="1"/>
    <col min="2" max="3" width="12.625" style="654" customWidth="1"/>
    <col min="4" max="4" width="7.875" style="654" customWidth="1"/>
    <col min="5" max="7" width="19.625" style="654" customWidth="1"/>
    <col min="8" max="8" width="8" style="654" customWidth="1"/>
    <col min="9" max="9" width="8.5" style="654" customWidth="1"/>
    <col min="10" max="10" width="23.625" style="654" customWidth="1"/>
    <col min="11" max="11" width="27.375" style="654" customWidth="1"/>
    <col min="12" max="12" width="13" style="654" customWidth="1"/>
    <col min="13" max="16384" width="9" style="654"/>
  </cols>
  <sheetData>
    <row r="1" spans="1:11" ht="20.100000000000001" customHeight="1">
      <c r="A1" s="139"/>
      <c r="B1" s="140"/>
      <c r="C1" s="140"/>
      <c r="D1" s="140"/>
      <c r="E1" s="140"/>
      <c r="F1" s="140"/>
      <c r="G1" s="140"/>
      <c r="H1" s="140"/>
      <c r="I1" s="140"/>
      <c r="J1" s="140"/>
      <c r="K1" s="141" t="s">
        <v>636</v>
      </c>
    </row>
    <row r="2" spans="1:11" ht="20.100000000000001" customHeight="1">
      <c r="A2" s="2021" t="s">
        <v>678</v>
      </c>
      <c r="B2" s="2021"/>
      <c r="C2" s="2021"/>
      <c r="D2" s="2021"/>
      <c r="E2" s="2021"/>
      <c r="F2" s="2021"/>
      <c r="G2" s="2021"/>
      <c r="H2" s="2021"/>
      <c r="I2" s="2021"/>
      <c r="J2" s="2021"/>
      <c r="K2" s="2021"/>
    </row>
    <row r="3" spans="1:11" ht="20.100000000000001" customHeight="1">
      <c r="A3" s="139"/>
      <c r="B3" s="139"/>
      <c r="C3" s="139"/>
      <c r="D3" s="139"/>
      <c r="E3" s="139"/>
      <c r="F3" s="139"/>
      <c r="G3" s="139"/>
      <c r="H3" s="715"/>
      <c r="I3" s="715"/>
      <c r="J3" s="715"/>
      <c r="K3" s="1116"/>
    </row>
    <row r="4" spans="1:11" ht="21" customHeight="1">
      <c r="A4" s="716"/>
      <c r="B4" s="142" t="s">
        <v>165</v>
      </c>
      <c r="C4" s="1459" t="str">
        <f>IF(様式1!L11="","",様式1!L11)</f>
        <v/>
      </c>
      <c r="D4" s="1459"/>
      <c r="E4" s="1459"/>
      <c r="F4" s="142" t="s">
        <v>201</v>
      </c>
      <c r="G4" s="2022" t="str">
        <f>IF(様式1!G36="","",様式1!G36)</f>
        <v/>
      </c>
      <c r="H4" s="2022"/>
      <c r="I4" s="2022"/>
      <c r="J4" s="2022"/>
      <c r="K4" s="2022"/>
    </row>
    <row r="5" spans="1:11" ht="13.5" customHeight="1" thickBot="1">
      <c r="A5" s="139"/>
      <c r="B5" s="143"/>
      <c r="C5" s="143"/>
      <c r="D5" s="143"/>
      <c r="E5" s="143"/>
      <c r="F5" s="143"/>
      <c r="G5" s="143"/>
      <c r="H5" s="143"/>
      <c r="I5" s="143"/>
      <c r="J5" s="143"/>
      <c r="K5" s="143"/>
    </row>
    <row r="6" spans="1:11" ht="32.25" customHeight="1">
      <c r="A6" s="2023" t="s">
        <v>679</v>
      </c>
      <c r="B6" s="2024" t="s">
        <v>202</v>
      </c>
      <c r="C6" s="2025"/>
      <c r="D6" s="2028" t="s">
        <v>643</v>
      </c>
      <c r="E6" s="2030" t="s">
        <v>203</v>
      </c>
      <c r="F6" s="2031"/>
      <c r="G6" s="2032"/>
      <c r="H6" s="2036" t="s">
        <v>204</v>
      </c>
      <c r="I6" s="2030" t="s">
        <v>639</v>
      </c>
      <c r="J6" s="2032"/>
      <c r="K6" s="661" t="s">
        <v>578</v>
      </c>
    </row>
    <row r="7" spans="1:11" ht="32.25" customHeight="1">
      <c r="A7" s="1998"/>
      <c r="B7" s="2026"/>
      <c r="C7" s="2027"/>
      <c r="D7" s="2029"/>
      <c r="E7" s="2033"/>
      <c r="F7" s="2034"/>
      <c r="G7" s="2035"/>
      <c r="H7" s="1564"/>
      <c r="I7" s="2033"/>
      <c r="J7" s="2035"/>
      <c r="K7" s="662" t="s">
        <v>680</v>
      </c>
    </row>
    <row r="8" spans="1:11" ht="31.7" customHeight="1">
      <c r="A8" s="1998">
        <v>1</v>
      </c>
      <c r="B8" s="1375"/>
      <c r="C8" s="1376"/>
      <c r="D8" s="2003"/>
      <c r="E8" s="1400"/>
      <c r="F8" s="1401"/>
      <c r="G8" s="2006"/>
      <c r="H8" s="2013"/>
      <c r="I8" s="717"/>
      <c r="J8" s="656" t="s">
        <v>640</v>
      </c>
      <c r="K8" s="663"/>
    </row>
    <row r="9" spans="1:11" ht="31.7" customHeight="1">
      <c r="A9" s="1998"/>
      <c r="B9" s="1478"/>
      <c r="C9" s="1479"/>
      <c r="D9" s="2004"/>
      <c r="E9" s="2007"/>
      <c r="F9" s="2008"/>
      <c r="G9" s="2009"/>
      <c r="H9" s="2014"/>
      <c r="I9" s="655"/>
      <c r="J9" s="657" t="s">
        <v>641</v>
      </c>
      <c r="K9" s="2020"/>
    </row>
    <row r="10" spans="1:11" ht="31.7" customHeight="1">
      <c r="A10" s="1998"/>
      <c r="B10" s="1377"/>
      <c r="C10" s="1378"/>
      <c r="D10" s="2017"/>
      <c r="E10" s="1525"/>
      <c r="F10" s="1526"/>
      <c r="G10" s="2018"/>
      <c r="H10" s="2019"/>
      <c r="I10" s="718"/>
      <c r="J10" s="658" t="s">
        <v>642</v>
      </c>
      <c r="K10" s="1997"/>
    </row>
    <row r="11" spans="1:11" ht="31.7" customHeight="1">
      <c r="A11" s="1998">
        <v>2</v>
      </c>
      <c r="B11" s="1375"/>
      <c r="C11" s="1376"/>
      <c r="D11" s="2003"/>
      <c r="E11" s="1400"/>
      <c r="F11" s="1401"/>
      <c r="G11" s="2006"/>
      <c r="H11" s="2013"/>
      <c r="I11" s="717"/>
      <c r="J11" s="656" t="s">
        <v>640</v>
      </c>
      <c r="K11" s="663"/>
    </row>
    <row r="12" spans="1:11" ht="31.7" customHeight="1">
      <c r="A12" s="1998"/>
      <c r="B12" s="1478"/>
      <c r="C12" s="1479"/>
      <c r="D12" s="2004"/>
      <c r="E12" s="2007"/>
      <c r="F12" s="2008"/>
      <c r="G12" s="2009"/>
      <c r="H12" s="2014"/>
      <c r="I12" s="655"/>
      <c r="J12" s="657" t="s">
        <v>641</v>
      </c>
      <c r="K12" s="2020"/>
    </row>
    <row r="13" spans="1:11" ht="31.7" customHeight="1">
      <c r="A13" s="1998"/>
      <c r="B13" s="1377"/>
      <c r="C13" s="1378"/>
      <c r="D13" s="2017"/>
      <c r="E13" s="1525"/>
      <c r="F13" s="1526"/>
      <c r="G13" s="2018"/>
      <c r="H13" s="2019"/>
      <c r="I13" s="718"/>
      <c r="J13" s="658" t="s">
        <v>642</v>
      </c>
      <c r="K13" s="1997"/>
    </row>
    <row r="14" spans="1:11" ht="31.7" customHeight="1">
      <c r="A14" s="1998">
        <v>3</v>
      </c>
      <c r="B14" s="1375"/>
      <c r="C14" s="1376"/>
      <c r="D14" s="2003"/>
      <c r="E14" s="1400"/>
      <c r="F14" s="1401"/>
      <c r="G14" s="2006"/>
      <c r="H14" s="2013"/>
      <c r="I14" s="717"/>
      <c r="J14" s="656" t="s">
        <v>640</v>
      </c>
      <c r="K14" s="663"/>
    </row>
    <row r="15" spans="1:11" ht="31.7" customHeight="1">
      <c r="A15" s="1998"/>
      <c r="B15" s="1478"/>
      <c r="C15" s="1479"/>
      <c r="D15" s="2004"/>
      <c r="E15" s="2007"/>
      <c r="F15" s="2008"/>
      <c r="G15" s="2009"/>
      <c r="H15" s="2014"/>
      <c r="I15" s="655"/>
      <c r="J15" s="657" t="s">
        <v>641</v>
      </c>
      <c r="K15" s="2020"/>
    </row>
    <row r="16" spans="1:11" ht="31.7" customHeight="1">
      <c r="A16" s="1998"/>
      <c r="B16" s="1377"/>
      <c r="C16" s="1378"/>
      <c r="D16" s="2017"/>
      <c r="E16" s="1525"/>
      <c r="F16" s="1526"/>
      <c r="G16" s="2018"/>
      <c r="H16" s="2019"/>
      <c r="I16" s="718"/>
      <c r="J16" s="658" t="s">
        <v>642</v>
      </c>
      <c r="K16" s="1997"/>
    </row>
    <row r="17" spans="1:11" ht="31.7" customHeight="1">
      <c r="A17" s="1998">
        <v>4</v>
      </c>
      <c r="B17" s="1375"/>
      <c r="C17" s="1376"/>
      <c r="D17" s="2003"/>
      <c r="E17" s="1400"/>
      <c r="F17" s="1401"/>
      <c r="G17" s="2006"/>
      <c r="H17" s="2013"/>
      <c r="I17" s="717"/>
      <c r="J17" s="656" t="s">
        <v>640</v>
      </c>
      <c r="K17" s="663"/>
    </row>
    <row r="18" spans="1:11" ht="31.7" customHeight="1">
      <c r="A18" s="1998"/>
      <c r="B18" s="1478"/>
      <c r="C18" s="1479"/>
      <c r="D18" s="2004"/>
      <c r="E18" s="2007"/>
      <c r="F18" s="2008"/>
      <c r="G18" s="2009"/>
      <c r="H18" s="2014"/>
      <c r="I18" s="655"/>
      <c r="J18" s="657" t="s">
        <v>641</v>
      </c>
      <c r="K18" s="2020"/>
    </row>
    <row r="19" spans="1:11" ht="31.7" customHeight="1">
      <c r="A19" s="1998"/>
      <c r="B19" s="1377"/>
      <c r="C19" s="1378"/>
      <c r="D19" s="2017"/>
      <c r="E19" s="1525"/>
      <c r="F19" s="1526"/>
      <c r="G19" s="2018"/>
      <c r="H19" s="2019"/>
      <c r="I19" s="718"/>
      <c r="J19" s="658" t="s">
        <v>642</v>
      </c>
      <c r="K19" s="1997"/>
    </row>
    <row r="20" spans="1:11" ht="31.7" customHeight="1">
      <c r="A20" s="1998">
        <v>5</v>
      </c>
      <c r="B20" s="1375"/>
      <c r="C20" s="1376"/>
      <c r="D20" s="2003"/>
      <c r="E20" s="1400"/>
      <c r="F20" s="1401"/>
      <c r="G20" s="2006"/>
      <c r="H20" s="2013"/>
      <c r="I20" s="717"/>
      <c r="J20" s="656" t="s">
        <v>640</v>
      </c>
      <c r="K20" s="663"/>
    </row>
    <row r="21" spans="1:11" ht="31.7" customHeight="1">
      <c r="A21" s="1998"/>
      <c r="B21" s="1478"/>
      <c r="C21" s="1479"/>
      <c r="D21" s="2004"/>
      <c r="E21" s="2007"/>
      <c r="F21" s="2008"/>
      <c r="G21" s="2009"/>
      <c r="H21" s="2014"/>
      <c r="I21" s="655"/>
      <c r="J21" s="657" t="s">
        <v>641</v>
      </c>
      <c r="K21" s="2020"/>
    </row>
    <row r="22" spans="1:11" ht="31.7" customHeight="1">
      <c r="A22" s="1998"/>
      <c r="B22" s="1377"/>
      <c r="C22" s="1378"/>
      <c r="D22" s="2017"/>
      <c r="E22" s="1525"/>
      <c r="F22" s="1526"/>
      <c r="G22" s="2018"/>
      <c r="H22" s="2019"/>
      <c r="I22" s="718"/>
      <c r="J22" s="658" t="s">
        <v>642</v>
      </c>
      <c r="K22" s="1997"/>
    </row>
    <row r="23" spans="1:11" ht="31.7" customHeight="1">
      <c r="A23" s="1998">
        <v>6</v>
      </c>
      <c r="B23" s="1375"/>
      <c r="C23" s="1376"/>
      <c r="D23" s="2003"/>
      <c r="E23" s="1400"/>
      <c r="F23" s="1401"/>
      <c r="G23" s="2006"/>
      <c r="H23" s="2013"/>
      <c r="I23" s="717"/>
      <c r="J23" s="656" t="s">
        <v>640</v>
      </c>
      <c r="K23" s="660"/>
    </row>
    <row r="24" spans="1:11" ht="31.7" customHeight="1">
      <c r="A24" s="1998"/>
      <c r="B24" s="1478"/>
      <c r="C24" s="1479"/>
      <c r="D24" s="2004"/>
      <c r="E24" s="2007"/>
      <c r="F24" s="2008"/>
      <c r="G24" s="2009"/>
      <c r="H24" s="2014"/>
      <c r="I24" s="655"/>
      <c r="J24" s="657" t="s">
        <v>641</v>
      </c>
      <c r="K24" s="1996"/>
    </row>
    <row r="25" spans="1:11" ht="31.7" customHeight="1">
      <c r="A25" s="1998"/>
      <c r="B25" s="1377"/>
      <c r="C25" s="1378"/>
      <c r="D25" s="2017"/>
      <c r="E25" s="1525"/>
      <c r="F25" s="1526"/>
      <c r="G25" s="2018"/>
      <c r="H25" s="2019"/>
      <c r="I25" s="718"/>
      <c r="J25" s="658" t="s">
        <v>642</v>
      </c>
      <c r="K25" s="1997"/>
    </row>
    <row r="26" spans="1:11" ht="31.7" customHeight="1">
      <c r="A26" s="1998">
        <v>7</v>
      </c>
      <c r="B26" s="1375"/>
      <c r="C26" s="1376"/>
      <c r="D26" s="2003"/>
      <c r="E26" s="1400"/>
      <c r="F26" s="1401"/>
      <c r="G26" s="2006"/>
      <c r="H26" s="2013"/>
      <c r="I26" s="717"/>
      <c r="J26" s="656" t="s">
        <v>640</v>
      </c>
      <c r="K26" s="660"/>
    </row>
    <row r="27" spans="1:11" ht="31.7" customHeight="1">
      <c r="A27" s="1998"/>
      <c r="B27" s="1478"/>
      <c r="C27" s="1479"/>
      <c r="D27" s="2004"/>
      <c r="E27" s="2007"/>
      <c r="F27" s="2008"/>
      <c r="G27" s="2009"/>
      <c r="H27" s="2014"/>
      <c r="I27" s="655"/>
      <c r="J27" s="657" t="s">
        <v>641</v>
      </c>
      <c r="K27" s="1996"/>
    </row>
    <row r="28" spans="1:11" ht="31.7" customHeight="1">
      <c r="A28" s="1998"/>
      <c r="B28" s="1377"/>
      <c r="C28" s="1378"/>
      <c r="D28" s="2017"/>
      <c r="E28" s="1525"/>
      <c r="F28" s="1526"/>
      <c r="G28" s="2018"/>
      <c r="H28" s="2019"/>
      <c r="I28" s="718"/>
      <c r="J28" s="658" t="s">
        <v>642</v>
      </c>
      <c r="K28" s="1997"/>
    </row>
    <row r="29" spans="1:11" ht="31.7" customHeight="1">
      <c r="A29" s="1998">
        <v>8</v>
      </c>
      <c r="B29" s="1375"/>
      <c r="C29" s="1376"/>
      <c r="D29" s="2003"/>
      <c r="E29" s="1400"/>
      <c r="F29" s="1401"/>
      <c r="G29" s="2006"/>
      <c r="H29" s="2013"/>
      <c r="I29" s="717"/>
      <c r="J29" s="656" t="s">
        <v>640</v>
      </c>
      <c r="K29" s="660"/>
    </row>
    <row r="30" spans="1:11" ht="31.7" customHeight="1">
      <c r="A30" s="1998"/>
      <c r="B30" s="1478"/>
      <c r="C30" s="1479"/>
      <c r="D30" s="2004"/>
      <c r="E30" s="2007"/>
      <c r="F30" s="2008"/>
      <c r="G30" s="2009"/>
      <c r="H30" s="2014"/>
      <c r="I30" s="655"/>
      <c r="J30" s="657" t="s">
        <v>641</v>
      </c>
      <c r="K30" s="1996"/>
    </row>
    <row r="31" spans="1:11" ht="31.7" customHeight="1">
      <c r="A31" s="1998"/>
      <c r="B31" s="1377"/>
      <c r="C31" s="1378"/>
      <c r="D31" s="2017"/>
      <c r="E31" s="1525"/>
      <c r="F31" s="1526"/>
      <c r="G31" s="2018"/>
      <c r="H31" s="2019"/>
      <c r="I31" s="718"/>
      <c r="J31" s="658" t="s">
        <v>642</v>
      </c>
      <c r="K31" s="1997"/>
    </row>
    <row r="32" spans="1:11" ht="31.7" customHeight="1">
      <c r="A32" s="1998">
        <v>9</v>
      </c>
      <c r="B32" s="1375"/>
      <c r="C32" s="1376"/>
      <c r="D32" s="2003"/>
      <c r="E32" s="1400"/>
      <c r="F32" s="1401"/>
      <c r="G32" s="2006"/>
      <c r="H32" s="2013"/>
      <c r="I32" s="717"/>
      <c r="J32" s="656" t="s">
        <v>640</v>
      </c>
      <c r="K32" s="660"/>
    </row>
    <row r="33" spans="1:11" ht="31.7" customHeight="1">
      <c r="A33" s="1998"/>
      <c r="B33" s="1478"/>
      <c r="C33" s="1479"/>
      <c r="D33" s="2004"/>
      <c r="E33" s="2007"/>
      <c r="F33" s="2008"/>
      <c r="G33" s="2009"/>
      <c r="H33" s="2014"/>
      <c r="I33" s="655"/>
      <c r="J33" s="657" t="s">
        <v>641</v>
      </c>
      <c r="K33" s="1996"/>
    </row>
    <row r="34" spans="1:11" ht="31.7" customHeight="1">
      <c r="A34" s="1998"/>
      <c r="B34" s="1377"/>
      <c r="C34" s="1378"/>
      <c r="D34" s="2017"/>
      <c r="E34" s="1525"/>
      <c r="F34" s="1526"/>
      <c r="G34" s="2018"/>
      <c r="H34" s="2019"/>
      <c r="I34" s="718"/>
      <c r="J34" s="658" t="s">
        <v>642</v>
      </c>
      <c r="K34" s="1997"/>
    </row>
    <row r="35" spans="1:11" ht="31.7" customHeight="1">
      <c r="A35" s="1998">
        <v>10</v>
      </c>
      <c r="B35" s="1375"/>
      <c r="C35" s="1376"/>
      <c r="D35" s="2003"/>
      <c r="E35" s="1400"/>
      <c r="F35" s="1401"/>
      <c r="G35" s="2006"/>
      <c r="H35" s="2013"/>
      <c r="I35" s="717"/>
      <c r="J35" s="656" t="s">
        <v>640</v>
      </c>
      <c r="K35" s="660"/>
    </row>
    <row r="36" spans="1:11" ht="31.7" customHeight="1">
      <c r="A36" s="1999"/>
      <c r="B36" s="1478"/>
      <c r="C36" s="1479"/>
      <c r="D36" s="2004"/>
      <c r="E36" s="2007"/>
      <c r="F36" s="2008"/>
      <c r="G36" s="2009"/>
      <c r="H36" s="2014"/>
      <c r="I36" s="655"/>
      <c r="J36" s="657" t="s">
        <v>641</v>
      </c>
      <c r="K36" s="1996"/>
    </row>
    <row r="37" spans="1:11" ht="31.7" customHeight="1" thickBot="1">
      <c r="A37" s="2000"/>
      <c r="B37" s="2001"/>
      <c r="C37" s="2002"/>
      <c r="D37" s="2005"/>
      <c r="E37" s="2010"/>
      <c r="F37" s="2011"/>
      <c r="G37" s="2012"/>
      <c r="H37" s="2015"/>
      <c r="I37" s="719"/>
      <c r="J37" s="659" t="s">
        <v>642</v>
      </c>
      <c r="K37" s="2016"/>
    </row>
    <row r="38" spans="1:11" ht="6.75" customHeight="1">
      <c r="A38" s="139"/>
      <c r="B38" s="371"/>
      <c r="C38" s="371"/>
      <c r="D38" s="145"/>
      <c r="E38" s="664" t="s">
        <v>646</v>
      </c>
      <c r="F38" s="145"/>
      <c r="G38" s="145"/>
      <c r="H38" s="145"/>
      <c r="I38" s="145"/>
      <c r="J38" s="145"/>
      <c r="K38" s="371"/>
    </row>
    <row r="39" spans="1:11" ht="18" customHeight="1">
      <c r="A39" s="1995" t="s">
        <v>681</v>
      </c>
      <c r="B39" s="1995"/>
      <c r="C39" s="1995"/>
      <c r="D39" s="1995"/>
      <c r="E39" s="1995"/>
      <c r="F39" s="1995"/>
      <c r="G39" s="1995"/>
      <c r="H39" s="1995"/>
      <c r="I39" s="1995"/>
      <c r="J39" s="1995"/>
      <c r="K39" s="1995"/>
    </row>
    <row r="40" spans="1:11" ht="18" customHeight="1">
      <c r="A40" s="1990" t="s">
        <v>682</v>
      </c>
      <c r="B40" s="1990"/>
      <c r="C40" s="1990"/>
      <c r="D40" s="1990"/>
      <c r="E40" s="1990"/>
      <c r="F40" s="1990"/>
      <c r="G40" s="1990"/>
      <c r="H40" s="1990"/>
      <c r="I40" s="1990"/>
      <c r="J40" s="1990"/>
      <c r="K40" s="1990"/>
    </row>
    <row r="41" spans="1:11" ht="18" customHeight="1">
      <c r="A41" s="1990" t="s">
        <v>683</v>
      </c>
      <c r="B41" s="1990"/>
      <c r="C41" s="1990"/>
      <c r="D41" s="1990"/>
      <c r="E41" s="1990"/>
      <c r="F41" s="1990"/>
      <c r="G41" s="1990"/>
      <c r="H41" s="1990"/>
      <c r="I41" s="1990"/>
      <c r="J41" s="1990"/>
      <c r="K41" s="1990"/>
    </row>
    <row r="42" spans="1:11" s="720" customFormat="1" ht="18" customHeight="1">
      <c r="A42" s="1990" t="s">
        <v>684</v>
      </c>
      <c r="B42" s="1990"/>
      <c r="C42" s="1990"/>
      <c r="D42" s="1990"/>
      <c r="E42" s="1990"/>
      <c r="F42" s="1990"/>
      <c r="G42" s="1990"/>
      <c r="H42" s="1990"/>
      <c r="I42" s="1990"/>
      <c r="J42" s="1990"/>
      <c r="K42" s="1990"/>
    </row>
    <row r="43" spans="1:11" s="720" customFormat="1" ht="18" customHeight="1">
      <c r="A43" s="1990" t="s">
        <v>1058</v>
      </c>
      <c r="B43" s="1990"/>
      <c r="C43" s="1990"/>
      <c r="D43" s="1990"/>
      <c r="E43" s="1990"/>
      <c r="F43" s="1990"/>
      <c r="G43" s="1990"/>
      <c r="H43" s="1990"/>
      <c r="I43" s="1990"/>
      <c r="J43" s="1990"/>
      <c r="K43" s="1990"/>
    </row>
    <row r="44" spans="1:11" s="720" customFormat="1" ht="18" customHeight="1">
      <c r="A44" s="1990" t="s">
        <v>685</v>
      </c>
      <c r="B44" s="1990"/>
      <c r="C44" s="1990"/>
      <c r="D44" s="1990"/>
      <c r="E44" s="1990"/>
      <c r="F44" s="1990"/>
      <c r="G44" s="1990"/>
      <c r="H44" s="1990"/>
      <c r="I44" s="1990"/>
      <c r="J44" s="1990"/>
      <c r="K44" s="1990"/>
    </row>
    <row r="45" spans="1:11" s="720" customFormat="1" ht="18" customHeight="1">
      <c r="A45" s="1990" t="s">
        <v>686</v>
      </c>
      <c r="B45" s="1990"/>
      <c r="C45" s="1990"/>
      <c r="D45" s="1990"/>
      <c r="E45" s="1990"/>
      <c r="F45" s="1990"/>
      <c r="G45" s="1990"/>
      <c r="H45" s="1990"/>
      <c r="I45" s="1990"/>
      <c r="J45" s="1990"/>
      <c r="K45" s="1990"/>
    </row>
    <row r="46" spans="1:11" s="720" customFormat="1" ht="18" customHeight="1">
      <c r="A46" s="1990" t="s">
        <v>687</v>
      </c>
      <c r="B46" s="1990"/>
      <c r="C46" s="1990"/>
      <c r="D46" s="1990"/>
      <c r="E46" s="1990"/>
      <c r="F46" s="1990"/>
      <c r="G46" s="1990"/>
      <c r="H46" s="1990"/>
      <c r="I46" s="1990"/>
      <c r="J46" s="1990"/>
      <c r="K46" s="1990"/>
    </row>
    <row r="47" spans="1:11" s="720" customFormat="1" ht="18" customHeight="1">
      <c r="A47" s="1990" t="s">
        <v>688</v>
      </c>
      <c r="B47" s="1990"/>
      <c r="C47" s="1990"/>
      <c r="D47" s="1990"/>
      <c r="E47" s="1990"/>
      <c r="F47" s="1990"/>
      <c r="G47" s="1990"/>
      <c r="H47" s="1990"/>
      <c r="I47" s="1990"/>
      <c r="J47" s="1990"/>
      <c r="K47" s="1990"/>
    </row>
    <row r="48" spans="1:11" s="720" customFormat="1" ht="18" customHeight="1">
      <c r="A48" s="1990" t="s">
        <v>689</v>
      </c>
      <c r="B48" s="1990"/>
      <c r="C48" s="1990"/>
      <c r="D48" s="1990"/>
      <c r="E48" s="1990"/>
      <c r="F48" s="1990"/>
      <c r="G48" s="1990"/>
      <c r="H48" s="1990"/>
      <c r="I48" s="1990"/>
      <c r="J48" s="1990"/>
      <c r="K48" s="1990"/>
    </row>
    <row r="49" spans="1:11" ht="18" customHeight="1">
      <c r="A49" s="1990" t="s">
        <v>1085</v>
      </c>
      <c r="B49" s="1990"/>
      <c r="C49" s="1990"/>
      <c r="D49" s="1990"/>
      <c r="E49" s="1990"/>
      <c r="F49" s="1990"/>
      <c r="G49" s="1990"/>
      <c r="H49" s="1990"/>
      <c r="I49" s="1990"/>
      <c r="J49" s="1990"/>
      <c r="K49" s="1990"/>
    </row>
    <row r="50" spans="1:11" ht="18" customHeight="1">
      <c r="A50" s="1990"/>
      <c r="B50" s="1990"/>
      <c r="C50" s="1990"/>
      <c r="D50" s="1990"/>
      <c r="E50" s="1990"/>
      <c r="F50" s="1990"/>
      <c r="G50" s="1990"/>
      <c r="H50" s="1990"/>
      <c r="I50" s="1990"/>
      <c r="J50" s="1990"/>
      <c r="K50" s="1990"/>
    </row>
    <row r="51" spans="1:11" ht="18" customHeight="1">
      <c r="A51" s="1990" t="s">
        <v>230</v>
      </c>
      <c r="B51" s="1990"/>
      <c r="C51" s="1990"/>
      <c r="D51" s="1990"/>
      <c r="E51" s="1990"/>
      <c r="F51" s="1990"/>
      <c r="G51" s="1990"/>
      <c r="H51" s="1990"/>
      <c r="I51" s="1990"/>
      <c r="J51" s="1990"/>
      <c r="K51" s="1990"/>
    </row>
    <row r="52" spans="1:11" ht="18" customHeight="1">
      <c r="A52" s="1990"/>
      <c r="B52" s="1990"/>
      <c r="C52" s="1990"/>
      <c r="D52" s="1990"/>
      <c r="E52" s="1990"/>
      <c r="F52" s="1990"/>
      <c r="G52" s="1990"/>
      <c r="H52" s="1990"/>
      <c r="I52" s="1990"/>
      <c r="J52" s="1990"/>
      <c r="K52" s="1990"/>
    </row>
    <row r="53" spans="1:11" ht="18.75" customHeight="1">
      <c r="A53" s="1990"/>
      <c r="B53" s="1990"/>
      <c r="C53" s="1990"/>
      <c r="D53" s="1990"/>
      <c r="E53" s="1990"/>
      <c r="F53" s="1990"/>
      <c r="G53" s="1990"/>
      <c r="H53" s="1990"/>
      <c r="I53" s="1990"/>
      <c r="J53" s="1990"/>
      <c r="K53" s="1990"/>
    </row>
    <row r="54" spans="1:11" ht="15" customHeight="1">
      <c r="A54" s="1990" t="s">
        <v>690</v>
      </c>
      <c r="B54" s="1990"/>
      <c r="C54" s="1990"/>
      <c r="D54" s="1990"/>
      <c r="E54" s="1990"/>
      <c r="F54" s="1990"/>
      <c r="G54" s="1990"/>
      <c r="H54" s="1990"/>
      <c r="I54" s="1990"/>
      <c r="J54" s="1990"/>
      <c r="K54" s="1990"/>
    </row>
    <row r="55" spans="1:11" ht="15" customHeight="1">
      <c r="A55" s="1990" t="s">
        <v>691</v>
      </c>
      <c r="B55" s="1990"/>
      <c r="C55" s="1990"/>
      <c r="D55" s="1990"/>
      <c r="E55" s="1990"/>
      <c r="F55" s="1990"/>
      <c r="G55" s="1990"/>
      <c r="H55" s="1990"/>
      <c r="I55" s="1990"/>
      <c r="J55" s="1990"/>
      <c r="K55" s="1990"/>
    </row>
    <row r="56" spans="1:11" ht="15" customHeight="1">
      <c r="A56" s="1990" t="s">
        <v>692</v>
      </c>
      <c r="B56" s="1990"/>
      <c r="C56" s="1990"/>
      <c r="D56" s="1990"/>
      <c r="E56" s="1990"/>
      <c r="F56" s="1990"/>
      <c r="G56" s="1990"/>
      <c r="H56" s="1990"/>
      <c r="I56" s="1990"/>
      <c r="J56" s="1990"/>
      <c r="K56" s="1990"/>
    </row>
    <row r="57" spans="1:11" ht="15" customHeight="1">
      <c r="A57" s="1990" t="s">
        <v>693</v>
      </c>
      <c r="B57" s="1990"/>
      <c r="C57" s="1990"/>
      <c r="D57" s="1990"/>
      <c r="E57" s="1990"/>
      <c r="F57" s="1990"/>
      <c r="G57" s="1990"/>
      <c r="H57" s="1990"/>
      <c r="I57" s="1990"/>
      <c r="J57" s="1990"/>
      <c r="K57" s="1990"/>
    </row>
    <row r="58" spans="1:11" ht="15" customHeight="1">
      <c r="A58" s="1990"/>
      <c r="B58" s="1990"/>
      <c r="C58" s="1990"/>
      <c r="D58" s="1990"/>
      <c r="E58" s="1990"/>
      <c r="F58" s="1990"/>
      <c r="G58" s="1990"/>
      <c r="H58" s="1990"/>
      <c r="I58" s="1990"/>
      <c r="J58" s="1990"/>
      <c r="K58" s="1990"/>
    </row>
    <row r="59" spans="1:11" ht="15" customHeight="1">
      <c r="A59" s="721"/>
      <c r="B59" s="721"/>
      <c r="C59" s="721"/>
      <c r="D59" s="721"/>
      <c r="E59" s="721"/>
      <c r="F59" s="721"/>
      <c r="G59" s="721"/>
      <c r="H59" s="721"/>
      <c r="I59" s="721"/>
      <c r="J59" s="721"/>
      <c r="K59" s="721"/>
    </row>
    <row r="60" spans="1:11" ht="14.25">
      <c r="A60" s="721"/>
      <c r="B60" s="721"/>
      <c r="C60" s="721"/>
      <c r="D60" s="721"/>
      <c r="E60" s="721"/>
      <c r="F60" s="721"/>
      <c r="G60" s="721"/>
      <c r="H60" s="721"/>
      <c r="I60" s="721"/>
      <c r="J60" s="721"/>
      <c r="K60" s="722"/>
    </row>
    <row r="61" spans="1:11" ht="17.25">
      <c r="A61" s="818" t="s">
        <v>831</v>
      </c>
      <c r="B61" s="646"/>
      <c r="C61" s="646"/>
      <c r="D61" s="646"/>
      <c r="E61" s="646"/>
      <c r="F61" s="646"/>
      <c r="G61" s="646"/>
      <c r="H61" s="646"/>
      <c r="I61" s="646"/>
      <c r="J61" s="646"/>
      <c r="K61" s="646"/>
    </row>
    <row r="62" spans="1:11">
      <c r="A62" s="646"/>
      <c r="B62" s="646"/>
      <c r="C62" s="646"/>
      <c r="D62" s="646"/>
      <c r="E62" s="646"/>
      <c r="F62" s="646"/>
      <c r="G62" s="646"/>
      <c r="H62" s="646"/>
      <c r="I62" s="646"/>
      <c r="J62" s="646"/>
      <c r="K62" s="646"/>
    </row>
    <row r="63" spans="1:11" ht="25.5" customHeight="1">
      <c r="A63" s="646"/>
      <c r="B63" s="1993" t="s">
        <v>839</v>
      </c>
      <c r="C63" s="1993"/>
      <c r="D63" s="1993"/>
      <c r="E63" s="1993"/>
      <c r="F63" s="1993"/>
      <c r="G63" s="1993"/>
      <c r="H63" s="1993"/>
      <c r="I63" s="1993"/>
      <c r="J63" s="1993"/>
      <c r="K63" s="1993"/>
    </row>
    <row r="64" spans="1:11" ht="21.75" customHeight="1">
      <c r="A64" s="646"/>
      <c r="B64" s="646"/>
      <c r="C64" s="646"/>
      <c r="D64" s="646"/>
      <c r="E64" s="646"/>
      <c r="F64" s="646"/>
      <c r="G64" s="646"/>
      <c r="H64" s="646"/>
      <c r="I64" s="646"/>
      <c r="J64" s="646"/>
      <c r="K64" s="646"/>
    </row>
    <row r="65" spans="1:18" s="147" customFormat="1" ht="21.75" customHeight="1">
      <c r="A65" s="138"/>
      <c r="B65" s="1994" t="s">
        <v>852</v>
      </c>
      <c r="C65" s="1994"/>
      <c r="D65" s="1994"/>
      <c r="E65" s="1994"/>
      <c r="F65" s="1994"/>
      <c r="G65" s="1994"/>
      <c r="H65" s="1994"/>
      <c r="I65" s="1994"/>
      <c r="J65" s="1994"/>
      <c r="K65" s="1994"/>
      <c r="L65" s="1994"/>
      <c r="M65" s="1994"/>
      <c r="N65" s="1994"/>
      <c r="O65" s="1994"/>
      <c r="P65" s="1994"/>
      <c r="Q65" s="1994"/>
      <c r="R65" s="819"/>
    </row>
    <row r="66" spans="1:18" s="147" customFormat="1" ht="21.75" customHeight="1">
      <c r="A66" s="820"/>
      <c r="B66" s="820" t="s">
        <v>840</v>
      </c>
      <c r="C66" s="820"/>
      <c r="D66" s="820"/>
      <c r="E66" s="820"/>
      <c r="F66" s="820"/>
      <c r="G66" s="820"/>
      <c r="H66" s="820"/>
      <c r="I66" s="820"/>
      <c r="J66" s="820"/>
      <c r="K66" s="820"/>
      <c r="L66" s="820"/>
      <c r="M66" s="820"/>
      <c r="N66" s="820"/>
      <c r="O66" s="820"/>
      <c r="P66" s="820"/>
      <c r="Q66" s="820"/>
      <c r="R66" s="820"/>
    </row>
    <row r="67" spans="1:18" s="147" customFormat="1" ht="21.75" customHeight="1">
      <c r="A67" s="138"/>
      <c r="B67" s="819" t="s">
        <v>832</v>
      </c>
      <c r="C67" s="138"/>
      <c r="D67" s="822"/>
      <c r="E67" s="816"/>
      <c r="F67" s="138"/>
      <c r="G67" s="816"/>
      <c r="H67" s="138"/>
      <c r="I67" s="138"/>
      <c r="J67" s="138"/>
      <c r="K67" s="138"/>
      <c r="L67" s="138"/>
      <c r="M67" s="138"/>
      <c r="N67" s="138"/>
      <c r="O67" s="138"/>
      <c r="P67" s="138"/>
      <c r="Q67" s="138"/>
      <c r="R67" s="138"/>
    </row>
    <row r="68" spans="1:18" ht="84.95" customHeight="1">
      <c r="A68" s="646"/>
      <c r="B68" s="821" t="s">
        <v>833</v>
      </c>
      <c r="C68" s="1991" t="s">
        <v>834</v>
      </c>
      <c r="D68" s="1992"/>
      <c r="E68" s="1992"/>
      <c r="F68" s="1992"/>
      <c r="G68" s="1992"/>
      <c r="H68" s="1992"/>
      <c r="I68" s="1992"/>
      <c r="J68" s="1992"/>
      <c r="K68" s="1121"/>
      <c r="L68" s="646"/>
    </row>
    <row r="69" spans="1:18" ht="84.95" customHeight="1">
      <c r="A69" s="646"/>
      <c r="B69" s="821" t="s">
        <v>835</v>
      </c>
      <c r="C69" s="1991" t="s">
        <v>836</v>
      </c>
      <c r="D69" s="1992"/>
      <c r="E69" s="1992"/>
      <c r="F69" s="1992"/>
      <c r="G69" s="1992"/>
      <c r="H69" s="1992"/>
      <c r="I69" s="1992"/>
      <c r="J69" s="1992"/>
      <c r="K69" s="1121"/>
      <c r="L69" s="646"/>
    </row>
    <row r="70" spans="1:18" ht="84.95" customHeight="1">
      <c r="A70" s="646"/>
      <c r="B70" s="821" t="s">
        <v>837</v>
      </c>
      <c r="C70" s="1991" t="s">
        <v>838</v>
      </c>
      <c r="D70" s="1992"/>
      <c r="E70" s="1992"/>
      <c r="F70" s="1992"/>
      <c r="G70" s="1992"/>
      <c r="H70" s="1992"/>
      <c r="I70" s="1992"/>
      <c r="J70" s="1992"/>
      <c r="K70" s="1121"/>
      <c r="L70" s="646"/>
    </row>
    <row r="71" spans="1:18" ht="74.25" customHeight="1">
      <c r="A71" s="646"/>
      <c r="B71" s="821" t="s">
        <v>896</v>
      </c>
      <c r="C71" s="1991" t="s">
        <v>899</v>
      </c>
      <c r="D71" s="1992"/>
      <c r="E71" s="1992"/>
      <c r="F71" s="1992"/>
      <c r="G71" s="1992"/>
      <c r="H71" s="1992"/>
      <c r="I71" s="1992"/>
      <c r="J71" s="1992"/>
      <c r="K71" s="1121"/>
      <c r="L71" s="646"/>
    </row>
    <row r="72" spans="1:18" ht="63.75" customHeight="1">
      <c r="A72" s="646"/>
      <c r="B72" s="915" t="s">
        <v>898</v>
      </c>
      <c r="C72" s="1991" t="s">
        <v>897</v>
      </c>
      <c r="D72" s="1992"/>
      <c r="E72" s="1992"/>
      <c r="F72" s="1992"/>
      <c r="G72" s="1992"/>
      <c r="H72" s="1992"/>
      <c r="I72" s="1992"/>
      <c r="J72" s="1992"/>
      <c r="K72" s="1121"/>
      <c r="L72" s="646"/>
    </row>
    <row r="73" spans="1:18" ht="15" customHeight="1">
      <c r="A73" s="646"/>
      <c r="B73" s="646"/>
      <c r="C73" s="646"/>
      <c r="D73" s="646"/>
      <c r="E73" s="646"/>
      <c r="F73" s="646"/>
      <c r="G73" s="823"/>
      <c r="H73" s="646"/>
      <c r="I73" s="646"/>
      <c r="J73" s="646"/>
      <c r="K73" s="646"/>
      <c r="L73" s="646"/>
    </row>
    <row r="74" spans="1:18" ht="21.75" customHeight="1">
      <c r="A74" s="646"/>
      <c r="B74" s="819" t="s">
        <v>849</v>
      </c>
      <c r="C74" s="819"/>
      <c r="D74" s="819"/>
      <c r="E74" s="819"/>
      <c r="F74" s="646"/>
      <c r="G74" s="646"/>
      <c r="H74" s="646"/>
      <c r="I74" s="646"/>
      <c r="J74" s="646"/>
      <c r="K74" s="646"/>
      <c r="L74" s="646"/>
    </row>
    <row r="75" spans="1:18" ht="21.75" customHeight="1">
      <c r="A75" s="646"/>
      <c r="B75" s="138"/>
      <c r="C75" s="819" t="s">
        <v>841</v>
      </c>
      <c r="D75" s="819"/>
      <c r="E75" s="819"/>
      <c r="F75" s="646"/>
      <c r="G75" s="646"/>
      <c r="H75" s="646"/>
      <c r="I75" s="646"/>
      <c r="J75" s="646"/>
      <c r="K75" s="646"/>
      <c r="L75" s="646"/>
    </row>
    <row r="76" spans="1:18" ht="21.75" customHeight="1">
      <c r="A76" s="646"/>
      <c r="B76" s="138"/>
      <c r="C76" s="819" t="s">
        <v>842</v>
      </c>
      <c r="D76" s="819"/>
      <c r="E76" s="819"/>
      <c r="F76" s="646"/>
      <c r="G76" s="646"/>
      <c r="H76" s="646"/>
      <c r="I76" s="646"/>
      <c r="J76" s="646"/>
      <c r="K76" s="646"/>
      <c r="L76" s="646"/>
    </row>
    <row r="77" spans="1:18" ht="21.75" customHeight="1">
      <c r="A77" s="646"/>
      <c r="B77" s="138"/>
      <c r="C77" s="819" t="s">
        <v>843</v>
      </c>
      <c r="D77" s="819"/>
      <c r="E77" s="819"/>
      <c r="F77" s="646"/>
      <c r="G77" s="646"/>
      <c r="H77" s="646"/>
      <c r="I77" s="646"/>
      <c r="J77" s="646"/>
      <c r="K77" s="646"/>
      <c r="L77" s="646"/>
    </row>
    <row r="78" spans="1:18" ht="21.75" customHeight="1">
      <c r="A78" s="646"/>
      <c r="B78" s="138"/>
      <c r="C78" s="819" t="s">
        <v>844</v>
      </c>
      <c r="D78" s="819"/>
      <c r="E78" s="819"/>
      <c r="F78" s="646"/>
      <c r="G78" s="646"/>
      <c r="H78" s="646"/>
      <c r="I78" s="646"/>
      <c r="J78" s="646"/>
      <c r="K78" s="646"/>
      <c r="L78" s="646"/>
    </row>
    <row r="79" spans="1:18" ht="21.75" customHeight="1">
      <c r="A79" s="646"/>
      <c r="B79" s="138"/>
      <c r="C79" s="819" t="s">
        <v>845</v>
      </c>
      <c r="D79" s="819"/>
      <c r="E79" s="819"/>
      <c r="F79" s="646"/>
      <c r="G79" s="646"/>
      <c r="H79" s="646"/>
      <c r="I79" s="646"/>
      <c r="J79" s="646"/>
      <c r="K79" s="646"/>
      <c r="L79" s="646"/>
    </row>
    <row r="80" spans="1:18" ht="22.5" customHeight="1">
      <c r="A80" s="646"/>
      <c r="B80" s="138"/>
      <c r="C80" s="819" t="s">
        <v>846</v>
      </c>
      <c r="D80" s="819"/>
      <c r="E80" s="819"/>
      <c r="F80" s="646"/>
      <c r="G80" s="646"/>
      <c r="H80" s="646"/>
      <c r="I80" s="646"/>
      <c r="J80" s="646"/>
      <c r="K80" s="646"/>
    </row>
    <row r="81" spans="1:11" ht="3.75" customHeight="1">
      <c r="A81" s="646"/>
      <c r="B81" s="819"/>
      <c r="C81" s="819"/>
      <c r="D81" s="819"/>
      <c r="E81" s="819"/>
      <c r="F81" s="646"/>
      <c r="G81" s="646"/>
      <c r="H81" s="646"/>
      <c r="I81" s="646"/>
      <c r="J81" s="646"/>
      <c r="K81" s="646"/>
    </row>
    <row r="82" spans="1:11" ht="21.75" customHeight="1">
      <c r="A82" s="646"/>
      <c r="B82" s="819"/>
      <c r="C82" s="824" t="s">
        <v>850</v>
      </c>
      <c r="D82" s="819"/>
      <c r="E82" s="819"/>
      <c r="F82" s="646"/>
      <c r="G82" s="646"/>
      <c r="H82" s="646"/>
      <c r="I82" s="646"/>
      <c r="J82" s="646"/>
      <c r="K82" s="646"/>
    </row>
    <row r="83" spans="1:11" ht="21.75" customHeight="1">
      <c r="A83" s="646"/>
      <c r="B83" s="819"/>
      <c r="C83" s="824" t="s">
        <v>851</v>
      </c>
      <c r="D83" s="819"/>
      <c r="E83" s="819"/>
      <c r="F83" s="646"/>
      <c r="G83" s="646"/>
      <c r="H83" s="646"/>
      <c r="I83" s="646"/>
      <c r="J83" s="646"/>
      <c r="K83" s="646"/>
    </row>
    <row r="84" spans="1:11" ht="3.75" customHeight="1">
      <c r="A84" s="646"/>
      <c r="B84" s="819"/>
      <c r="C84" s="819"/>
      <c r="D84" s="819"/>
      <c r="E84" s="819"/>
      <c r="F84" s="646"/>
      <c r="G84" s="646"/>
      <c r="H84" s="646"/>
      <c r="I84" s="646"/>
      <c r="J84" s="646"/>
      <c r="K84" s="646"/>
    </row>
    <row r="85" spans="1:11" ht="21.75" customHeight="1">
      <c r="A85" s="646"/>
      <c r="B85" s="819" t="s">
        <v>847</v>
      </c>
      <c r="C85" s="819"/>
      <c r="D85" s="819"/>
      <c r="E85" s="819"/>
      <c r="F85" s="646"/>
      <c r="G85" s="646"/>
      <c r="H85" s="646"/>
      <c r="I85" s="646"/>
      <c r="J85" s="646"/>
      <c r="K85" s="646"/>
    </row>
    <row r="86" spans="1:11" ht="3.75" customHeight="1">
      <c r="A86" s="646"/>
      <c r="B86" s="819"/>
      <c r="C86" s="819"/>
      <c r="D86" s="819"/>
      <c r="E86" s="819"/>
      <c r="F86" s="646"/>
      <c r="G86" s="646"/>
      <c r="H86" s="646"/>
      <c r="I86" s="646"/>
      <c r="J86" s="646"/>
      <c r="K86" s="646"/>
    </row>
    <row r="87" spans="1:11" ht="21.75" customHeight="1">
      <c r="A87" s="646"/>
      <c r="B87" s="819" t="s">
        <v>848</v>
      </c>
      <c r="C87" s="819"/>
      <c r="D87" s="819"/>
      <c r="E87" s="819"/>
      <c r="F87" s="646"/>
      <c r="G87" s="646"/>
      <c r="H87" s="646"/>
      <c r="I87" s="646"/>
      <c r="J87" s="646"/>
      <c r="K87" s="646"/>
    </row>
    <row r="88" spans="1:11" ht="21" customHeight="1">
      <c r="A88" s="646"/>
      <c r="B88" s="819" t="s">
        <v>900</v>
      </c>
      <c r="C88" s="819"/>
      <c r="D88" s="819"/>
      <c r="E88" s="819"/>
      <c r="F88" s="646"/>
      <c r="G88" s="646"/>
      <c r="H88" s="646"/>
      <c r="I88" s="646"/>
      <c r="J88" s="646"/>
      <c r="K88" s="646"/>
    </row>
    <row r="89" spans="1:11" ht="21" customHeight="1">
      <c r="A89" s="644"/>
      <c r="B89" s="819" t="s">
        <v>901</v>
      </c>
      <c r="C89" s="644"/>
      <c r="D89" s="644"/>
      <c r="E89" s="644"/>
      <c r="F89" s="644"/>
      <c r="G89" s="644"/>
      <c r="H89" s="644"/>
      <c r="I89" s="644"/>
      <c r="J89" s="644"/>
      <c r="K89" s="644"/>
    </row>
    <row r="90" spans="1:11" ht="21.75" customHeight="1">
      <c r="A90" s="644"/>
      <c r="B90" s="819" t="s">
        <v>902</v>
      </c>
      <c r="C90" s="644"/>
      <c r="D90" s="644"/>
      <c r="E90" s="644"/>
      <c r="F90" s="644"/>
      <c r="G90" s="644"/>
      <c r="H90" s="644"/>
      <c r="I90" s="644"/>
      <c r="J90" s="644"/>
      <c r="K90" s="644"/>
    </row>
    <row r="91" spans="1:11" ht="21.75" customHeight="1">
      <c r="A91" s="644"/>
      <c r="B91" s="819" t="s">
        <v>903</v>
      </c>
      <c r="C91" s="644"/>
      <c r="D91" s="644"/>
      <c r="E91" s="644"/>
      <c r="F91" s="644"/>
      <c r="G91" s="644"/>
      <c r="H91" s="644"/>
      <c r="I91" s="644"/>
      <c r="J91" s="644"/>
      <c r="K91" s="644"/>
    </row>
    <row r="92" spans="1:11" ht="21.75" customHeight="1">
      <c r="A92" s="644"/>
      <c r="B92" s="819"/>
      <c r="C92" s="644"/>
      <c r="D92" s="644"/>
      <c r="E92" s="644"/>
      <c r="F92" s="644"/>
      <c r="G92" s="644"/>
      <c r="H92" s="644"/>
      <c r="I92" s="644"/>
      <c r="J92" s="644"/>
      <c r="K92" s="644"/>
    </row>
    <row r="93" spans="1:11">
      <c r="A93" s="644"/>
      <c r="B93" s="644"/>
      <c r="C93" s="644"/>
      <c r="D93" s="644"/>
      <c r="E93" s="644"/>
      <c r="F93" s="644"/>
      <c r="G93" s="644"/>
      <c r="H93" s="644"/>
      <c r="I93" s="644"/>
      <c r="J93" s="644"/>
      <c r="K93" s="644"/>
    </row>
    <row r="94" spans="1:11">
      <c r="A94" s="644"/>
      <c r="B94" s="644"/>
      <c r="C94" s="644"/>
      <c r="D94" s="644"/>
      <c r="E94" s="644"/>
      <c r="F94" s="644"/>
      <c r="G94" s="644"/>
      <c r="H94" s="644"/>
      <c r="I94" s="644"/>
      <c r="J94" s="644"/>
      <c r="K94" s="644"/>
    </row>
    <row r="95" spans="1:11">
      <c r="A95" s="644"/>
      <c r="B95" s="644"/>
      <c r="C95" s="644"/>
      <c r="D95" s="644"/>
      <c r="E95" s="644"/>
      <c r="F95" s="644"/>
      <c r="G95" s="644"/>
      <c r="H95" s="644"/>
      <c r="I95" s="644"/>
      <c r="J95" s="644"/>
      <c r="K95" s="644"/>
    </row>
    <row r="96" spans="1:11">
      <c r="A96" s="644"/>
      <c r="B96" s="644"/>
      <c r="C96" s="644"/>
      <c r="D96" s="644"/>
      <c r="E96" s="644"/>
      <c r="F96" s="644"/>
      <c r="G96" s="644"/>
      <c r="H96" s="644"/>
      <c r="I96" s="644"/>
      <c r="J96" s="644"/>
      <c r="K96" s="644"/>
    </row>
    <row r="97" spans="1:11">
      <c r="A97" s="644"/>
      <c r="B97" s="644"/>
      <c r="C97" s="644"/>
      <c r="D97" s="644"/>
      <c r="E97" s="644"/>
      <c r="F97" s="644"/>
      <c r="G97" s="644"/>
      <c r="H97" s="644"/>
      <c r="I97" s="644"/>
      <c r="J97" s="644"/>
      <c r="K97" s="644"/>
    </row>
    <row r="98" spans="1:11">
      <c r="A98" s="644"/>
      <c r="B98" s="644"/>
      <c r="C98" s="644"/>
      <c r="D98" s="644"/>
      <c r="E98" s="644"/>
      <c r="F98" s="644"/>
      <c r="G98" s="644"/>
      <c r="H98" s="644"/>
      <c r="I98" s="644"/>
      <c r="J98" s="644"/>
      <c r="K98" s="644"/>
    </row>
    <row r="99" spans="1:11">
      <c r="A99" s="644"/>
      <c r="B99" s="644"/>
      <c r="C99" s="644"/>
      <c r="D99" s="644"/>
      <c r="E99" s="644"/>
      <c r="F99" s="644"/>
      <c r="G99" s="644"/>
      <c r="H99" s="644"/>
      <c r="I99" s="644"/>
      <c r="J99" s="644"/>
      <c r="K99" s="644"/>
    </row>
    <row r="100" spans="1:11">
      <c r="A100" s="644"/>
      <c r="B100" s="644"/>
      <c r="C100" s="644"/>
      <c r="D100" s="644"/>
      <c r="E100" s="644"/>
      <c r="F100" s="644"/>
      <c r="G100" s="644"/>
      <c r="H100" s="644"/>
      <c r="I100" s="644"/>
      <c r="J100" s="644"/>
      <c r="K100" s="644"/>
    </row>
    <row r="101" spans="1:11">
      <c r="A101" s="644"/>
      <c r="B101" s="644"/>
      <c r="C101" s="644"/>
      <c r="D101" s="644"/>
      <c r="E101" s="644"/>
      <c r="F101" s="644"/>
      <c r="G101" s="644"/>
      <c r="H101" s="644"/>
      <c r="I101" s="644"/>
      <c r="J101" s="644"/>
      <c r="K101" s="644"/>
    </row>
    <row r="102" spans="1:11">
      <c r="A102" s="644"/>
      <c r="B102" s="644"/>
      <c r="C102" s="644"/>
      <c r="D102" s="644"/>
      <c r="E102" s="644"/>
      <c r="F102" s="644"/>
      <c r="G102" s="644"/>
      <c r="H102" s="644"/>
      <c r="I102" s="644"/>
      <c r="J102" s="644"/>
      <c r="K102" s="644"/>
    </row>
    <row r="103" spans="1:11">
      <c r="A103" s="644"/>
      <c r="B103" s="644"/>
      <c r="C103" s="644"/>
      <c r="D103" s="644"/>
      <c r="E103" s="644"/>
      <c r="F103" s="644"/>
      <c r="G103" s="644"/>
      <c r="H103" s="644"/>
      <c r="I103" s="644"/>
      <c r="J103" s="644"/>
      <c r="K103" s="644"/>
    </row>
  </sheetData>
  <mergeCells count="96">
    <mergeCell ref="E11:G13"/>
    <mergeCell ref="H11:H13"/>
    <mergeCell ref="H8:H10"/>
    <mergeCell ref="K9:K10"/>
    <mergeCell ref="A11:A13"/>
    <mergeCell ref="B11:C13"/>
    <mergeCell ref="K12:K13"/>
    <mergeCell ref="D11:D13"/>
    <mergeCell ref="A8:A10"/>
    <mergeCell ref="B8:C10"/>
    <mergeCell ref="D8:D10"/>
    <mergeCell ref="E8:G10"/>
    <mergeCell ref="A2:K2"/>
    <mergeCell ref="C4:E4"/>
    <mergeCell ref="G4:K4"/>
    <mergeCell ref="A6:A7"/>
    <mergeCell ref="B6:C7"/>
    <mergeCell ref="D6:D7"/>
    <mergeCell ref="E6:G7"/>
    <mergeCell ref="H6:H7"/>
    <mergeCell ref="I6:J7"/>
    <mergeCell ref="K18:K19"/>
    <mergeCell ref="A14:A16"/>
    <mergeCell ref="B14:C16"/>
    <mergeCell ref="A17:A19"/>
    <mergeCell ref="B17:C19"/>
    <mergeCell ref="D17:D19"/>
    <mergeCell ref="E17:G19"/>
    <mergeCell ref="H17:H19"/>
    <mergeCell ref="K15:K16"/>
    <mergeCell ref="D14:D16"/>
    <mergeCell ref="E14:G16"/>
    <mergeCell ref="H14:H16"/>
    <mergeCell ref="K21:K22"/>
    <mergeCell ref="A23:A25"/>
    <mergeCell ref="B23:C25"/>
    <mergeCell ref="D23:D25"/>
    <mergeCell ref="E23:G25"/>
    <mergeCell ref="H23:H25"/>
    <mergeCell ref="K24:K25"/>
    <mergeCell ref="A20:A22"/>
    <mergeCell ref="B20:C22"/>
    <mergeCell ref="D20:D22"/>
    <mergeCell ref="E20:G22"/>
    <mergeCell ref="H20:H22"/>
    <mergeCell ref="K30:K31"/>
    <mergeCell ref="A26:A28"/>
    <mergeCell ref="B26:C28"/>
    <mergeCell ref="D26:D28"/>
    <mergeCell ref="E26:G28"/>
    <mergeCell ref="H26:H28"/>
    <mergeCell ref="A29:A31"/>
    <mergeCell ref="B29:C31"/>
    <mergeCell ref="D29:D31"/>
    <mergeCell ref="E29:G31"/>
    <mergeCell ref="H29:H31"/>
    <mergeCell ref="K27:K28"/>
    <mergeCell ref="K33:K34"/>
    <mergeCell ref="A35:A37"/>
    <mergeCell ref="B35:C37"/>
    <mergeCell ref="D35:D37"/>
    <mergeCell ref="E35:G37"/>
    <mergeCell ref="H35:H37"/>
    <mergeCell ref="K36:K37"/>
    <mergeCell ref="A32:A34"/>
    <mergeCell ref="B32:C34"/>
    <mergeCell ref="D32:D34"/>
    <mergeCell ref="E32:G34"/>
    <mergeCell ref="H32:H34"/>
    <mergeCell ref="A50:K50"/>
    <mergeCell ref="A39:K39"/>
    <mergeCell ref="A40:K40"/>
    <mergeCell ref="A41:K41"/>
    <mergeCell ref="A42:K42"/>
    <mergeCell ref="A43:K43"/>
    <mergeCell ref="A44:K44"/>
    <mergeCell ref="A45:K45"/>
    <mergeCell ref="A46:K46"/>
    <mergeCell ref="A47:K47"/>
    <mergeCell ref="A48:K48"/>
    <mergeCell ref="A49:K49"/>
    <mergeCell ref="A51:K51"/>
    <mergeCell ref="C71:J71"/>
    <mergeCell ref="C72:J72"/>
    <mergeCell ref="A57:K57"/>
    <mergeCell ref="A58:K58"/>
    <mergeCell ref="A52:K52"/>
    <mergeCell ref="A53:K53"/>
    <mergeCell ref="A54:K54"/>
    <mergeCell ref="A55:K55"/>
    <mergeCell ref="A56:K56"/>
    <mergeCell ref="B63:K63"/>
    <mergeCell ref="B65:Q65"/>
    <mergeCell ref="C68:J68"/>
    <mergeCell ref="C69:J69"/>
    <mergeCell ref="C70:J70"/>
  </mergeCells>
  <phoneticPr fontId="12"/>
  <conditionalFormatting sqref="H8:H37 K14 K17 K20 K23 K26 K29 K32 K35 K11 K8:K9">
    <cfRule type="cellIs" dxfId="287" priority="26" stopIfTrue="1" operator="notEqual">
      <formula>0</formula>
    </cfRule>
  </conditionalFormatting>
  <conditionalFormatting sqref="E8:H37 B8:C37">
    <cfRule type="cellIs" dxfId="286" priority="25" stopIfTrue="1" operator="equal">
      <formula>""</formula>
    </cfRule>
  </conditionalFormatting>
  <conditionalFormatting sqref="K14 K17 K20 K23 K26 K29 K32 K35 K11 K8:K9">
    <cfRule type="cellIs" dxfId="285" priority="24" stopIfTrue="1" operator="equal">
      <formula>""</formula>
    </cfRule>
  </conditionalFormatting>
  <conditionalFormatting sqref="I8:I37">
    <cfRule type="cellIs" dxfId="284" priority="22" stopIfTrue="1" operator="equal">
      <formula>""</formula>
    </cfRule>
  </conditionalFormatting>
  <conditionalFormatting sqref="D8:D10">
    <cfRule type="cellIs" dxfId="283" priority="23" operator="equal">
      <formula>""</formula>
    </cfRule>
  </conditionalFormatting>
  <conditionalFormatting sqref="D11:D37">
    <cfRule type="cellIs" dxfId="282" priority="20" operator="equal">
      <formula>""</formula>
    </cfRule>
  </conditionalFormatting>
  <conditionalFormatting sqref="K12">
    <cfRule type="cellIs" dxfId="281" priority="18" stopIfTrue="1" operator="equal">
      <formula>""</formula>
    </cfRule>
  </conditionalFormatting>
  <conditionalFormatting sqref="K15">
    <cfRule type="cellIs" dxfId="280" priority="16" stopIfTrue="1" operator="equal">
      <formula>""</formula>
    </cfRule>
  </conditionalFormatting>
  <conditionalFormatting sqref="K18">
    <cfRule type="cellIs" dxfId="279" priority="14" stopIfTrue="1" operator="equal">
      <formula>""</formula>
    </cfRule>
  </conditionalFormatting>
  <conditionalFormatting sqref="K21">
    <cfRule type="cellIs" dxfId="278" priority="12" stopIfTrue="1" operator="equal">
      <formula>""</formula>
    </cfRule>
  </conditionalFormatting>
  <conditionalFormatting sqref="K24">
    <cfRule type="cellIs" dxfId="277" priority="10" stopIfTrue="1" operator="equal">
      <formula>""</formula>
    </cfRule>
  </conditionalFormatting>
  <conditionalFormatting sqref="K27">
    <cfRule type="cellIs" dxfId="276" priority="8" stopIfTrue="1" operator="equal">
      <formula>""</formula>
    </cfRule>
  </conditionalFormatting>
  <conditionalFormatting sqref="K30">
    <cfRule type="cellIs" dxfId="275" priority="6" stopIfTrue="1" operator="equal">
      <formula>""</formula>
    </cfRule>
  </conditionalFormatting>
  <conditionalFormatting sqref="K33">
    <cfRule type="cellIs" dxfId="274" priority="4" stopIfTrue="1" operator="equal">
      <formula>""</formula>
    </cfRule>
  </conditionalFormatting>
  <conditionalFormatting sqref="K36">
    <cfRule type="cellIs" dxfId="273" priority="2" stopIfTrue="1" operator="equal">
      <formula>""</formula>
    </cfRule>
  </conditionalFormatting>
  <conditionalFormatting sqref="I8:J10">
    <cfRule type="expression" dxfId="272" priority="235">
      <formula>IF($K$8="《省》",COUNTA($A$8:$K$10),)</formula>
    </cfRule>
  </conditionalFormatting>
  <conditionalFormatting sqref="I11:J13">
    <cfRule type="expression" dxfId="271" priority="236">
      <formula>IF($K$11="《省》",COUNTA($A$8:$K$10),)</formula>
    </cfRule>
    <cfRule type="expression" dxfId="270" priority="237">
      <formula>IF($K$11="《省》",COUNTA($A$8:$K$10),)</formula>
    </cfRule>
  </conditionalFormatting>
  <conditionalFormatting sqref="I14:J16">
    <cfRule type="expression" dxfId="269" priority="238">
      <formula>IF($K$14="《省》",COUNTA($A$8:$K$10),)</formula>
    </cfRule>
  </conditionalFormatting>
  <conditionalFormatting sqref="I17:J19">
    <cfRule type="expression" dxfId="268" priority="239">
      <formula>IF($K$17="《省》",COUNTA($A$8:$K$10),)</formula>
    </cfRule>
  </conditionalFormatting>
  <conditionalFormatting sqref="I20:J22">
    <cfRule type="expression" dxfId="267" priority="240">
      <formula>IF($K$20="《省》",COUNTA($A$8:$K$10),)</formula>
    </cfRule>
  </conditionalFormatting>
  <conditionalFormatting sqref="I23:J25">
    <cfRule type="expression" dxfId="266" priority="241">
      <formula>IF($K$23="《省》",COUNTA($A$8:$K$10),)</formula>
    </cfRule>
  </conditionalFormatting>
  <conditionalFormatting sqref="I26:J28">
    <cfRule type="expression" dxfId="265" priority="242">
      <formula>IF($K$26="《省》",COUNTA($A$8:$K$10),)</formula>
    </cfRule>
  </conditionalFormatting>
  <conditionalFormatting sqref="I29:J31">
    <cfRule type="expression" dxfId="264" priority="243">
      <formula>IF($K$29="《省》",COUNTA($A$8:$K$10),)</formula>
    </cfRule>
  </conditionalFormatting>
  <conditionalFormatting sqref="I32:J34">
    <cfRule type="expression" dxfId="263" priority="244">
      <formula>IF($K$32="《省》",COUNTA($A$8:$K$10),)</formula>
    </cfRule>
  </conditionalFormatting>
  <conditionalFormatting sqref="I35:J37">
    <cfRule type="expression" dxfId="262" priority="245">
      <formula>IF($K$35="《省》",COUNTA($A$8:$K$10),)</formula>
    </cfRule>
  </conditionalFormatting>
  <dataValidations count="4">
    <dataValidation type="list" allowBlank="1" showInputMessage="1" showErrorMessage="1" sqref="D8:D37">
      <formula1>"常勤,非常勤"</formula1>
    </dataValidation>
    <dataValidation type="list" allowBlank="1" showInputMessage="1" showErrorMessage="1" sqref="I8:I37">
      <formula1>"✔"</formula1>
    </dataValidation>
    <dataValidation type="list" allowBlank="1" showInputMessage="1" showErrorMessage="1" sqref="H8:H37">
      <formula1>"1, 2, 3, 4,"</formula1>
    </dataValidation>
    <dataValidation type="list" allowBlank="1" showInputMessage="1" showErrorMessage="1" sqref="K14 K17 K8 K11 K32 K29 K26 K23 K20 K35">
      <formula1>"《省》"</formula1>
    </dataValidation>
  </dataValidations>
  <pageMargins left="0.51181102362204722" right="0.51181102362204722" top="0.39370078740157483" bottom="0.15748031496062992" header="0.35433070866141736" footer="0.15748031496062992"/>
  <pageSetup paperSize="9" scale="57" orientation="portrait" r:id="rId1"/>
  <headerFooter scaleWithDoc="0">
    <oddFooter>&amp;R令和４年７月開講訓練科から適用</oddFooter>
  </headerFooter>
  <rowBreaks count="1" manualBreakCount="1">
    <brk id="59" max="11"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Z23"/>
  <sheetViews>
    <sheetView view="pageBreakPreview" zoomScale="80" zoomScaleNormal="40" zoomScaleSheetLayoutView="80" workbookViewId="0">
      <selection activeCell="A2" sqref="A2:W2"/>
    </sheetView>
  </sheetViews>
  <sheetFormatPr defaultColWidth="9" defaultRowHeight="13.5"/>
  <cols>
    <col min="1" max="1" width="4.5" style="150" customWidth="1"/>
    <col min="2" max="2" width="15.625" style="150" customWidth="1"/>
    <col min="3" max="3" width="7.625" style="150" customWidth="1"/>
    <col min="4" max="4" width="50.625" style="150" customWidth="1"/>
    <col min="5" max="6" width="7.625" style="150" customWidth="1"/>
    <col min="7" max="7" width="4.625" style="150" customWidth="1"/>
    <col min="8" max="8" width="5.625" style="150" customWidth="1"/>
    <col min="9" max="9" width="4.625" style="150" customWidth="1"/>
    <col min="10" max="10" width="5.625" style="150" customWidth="1"/>
    <col min="11" max="12" width="7.625" style="150" customWidth="1"/>
    <col min="13" max="13" width="4.625" style="150" customWidth="1"/>
    <col min="14" max="14" width="5.625" style="150" customWidth="1"/>
    <col min="15" max="15" width="4.625" style="150" customWidth="1"/>
    <col min="16" max="16" width="7.625" style="150" customWidth="1"/>
    <col min="17" max="17" width="4.625" style="150" customWidth="1"/>
    <col min="18" max="18" width="5.625" style="150" customWidth="1"/>
    <col min="19" max="19" width="4.625" style="150" customWidth="1"/>
    <col min="20" max="20" width="7.625" style="150" customWidth="1"/>
    <col min="21" max="21" width="4.625" style="150" customWidth="1"/>
    <col min="22" max="22" width="5.625" style="150" customWidth="1"/>
    <col min="23" max="23" width="4.625" style="150" customWidth="1"/>
    <col min="24" max="16384" width="9" style="150"/>
  </cols>
  <sheetData>
    <row r="1" spans="1:26" ht="24.95" customHeight="1">
      <c r="A1" s="149"/>
      <c r="B1" s="149"/>
      <c r="C1" s="149"/>
      <c r="D1" s="149"/>
      <c r="E1" s="149"/>
      <c r="F1" s="149"/>
      <c r="G1" s="149"/>
      <c r="H1" s="149"/>
      <c r="I1" s="149"/>
      <c r="J1" s="149"/>
      <c r="K1" s="149"/>
      <c r="L1" s="149"/>
      <c r="M1" s="149"/>
      <c r="N1" s="149"/>
      <c r="O1" s="149"/>
      <c r="P1" s="149"/>
      <c r="Q1" s="149"/>
      <c r="R1" s="149"/>
      <c r="S1" s="149"/>
      <c r="T1" s="149"/>
      <c r="U1" s="149"/>
      <c r="V1" s="149"/>
      <c r="W1" s="146" t="s">
        <v>635</v>
      </c>
    </row>
    <row r="2" spans="1:26" ht="36" customHeight="1">
      <c r="A2" s="2048" t="s">
        <v>205</v>
      </c>
      <c r="B2" s="2048"/>
      <c r="C2" s="2048"/>
      <c r="D2" s="2048"/>
      <c r="E2" s="2048"/>
      <c r="F2" s="2048"/>
      <c r="G2" s="2048"/>
      <c r="H2" s="2048"/>
      <c r="I2" s="2048"/>
      <c r="J2" s="2048"/>
      <c r="K2" s="2048"/>
      <c r="L2" s="2048"/>
      <c r="M2" s="2048"/>
      <c r="N2" s="2048"/>
      <c r="O2" s="2048"/>
      <c r="P2" s="2048"/>
      <c r="Q2" s="2048"/>
      <c r="R2" s="2048"/>
      <c r="S2" s="2048"/>
      <c r="T2" s="2048"/>
      <c r="U2" s="2048"/>
      <c r="V2" s="2048"/>
      <c r="W2" s="2048"/>
    </row>
    <row r="3" spans="1:26">
      <c r="A3" s="149"/>
      <c r="B3" s="149"/>
      <c r="C3" s="149"/>
      <c r="D3" s="149"/>
      <c r="E3" s="2049"/>
      <c r="F3" s="2049"/>
      <c r="G3" s="2049"/>
      <c r="H3" s="2049"/>
      <c r="I3" s="2049"/>
      <c r="J3" s="2049"/>
      <c r="K3" s="2049"/>
      <c r="L3" s="2049"/>
      <c r="M3" s="2049"/>
      <c r="N3" s="2049"/>
      <c r="O3" s="2049"/>
      <c r="P3" s="151"/>
      <c r="Q3" s="151"/>
      <c r="R3" s="151"/>
      <c r="S3" s="151"/>
      <c r="T3" s="151"/>
      <c r="U3" s="151"/>
      <c r="V3" s="151"/>
      <c r="W3" s="712" t="s">
        <v>676</v>
      </c>
    </row>
    <row r="4" spans="1:26" ht="22.5" customHeight="1">
      <c r="A4" s="2050" t="s">
        <v>206</v>
      </c>
      <c r="B4" s="2051"/>
      <c r="C4" s="2052"/>
      <c r="D4" s="2053"/>
      <c r="E4" s="2053"/>
      <c r="F4" s="2053"/>
      <c r="G4" s="2053"/>
      <c r="H4" s="2054"/>
      <c r="I4" s="152"/>
      <c r="J4" s="153"/>
      <c r="K4" s="153"/>
      <c r="L4" s="154"/>
      <c r="M4" s="153"/>
      <c r="N4" s="153"/>
      <c r="O4" s="153"/>
      <c r="P4" s="155"/>
      <c r="Q4" s="156"/>
      <c r="R4" s="157"/>
      <c r="S4" s="157"/>
      <c r="T4" s="157"/>
      <c r="U4" s="157"/>
      <c r="V4" s="157"/>
      <c r="W4" s="155"/>
    </row>
    <row r="5" spans="1:26" ht="15.75" customHeight="1">
      <c r="A5" s="2055" t="s">
        <v>207</v>
      </c>
      <c r="B5" s="2049"/>
      <c r="C5" s="2058"/>
      <c r="D5" s="2059"/>
      <c r="E5" s="2059"/>
      <c r="F5" s="2059"/>
      <c r="G5" s="2059"/>
      <c r="H5" s="2060"/>
      <c r="I5" s="2055" t="s">
        <v>208</v>
      </c>
      <c r="J5" s="2049"/>
      <c r="K5" s="2049"/>
      <c r="L5" s="2064"/>
      <c r="M5" s="2065"/>
      <c r="N5" s="2065"/>
      <c r="O5" s="2049" t="s">
        <v>209</v>
      </c>
      <c r="P5" s="2066"/>
      <c r="Q5" s="158"/>
      <c r="R5" s="159"/>
      <c r="S5" s="159"/>
      <c r="T5" s="159"/>
      <c r="U5" s="159"/>
      <c r="V5" s="159"/>
      <c r="W5" s="160"/>
    </row>
    <row r="6" spans="1:26" ht="18" customHeight="1">
      <c r="A6" s="2055"/>
      <c r="B6" s="2049"/>
      <c r="C6" s="2058"/>
      <c r="D6" s="2059"/>
      <c r="E6" s="2059"/>
      <c r="F6" s="2059"/>
      <c r="G6" s="2059"/>
      <c r="H6" s="2060"/>
      <c r="I6" s="2055"/>
      <c r="J6" s="2049"/>
      <c r="K6" s="2049"/>
      <c r="L6" s="2064"/>
      <c r="M6" s="2065"/>
      <c r="N6" s="2065"/>
      <c r="O6" s="2049"/>
      <c r="P6" s="2066"/>
      <c r="Q6" s="158"/>
      <c r="R6" s="159"/>
      <c r="S6" s="159"/>
      <c r="T6" s="159"/>
      <c r="U6" s="159"/>
      <c r="V6" s="159"/>
      <c r="W6" s="160"/>
    </row>
    <row r="7" spans="1:26" ht="18" customHeight="1">
      <c r="A7" s="2056"/>
      <c r="B7" s="2057"/>
      <c r="C7" s="2061"/>
      <c r="D7" s="2062"/>
      <c r="E7" s="2062"/>
      <c r="F7" s="2062"/>
      <c r="G7" s="2062"/>
      <c r="H7" s="2063"/>
      <c r="I7" s="161"/>
      <c r="J7" s="162"/>
      <c r="K7" s="162"/>
      <c r="L7" s="163"/>
      <c r="M7" s="162"/>
      <c r="N7" s="162"/>
      <c r="O7" s="162"/>
      <c r="P7" s="164"/>
      <c r="Q7" s="165"/>
      <c r="R7" s="166"/>
      <c r="S7" s="166"/>
      <c r="T7" s="166"/>
      <c r="U7" s="166"/>
      <c r="V7" s="166"/>
      <c r="W7" s="164"/>
    </row>
    <row r="8" spans="1:26" ht="34.5" customHeight="1">
      <c r="A8" s="167" t="s">
        <v>210</v>
      </c>
      <c r="B8" s="168"/>
      <c r="C8" s="169"/>
      <c r="D8" s="169"/>
      <c r="E8" s="169"/>
      <c r="F8" s="170"/>
      <c r="G8" s="170"/>
      <c r="H8" s="170"/>
      <c r="I8" s="170"/>
      <c r="J8" s="170"/>
      <c r="K8" s="170"/>
      <c r="L8" s="170"/>
      <c r="M8" s="170"/>
      <c r="N8" s="170"/>
      <c r="O8" s="170"/>
      <c r="P8" s="170"/>
      <c r="Q8" s="170"/>
      <c r="R8" s="170"/>
      <c r="S8" s="170"/>
      <c r="T8" s="170"/>
      <c r="U8" s="170"/>
      <c r="V8" s="170"/>
      <c r="W8" s="171"/>
    </row>
    <row r="9" spans="1:26" ht="34.5" customHeight="1">
      <c r="A9" s="172"/>
      <c r="B9" s="2037" t="s">
        <v>211</v>
      </c>
      <c r="C9" s="2038"/>
      <c r="D9" s="2038"/>
      <c r="E9" s="2038"/>
      <c r="F9" s="2038"/>
      <c r="G9" s="2038"/>
      <c r="H9" s="2039"/>
      <c r="I9" s="2037" t="s">
        <v>212</v>
      </c>
      <c r="J9" s="2038"/>
      <c r="K9" s="2038"/>
      <c r="L9" s="2038"/>
      <c r="M9" s="2038"/>
      <c r="N9" s="2038"/>
      <c r="O9" s="2038"/>
      <c r="P9" s="2038"/>
      <c r="Q9" s="2038"/>
      <c r="R9" s="2038"/>
      <c r="S9" s="2038"/>
      <c r="T9" s="2038"/>
      <c r="U9" s="2038"/>
      <c r="V9" s="2038"/>
      <c r="W9" s="2039"/>
    </row>
    <row r="10" spans="1:26" ht="49.5" customHeight="1">
      <c r="A10" s="172"/>
      <c r="B10" s="2040"/>
      <c r="C10" s="2041"/>
      <c r="D10" s="2041"/>
      <c r="E10" s="2041"/>
      <c r="F10" s="2041"/>
      <c r="G10" s="2041"/>
      <c r="H10" s="2042"/>
      <c r="I10" s="2043"/>
      <c r="J10" s="2044"/>
      <c r="K10" s="2044"/>
      <c r="L10" s="2044"/>
      <c r="M10" s="2044"/>
      <c r="N10" s="2044"/>
      <c r="O10" s="2044"/>
      <c r="P10" s="2044"/>
      <c r="Q10" s="2044"/>
      <c r="R10" s="2044"/>
      <c r="S10" s="2044"/>
      <c r="T10" s="2044"/>
      <c r="U10" s="2044"/>
      <c r="V10" s="2044"/>
      <c r="W10" s="2045"/>
    </row>
    <row r="11" spans="1:26" ht="34.5" customHeight="1">
      <c r="A11" s="167" t="s">
        <v>213</v>
      </c>
      <c r="B11" s="168"/>
      <c r="C11" s="169"/>
      <c r="D11" s="169"/>
      <c r="E11" s="169"/>
      <c r="F11" s="170"/>
      <c r="G11" s="170"/>
      <c r="H11" s="170"/>
      <c r="I11" s="170"/>
      <c r="J11" s="170"/>
      <c r="K11" s="170"/>
      <c r="L11" s="170"/>
      <c r="M11" s="170"/>
      <c r="N11" s="170"/>
      <c r="O11" s="170"/>
      <c r="P11" s="170"/>
      <c r="Q11" s="170"/>
      <c r="R11" s="170"/>
      <c r="S11" s="170"/>
      <c r="T11" s="170"/>
      <c r="U11" s="170"/>
      <c r="V11" s="170"/>
      <c r="W11" s="171"/>
    </row>
    <row r="12" spans="1:26" ht="40.5" customHeight="1">
      <c r="A12" s="2046"/>
      <c r="B12" s="2037" t="s">
        <v>214</v>
      </c>
      <c r="C12" s="2039"/>
      <c r="D12" s="173" t="s">
        <v>215</v>
      </c>
      <c r="E12" s="2037" t="s">
        <v>216</v>
      </c>
      <c r="F12" s="2038"/>
      <c r="G12" s="2038"/>
      <c r="H12" s="2038"/>
      <c r="I12" s="2038"/>
      <c r="J12" s="2038"/>
      <c r="K12" s="2038"/>
      <c r="L12" s="2038"/>
      <c r="M12" s="2038"/>
      <c r="N12" s="2038"/>
      <c r="O12" s="2039"/>
      <c r="P12" s="2037" t="s">
        <v>217</v>
      </c>
      <c r="Q12" s="2038"/>
      <c r="R12" s="2038"/>
      <c r="S12" s="2039"/>
      <c r="T12" s="2037" t="s">
        <v>218</v>
      </c>
      <c r="U12" s="2038"/>
      <c r="V12" s="2038"/>
      <c r="W12" s="2039"/>
      <c r="Z12" s="159"/>
    </row>
    <row r="13" spans="1:26" ht="45" customHeight="1">
      <c r="A13" s="2047"/>
      <c r="B13" s="2040"/>
      <c r="C13" s="2042"/>
      <c r="D13" s="174"/>
      <c r="E13" s="175"/>
      <c r="F13" s="168"/>
      <c r="G13" s="168" t="s">
        <v>182</v>
      </c>
      <c r="H13" s="168"/>
      <c r="I13" s="176" t="s">
        <v>219</v>
      </c>
      <c r="J13" s="177" t="s">
        <v>187</v>
      </c>
      <c r="K13" s="178"/>
      <c r="L13" s="168"/>
      <c r="M13" s="168" t="s">
        <v>182</v>
      </c>
      <c r="N13" s="168"/>
      <c r="O13" s="179" t="s">
        <v>219</v>
      </c>
      <c r="P13" s="168"/>
      <c r="Q13" s="168" t="s">
        <v>182</v>
      </c>
      <c r="R13" s="168"/>
      <c r="S13" s="179" t="s">
        <v>219</v>
      </c>
      <c r="T13" s="168"/>
      <c r="U13" s="168" t="s">
        <v>182</v>
      </c>
      <c r="V13" s="168"/>
      <c r="W13" s="179" t="s">
        <v>219</v>
      </c>
    </row>
    <row r="14" spans="1:26" ht="45" customHeight="1">
      <c r="A14" s="2047"/>
      <c r="B14" s="2040"/>
      <c r="C14" s="2042"/>
      <c r="D14" s="174"/>
      <c r="E14" s="175"/>
      <c r="F14" s="168"/>
      <c r="G14" s="168" t="s">
        <v>182</v>
      </c>
      <c r="H14" s="168"/>
      <c r="I14" s="176" t="s">
        <v>219</v>
      </c>
      <c r="J14" s="177" t="s">
        <v>187</v>
      </c>
      <c r="K14" s="178"/>
      <c r="L14" s="168"/>
      <c r="M14" s="168" t="s">
        <v>182</v>
      </c>
      <c r="N14" s="168"/>
      <c r="O14" s="179" t="s">
        <v>219</v>
      </c>
      <c r="P14" s="168"/>
      <c r="Q14" s="168" t="s">
        <v>182</v>
      </c>
      <c r="R14" s="168"/>
      <c r="S14" s="179" t="s">
        <v>219</v>
      </c>
      <c r="T14" s="168"/>
      <c r="U14" s="168" t="s">
        <v>182</v>
      </c>
      <c r="V14" s="168"/>
      <c r="W14" s="179" t="s">
        <v>219</v>
      </c>
    </row>
    <row r="15" spans="1:26" ht="45" customHeight="1">
      <c r="A15" s="2047"/>
      <c r="B15" s="2040"/>
      <c r="C15" s="2042"/>
      <c r="D15" s="174"/>
      <c r="E15" s="175"/>
      <c r="F15" s="168"/>
      <c r="G15" s="168" t="s">
        <v>182</v>
      </c>
      <c r="H15" s="168"/>
      <c r="I15" s="176" t="s">
        <v>219</v>
      </c>
      <c r="J15" s="177" t="s">
        <v>187</v>
      </c>
      <c r="K15" s="178"/>
      <c r="L15" s="168"/>
      <c r="M15" s="168" t="s">
        <v>182</v>
      </c>
      <c r="N15" s="168"/>
      <c r="O15" s="179" t="s">
        <v>219</v>
      </c>
      <c r="P15" s="168"/>
      <c r="Q15" s="168" t="s">
        <v>182</v>
      </c>
      <c r="R15" s="168"/>
      <c r="S15" s="179" t="s">
        <v>219</v>
      </c>
      <c r="T15" s="168"/>
      <c r="U15" s="168" t="s">
        <v>182</v>
      </c>
      <c r="V15" s="168"/>
      <c r="W15" s="179" t="s">
        <v>219</v>
      </c>
    </row>
    <row r="16" spans="1:26" ht="45" customHeight="1">
      <c r="A16" s="2047"/>
      <c r="B16" s="2040"/>
      <c r="C16" s="2042"/>
      <c r="D16" s="174"/>
      <c r="E16" s="175"/>
      <c r="F16" s="168"/>
      <c r="G16" s="168" t="s">
        <v>182</v>
      </c>
      <c r="H16" s="168"/>
      <c r="I16" s="176" t="s">
        <v>200</v>
      </c>
      <c r="J16" s="177" t="s">
        <v>187</v>
      </c>
      <c r="K16" s="178"/>
      <c r="L16" s="168"/>
      <c r="M16" s="168" t="s">
        <v>182</v>
      </c>
      <c r="N16" s="168"/>
      <c r="O16" s="179" t="s">
        <v>200</v>
      </c>
      <c r="P16" s="168"/>
      <c r="Q16" s="168" t="s">
        <v>182</v>
      </c>
      <c r="R16" s="168"/>
      <c r="S16" s="179" t="s">
        <v>200</v>
      </c>
      <c r="T16" s="168"/>
      <c r="U16" s="168" t="s">
        <v>182</v>
      </c>
      <c r="V16" s="168"/>
      <c r="W16" s="179" t="s">
        <v>200</v>
      </c>
    </row>
    <row r="17" spans="1:23" ht="45" customHeight="1">
      <c r="A17" s="2047"/>
      <c r="B17" s="2040"/>
      <c r="C17" s="2042"/>
      <c r="D17" s="174"/>
      <c r="E17" s="175"/>
      <c r="F17" s="168"/>
      <c r="G17" s="168" t="s">
        <v>182</v>
      </c>
      <c r="H17" s="168"/>
      <c r="I17" s="176" t="s">
        <v>200</v>
      </c>
      <c r="J17" s="177" t="s">
        <v>187</v>
      </c>
      <c r="K17" s="180"/>
      <c r="L17" s="168"/>
      <c r="M17" s="168" t="s">
        <v>182</v>
      </c>
      <c r="N17" s="168"/>
      <c r="O17" s="179" t="s">
        <v>200</v>
      </c>
      <c r="P17" s="168"/>
      <c r="Q17" s="168" t="s">
        <v>182</v>
      </c>
      <c r="R17" s="168"/>
      <c r="S17" s="179" t="s">
        <v>200</v>
      </c>
      <c r="T17" s="168"/>
      <c r="U17" s="168" t="s">
        <v>182</v>
      </c>
      <c r="V17" s="168"/>
      <c r="W17" s="179" t="s">
        <v>200</v>
      </c>
    </row>
    <row r="18" spans="1:23" ht="45" customHeight="1">
      <c r="A18" s="181"/>
      <c r="B18" s="174"/>
      <c r="C18" s="182"/>
      <c r="D18" s="182"/>
      <c r="E18" s="182"/>
      <c r="F18" s="168"/>
      <c r="G18" s="168"/>
      <c r="H18" s="170"/>
      <c r="I18" s="168"/>
      <c r="J18" s="183"/>
      <c r="K18" s="2037" t="s">
        <v>220</v>
      </c>
      <c r="L18" s="2038"/>
      <c r="M18" s="2038"/>
      <c r="N18" s="2038"/>
      <c r="O18" s="2039"/>
      <c r="P18" s="184"/>
      <c r="Q18" s="184" t="s">
        <v>182</v>
      </c>
      <c r="R18" s="184"/>
      <c r="S18" s="185" t="s">
        <v>200</v>
      </c>
      <c r="T18" s="184"/>
      <c r="U18" s="184" t="s">
        <v>182</v>
      </c>
      <c r="V18" s="184"/>
      <c r="W18" s="185" t="s">
        <v>200</v>
      </c>
    </row>
    <row r="19" spans="1:23">
      <c r="A19" s="186"/>
      <c r="B19" s="186"/>
      <c r="C19" s="153"/>
      <c r="D19" s="153"/>
      <c r="E19" s="153"/>
      <c r="F19" s="153"/>
      <c r="G19" s="153"/>
      <c r="H19" s="153"/>
      <c r="I19" s="153"/>
      <c r="J19" s="153"/>
      <c r="K19" s="153"/>
      <c r="L19" s="153"/>
      <c r="M19" s="153"/>
      <c r="N19" s="153"/>
      <c r="O19" s="153"/>
      <c r="P19" s="153"/>
      <c r="Q19" s="153"/>
      <c r="R19" s="153"/>
      <c r="S19" s="153"/>
      <c r="T19" s="153"/>
      <c r="U19" s="153"/>
      <c r="V19" s="153"/>
      <c r="W19" s="153"/>
    </row>
    <row r="20" spans="1:23" ht="18" customHeight="1">
      <c r="A20" s="187" t="s">
        <v>221</v>
      </c>
      <c r="B20" s="188"/>
      <c r="C20" s="151"/>
      <c r="D20" s="151"/>
      <c r="E20" s="151"/>
      <c r="F20" s="151"/>
      <c r="G20" s="151"/>
      <c r="H20" s="151"/>
      <c r="I20" s="151"/>
      <c r="J20" s="151"/>
      <c r="K20" s="151"/>
      <c r="L20" s="151"/>
      <c r="M20" s="151"/>
      <c r="N20" s="151"/>
      <c r="O20" s="151"/>
      <c r="P20" s="151"/>
      <c r="Q20" s="151"/>
      <c r="R20" s="151"/>
      <c r="S20" s="151"/>
      <c r="T20" s="151"/>
      <c r="U20" s="151"/>
      <c r="V20" s="151"/>
      <c r="W20" s="151"/>
    </row>
    <row r="21" spans="1:23" ht="18" customHeight="1">
      <c r="A21" s="151" t="s">
        <v>673</v>
      </c>
      <c r="B21" s="151"/>
      <c r="C21" s="189"/>
      <c r="D21" s="189"/>
      <c r="E21" s="189"/>
      <c r="F21" s="189"/>
      <c r="G21" s="189"/>
      <c r="H21" s="189"/>
      <c r="I21" s="189"/>
      <c r="J21" s="189"/>
      <c r="K21" s="189"/>
      <c r="L21" s="189"/>
      <c r="M21" s="189"/>
      <c r="N21" s="189"/>
      <c r="O21" s="189"/>
      <c r="P21" s="151"/>
      <c r="Q21" s="151"/>
      <c r="R21" s="151"/>
      <c r="S21" s="151"/>
      <c r="T21" s="151"/>
    </row>
    <row r="22" spans="1:23" ht="18" customHeight="1">
      <c r="A22" s="190" t="s">
        <v>1082</v>
      </c>
      <c r="B22" s="190"/>
      <c r="C22" s="191"/>
      <c r="D22" s="191"/>
      <c r="E22" s="191"/>
      <c r="F22" s="191"/>
      <c r="G22" s="191"/>
      <c r="H22" s="191"/>
      <c r="I22" s="191"/>
      <c r="J22" s="191"/>
      <c r="K22" s="191"/>
      <c r="L22" s="191"/>
      <c r="M22" s="191"/>
      <c r="N22" s="191"/>
      <c r="O22" s="191"/>
      <c r="P22" s="191"/>
      <c r="Q22" s="191"/>
      <c r="R22" s="191"/>
      <c r="S22" s="191"/>
      <c r="T22" s="191"/>
      <c r="U22" s="191"/>
      <c r="V22" s="191"/>
      <c r="W22" s="191"/>
    </row>
    <row r="23" spans="1:23" ht="18" customHeight="1">
      <c r="A23" s="190" t="s">
        <v>222</v>
      </c>
      <c r="B23" s="190"/>
      <c r="C23" s="190"/>
      <c r="D23" s="190"/>
      <c r="E23" s="190"/>
      <c r="F23" s="190"/>
      <c r="G23" s="190"/>
      <c r="H23" s="190"/>
      <c r="I23" s="190"/>
      <c r="J23" s="190"/>
      <c r="K23" s="190"/>
      <c r="L23" s="190"/>
      <c r="M23" s="190"/>
      <c r="N23" s="190"/>
      <c r="O23" s="190"/>
      <c r="P23" s="190"/>
      <c r="Q23" s="190"/>
      <c r="R23" s="190"/>
      <c r="S23" s="190"/>
      <c r="T23" s="190"/>
      <c r="U23" s="190"/>
      <c r="V23" s="190"/>
      <c r="W23" s="190"/>
    </row>
  </sheetData>
  <mergeCells count="24">
    <mergeCell ref="A2:W2"/>
    <mergeCell ref="E3:O3"/>
    <mergeCell ref="A4:B4"/>
    <mergeCell ref="C4:H4"/>
    <mergeCell ref="A5:B7"/>
    <mergeCell ref="C5:H7"/>
    <mergeCell ref="I5:L6"/>
    <mergeCell ref="M5:N6"/>
    <mergeCell ref="O5:P6"/>
    <mergeCell ref="A12:A17"/>
    <mergeCell ref="B12:C12"/>
    <mergeCell ref="E12:O12"/>
    <mergeCell ref="P12:S12"/>
    <mergeCell ref="T12:W12"/>
    <mergeCell ref="B13:C13"/>
    <mergeCell ref="B14:C14"/>
    <mergeCell ref="B15:C15"/>
    <mergeCell ref="B16:C16"/>
    <mergeCell ref="B17:C17"/>
    <mergeCell ref="K18:O18"/>
    <mergeCell ref="B9:H9"/>
    <mergeCell ref="I9:W9"/>
    <mergeCell ref="B10:H10"/>
    <mergeCell ref="I10:W10"/>
  </mergeCells>
  <phoneticPr fontId="12"/>
  <conditionalFormatting sqref="M5:N6 H13:H17 N13:N17 P13:P18 R13:R18 T13:T18 V13:V18 K13:L17 C4:H7 B13:F17 B10 I10:W10">
    <cfRule type="cellIs" dxfId="261" priority="1" stopIfTrue="1" operator="equal">
      <formula>""</formula>
    </cfRule>
  </conditionalFormatting>
  <dataValidations count="2">
    <dataValidation imeMode="fullKatakana" allowBlank="1" showInputMessage="1" showErrorMessage="1" sqref="C4:H4"/>
    <dataValidation type="list" allowBlank="1" showInputMessage="1" showErrorMessage="1" sqref="K13:K17 E13:E17">
      <formula1>"令和,平成 , 昭和"</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scaleWithDoc="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51"/>
  <sheetViews>
    <sheetView view="pageBreakPreview" zoomScale="70" zoomScaleNormal="100" zoomScaleSheetLayoutView="70" workbookViewId="0">
      <selection activeCell="A2" sqref="A2:F2"/>
    </sheetView>
  </sheetViews>
  <sheetFormatPr defaultColWidth="9" defaultRowHeight="13.5"/>
  <cols>
    <col min="1" max="2" width="17.625" style="199" customWidth="1"/>
    <col min="3" max="4" width="11.625" style="199" customWidth="1"/>
    <col min="5" max="5" width="11.125" style="199" customWidth="1"/>
    <col min="6" max="6" width="59.75" style="199" customWidth="1"/>
    <col min="7" max="18" width="15.625" style="195" customWidth="1"/>
    <col min="19" max="16384" width="9" style="195"/>
  </cols>
  <sheetData>
    <row r="1" spans="1:8" ht="24.95" customHeight="1">
      <c r="A1" s="192"/>
      <c r="B1" s="192"/>
      <c r="C1" s="193"/>
      <c r="D1" s="193"/>
      <c r="E1" s="193"/>
      <c r="F1" s="194" t="s">
        <v>223</v>
      </c>
    </row>
    <row r="2" spans="1:8" ht="39.950000000000003" customHeight="1">
      <c r="A2" s="2117" t="s">
        <v>10</v>
      </c>
      <c r="B2" s="2117"/>
      <c r="C2" s="2117"/>
      <c r="D2" s="2117"/>
      <c r="E2" s="2117"/>
      <c r="F2" s="2117"/>
    </row>
    <row r="3" spans="1:8" ht="39.950000000000003" customHeight="1" thickBot="1">
      <c r="A3" s="196" t="s">
        <v>165</v>
      </c>
      <c r="B3" s="2118" t="str">
        <f>IF(様式1!L11="","",様式1!L11)</f>
        <v/>
      </c>
      <c r="C3" s="2118"/>
      <c r="D3" s="2118"/>
      <c r="E3" s="196" t="s">
        <v>224</v>
      </c>
      <c r="F3" s="740" t="str">
        <f>IF(様式1!G36="","",様式1!G36)</f>
        <v/>
      </c>
    </row>
    <row r="4" spans="1:8" ht="30" customHeight="1" thickBot="1">
      <c r="A4" s="197" t="s">
        <v>225</v>
      </c>
      <c r="B4" s="198"/>
    </row>
    <row r="5" spans="1:8" ht="39.950000000000003" customHeight="1" thickBot="1">
      <c r="A5" s="2105" t="s">
        <v>226</v>
      </c>
      <c r="B5" s="2107"/>
      <c r="C5" s="2119" t="s">
        <v>227</v>
      </c>
      <c r="D5" s="2101"/>
      <c r="E5" s="200" t="s">
        <v>228</v>
      </c>
      <c r="F5" s="201" t="s">
        <v>229</v>
      </c>
      <c r="H5" s="195" t="s">
        <v>230</v>
      </c>
    </row>
    <row r="6" spans="1:8" ht="26.1" customHeight="1">
      <c r="A6" s="2108"/>
      <c r="B6" s="2110"/>
      <c r="C6" s="2120"/>
      <c r="D6" s="2121"/>
      <c r="E6" s="2097"/>
      <c r="F6" s="2122"/>
    </row>
    <row r="7" spans="1:8" ht="26.1" customHeight="1">
      <c r="A7" s="2080"/>
      <c r="B7" s="2082"/>
      <c r="C7" s="2113"/>
      <c r="D7" s="2114"/>
      <c r="E7" s="2084"/>
      <c r="F7" s="2085"/>
    </row>
    <row r="8" spans="1:8" ht="26.1" customHeight="1">
      <c r="A8" s="2077"/>
      <c r="B8" s="2079"/>
      <c r="C8" s="2111"/>
      <c r="D8" s="2112"/>
      <c r="E8" s="2083"/>
      <c r="F8" s="2085"/>
    </row>
    <row r="9" spans="1:8" ht="26.1" customHeight="1">
      <c r="A9" s="2080"/>
      <c r="B9" s="2082"/>
      <c r="C9" s="2113"/>
      <c r="D9" s="2114"/>
      <c r="E9" s="2084"/>
      <c r="F9" s="2085"/>
    </row>
    <row r="10" spans="1:8" ht="26.1" customHeight="1">
      <c r="A10" s="2077"/>
      <c r="B10" s="2079"/>
      <c r="C10" s="2111"/>
      <c r="D10" s="2112"/>
      <c r="E10" s="2083"/>
      <c r="F10" s="2085"/>
    </row>
    <row r="11" spans="1:8" ht="26.1" customHeight="1">
      <c r="A11" s="2080"/>
      <c r="B11" s="2082"/>
      <c r="C11" s="2113"/>
      <c r="D11" s="2114"/>
      <c r="E11" s="2084"/>
      <c r="F11" s="2085"/>
    </row>
    <row r="12" spans="1:8" ht="26.1" customHeight="1">
      <c r="A12" s="2077"/>
      <c r="B12" s="2079"/>
      <c r="C12" s="2111"/>
      <c r="D12" s="2112"/>
      <c r="E12" s="2083"/>
      <c r="F12" s="2085"/>
    </row>
    <row r="13" spans="1:8" ht="26.1" customHeight="1">
      <c r="A13" s="2080"/>
      <c r="B13" s="2082"/>
      <c r="C13" s="2113"/>
      <c r="D13" s="2114"/>
      <c r="E13" s="2084"/>
      <c r="F13" s="2085"/>
    </row>
    <row r="14" spans="1:8" ht="26.1" customHeight="1">
      <c r="A14" s="2077"/>
      <c r="B14" s="2079"/>
      <c r="C14" s="2111"/>
      <c r="D14" s="2112"/>
      <c r="E14" s="2083"/>
      <c r="F14" s="2085"/>
    </row>
    <row r="15" spans="1:8" ht="26.1" customHeight="1" thickBot="1">
      <c r="A15" s="2086"/>
      <c r="B15" s="2088"/>
      <c r="C15" s="2115"/>
      <c r="D15" s="2116"/>
      <c r="E15" s="2089"/>
      <c r="F15" s="2090"/>
    </row>
    <row r="16" spans="1:8" s="62" customFormat="1" ht="20.100000000000001" customHeight="1">
      <c r="A16" s="2091" t="s">
        <v>231</v>
      </c>
      <c r="B16" s="2092"/>
      <c r="C16" s="2092"/>
      <c r="D16" s="2093"/>
      <c r="E16" s="2097">
        <f>SUM(E6:E15)</f>
        <v>0</v>
      </c>
      <c r="F16" s="2098"/>
    </row>
    <row r="17" spans="1:6" ht="20.100000000000001" customHeight="1" thickBot="1">
      <c r="A17" s="2094"/>
      <c r="B17" s="2095"/>
      <c r="C17" s="2095"/>
      <c r="D17" s="2096"/>
      <c r="E17" s="2089"/>
      <c r="F17" s="2099"/>
    </row>
    <row r="18" spans="1:6" ht="24.95" customHeight="1">
      <c r="A18" s="202" t="s">
        <v>627</v>
      </c>
      <c r="B18" s="202"/>
      <c r="C18" s="637"/>
      <c r="D18" s="637"/>
      <c r="E18" s="638"/>
      <c r="F18" s="637"/>
    </row>
    <row r="19" spans="1:6" ht="24.95" customHeight="1" thickBot="1">
      <c r="A19" s="197" t="s">
        <v>232</v>
      </c>
      <c r="B19" s="198"/>
      <c r="E19" s="203"/>
    </row>
    <row r="20" spans="1:6" ht="39.950000000000003" customHeight="1" thickBot="1">
      <c r="A20" s="2105" t="s">
        <v>233</v>
      </c>
      <c r="B20" s="2106"/>
      <c r="C20" s="2106"/>
      <c r="D20" s="2107"/>
      <c r="E20" s="200" t="s">
        <v>234</v>
      </c>
      <c r="F20" s="201" t="s">
        <v>184</v>
      </c>
    </row>
    <row r="21" spans="1:6" ht="26.1" customHeight="1">
      <c r="A21" s="2108"/>
      <c r="B21" s="2109"/>
      <c r="C21" s="2109"/>
      <c r="D21" s="2110"/>
      <c r="E21" s="2097"/>
      <c r="F21" s="2085"/>
    </row>
    <row r="22" spans="1:6" ht="26.1" customHeight="1">
      <c r="A22" s="2080"/>
      <c r="B22" s="2081"/>
      <c r="C22" s="2081"/>
      <c r="D22" s="2082"/>
      <c r="E22" s="2084"/>
      <c r="F22" s="2085"/>
    </row>
    <row r="23" spans="1:6" ht="26.1" customHeight="1">
      <c r="A23" s="2077"/>
      <c r="B23" s="2078"/>
      <c r="C23" s="2078"/>
      <c r="D23" s="2079"/>
      <c r="E23" s="2083"/>
      <c r="F23" s="2085"/>
    </row>
    <row r="24" spans="1:6" ht="26.1" customHeight="1">
      <c r="A24" s="2080"/>
      <c r="B24" s="2081"/>
      <c r="C24" s="2081"/>
      <c r="D24" s="2082"/>
      <c r="E24" s="2084"/>
      <c r="F24" s="2085"/>
    </row>
    <row r="25" spans="1:6" ht="26.1" customHeight="1">
      <c r="A25" s="2077"/>
      <c r="B25" s="2078"/>
      <c r="C25" s="2078"/>
      <c r="D25" s="2079"/>
      <c r="E25" s="2083"/>
      <c r="F25" s="2085"/>
    </row>
    <row r="26" spans="1:6" ht="26.1" customHeight="1">
      <c r="A26" s="2080"/>
      <c r="B26" s="2081"/>
      <c r="C26" s="2081"/>
      <c r="D26" s="2082"/>
      <c r="E26" s="2084"/>
      <c r="F26" s="2085"/>
    </row>
    <row r="27" spans="1:6" ht="26.1" customHeight="1">
      <c r="A27" s="2077"/>
      <c r="B27" s="2078"/>
      <c r="C27" s="2078"/>
      <c r="D27" s="2079"/>
      <c r="E27" s="2083"/>
      <c r="F27" s="2085"/>
    </row>
    <row r="28" spans="1:6" ht="26.1" customHeight="1">
      <c r="A28" s="2080"/>
      <c r="B28" s="2081"/>
      <c r="C28" s="2081"/>
      <c r="D28" s="2082"/>
      <c r="E28" s="2084"/>
      <c r="F28" s="2085"/>
    </row>
    <row r="29" spans="1:6" ht="26.1" customHeight="1">
      <c r="A29" s="2077"/>
      <c r="B29" s="2078"/>
      <c r="C29" s="2078"/>
      <c r="D29" s="2079"/>
      <c r="E29" s="2083"/>
      <c r="F29" s="2085"/>
    </row>
    <row r="30" spans="1:6" ht="26.1" customHeight="1" thickBot="1">
      <c r="A30" s="2086"/>
      <c r="B30" s="2087"/>
      <c r="C30" s="2087"/>
      <c r="D30" s="2088"/>
      <c r="E30" s="2089"/>
      <c r="F30" s="2090"/>
    </row>
    <row r="31" spans="1:6" s="62" customFormat="1" ht="20.100000000000001" customHeight="1">
      <c r="A31" s="2091" t="s">
        <v>231</v>
      </c>
      <c r="B31" s="2092"/>
      <c r="C31" s="2092"/>
      <c r="D31" s="2093"/>
      <c r="E31" s="2097">
        <f>SUM(E21:E30)</f>
        <v>0</v>
      </c>
      <c r="F31" s="2098"/>
    </row>
    <row r="32" spans="1:6" ht="20.100000000000001" customHeight="1" thickBot="1">
      <c r="A32" s="2094"/>
      <c r="B32" s="2095"/>
      <c r="C32" s="2095"/>
      <c r="D32" s="2096"/>
      <c r="E32" s="2089"/>
      <c r="F32" s="2099"/>
    </row>
    <row r="33" spans="1:6" ht="20.100000000000001" customHeight="1">
      <c r="A33" s="202" t="s">
        <v>628</v>
      </c>
      <c r="B33" s="202"/>
      <c r="C33" s="637"/>
      <c r="D33" s="637"/>
      <c r="E33" s="637"/>
      <c r="F33" s="637"/>
    </row>
    <row r="34" spans="1:6" ht="30" customHeight="1" thickBot="1">
      <c r="A34" s="204" t="s">
        <v>235</v>
      </c>
      <c r="B34" s="204"/>
      <c r="C34" s="205"/>
      <c r="D34" s="205"/>
      <c r="E34" s="205"/>
      <c r="F34" s="205"/>
    </row>
    <row r="35" spans="1:6" ht="39.950000000000003" customHeight="1" thickBot="1">
      <c r="A35" s="2100" t="s">
        <v>226</v>
      </c>
      <c r="B35" s="2101"/>
      <c r="C35" s="2102" t="s">
        <v>236</v>
      </c>
      <c r="D35" s="2103"/>
      <c r="E35" s="2104"/>
      <c r="F35" s="201" t="s">
        <v>229</v>
      </c>
    </row>
    <row r="36" spans="1:6" ht="35.1" customHeight="1">
      <c r="A36" s="2073"/>
      <c r="B36" s="2074"/>
      <c r="C36" s="2075"/>
      <c r="D36" s="2076"/>
      <c r="E36" s="2074"/>
      <c r="F36" s="792"/>
    </row>
    <row r="37" spans="1:6" ht="35.1" customHeight="1">
      <c r="A37" s="2071"/>
      <c r="B37" s="1436"/>
      <c r="C37" s="1435"/>
      <c r="D37" s="2072"/>
      <c r="E37" s="1436"/>
      <c r="F37" s="791"/>
    </row>
    <row r="38" spans="1:6" ht="35.1" customHeight="1">
      <c r="A38" s="2071"/>
      <c r="B38" s="1436"/>
      <c r="C38" s="1435"/>
      <c r="D38" s="2072"/>
      <c r="E38" s="1436"/>
      <c r="F38" s="791"/>
    </row>
    <row r="39" spans="1:6" ht="35.1" customHeight="1">
      <c r="A39" s="2071"/>
      <c r="B39" s="1436"/>
      <c r="C39" s="1435"/>
      <c r="D39" s="2072"/>
      <c r="E39" s="1436"/>
      <c r="F39" s="791"/>
    </row>
    <row r="40" spans="1:6" ht="35.1" customHeight="1" thickBot="1">
      <c r="A40" s="2067"/>
      <c r="B40" s="2068"/>
      <c r="C40" s="2069"/>
      <c r="D40" s="2070"/>
      <c r="E40" s="2068"/>
      <c r="F40" s="206"/>
    </row>
    <row r="41" spans="1:6">
      <c r="A41" s="665"/>
    </row>
    <row r="51" spans="1:1">
      <c r="A51" s="199" t="s">
        <v>230</v>
      </c>
    </row>
  </sheetData>
  <mergeCells count="58">
    <mergeCell ref="A2:F2"/>
    <mergeCell ref="B3:D3"/>
    <mergeCell ref="A5:B5"/>
    <mergeCell ref="C5:D5"/>
    <mergeCell ref="A6:B7"/>
    <mergeCell ref="C6:D7"/>
    <mergeCell ref="E6:E7"/>
    <mergeCell ref="F6:F7"/>
    <mergeCell ref="A8:B9"/>
    <mergeCell ref="C8:D9"/>
    <mergeCell ref="E8:E9"/>
    <mergeCell ref="F8:F9"/>
    <mergeCell ref="A10:B11"/>
    <mergeCell ref="C10:D11"/>
    <mergeCell ref="E10:E11"/>
    <mergeCell ref="F10:F11"/>
    <mergeCell ref="A12:B13"/>
    <mergeCell ref="C12:D13"/>
    <mergeCell ref="E12:E13"/>
    <mergeCell ref="F12:F13"/>
    <mergeCell ref="A14:B15"/>
    <mergeCell ref="C14:D15"/>
    <mergeCell ref="E14:E15"/>
    <mergeCell ref="F14:F15"/>
    <mergeCell ref="A16:D17"/>
    <mergeCell ref="E16:E17"/>
    <mergeCell ref="F16:F17"/>
    <mergeCell ref="A20:D20"/>
    <mergeCell ref="A21:D22"/>
    <mergeCell ref="E21:E22"/>
    <mergeCell ref="F21:F22"/>
    <mergeCell ref="A23:D24"/>
    <mergeCell ref="E23:E24"/>
    <mergeCell ref="F23:F24"/>
    <mergeCell ref="A25:D26"/>
    <mergeCell ref="E25:E26"/>
    <mergeCell ref="F25:F26"/>
    <mergeCell ref="A36:B36"/>
    <mergeCell ref="C36:E36"/>
    <mergeCell ref="A27:D28"/>
    <mergeCell ref="E27:E28"/>
    <mergeCell ref="F27:F28"/>
    <mergeCell ref="A29:D30"/>
    <mergeCell ref="E29:E30"/>
    <mergeCell ref="F29:F30"/>
    <mergeCell ref="A31:D32"/>
    <mergeCell ref="E31:E32"/>
    <mergeCell ref="F31:F32"/>
    <mergeCell ref="A35:B35"/>
    <mergeCell ref="C35:E35"/>
    <mergeCell ref="A40:B40"/>
    <mergeCell ref="C40:E40"/>
    <mergeCell ref="A37:B37"/>
    <mergeCell ref="C37:E37"/>
    <mergeCell ref="A38:B38"/>
    <mergeCell ref="C38:E38"/>
    <mergeCell ref="A39:B39"/>
    <mergeCell ref="C39:E39"/>
  </mergeCells>
  <phoneticPr fontId="12"/>
  <conditionalFormatting sqref="A21:D30 F21:F30 E21 E23 E25 E27 E29">
    <cfRule type="cellIs" dxfId="260" priority="4" stopIfTrue="1" operator="equal">
      <formula>""</formula>
    </cfRule>
    <cfRule type="cellIs" dxfId="259" priority="5" stopIfTrue="1" operator="notEqual">
      <formula>0</formula>
    </cfRule>
  </conditionalFormatting>
  <conditionalFormatting sqref="A6:D15 F6:F15 E6 E8 E10 E12 E14">
    <cfRule type="cellIs" dxfId="258" priority="3" stopIfTrue="1" operator="equal">
      <formula>""</formula>
    </cfRule>
  </conditionalFormatting>
  <conditionalFormatting sqref="A36:F40">
    <cfRule type="cellIs" dxfId="257" priority="2" stopIfTrue="1" operator="equal">
      <formula>""</formula>
    </cfRule>
  </conditionalFormatting>
  <conditionalFormatting sqref="E21 E23 E25 E27 E29">
    <cfRule type="cellIs" dxfId="256" priority="1" stopIfTrue="1" operator="equal">
      <formula>""</formula>
    </cfRule>
  </conditionalFormatting>
  <dataValidations count="1">
    <dataValidation imeMode="off" allowBlank="1" showInputMessage="1" showErrorMessage="1" sqref="E14 E6 E8 E10 E12 E29 E21 E23 E25 E27"/>
  </dataValidations>
  <printOptions horizontalCentered="1"/>
  <pageMargins left="0.59055118110236227" right="0.59055118110236227" top="0.59055118110236227" bottom="0.19685039370078741" header="0.39370078740157483" footer="0.31496062992125984"/>
  <pageSetup paperSize="9" scale="70" orientation="portrait" r:id="rId1"/>
  <headerFooter scaleWithDoc="0"/>
  <colBreaks count="1" manualBreakCount="1">
    <brk id="6"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1"/>
  <sheetViews>
    <sheetView view="pageBreakPreview" zoomScale="70" zoomScaleNormal="100" zoomScaleSheetLayoutView="70" workbookViewId="0">
      <selection activeCell="A2" sqref="A2:F2"/>
    </sheetView>
  </sheetViews>
  <sheetFormatPr defaultColWidth="9" defaultRowHeight="13.5"/>
  <cols>
    <col min="1" max="1" width="17.625" style="199" customWidth="1"/>
    <col min="2" max="2" width="12.75" style="199" customWidth="1"/>
    <col min="3" max="3" width="11.625" style="199" customWidth="1"/>
    <col min="4" max="4" width="9.5" style="199" customWidth="1"/>
    <col min="5" max="5" width="11.125" style="199" customWidth="1"/>
    <col min="6" max="6" width="76" style="199" customWidth="1"/>
    <col min="7" max="18" width="15.625" style="195" customWidth="1"/>
    <col min="19" max="16384" width="9" style="195"/>
  </cols>
  <sheetData>
    <row r="1" spans="1:8" ht="24.95" customHeight="1">
      <c r="A1" s="192"/>
      <c r="B1" s="192"/>
      <c r="C1" s="193"/>
      <c r="D1" s="193"/>
      <c r="E1" s="193"/>
      <c r="F1" s="194" t="s">
        <v>223</v>
      </c>
    </row>
    <row r="2" spans="1:8" ht="39.950000000000003" customHeight="1">
      <c r="A2" s="2117" t="s">
        <v>10</v>
      </c>
      <c r="B2" s="2117"/>
      <c r="C2" s="2117"/>
      <c r="D2" s="2117"/>
      <c r="E2" s="2117"/>
      <c r="F2" s="2117"/>
    </row>
    <row r="3" spans="1:8" ht="39.950000000000003" customHeight="1" thickBot="1">
      <c r="A3" s="196" t="s">
        <v>165</v>
      </c>
      <c r="B3" s="2118" t="str">
        <f>IF(様式1!L11="","",様式1!L11)</f>
        <v/>
      </c>
      <c r="C3" s="2118"/>
      <c r="D3" s="2118"/>
      <c r="E3" s="196" t="s">
        <v>83</v>
      </c>
      <c r="F3" s="740" t="str">
        <f>IF(様式1!G36="","",様式1!G36)</f>
        <v/>
      </c>
    </row>
    <row r="4" spans="1:8" ht="30" customHeight="1" thickBot="1">
      <c r="A4" s="197" t="s">
        <v>225</v>
      </c>
      <c r="B4" s="198"/>
    </row>
    <row r="5" spans="1:8" ht="39.950000000000003" customHeight="1" thickBot="1">
      <c r="A5" s="2105" t="s">
        <v>226</v>
      </c>
      <c r="B5" s="2107"/>
      <c r="C5" s="2119" t="s">
        <v>227</v>
      </c>
      <c r="D5" s="2101"/>
      <c r="E5" s="200" t="s">
        <v>228</v>
      </c>
      <c r="F5" s="201" t="s">
        <v>229</v>
      </c>
      <c r="H5" s="195" t="s">
        <v>230</v>
      </c>
    </row>
    <row r="6" spans="1:8" ht="26.1" customHeight="1">
      <c r="A6" s="2108"/>
      <c r="B6" s="2110"/>
      <c r="C6" s="2120"/>
      <c r="D6" s="2121"/>
      <c r="E6" s="2097"/>
      <c r="F6" s="2122"/>
    </row>
    <row r="7" spans="1:8" ht="26.1" customHeight="1">
      <c r="A7" s="2080"/>
      <c r="B7" s="2082"/>
      <c r="C7" s="2113"/>
      <c r="D7" s="2114"/>
      <c r="E7" s="2084"/>
      <c r="F7" s="2085"/>
    </row>
    <row r="8" spans="1:8" ht="26.1" customHeight="1">
      <c r="A8" s="2077"/>
      <c r="B8" s="2079"/>
      <c r="C8" s="2111"/>
      <c r="D8" s="2112"/>
      <c r="E8" s="2083"/>
      <c r="F8" s="2085"/>
    </row>
    <row r="9" spans="1:8" ht="26.1" customHeight="1">
      <c r="A9" s="2080"/>
      <c r="B9" s="2082"/>
      <c r="C9" s="2113"/>
      <c r="D9" s="2114"/>
      <c r="E9" s="2084"/>
      <c r="F9" s="2085"/>
    </row>
    <row r="10" spans="1:8" ht="26.1" customHeight="1">
      <c r="A10" s="2077"/>
      <c r="B10" s="2079"/>
      <c r="C10" s="2111"/>
      <c r="D10" s="2112"/>
      <c r="E10" s="2083"/>
      <c r="F10" s="2085"/>
    </row>
    <row r="11" spans="1:8" ht="26.1" customHeight="1">
      <c r="A11" s="2080"/>
      <c r="B11" s="2082"/>
      <c r="C11" s="2113"/>
      <c r="D11" s="2114"/>
      <c r="E11" s="2084"/>
      <c r="F11" s="2085"/>
    </row>
    <row r="12" spans="1:8" ht="26.1" customHeight="1">
      <c r="A12" s="2077"/>
      <c r="B12" s="2079"/>
      <c r="C12" s="2111"/>
      <c r="D12" s="2112"/>
      <c r="E12" s="2083"/>
      <c r="F12" s="2085"/>
    </row>
    <row r="13" spans="1:8" ht="26.1" customHeight="1">
      <c r="A13" s="2080"/>
      <c r="B13" s="2082"/>
      <c r="C13" s="2113"/>
      <c r="D13" s="2114"/>
      <c r="E13" s="2084"/>
      <c r="F13" s="2085"/>
    </row>
    <row r="14" spans="1:8" ht="26.1" customHeight="1">
      <c r="A14" s="2077"/>
      <c r="B14" s="2079"/>
      <c r="C14" s="2111"/>
      <c r="D14" s="2112"/>
      <c r="E14" s="2083"/>
      <c r="F14" s="2085"/>
    </row>
    <row r="15" spans="1:8" ht="26.1" customHeight="1" thickBot="1">
      <c r="A15" s="2086"/>
      <c r="B15" s="2088"/>
      <c r="C15" s="2115"/>
      <c r="D15" s="2116"/>
      <c r="E15" s="2089"/>
      <c r="F15" s="2090"/>
    </row>
    <row r="16" spans="1:8" s="62" customFormat="1" ht="20.100000000000001" customHeight="1">
      <c r="A16" s="2091" t="s">
        <v>231</v>
      </c>
      <c r="B16" s="2092"/>
      <c r="C16" s="2092"/>
      <c r="D16" s="2093"/>
      <c r="E16" s="2097">
        <f>SUM(E6:E15)</f>
        <v>0</v>
      </c>
      <c r="F16" s="2098"/>
    </row>
    <row r="17" spans="1:6" ht="20.100000000000001" customHeight="1" thickBot="1">
      <c r="A17" s="2094"/>
      <c r="B17" s="2095"/>
      <c r="C17" s="2095"/>
      <c r="D17" s="2096"/>
      <c r="E17" s="2089"/>
      <c r="F17" s="2099"/>
    </row>
    <row r="18" spans="1:6" ht="24.95" customHeight="1">
      <c r="A18" s="202" t="s">
        <v>627</v>
      </c>
      <c r="B18" s="202"/>
      <c r="C18" s="1215"/>
      <c r="D18" s="1215"/>
      <c r="E18" s="638"/>
      <c r="F18" s="1215"/>
    </row>
    <row r="19" spans="1:6" ht="24.95" customHeight="1" thickBot="1">
      <c r="A19" s="197" t="s">
        <v>232</v>
      </c>
      <c r="B19" s="198"/>
      <c r="E19" s="203"/>
    </row>
    <row r="20" spans="1:6" ht="39.950000000000003" customHeight="1" thickBot="1">
      <c r="A20" s="2105" t="s">
        <v>233</v>
      </c>
      <c r="B20" s="2106"/>
      <c r="C20" s="2106"/>
      <c r="D20" s="2107"/>
      <c r="E20" s="200" t="s">
        <v>234</v>
      </c>
      <c r="F20" s="201" t="s">
        <v>184</v>
      </c>
    </row>
    <row r="21" spans="1:6" ht="26.1" customHeight="1">
      <c r="A21" s="2123" t="s">
        <v>1151</v>
      </c>
      <c r="B21" s="2124"/>
      <c r="C21" s="2124"/>
      <c r="D21" s="2125"/>
      <c r="E21" s="2129">
        <v>6000</v>
      </c>
      <c r="F21" s="2131" t="s">
        <v>1152</v>
      </c>
    </row>
    <row r="22" spans="1:6" ht="26.1" customHeight="1">
      <c r="A22" s="2126"/>
      <c r="B22" s="2127"/>
      <c r="C22" s="2127"/>
      <c r="D22" s="2128"/>
      <c r="E22" s="2130"/>
      <c r="F22" s="2131"/>
    </row>
    <row r="23" spans="1:6" ht="26.1" customHeight="1">
      <c r="A23" s="2132" t="s">
        <v>1153</v>
      </c>
      <c r="B23" s="2133"/>
      <c r="C23" s="2133"/>
      <c r="D23" s="2134"/>
      <c r="E23" s="2135">
        <v>0</v>
      </c>
      <c r="F23" s="2131" t="s">
        <v>1154</v>
      </c>
    </row>
    <row r="24" spans="1:6" ht="26.1" customHeight="1">
      <c r="A24" s="2126"/>
      <c r="B24" s="2127"/>
      <c r="C24" s="2127"/>
      <c r="D24" s="2128"/>
      <c r="E24" s="2130"/>
      <c r="F24" s="2131"/>
    </row>
    <row r="25" spans="1:6" ht="26.1" customHeight="1">
      <c r="A25" s="2077"/>
      <c r="B25" s="2078"/>
      <c r="C25" s="2078"/>
      <c r="D25" s="2079"/>
      <c r="E25" s="2083"/>
      <c r="F25" s="2085"/>
    </row>
    <row r="26" spans="1:6" ht="26.1" customHeight="1">
      <c r="A26" s="2080"/>
      <c r="B26" s="2081"/>
      <c r="C26" s="2081"/>
      <c r="D26" s="2082"/>
      <c r="E26" s="2084"/>
      <c r="F26" s="2085"/>
    </row>
    <row r="27" spans="1:6" ht="26.1" customHeight="1">
      <c r="A27" s="2077"/>
      <c r="B27" s="2078"/>
      <c r="C27" s="2078"/>
      <c r="D27" s="2079"/>
      <c r="E27" s="2083"/>
      <c r="F27" s="2085"/>
    </row>
    <row r="28" spans="1:6" ht="26.1" customHeight="1">
      <c r="A28" s="2080"/>
      <c r="B28" s="2081"/>
      <c r="C28" s="2081"/>
      <c r="D28" s="2082"/>
      <c r="E28" s="2084"/>
      <c r="F28" s="2085"/>
    </row>
    <row r="29" spans="1:6" ht="26.1" customHeight="1">
      <c r="A29" s="2077"/>
      <c r="B29" s="2078"/>
      <c r="C29" s="2078"/>
      <c r="D29" s="2079"/>
      <c r="E29" s="2083"/>
      <c r="F29" s="2085"/>
    </row>
    <row r="30" spans="1:6" ht="26.1" customHeight="1" thickBot="1">
      <c r="A30" s="2086"/>
      <c r="B30" s="2087"/>
      <c r="C30" s="2087"/>
      <c r="D30" s="2088"/>
      <c r="E30" s="2089"/>
      <c r="F30" s="2090"/>
    </row>
    <row r="31" spans="1:6" s="62" customFormat="1" ht="20.100000000000001" customHeight="1">
      <c r="A31" s="2091" t="s">
        <v>231</v>
      </c>
      <c r="B31" s="2092"/>
      <c r="C31" s="2092"/>
      <c r="D31" s="2093"/>
      <c r="E31" s="2097">
        <f>SUM(E21:E30)</f>
        <v>6000</v>
      </c>
      <c r="F31" s="2098"/>
    </row>
    <row r="32" spans="1:6" ht="20.100000000000001" customHeight="1" thickBot="1">
      <c r="A32" s="2094"/>
      <c r="B32" s="2095"/>
      <c r="C32" s="2095"/>
      <c r="D32" s="2096"/>
      <c r="E32" s="2089"/>
      <c r="F32" s="2099"/>
    </row>
    <row r="33" spans="1:6" ht="20.100000000000001" customHeight="1">
      <c r="A33" s="202" t="s">
        <v>628</v>
      </c>
      <c r="B33" s="202"/>
      <c r="C33" s="1215"/>
      <c r="D33" s="1215"/>
      <c r="E33" s="1215"/>
      <c r="F33" s="1215"/>
    </row>
    <row r="34" spans="1:6" ht="30" customHeight="1" thickBot="1">
      <c r="A34" s="204" t="s">
        <v>235</v>
      </c>
      <c r="B34" s="204"/>
      <c r="C34" s="1216"/>
      <c r="D34" s="1216"/>
      <c r="E34" s="1216"/>
      <c r="F34" s="1216"/>
    </row>
    <row r="35" spans="1:6" ht="39.950000000000003" customHeight="1" thickBot="1">
      <c r="A35" s="2100" t="s">
        <v>226</v>
      </c>
      <c r="B35" s="2101"/>
      <c r="C35" s="2102" t="s">
        <v>236</v>
      </c>
      <c r="D35" s="2103"/>
      <c r="E35" s="2104"/>
      <c r="F35" s="201" t="s">
        <v>229</v>
      </c>
    </row>
    <row r="36" spans="1:6" ht="35.1" customHeight="1">
      <c r="A36" s="2073"/>
      <c r="B36" s="2074"/>
      <c r="C36" s="2075"/>
      <c r="D36" s="2076"/>
      <c r="E36" s="2074"/>
      <c r="F36" s="1213"/>
    </row>
    <row r="37" spans="1:6" ht="35.1" customHeight="1">
      <c r="A37" s="2071"/>
      <c r="B37" s="1436"/>
      <c r="C37" s="1435"/>
      <c r="D37" s="2072"/>
      <c r="E37" s="1436"/>
      <c r="F37" s="1214"/>
    </row>
    <row r="38" spans="1:6" ht="35.1" customHeight="1">
      <c r="A38" s="2071"/>
      <c r="B38" s="1436"/>
      <c r="C38" s="1435"/>
      <c r="D38" s="2072"/>
      <c r="E38" s="1436"/>
      <c r="F38" s="1214"/>
    </row>
    <row r="39" spans="1:6" ht="35.1" customHeight="1">
      <c r="A39" s="2071"/>
      <c r="B39" s="1436"/>
      <c r="C39" s="1435"/>
      <c r="D39" s="2072"/>
      <c r="E39" s="1436"/>
      <c r="F39" s="1214"/>
    </row>
    <row r="40" spans="1:6" ht="35.1" customHeight="1" thickBot="1">
      <c r="A40" s="2067"/>
      <c r="B40" s="2068"/>
      <c r="C40" s="2069"/>
      <c r="D40" s="2070"/>
      <c r="E40" s="2068"/>
      <c r="F40" s="206"/>
    </row>
    <row r="41" spans="1:6">
      <c r="A41" s="665"/>
    </row>
    <row r="51" spans="1:1">
      <c r="A51" s="199" t="s">
        <v>230</v>
      </c>
    </row>
  </sheetData>
  <mergeCells count="58">
    <mergeCell ref="A40:B40"/>
    <mergeCell ref="C40:E40"/>
    <mergeCell ref="A37:B37"/>
    <mergeCell ref="C37:E37"/>
    <mergeCell ref="A38:B38"/>
    <mergeCell ref="C38:E38"/>
    <mergeCell ref="A39:B39"/>
    <mergeCell ref="C39:E39"/>
    <mergeCell ref="A36:B36"/>
    <mergeCell ref="C36:E36"/>
    <mergeCell ref="A27:D28"/>
    <mergeCell ref="E27:E28"/>
    <mergeCell ref="F27:F28"/>
    <mergeCell ref="A29:D30"/>
    <mergeCell ref="E29:E30"/>
    <mergeCell ref="F29:F30"/>
    <mergeCell ref="A31:D32"/>
    <mergeCell ref="E31:E32"/>
    <mergeCell ref="F31:F32"/>
    <mergeCell ref="A35:B35"/>
    <mergeCell ref="C35:E35"/>
    <mergeCell ref="A23:D24"/>
    <mergeCell ref="E23:E24"/>
    <mergeCell ref="F23:F24"/>
    <mergeCell ref="A25:D26"/>
    <mergeCell ref="E25:E26"/>
    <mergeCell ref="F25:F26"/>
    <mergeCell ref="A16:D17"/>
    <mergeCell ref="E16:E17"/>
    <mergeCell ref="F16:F17"/>
    <mergeCell ref="A20:D20"/>
    <mergeCell ref="A21:D22"/>
    <mergeCell ref="E21:E22"/>
    <mergeCell ref="F21:F22"/>
    <mergeCell ref="A12:B13"/>
    <mergeCell ref="C12:D13"/>
    <mergeCell ref="E12:E13"/>
    <mergeCell ref="F12:F13"/>
    <mergeCell ref="A14:B15"/>
    <mergeCell ref="C14:D15"/>
    <mergeCell ref="E14:E15"/>
    <mergeCell ref="F14:F15"/>
    <mergeCell ref="A8:B9"/>
    <mergeCell ref="C8:D9"/>
    <mergeCell ref="E8:E9"/>
    <mergeCell ref="F8:F9"/>
    <mergeCell ref="A10:B11"/>
    <mergeCell ref="C10:D11"/>
    <mergeCell ref="E10:E11"/>
    <mergeCell ref="F10:F11"/>
    <mergeCell ref="A2:F2"/>
    <mergeCell ref="B3:D3"/>
    <mergeCell ref="A5:B5"/>
    <mergeCell ref="C5:D5"/>
    <mergeCell ref="A6:B7"/>
    <mergeCell ref="C6:D7"/>
    <mergeCell ref="E6:E7"/>
    <mergeCell ref="F6:F7"/>
  </mergeCells>
  <phoneticPr fontId="12"/>
  <conditionalFormatting sqref="A21:D30 F21:F30 E21 E23 E25 E27 E29">
    <cfRule type="cellIs" dxfId="255" priority="4" stopIfTrue="1" operator="equal">
      <formula>""</formula>
    </cfRule>
    <cfRule type="cellIs" dxfId="254" priority="5" stopIfTrue="1" operator="notEqual">
      <formula>0</formula>
    </cfRule>
  </conditionalFormatting>
  <conditionalFormatting sqref="A6:D15 F6:F15 E6 E8 E10 E12 E14">
    <cfRule type="cellIs" dxfId="253" priority="3" stopIfTrue="1" operator="equal">
      <formula>""</formula>
    </cfRule>
  </conditionalFormatting>
  <conditionalFormatting sqref="A36:F40">
    <cfRule type="cellIs" dxfId="252" priority="2" stopIfTrue="1" operator="equal">
      <formula>""</formula>
    </cfRule>
  </conditionalFormatting>
  <conditionalFormatting sqref="E21 E23 E25 E27 E29">
    <cfRule type="cellIs" dxfId="251" priority="1" stopIfTrue="1" operator="equal">
      <formula>""</formula>
    </cfRule>
  </conditionalFormatting>
  <dataValidations count="1">
    <dataValidation imeMode="off" allowBlank="1" showInputMessage="1" showErrorMessage="1" sqref="E14 E6 E8 E10 E12 E29 E21 E23 E25 E27"/>
  </dataValidations>
  <printOptions horizontalCentered="1"/>
  <pageMargins left="0.59055118110236227" right="0.59055118110236227" top="0.59055118110236227" bottom="0.19685039370078741" header="0.39370078740157483" footer="0.31496062992125984"/>
  <pageSetup paperSize="9" scale="66" orientation="portrait" r:id="rId1"/>
  <headerFooter scaleWithDoc="0"/>
  <colBreaks count="1" manualBreakCount="1">
    <brk id="6" max="1048575" man="1"/>
  </colBreaks>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AV47"/>
  <sheetViews>
    <sheetView view="pageBreakPreview" zoomScale="70" zoomScaleNormal="85" zoomScaleSheetLayoutView="70" zoomScalePageLayoutView="40" workbookViewId="0">
      <selection activeCell="A2" sqref="A2:AO2"/>
    </sheetView>
  </sheetViews>
  <sheetFormatPr defaultColWidth="9" defaultRowHeight="14.25"/>
  <cols>
    <col min="1" max="1" width="5.625" style="210" customWidth="1"/>
    <col min="2" max="2" width="29.875" style="209" customWidth="1"/>
    <col min="3" max="4" width="7.125" style="209" customWidth="1"/>
    <col min="5" max="6" width="7.25" style="209" customWidth="1"/>
    <col min="7" max="7" width="25.25" style="209" customWidth="1"/>
    <col min="8" max="39" width="2.625" style="209" customWidth="1"/>
    <col min="40" max="40" width="0.375" style="209" customWidth="1"/>
    <col min="41" max="41" width="0.25" style="209" customWidth="1"/>
    <col min="42" max="42" width="10" style="209" customWidth="1"/>
    <col min="43" max="43" width="7.5" style="210" customWidth="1"/>
    <col min="44" max="44" width="30.25" style="210" customWidth="1"/>
    <col min="45" max="54" width="15.625" style="210" customWidth="1"/>
    <col min="55" max="16384" width="9" style="210"/>
  </cols>
  <sheetData>
    <row r="1" spans="1:42" ht="23.25" customHeight="1">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137"/>
      <c r="AH1" s="137"/>
      <c r="AI1" s="762"/>
      <c r="AJ1" s="762"/>
      <c r="AK1" s="762"/>
      <c r="AL1" s="762"/>
      <c r="AM1" s="762"/>
      <c r="AN1" s="762"/>
      <c r="AO1" s="208" t="s">
        <v>744</v>
      </c>
    </row>
    <row r="2" spans="1:42" ht="25.5" customHeight="1">
      <c r="A2" s="2199" t="s">
        <v>237</v>
      </c>
      <c r="B2" s="2199"/>
      <c r="C2" s="2199"/>
      <c r="D2" s="2199"/>
      <c r="E2" s="2199"/>
      <c r="F2" s="2199"/>
      <c r="G2" s="2199"/>
      <c r="H2" s="2199"/>
      <c r="I2" s="2199"/>
      <c r="J2" s="2199"/>
      <c r="K2" s="2199"/>
      <c r="L2" s="2199"/>
      <c r="M2" s="2199"/>
      <c r="N2" s="2199"/>
      <c r="O2" s="2199"/>
      <c r="P2" s="2199"/>
      <c r="Q2" s="2199"/>
      <c r="R2" s="2199"/>
      <c r="S2" s="2199"/>
      <c r="T2" s="2199"/>
      <c r="U2" s="2199"/>
      <c r="V2" s="2199"/>
      <c r="W2" s="2199"/>
      <c r="X2" s="2199"/>
      <c r="Y2" s="2199"/>
      <c r="Z2" s="2199"/>
      <c r="AA2" s="2199"/>
      <c r="AB2" s="2199"/>
      <c r="AC2" s="2199"/>
      <c r="AD2" s="2199"/>
      <c r="AE2" s="2199"/>
      <c r="AF2" s="2199"/>
      <c r="AG2" s="2199"/>
      <c r="AH2" s="2199"/>
      <c r="AI2" s="2199"/>
      <c r="AJ2" s="2199"/>
      <c r="AK2" s="2199"/>
      <c r="AL2" s="2199"/>
      <c r="AM2" s="2199"/>
      <c r="AN2" s="2199"/>
      <c r="AO2" s="2199"/>
      <c r="AP2" s="211"/>
    </row>
    <row r="3" spans="1:42" ht="12.75" customHeight="1">
      <c r="A3" s="79"/>
      <c r="B3" s="207"/>
      <c r="C3" s="207"/>
      <c r="D3" s="207"/>
      <c r="E3" s="207"/>
      <c r="F3" s="207"/>
      <c r="G3" s="207"/>
      <c r="H3" s="2200"/>
      <c r="I3" s="2200"/>
      <c r="J3" s="2200"/>
      <c r="K3" s="2200"/>
      <c r="L3" s="2200"/>
      <c r="M3" s="2200"/>
      <c r="N3" s="2200"/>
      <c r="O3" s="2200"/>
      <c r="P3" s="2200"/>
      <c r="Q3" s="2200"/>
      <c r="R3" s="2200"/>
      <c r="S3" s="2200"/>
      <c r="T3" s="744"/>
      <c r="U3" s="2200"/>
      <c r="V3" s="2200"/>
      <c r="W3" s="2200"/>
      <c r="X3" s="2200"/>
      <c r="Y3" s="2200"/>
      <c r="Z3" s="2200"/>
      <c r="AA3" s="2200"/>
      <c r="AB3" s="2200"/>
      <c r="AC3" s="2200"/>
      <c r="AD3" s="2200"/>
      <c r="AE3" s="2200"/>
      <c r="AF3" s="2200"/>
      <c r="AG3" s="2200"/>
      <c r="AH3" s="2200"/>
      <c r="AI3" s="2200"/>
      <c r="AJ3" s="2200"/>
      <c r="AK3" s="2200"/>
      <c r="AL3" s="2200"/>
      <c r="AM3" s="2200"/>
      <c r="AN3" s="2200"/>
      <c r="AO3" s="2200"/>
      <c r="AP3" s="212"/>
    </row>
    <row r="4" spans="1:42" s="214" customFormat="1" ht="24.95" customHeight="1" thickBot="1">
      <c r="A4" s="2095" t="s">
        <v>723</v>
      </c>
      <c r="B4" s="2095"/>
      <c r="C4" s="2201" t="str">
        <f>IF(様式1!L11="","",様式1!L11)</f>
        <v/>
      </c>
      <c r="D4" s="2201"/>
      <c r="E4" s="2201"/>
      <c r="F4" s="2201"/>
      <c r="G4" s="2201"/>
      <c r="H4" s="2202" t="s">
        <v>83</v>
      </c>
      <c r="I4" s="2202"/>
      <c r="J4" s="2202"/>
      <c r="K4" s="2202"/>
      <c r="L4" s="2202"/>
      <c r="M4" s="2202"/>
      <c r="N4" s="2202"/>
      <c r="O4" s="2202"/>
      <c r="P4" s="2202"/>
      <c r="Q4" s="2202"/>
      <c r="R4" s="2201" t="str">
        <f>IF(様式1!G36="","",様式1!G36)</f>
        <v/>
      </c>
      <c r="S4" s="2201"/>
      <c r="T4" s="2201"/>
      <c r="U4" s="2201"/>
      <c r="V4" s="2201"/>
      <c r="W4" s="2201"/>
      <c r="X4" s="2201"/>
      <c r="Y4" s="2201"/>
      <c r="Z4" s="2201"/>
      <c r="AA4" s="2201"/>
      <c r="AB4" s="2201"/>
      <c r="AC4" s="2201"/>
      <c r="AD4" s="2201"/>
      <c r="AE4" s="2201"/>
      <c r="AF4" s="2201"/>
      <c r="AG4" s="2201"/>
      <c r="AH4" s="2201"/>
      <c r="AI4" s="2201"/>
      <c r="AJ4" s="2201"/>
      <c r="AK4" s="2201"/>
      <c r="AL4" s="2201"/>
      <c r="AM4" s="2201"/>
      <c r="AN4" s="2201"/>
      <c r="AO4" s="2201"/>
      <c r="AP4" s="213"/>
    </row>
    <row r="5" spans="1:42" ht="11.1" customHeight="1" thickBot="1">
      <c r="A5" s="215"/>
      <c r="B5" s="216"/>
      <c r="C5" s="216"/>
      <c r="D5" s="216"/>
      <c r="E5" s="216"/>
      <c r="F5" s="216"/>
      <c r="G5" s="216"/>
      <c r="H5" s="2197"/>
      <c r="I5" s="2197"/>
      <c r="J5" s="2197"/>
      <c r="K5" s="2197"/>
      <c r="L5" s="2197"/>
      <c r="M5" s="2197"/>
      <c r="N5" s="2197"/>
      <c r="O5" s="2197"/>
      <c r="P5" s="2197"/>
      <c r="Q5" s="2197"/>
      <c r="R5" s="2197"/>
      <c r="S5" s="2197"/>
      <c r="T5" s="745"/>
      <c r="U5" s="2197"/>
      <c r="V5" s="2197"/>
      <c r="W5" s="2197"/>
      <c r="X5" s="2197"/>
      <c r="Y5" s="2197"/>
      <c r="Z5" s="2197"/>
      <c r="AA5" s="2197"/>
      <c r="AB5" s="2197"/>
      <c r="AC5" s="2197"/>
      <c r="AD5" s="2197"/>
      <c r="AE5" s="2197"/>
      <c r="AF5" s="2197"/>
      <c r="AG5" s="2197"/>
      <c r="AH5" s="2197"/>
      <c r="AI5" s="2197"/>
      <c r="AJ5" s="2197"/>
      <c r="AK5" s="2197"/>
      <c r="AL5" s="2197"/>
      <c r="AM5" s="2197"/>
      <c r="AN5" s="2197"/>
      <c r="AO5" s="2197"/>
      <c r="AP5" s="217"/>
    </row>
    <row r="6" spans="1:42" ht="32.25" customHeight="1">
      <c r="A6" s="2108" t="s">
        <v>238</v>
      </c>
      <c r="B6" s="2109"/>
      <c r="C6" s="2109"/>
      <c r="D6" s="2109"/>
      <c r="E6" s="2109"/>
      <c r="F6" s="2109"/>
      <c r="G6" s="2109"/>
      <c r="H6" s="2109"/>
      <c r="I6" s="2109"/>
      <c r="J6" s="2109"/>
      <c r="K6" s="2109"/>
      <c r="L6" s="2109"/>
      <c r="M6" s="2109"/>
      <c r="N6" s="2109"/>
      <c r="O6" s="2109"/>
      <c r="P6" s="2109"/>
      <c r="Q6" s="2109"/>
      <c r="R6" s="2109"/>
      <c r="S6" s="2109"/>
      <c r="T6" s="2109"/>
      <c r="U6" s="2109"/>
      <c r="V6" s="2109"/>
      <c r="W6" s="2109"/>
      <c r="X6" s="2109"/>
      <c r="Y6" s="2109"/>
      <c r="Z6" s="2109"/>
      <c r="AA6" s="2109"/>
      <c r="AB6" s="2109"/>
      <c r="AC6" s="2109"/>
      <c r="AD6" s="2109"/>
      <c r="AE6" s="2109"/>
      <c r="AF6" s="2109"/>
      <c r="AG6" s="2109"/>
      <c r="AH6" s="2109"/>
      <c r="AI6" s="2109"/>
      <c r="AJ6" s="2109"/>
      <c r="AK6" s="2109"/>
      <c r="AL6" s="2109"/>
      <c r="AM6" s="2109"/>
      <c r="AN6" s="2109"/>
      <c r="AO6" s="2198"/>
      <c r="AP6" s="60"/>
    </row>
    <row r="7" spans="1:42" ht="25.5" customHeight="1">
      <c r="A7" s="757" t="s">
        <v>724</v>
      </c>
      <c r="B7" s="60"/>
      <c r="C7" s="60"/>
      <c r="D7" s="60"/>
      <c r="E7" s="60"/>
      <c r="F7" s="764"/>
      <c r="G7" s="60"/>
      <c r="H7" s="2187"/>
      <c r="I7" s="2187"/>
      <c r="J7" s="2187"/>
      <c r="K7" s="2187"/>
      <c r="L7" s="2187"/>
      <c r="M7" s="2187"/>
      <c r="N7" s="2187"/>
      <c r="O7" s="2187"/>
      <c r="P7" s="2187"/>
      <c r="Q7" s="2187"/>
      <c r="R7" s="2187"/>
      <c r="S7" s="2187"/>
      <c r="T7" s="765"/>
      <c r="U7" s="2187"/>
      <c r="V7" s="2187"/>
      <c r="W7" s="2187"/>
      <c r="X7" s="2187"/>
      <c r="Y7" s="2187"/>
      <c r="Z7" s="2187"/>
      <c r="AA7" s="2187"/>
      <c r="AB7" s="2187"/>
      <c r="AC7" s="2187"/>
      <c r="AD7" s="2187"/>
      <c r="AE7" s="2187"/>
      <c r="AF7" s="2187"/>
      <c r="AG7" s="2187"/>
      <c r="AH7" s="2187"/>
      <c r="AI7" s="2187"/>
      <c r="AJ7" s="2187"/>
      <c r="AK7" s="2187"/>
      <c r="AL7" s="2187"/>
      <c r="AM7" s="2187"/>
      <c r="AN7" s="2187"/>
      <c r="AO7" s="2188"/>
      <c r="AP7" s="743"/>
    </row>
    <row r="8" spans="1:42" ht="33" customHeight="1">
      <c r="A8" s="218" t="s">
        <v>725</v>
      </c>
      <c r="B8" s="1458" t="s">
        <v>726</v>
      </c>
      <c r="C8" s="1458"/>
      <c r="D8" s="1458"/>
      <c r="E8" s="1458"/>
      <c r="F8" s="1458"/>
      <c r="G8" s="1458"/>
      <c r="H8" s="1458"/>
      <c r="I8" s="1458"/>
      <c r="J8" s="1458"/>
      <c r="K8" s="1458"/>
      <c r="L8" s="1458"/>
      <c r="M8" s="1458"/>
      <c r="N8" s="1458"/>
      <c r="O8" s="1458"/>
      <c r="P8" s="1458"/>
      <c r="Q8" s="1458"/>
      <c r="R8" s="1458"/>
      <c r="S8" s="1458"/>
      <c r="T8" s="1458"/>
      <c r="U8" s="1458"/>
      <c r="V8" s="1458"/>
      <c r="W8" s="1458"/>
      <c r="X8" s="1458"/>
      <c r="Y8" s="1458"/>
      <c r="Z8" s="1458"/>
      <c r="AA8" s="1458"/>
      <c r="AB8" s="1458"/>
      <c r="AC8" s="1458"/>
      <c r="AD8" s="1458"/>
      <c r="AE8" s="1458"/>
      <c r="AF8" s="1458"/>
      <c r="AG8" s="1458"/>
      <c r="AH8" s="1458"/>
      <c r="AI8" s="1458"/>
      <c r="AJ8" s="1458"/>
      <c r="AK8" s="1458"/>
      <c r="AL8" s="1458"/>
      <c r="AM8" s="1458"/>
      <c r="AN8" s="1458"/>
      <c r="AO8" s="2189"/>
      <c r="AP8" s="743"/>
    </row>
    <row r="9" spans="1:42" ht="30" customHeight="1">
      <c r="A9" s="2190" t="s">
        <v>727</v>
      </c>
      <c r="B9" s="2185"/>
      <c r="C9" s="2191"/>
      <c r="D9" s="2191"/>
      <c r="E9" s="2191"/>
      <c r="F9" s="2191"/>
      <c r="G9" s="2191"/>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766"/>
      <c r="AP9" s="210"/>
    </row>
    <row r="10" spans="1:42" ht="59.25" customHeight="1">
      <c r="A10" s="2181" t="s">
        <v>757</v>
      </c>
      <c r="B10" s="2182"/>
      <c r="C10" s="2182"/>
      <c r="D10" s="2182"/>
      <c r="E10" s="2182"/>
      <c r="F10" s="2182"/>
      <c r="G10" s="2182"/>
      <c r="H10" s="2182"/>
      <c r="I10" s="2182"/>
      <c r="J10" s="2182"/>
      <c r="K10" s="2182"/>
      <c r="L10" s="2182"/>
      <c r="M10" s="2182"/>
      <c r="N10" s="2182"/>
      <c r="O10" s="2182"/>
      <c r="P10" s="2182"/>
      <c r="Q10" s="2182"/>
      <c r="R10" s="2182"/>
      <c r="S10" s="2182"/>
      <c r="T10" s="2182"/>
      <c r="U10" s="2182"/>
      <c r="V10" s="2182"/>
      <c r="W10" s="2182"/>
      <c r="X10" s="2182"/>
      <c r="Y10" s="2182"/>
      <c r="Z10" s="2182"/>
      <c r="AA10" s="2182"/>
      <c r="AB10" s="2182"/>
      <c r="AC10" s="2182"/>
      <c r="AD10" s="2182"/>
      <c r="AE10" s="2182"/>
      <c r="AF10" s="2182"/>
      <c r="AG10" s="2182"/>
      <c r="AH10" s="2182"/>
      <c r="AI10" s="2182"/>
      <c r="AJ10" s="2182"/>
      <c r="AK10" s="2182"/>
      <c r="AL10" s="2182"/>
      <c r="AM10" s="2182"/>
      <c r="AN10" s="2182"/>
      <c r="AO10" s="2183"/>
      <c r="AP10" s="743"/>
    </row>
    <row r="11" spans="1:42" ht="94.5" customHeight="1">
      <c r="A11" s="2181" t="s">
        <v>1131</v>
      </c>
      <c r="B11" s="2182"/>
      <c r="C11" s="2182"/>
      <c r="D11" s="2182"/>
      <c r="E11" s="2182"/>
      <c r="F11" s="2182"/>
      <c r="G11" s="2182"/>
      <c r="H11" s="2182"/>
      <c r="I11" s="2182"/>
      <c r="J11" s="2182"/>
      <c r="K11" s="2182"/>
      <c r="L11" s="2182"/>
      <c r="M11" s="2182"/>
      <c r="N11" s="2182"/>
      <c r="O11" s="2182"/>
      <c r="P11" s="2182"/>
      <c r="Q11" s="2182"/>
      <c r="R11" s="2182"/>
      <c r="S11" s="2182"/>
      <c r="T11" s="2182"/>
      <c r="U11" s="2182"/>
      <c r="V11" s="2182"/>
      <c r="W11" s="2182"/>
      <c r="X11" s="2182"/>
      <c r="Y11" s="2182"/>
      <c r="Z11" s="2182"/>
      <c r="AA11" s="2182"/>
      <c r="AB11" s="2182"/>
      <c r="AC11" s="2182"/>
      <c r="AD11" s="2182"/>
      <c r="AE11" s="2182"/>
      <c r="AF11" s="2182"/>
      <c r="AG11" s="2182"/>
      <c r="AH11" s="2182"/>
      <c r="AI11" s="2182"/>
      <c r="AJ11" s="2182"/>
      <c r="AK11" s="2182"/>
      <c r="AL11" s="2182"/>
      <c r="AM11" s="2182"/>
      <c r="AN11" s="2182"/>
      <c r="AO11" s="2183"/>
      <c r="AP11" s="743"/>
    </row>
    <row r="12" spans="1:42" ht="66.75" customHeight="1">
      <c r="A12" s="2181" t="s">
        <v>1110</v>
      </c>
      <c r="B12" s="2182"/>
      <c r="C12" s="2182"/>
      <c r="D12" s="2182"/>
      <c r="E12" s="2182"/>
      <c r="F12" s="2182"/>
      <c r="G12" s="2182"/>
      <c r="H12" s="2182"/>
      <c r="I12" s="2182"/>
      <c r="J12" s="2182"/>
      <c r="K12" s="2182"/>
      <c r="L12" s="2182"/>
      <c r="M12" s="2182"/>
      <c r="N12" s="2182"/>
      <c r="O12" s="2182"/>
      <c r="P12" s="2182"/>
      <c r="Q12" s="2182"/>
      <c r="R12" s="2182"/>
      <c r="S12" s="2182"/>
      <c r="T12" s="2182"/>
      <c r="U12" s="2182"/>
      <c r="V12" s="2182"/>
      <c r="W12" s="2182"/>
      <c r="X12" s="2182"/>
      <c r="Y12" s="2182"/>
      <c r="Z12" s="2182"/>
      <c r="AA12" s="2182"/>
      <c r="AB12" s="2182"/>
      <c r="AC12" s="2182"/>
      <c r="AD12" s="2182"/>
      <c r="AE12" s="2182"/>
      <c r="AF12" s="2182"/>
      <c r="AG12" s="2182"/>
      <c r="AH12" s="2182"/>
      <c r="AI12" s="2182"/>
      <c r="AJ12" s="2182"/>
      <c r="AK12" s="2182"/>
      <c r="AL12" s="2182"/>
      <c r="AM12" s="2182"/>
      <c r="AN12" s="771"/>
      <c r="AO12" s="772"/>
      <c r="AP12" s="743"/>
    </row>
    <row r="13" spans="1:42" ht="33" customHeight="1">
      <c r="A13" s="218" t="s">
        <v>725</v>
      </c>
      <c r="B13" s="2182" t="s">
        <v>759</v>
      </c>
      <c r="C13" s="2195"/>
      <c r="D13" s="2195"/>
      <c r="E13" s="2195"/>
      <c r="F13" s="2195"/>
      <c r="G13" s="2195"/>
      <c r="H13" s="2195"/>
      <c r="I13" s="2195"/>
      <c r="J13" s="2195"/>
      <c r="K13" s="2195"/>
      <c r="L13" s="2195"/>
      <c r="M13" s="2195"/>
      <c r="N13" s="2195"/>
      <c r="O13" s="2195"/>
      <c r="P13" s="2195"/>
      <c r="Q13" s="2195"/>
      <c r="R13" s="2195"/>
      <c r="S13" s="2195"/>
      <c r="T13" s="2195"/>
      <c r="U13" s="2195"/>
      <c r="V13" s="2195"/>
      <c r="W13" s="2195"/>
      <c r="X13" s="2195"/>
      <c r="Y13" s="2195"/>
      <c r="Z13" s="2195"/>
      <c r="AA13" s="2195"/>
      <c r="AB13" s="2195"/>
      <c r="AC13" s="2195"/>
      <c r="AD13" s="2195"/>
      <c r="AE13" s="2195"/>
      <c r="AF13" s="2195"/>
      <c r="AG13" s="2195"/>
      <c r="AH13" s="2195"/>
      <c r="AI13" s="2195"/>
      <c r="AJ13" s="2195"/>
      <c r="AK13" s="2195"/>
      <c r="AL13" s="2195"/>
      <c r="AM13" s="2195"/>
      <c r="AN13" s="2195"/>
      <c r="AO13" s="2196"/>
      <c r="AP13" s="743"/>
    </row>
    <row r="14" spans="1:42" ht="60" customHeight="1">
      <c r="A14" s="2181" t="s">
        <v>770</v>
      </c>
      <c r="B14" s="2195"/>
      <c r="C14" s="2195"/>
      <c r="D14" s="2195"/>
      <c r="E14" s="2195"/>
      <c r="F14" s="2195"/>
      <c r="G14" s="2195"/>
      <c r="H14" s="2195"/>
      <c r="I14" s="2195"/>
      <c r="J14" s="2195"/>
      <c r="K14" s="2195"/>
      <c r="L14" s="2195"/>
      <c r="M14" s="2195"/>
      <c r="N14" s="2195"/>
      <c r="O14" s="2195"/>
      <c r="P14" s="2195"/>
      <c r="Q14" s="2195"/>
      <c r="R14" s="2195"/>
      <c r="S14" s="2195"/>
      <c r="T14" s="2195"/>
      <c r="U14" s="2195"/>
      <c r="V14" s="2195"/>
      <c r="W14" s="2195"/>
      <c r="X14" s="2195"/>
      <c r="Y14" s="2195"/>
      <c r="Z14" s="2195"/>
      <c r="AA14" s="2195"/>
      <c r="AB14" s="2195"/>
      <c r="AC14" s="2195"/>
      <c r="AD14" s="2195"/>
      <c r="AE14" s="2195"/>
      <c r="AF14" s="2195"/>
      <c r="AG14" s="2195"/>
      <c r="AH14" s="2195"/>
      <c r="AI14" s="2195"/>
      <c r="AJ14" s="2195"/>
      <c r="AK14" s="2195"/>
      <c r="AL14" s="2195"/>
      <c r="AM14" s="2195"/>
      <c r="AN14" s="2195"/>
      <c r="AO14" s="2196"/>
      <c r="AP14" s="743"/>
    </row>
    <row r="15" spans="1:42" ht="30" customHeight="1">
      <c r="A15" s="757" t="s">
        <v>729</v>
      </c>
      <c r="B15" s="768"/>
      <c r="C15" s="769"/>
      <c r="D15" s="769"/>
      <c r="E15" s="769"/>
      <c r="F15" s="769"/>
      <c r="G15" s="769"/>
      <c r="H15" s="2187"/>
      <c r="I15" s="2187"/>
      <c r="J15" s="2187"/>
      <c r="K15" s="2187"/>
      <c r="L15" s="2187"/>
      <c r="M15" s="2187"/>
      <c r="N15" s="2187"/>
      <c r="O15" s="2187"/>
      <c r="P15" s="2187"/>
      <c r="Q15" s="2187"/>
      <c r="R15" s="2187"/>
      <c r="S15" s="2187"/>
      <c r="T15" s="770"/>
      <c r="U15" s="2187"/>
      <c r="V15" s="2187"/>
      <c r="W15" s="2187"/>
      <c r="X15" s="2187"/>
      <c r="Y15" s="2187"/>
      <c r="Z15" s="2187"/>
      <c r="AA15" s="2187"/>
      <c r="AB15" s="2187"/>
      <c r="AC15" s="2187"/>
      <c r="AD15" s="2187"/>
      <c r="AE15" s="2187"/>
      <c r="AF15" s="2187"/>
      <c r="AG15" s="2187"/>
      <c r="AH15" s="2187"/>
      <c r="AI15" s="2187"/>
      <c r="AJ15" s="2187"/>
      <c r="AK15" s="2187"/>
      <c r="AL15" s="2187"/>
      <c r="AM15" s="2187"/>
      <c r="AN15" s="2187"/>
      <c r="AO15" s="2188"/>
      <c r="AP15" s="743"/>
    </row>
    <row r="16" spans="1:42" ht="33" customHeight="1">
      <c r="A16" s="218"/>
      <c r="B16" s="1458" t="s">
        <v>730</v>
      </c>
      <c r="C16" s="1458"/>
      <c r="D16" s="1458"/>
      <c r="E16" s="1458"/>
      <c r="F16" s="1458"/>
      <c r="G16" s="1458"/>
      <c r="H16" s="1458"/>
      <c r="I16" s="1458"/>
      <c r="J16" s="1458"/>
      <c r="K16" s="1458"/>
      <c r="L16" s="1458"/>
      <c r="M16" s="1458"/>
      <c r="N16" s="1458"/>
      <c r="O16" s="1458"/>
      <c r="P16" s="1458"/>
      <c r="Q16" s="1458"/>
      <c r="R16" s="1458"/>
      <c r="S16" s="1458"/>
      <c r="T16" s="1458"/>
      <c r="U16" s="1458"/>
      <c r="V16" s="1458"/>
      <c r="W16" s="1458"/>
      <c r="X16" s="1458"/>
      <c r="Y16" s="1458"/>
      <c r="Z16" s="1458"/>
      <c r="AA16" s="1458"/>
      <c r="AB16" s="1458"/>
      <c r="AC16" s="1458"/>
      <c r="AD16" s="1458"/>
      <c r="AE16" s="1458"/>
      <c r="AF16" s="1458"/>
      <c r="AG16" s="1458"/>
      <c r="AH16" s="1458"/>
      <c r="AI16" s="1458"/>
      <c r="AJ16" s="1458"/>
      <c r="AK16" s="1458"/>
      <c r="AL16" s="1458"/>
      <c r="AM16" s="1458"/>
      <c r="AN16" s="1458"/>
      <c r="AO16" s="2189"/>
      <c r="AP16" s="743"/>
    </row>
    <row r="17" spans="1:48" ht="39.950000000000003" customHeight="1">
      <c r="A17" s="2181" t="s">
        <v>1111</v>
      </c>
      <c r="B17" s="2182"/>
      <c r="C17" s="2182"/>
      <c r="D17" s="2182"/>
      <c r="E17" s="2182"/>
      <c r="F17" s="2182"/>
      <c r="G17" s="2182"/>
      <c r="H17" s="2182"/>
      <c r="I17" s="2182"/>
      <c r="J17" s="2182"/>
      <c r="K17" s="2182"/>
      <c r="L17" s="2182"/>
      <c r="M17" s="2182"/>
      <c r="N17" s="2182"/>
      <c r="O17" s="2182"/>
      <c r="P17" s="2182"/>
      <c r="Q17" s="2182"/>
      <c r="R17" s="2182"/>
      <c r="S17" s="2182"/>
      <c r="T17" s="2182"/>
      <c r="U17" s="2182"/>
      <c r="V17" s="2182"/>
      <c r="W17" s="2182"/>
      <c r="X17" s="2182"/>
      <c r="Y17" s="2182"/>
      <c r="Z17" s="2182"/>
      <c r="AA17" s="2182"/>
      <c r="AB17" s="2182"/>
      <c r="AC17" s="2182"/>
      <c r="AD17" s="2182"/>
      <c r="AE17" s="2182"/>
      <c r="AF17" s="2182"/>
      <c r="AG17" s="2182"/>
      <c r="AH17" s="2182"/>
      <c r="AI17" s="2182"/>
      <c r="AJ17" s="2182"/>
      <c r="AK17" s="2182"/>
      <c r="AL17" s="2182"/>
      <c r="AM17" s="2182"/>
      <c r="AN17" s="2182"/>
      <c r="AO17" s="2183"/>
      <c r="AP17" s="743"/>
    </row>
    <row r="18" spans="1:48" ht="30" customHeight="1">
      <c r="A18" s="2190" t="s">
        <v>731</v>
      </c>
      <c r="B18" s="2185"/>
      <c r="C18" s="2191"/>
      <c r="D18" s="2191"/>
      <c r="E18" s="2191"/>
      <c r="F18" s="2191"/>
      <c r="G18" s="2191"/>
      <c r="H18" s="2192" t="s">
        <v>580</v>
      </c>
      <c r="I18" s="2192"/>
      <c r="J18" s="2192"/>
      <c r="K18" s="2192"/>
      <c r="L18" s="2192"/>
      <c r="M18" s="2192"/>
      <c r="N18" s="2192"/>
      <c r="O18" s="2192"/>
      <c r="P18" s="2192"/>
      <c r="Q18" s="2192"/>
      <c r="R18" s="2192"/>
      <c r="S18" s="2192"/>
      <c r="T18" s="2192"/>
      <c r="U18" s="2192"/>
      <c r="V18" s="743" t="s">
        <v>728</v>
      </c>
      <c r="W18" s="2193"/>
      <c r="X18" s="2193"/>
      <c r="Y18" s="2193"/>
      <c r="Z18" s="2193"/>
      <c r="AA18" s="2193"/>
      <c r="AB18" s="2193"/>
      <c r="AC18" s="2193"/>
      <c r="AD18" s="2193"/>
      <c r="AE18" s="2193"/>
      <c r="AF18" s="2193"/>
      <c r="AG18" s="2193"/>
      <c r="AH18" s="2193"/>
      <c r="AI18" s="2193"/>
      <c r="AJ18" s="2193"/>
      <c r="AK18" s="2193"/>
      <c r="AL18" s="2193"/>
      <c r="AM18" s="2193"/>
      <c r="AN18" s="2193"/>
      <c r="AO18" s="2194"/>
      <c r="AP18" s="763"/>
    </row>
    <row r="19" spans="1:48" s="219" customFormat="1" ht="27" customHeight="1">
      <c r="A19" s="2181" t="s">
        <v>758</v>
      </c>
      <c r="B19" s="2182"/>
      <c r="C19" s="2182"/>
      <c r="D19" s="2182"/>
      <c r="E19" s="2182"/>
      <c r="F19" s="2182"/>
      <c r="G19" s="2182"/>
      <c r="H19" s="2182"/>
      <c r="I19" s="2182"/>
      <c r="J19" s="2182"/>
      <c r="K19" s="2182"/>
      <c r="L19" s="2182"/>
      <c r="M19" s="2182"/>
      <c r="N19" s="2182"/>
      <c r="O19" s="2182"/>
      <c r="P19" s="2182"/>
      <c r="Q19" s="2182"/>
      <c r="R19" s="2182"/>
      <c r="S19" s="2182"/>
      <c r="T19" s="2182"/>
      <c r="U19" s="2182"/>
      <c r="V19" s="2182"/>
      <c r="W19" s="2182"/>
      <c r="X19" s="2182"/>
      <c r="Y19" s="2182"/>
      <c r="Z19" s="2182"/>
      <c r="AA19" s="2182"/>
      <c r="AB19" s="2182"/>
      <c r="AC19" s="2182"/>
      <c r="AD19" s="2182"/>
      <c r="AE19" s="2182"/>
      <c r="AF19" s="2182"/>
      <c r="AG19" s="2182"/>
      <c r="AH19" s="2182"/>
      <c r="AI19" s="2182"/>
      <c r="AJ19" s="2182"/>
      <c r="AK19" s="2182"/>
      <c r="AL19" s="2182"/>
      <c r="AM19" s="2182"/>
      <c r="AN19" s="2182"/>
      <c r="AO19" s="2183"/>
      <c r="AP19" s="743"/>
    </row>
    <row r="20" spans="1:48" s="219" customFormat="1" ht="30" customHeight="1">
      <c r="A20" s="2181" t="s">
        <v>760</v>
      </c>
      <c r="B20" s="2182"/>
      <c r="C20" s="2182"/>
      <c r="D20" s="2182"/>
      <c r="E20" s="2182"/>
      <c r="F20" s="2182"/>
      <c r="G20" s="2182"/>
      <c r="H20" s="2182"/>
      <c r="I20" s="2182"/>
      <c r="J20" s="2182"/>
      <c r="K20" s="2182"/>
      <c r="L20" s="2182"/>
      <c r="M20" s="2182"/>
      <c r="N20" s="2182"/>
      <c r="O20" s="2182"/>
      <c r="P20" s="2182"/>
      <c r="Q20" s="2182"/>
      <c r="R20" s="2182"/>
      <c r="S20" s="2182"/>
      <c r="T20" s="2182"/>
      <c r="U20" s="2182"/>
      <c r="V20" s="2182"/>
      <c r="W20" s="2182"/>
      <c r="X20" s="2182"/>
      <c r="Y20" s="2182"/>
      <c r="Z20" s="2182"/>
      <c r="AA20" s="2182"/>
      <c r="AB20" s="2182"/>
      <c r="AC20" s="2182"/>
      <c r="AD20" s="2182"/>
      <c r="AE20" s="2182"/>
      <c r="AF20" s="2182"/>
      <c r="AG20" s="2182"/>
      <c r="AH20" s="2182"/>
      <c r="AI20" s="2182"/>
      <c r="AJ20" s="2182"/>
      <c r="AK20" s="2182"/>
      <c r="AL20" s="2182"/>
      <c r="AM20" s="2182"/>
      <c r="AN20" s="2182"/>
      <c r="AO20" s="2183"/>
      <c r="AP20" s="743"/>
    </row>
    <row r="21" spans="1:48" ht="33" customHeight="1">
      <c r="A21" s="218"/>
      <c r="B21" s="2182" t="s">
        <v>732</v>
      </c>
      <c r="C21" s="2182"/>
      <c r="D21" s="2182"/>
      <c r="E21" s="2182"/>
      <c r="F21" s="2182"/>
      <c r="G21" s="2182"/>
      <c r="H21" s="2182"/>
      <c r="I21" s="2182"/>
      <c r="J21" s="2182"/>
      <c r="K21" s="2182"/>
      <c r="L21" s="2182"/>
      <c r="M21" s="2182"/>
      <c r="N21" s="2182"/>
      <c r="O21" s="2182"/>
      <c r="P21" s="2182"/>
      <c r="Q21" s="2182"/>
      <c r="R21" s="2182"/>
      <c r="S21" s="2182"/>
      <c r="T21" s="2182"/>
      <c r="U21" s="2182"/>
      <c r="V21" s="2182"/>
      <c r="W21" s="2182"/>
      <c r="X21" s="2182"/>
      <c r="Y21" s="2182"/>
      <c r="Z21" s="2182"/>
      <c r="AA21" s="2182"/>
      <c r="AB21" s="2182"/>
      <c r="AC21" s="2182"/>
      <c r="AD21" s="2182"/>
      <c r="AE21" s="2182"/>
      <c r="AF21" s="2182"/>
      <c r="AG21" s="2182"/>
      <c r="AH21" s="2182"/>
      <c r="AI21" s="2182"/>
      <c r="AJ21" s="2182"/>
      <c r="AK21" s="2182"/>
      <c r="AL21" s="2182"/>
      <c r="AM21" s="2182"/>
      <c r="AN21" s="2182"/>
      <c r="AO21" s="2183"/>
      <c r="AP21" s="220"/>
    </row>
    <row r="22" spans="1:48" ht="33" customHeight="1">
      <c r="A22" s="218"/>
      <c r="B22" s="2182" t="s">
        <v>733</v>
      </c>
      <c r="C22" s="2182"/>
      <c r="D22" s="2182"/>
      <c r="E22" s="2182"/>
      <c r="F22" s="2182"/>
      <c r="G22" s="2182"/>
      <c r="H22" s="2182"/>
      <c r="I22" s="2182"/>
      <c r="J22" s="2182"/>
      <c r="K22" s="2182"/>
      <c r="L22" s="2182"/>
      <c r="M22" s="2182"/>
      <c r="N22" s="2182"/>
      <c r="O22" s="2182"/>
      <c r="P22" s="2182"/>
      <c r="Q22" s="2182"/>
      <c r="R22" s="2182"/>
      <c r="S22" s="2182"/>
      <c r="T22" s="2182"/>
      <c r="U22" s="2182"/>
      <c r="V22" s="2182"/>
      <c r="W22" s="2182"/>
      <c r="X22" s="2182"/>
      <c r="Y22" s="2182"/>
      <c r="Z22" s="2182"/>
      <c r="AA22" s="2182"/>
      <c r="AB22" s="2182"/>
      <c r="AC22" s="2182"/>
      <c r="AD22" s="2182"/>
      <c r="AE22" s="2182"/>
      <c r="AF22" s="2182"/>
      <c r="AG22" s="2182"/>
      <c r="AH22" s="2182"/>
      <c r="AI22" s="2182"/>
      <c r="AJ22" s="2182"/>
      <c r="AK22" s="2182"/>
      <c r="AL22" s="2182"/>
      <c r="AM22" s="2182"/>
      <c r="AN22" s="2182"/>
      <c r="AO22" s="2183"/>
      <c r="AP22" s="220"/>
    </row>
    <row r="23" spans="1:48" ht="33" customHeight="1">
      <c r="A23" s="218"/>
      <c r="B23" s="2182" t="s">
        <v>674</v>
      </c>
      <c r="C23" s="2182"/>
      <c r="D23" s="2182"/>
      <c r="E23" s="2182"/>
      <c r="F23" s="2182"/>
      <c r="G23" s="2182"/>
      <c r="H23" s="2182"/>
      <c r="I23" s="2182"/>
      <c r="J23" s="2182"/>
      <c r="K23" s="2182"/>
      <c r="L23" s="2182"/>
      <c r="M23" s="2182"/>
      <c r="N23" s="2182"/>
      <c r="O23" s="2182"/>
      <c r="P23" s="2182"/>
      <c r="Q23" s="2182"/>
      <c r="R23" s="2182"/>
      <c r="S23" s="2182"/>
      <c r="T23" s="2182"/>
      <c r="U23" s="2182"/>
      <c r="V23" s="2182"/>
      <c r="W23" s="2182"/>
      <c r="X23" s="2182"/>
      <c r="Y23" s="2182"/>
      <c r="Z23" s="2182"/>
      <c r="AA23" s="2182"/>
      <c r="AB23" s="2182"/>
      <c r="AC23" s="2182"/>
      <c r="AD23" s="2182"/>
      <c r="AE23" s="2182"/>
      <c r="AF23" s="2182"/>
      <c r="AG23" s="2182"/>
      <c r="AH23" s="2182"/>
      <c r="AI23" s="2182"/>
      <c r="AJ23" s="2182"/>
      <c r="AK23" s="2182"/>
      <c r="AL23" s="2182"/>
      <c r="AM23" s="2182"/>
      <c r="AN23" s="2182"/>
      <c r="AO23" s="2183"/>
      <c r="AP23" s="220"/>
    </row>
    <row r="24" spans="1:48" s="219" customFormat="1" ht="9.9499999999999993" customHeight="1">
      <c r="A24" s="221"/>
      <c r="B24" s="222"/>
      <c r="C24" s="222"/>
      <c r="D24" s="222"/>
      <c r="E24" s="222"/>
      <c r="F24" s="222"/>
      <c r="G24" s="222"/>
      <c r="H24" s="2184"/>
      <c r="I24" s="2184"/>
      <c r="J24" s="2184"/>
      <c r="K24" s="2184"/>
      <c r="L24" s="2184"/>
      <c r="M24" s="2184"/>
      <c r="N24" s="2184"/>
      <c r="O24" s="2184"/>
      <c r="P24" s="2184"/>
      <c r="Q24" s="2184"/>
      <c r="R24" s="2184"/>
      <c r="S24" s="2184"/>
      <c r="T24" s="2184"/>
      <c r="U24" s="2184"/>
      <c r="V24" s="2184"/>
      <c r="W24" s="2184"/>
      <c r="X24" s="2184"/>
      <c r="Y24" s="2184"/>
      <c r="Z24" s="2184"/>
      <c r="AA24" s="2184"/>
      <c r="AB24" s="2184"/>
      <c r="AC24" s="2184"/>
      <c r="AD24" s="2184"/>
      <c r="AE24" s="2184"/>
      <c r="AF24" s="2184"/>
      <c r="AG24" s="2184"/>
      <c r="AH24" s="2184"/>
      <c r="AI24" s="2184"/>
      <c r="AJ24" s="2184"/>
      <c r="AK24" s="2184"/>
      <c r="AL24" s="2185"/>
      <c r="AM24" s="2185"/>
      <c r="AN24" s="2185"/>
      <c r="AO24" s="2186"/>
      <c r="AP24" s="223"/>
    </row>
    <row r="25" spans="1:48" ht="30" customHeight="1">
      <c r="A25" s="224" t="s">
        <v>734</v>
      </c>
      <c r="B25" s="2178" t="s">
        <v>745</v>
      </c>
      <c r="C25" s="2178"/>
      <c r="D25" s="2178"/>
      <c r="E25" s="2178"/>
      <c r="F25" s="2178"/>
      <c r="G25" s="2178"/>
      <c r="H25" s="2171">
        <v>1</v>
      </c>
      <c r="I25" s="2172"/>
      <c r="J25" s="2173" t="s">
        <v>599</v>
      </c>
      <c r="K25" s="2173"/>
      <c r="L25" s="2174"/>
      <c r="M25" s="2171">
        <v>2</v>
      </c>
      <c r="N25" s="2172"/>
      <c r="O25" s="2173" t="s">
        <v>599</v>
      </c>
      <c r="P25" s="2173"/>
      <c r="Q25" s="2174"/>
      <c r="R25" s="2171">
        <v>3</v>
      </c>
      <c r="S25" s="2172"/>
      <c r="T25" s="2179" t="s">
        <v>599</v>
      </c>
      <c r="U25" s="2179"/>
      <c r="V25" s="2180"/>
      <c r="W25" s="2171">
        <v>4</v>
      </c>
      <c r="X25" s="2172"/>
      <c r="Y25" s="2179" t="s">
        <v>599</v>
      </c>
      <c r="Z25" s="2179"/>
      <c r="AA25" s="2180"/>
      <c r="AB25" s="2171">
        <v>5</v>
      </c>
      <c r="AC25" s="2172"/>
      <c r="AD25" s="2173" t="s">
        <v>599</v>
      </c>
      <c r="AE25" s="2173"/>
      <c r="AF25" s="2174"/>
      <c r="AG25" s="2171">
        <v>6</v>
      </c>
      <c r="AH25" s="2172"/>
      <c r="AI25" s="2173" t="s">
        <v>599</v>
      </c>
      <c r="AJ25" s="2173"/>
      <c r="AK25" s="2174"/>
      <c r="AL25" s="758"/>
      <c r="AM25" s="227"/>
      <c r="AN25" s="227"/>
      <c r="AO25" s="759"/>
      <c r="AP25" s="742"/>
      <c r="AQ25" s="225"/>
    </row>
    <row r="26" spans="1:48" ht="42" customHeight="1">
      <c r="A26" s="2175" t="s">
        <v>239</v>
      </c>
      <c r="B26" s="2164" t="s">
        <v>240</v>
      </c>
      <c r="C26" s="2164"/>
      <c r="D26" s="2164"/>
      <c r="E26" s="2164"/>
      <c r="F26" s="2164"/>
      <c r="G26" s="2164"/>
      <c r="H26" s="2161"/>
      <c r="I26" s="2162"/>
      <c r="J26" s="2162"/>
      <c r="K26" s="2162"/>
      <c r="L26" s="2163"/>
      <c r="M26" s="2161"/>
      <c r="N26" s="2162"/>
      <c r="O26" s="2162"/>
      <c r="P26" s="2162"/>
      <c r="Q26" s="2163"/>
      <c r="R26" s="2161"/>
      <c r="S26" s="2162"/>
      <c r="T26" s="2162"/>
      <c r="U26" s="2162"/>
      <c r="V26" s="2163"/>
      <c r="W26" s="2161"/>
      <c r="X26" s="2162"/>
      <c r="Y26" s="2162"/>
      <c r="Z26" s="2162"/>
      <c r="AA26" s="2163"/>
      <c r="AB26" s="2161"/>
      <c r="AC26" s="2162"/>
      <c r="AD26" s="2162"/>
      <c r="AE26" s="2162"/>
      <c r="AF26" s="2163"/>
      <c r="AG26" s="2161"/>
      <c r="AH26" s="2162"/>
      <c r="AI26" s="2162"/>
      <c r="AJ26" s="2162"/>
      <c r="AK26" s="2163"/>
      <c r="AL26" s="758"/>
      <c r="AM26" s="227"/>
      <c r="AN26" s="227"/>
      <c r="AO26" s="759"/>
      <c r="AP26" s="60"/>
      <c r="AQ26" s="60"/>
      <c r="AR26" s="742"/>
      <c r="AS26" s="742"/>
      <c r="AT26" s="226"/>
    </row>
    <row r="27" spans="1:48" ht="42" customHeight="1">
      <c r="A27" s="2176"/>
      <c r="B27" s="2164" t="s">
        <v>735</v>
      </c>
      <c r="C27" s="2164"/>
      <c r="D27" s="2164"/>
      <c r="E27" s="2164"/>
      <c r="F27" s="2164"/>
      <c r="G27" s="2164"/>
      <c r="H27" s="2161"/>
      <c r="I27" s="2162"/>
      <c r="J27" s="2162"/>
      <c r="K27" s="2162"/>
      <c r="L27" s="2163"/>
      <c r="M27" s="2161"/>
      <c r="N27" s="2162"/>
      <c r="O27" s="2162"/>
      <c r="P27" s="2162"/>
      <c r="Q27" s="2163"/>
      <c r="R27" s="2161"/>
      <c r="S27" s="2162"/>
      <c r="T27" s="2162"/>
      <c r="U27" s="2162"/>
      <c r="V27" s="2163"/>
      <c r="W27" s="2161"/>
      <c r="X27" s="2162"/>
      <c r="Y27" s="2162"/>
      <c r="Z27" s="2162"/>
      <c r="AA27" s="2163"/>
      <c r="AB27" s="2161"/>
      <c r="AC27" s="2162"/>
      <c r="AD27" s="2162"/>
      <c r="AE27" s="2162"/>
      <c r="AF27" s="2163"/>
      <c r="AG27" s="2161"/>
      <c r="AH27" s="2162"/>
      <c r="AI27" s="2162"/>
      <c r="AJ27" s="2162"/>
      <c r="AK27" s="2163"/>
      <c r="AL27" s="758"/>
      <c r="AM27" s="227"/>
      <c r="AN27" s="227"/>
      <c r="AO27" s="759"/>
      <c r="AP27" s="60"/>
      <c r="AQ27" s="225"/>
      <c r="AR27" s="225"/>
      <c r="AS27" s="225"/>
      <c r="AT27" s="227"/>
    </row>
    <row r="28" spans="1:48" ht="42" customHeight="1">
      <c r="A28" s="2176"/>
      <c r="B28" s="2164" t="s">
        <v>736</v>
      </c>
      <c r="C28" s="2164"/>
      <c r="D28" s="2164"/>
      <c r="E28" s="2164"/>
      <c r="F28" s="2164"/>
      <c r="G28" s="2164"/>
      <c r="H28" s="2161"/>
      <c r="I28" s="2162"/>
      <c r="J28" s="2162"/>
      <c r="K28" s="2162"/>
      <c r="L28" s="2163"/>
      <c r="M28" s="2161"/>
      <c r="N28" s="2162"/>
      <c r="O28" s="2162"/>
      <c r="P28" s="2162"/>
      <c r="Q28" s="2163"/>
      <c r="R28" s="2161"/>
      <c r="S28" s="2162"/>
      <c r="T28" s="2162"/>
      <c r="U28" s="2162"/>
      <c r="V28" s="2163"/>
      <c r="W28" s="2161"/>
      <c r="X28" s="2162"/>
      <c r="Y28" s="2162"/>
      <c r="Z28" s="2162"/>
      <c r="AA28" s="2163"/>
      <c r="AB28" s="2161"/>
      <c r="AC28" s="2162"/>
      <c r="AD28" s="2162"/>
      <c r="AE28" s="2162"/>
      <c r="AF28" s="2163"/>
      <c r="AG28" s="2161"/>
      <c r="AH28" s="2162"/>
      <c r="AI28" s="2162"/>
      <c r="AJ28" s="2162"/>
      <c r="AK28" s="2163"/>
      <c r="AL28" s="758"/>
      <c r="AM28" s="227"/>
      <c r="AN28" s="227"/>
      <c r="AO28" s="759"/>
      <c r="AP28" s="60"/>
      <c r="AQ28" s="225"/>
      <c r="AR28" s="225"/>
      <c r="AS28" s="225"/>
      <c r="AT28" s="227"/>
    </row>
    <row r="29" spans="1:48" ht="42" customHeight="1">
      <c r="A29" s="2176"/>
      <c r="B29" s="2164" t="s">
        <v>737</v>
      </c>
      <c r="C29" s="2164"/>
      <c r="D29" s="2164"/>
      <c r="E29" s="2164"/>
      <c r="F29" s="2164"/>
      <c r="G29" s="2164"/>
      <c r="H29" s="2161"/>
      <c r="I29" s="2162"/>
      <c r="J29" s="2162"/>
      <c r="K29" s="2162"/>
      <c r="L29" s="2163"/>
      <c r="M29" s="2161"/>
      <c r="N29" s="2162"/>
      <c r="O29" s="2162"/>
      <c r="P29" s="2162"/>
      <c r="Q29" s="2163"/>
      <c r="R29" s="2161"/>
      <c r="S29" s="2162"/>
      <c r="T29" s="2162"/>
      <c r="U29" s="2162"/>
      <c r="V29" s="2163"/>
      <c r="W29" s="2161"/>
      <c r="X29" s="2162"/>
      <c r="Y29" s="2162"/>
      <c r="Z29" s="2162"/>
      <c r="AA29" s="2163"/>
      <c r="AB29" s="2161"/>
      <c r="AC29" s="2162"/>
      <c r="AD29" s="2162"/>
      <c r="AE29" s="2162"/>
      <c r="AF29" s="2163"/>
      <c r="AG29" s="2161"/>
      <c r="AH29" s="2162"/>
      <c r="AI29" s="2162"/>
      <c r="AJ29" s="2162"/>
      <c r="AK29" s="2163"/>
      <c r="AL29" s="758"/>
      <c r="AM29" s="227"/>
      <c r="AN29" s="227"/>
      <c r="AO29" s="759"/>
      <c r="AP29" s="60"/>
      <c r="AQ29" s="225"/>
      <c r="AR29" s="225"/>
      <c r="AS29" s="225"/>
      <c r="AT29" s="227"/>
    </row>
    <row r="30" spans="1:48" ht="42" customHeight="1">
      <c r="A30" s="2176"/>
      <c r="B30" s="2164" t="s">
        <v>241</v>
      </c>
      <c r="C30" s="2164"/>
      <c r="D30" s="2164"/>
      <c r="E30" s="2164"/>
      <c r="F30" s="2164"/>
      <c r="G30" s="2164"/>
      <c r="H30" s="2161"/>
      <c r="I30" s="2162"/>
      <c r="J30" s="2162"/>
      <c r="K30" s="2162"/>
      <c r="L30" s="2163"/>
      <c r="M30" s="2161"/>
      <c r="N30" s="2162"/>
      <c r="O30" s="2162"/>
      <c r="P30" s="2162"/>
      <c r="Q30" s="2163"/>
      <c r="R30" s="2161"/>
      <c r="S30" s="2162"/>
      <c r="T30" s="2162"/>
      <c r="U30" s="2162"/>
      <c r="V30" s="2163"/>
      <c r="W30" s="2161"/>
      <c r="X30" s="2162"/>
      <c r="Y30" s="2162"/>
      <c r="Z30" s="2162"/>
      <c r="AA30" s="2163"/>
      <c r="AB30" s="2161"/>
      <c r="AC30" s="2162"/>
      <c r="AD30" s="2162"/>
      <c r="AE30" s="2162"/>
      <c r="AF30" s="2163"/>
      <c r="AG30" s="2161"/>
      <c r="AH30" s="2162"/>
      <c r="AI30" s="2162"/>
      <c r="AJ30" s="2162"/>
      <c r="AK30" s="2163"/>
      <c r="AL30" s="758"/>
      <c r="AM30" s="227"/>
      <c r="AN30" s="227"/>
      <c r="AO30" s="759"/>
      <c r="AP30" s="60"/>
      <c r="AQ30" s="225"/>
      <c r="AR30" s="225"/>
      <c r="AS30" s="225"/>
      <c r="AT30" s="228"/>
      <c r="AU30" s="225"/>
      <c r="AV30" s="227"/>
    </row>
    <row r="31" spans="1:48" ht="42" customHeight="1" thickBot="1">
      <c r="A31" s="2177"/>
      <c r="B31" s="2170" t="s">
        <v>242</v>
      </c>
      <c r="C31" s="2170"/>
      <c r="D31" s="2170"/>
      <c r="E31" s="2170"/>
      <c r="F31" s="2170"/>
      <c r="G31" s="2170"/>
      <c r="H31" s="2161"/>
      <c r="I31" s="2162"/>
      <c r="J31" s="2162"/>
      <c r="K31" s="2162"/>
      <c r="L31" s="2163"/>
      <c r="M31" s="2161"/>
      <c r="N31" s="2162"/>
      <c r="O31" s="2162"/>
      <c r="P31" s="2162"/>
      <c r="Q31" s="2163"/>
      <c r="R31" s="2161"/>
      <c r="S31" s="2162"/>
      <c r="T31" s="2162"/>
      <c r="U31" s="2162"/>
      <c r="V31" s="2163"/>
      <c r="W31" s="2161"/>
      <c r="X31" s="2162"/>
      <c r="Y31" s="2162"/>
      <c r="Z31" s="2162"/>
      <c r="AA31" s="2163"/>
      <c r="AB31" s="2161"/>
      <c r="AC31" s="2162"/>
      <c r="AD31" s="2162"/>
      <c r="AE31" s="2162"/>
      <c r="AF31" s="2163"/>
      <c r="AG31" s="2161"/>
      <c r="AH31" s="2162"/>
      <c r="AI31" s="2162"/>
      <c r="AJ31" s="2162"/>
      <c r="AK31" s="2163"/>
      <c r="AL31" s="758"/>
      <c r="AM31" s="227"/>
      <c r="AN31" s="227"/>
      <c r="AO31" s="759"/>
      <c r="AP31" s="742"/>
      <c r="AQ31" s="225"/>
      <c r="AR31" s="225"/>
      <c r="AS31" s="225"/>
      <c r="AT31" s="225"/>
      <c r="AU31" s="225"/>
      <c r="AV31" s="227"/>
    </row>
    <row r="32" spans="1:48" ht="42" customHeight="1" thickTop="1">
      <c r="A32" s="2168" t="s">
        <v>243</v>
      </c>
      <c r="B32" s="1399" t="s">
        <v>738</v>
      </c>
      <c r="C32" s="1399"/>
      <c r="D32" s="1399"/>
      <c r="E32" s="1399"/>
      <c r="F32" s="1399"/>
      <c r="G32" s="1399"/>
      <c r="H32" s="2165"/>
      <c r="I32" s="2166"/>
      <c r="J32" s="2166"/>
      <c r="K32" s="2166"/>
      <c r="L32" s="2167"/>
      <c r="M32" s="2165"/>
      <c r="N32" s="2166"/>
      <c r="O32" s="2166"/>
      <c r="P32" s="2166"/>
      <c r="Q32" s="2167"/>
      <c r="R32" s="2165"/>
      <c r="S32" s="2166"/>
      <c r="T32" s="2166"/>
      <c r="U32" s="2166"/>
      <c r="V32" s="2167"/>
      <c r="W32" s="2165"/>
      <c r="X32" s="2166"/>
      <c r="Y32" s="2166"/>
      <c r="Z32" s="2166"/>
      <c r="AA32" s="2167"/>
      <c r="AB32" s="2165"/>
      <c r="AC32" s="2166"/>
      <c r="AD32" s="2166"/>
      <c r="AE32" s="2166"/>
      <c r="AF32" s="2167"/>
      <c r="AG32" s="2165"/>
      <c r="AH32" s="2166"/>
      <c r="AI32" s="2166"/>
      <c r="AJ32" s="2166"/>
      <c r="AK32" s="2167"/>
      <c r="AL32" s="760"/>
      <c r="AM32" s="227"/>
      <c r="AN32" s="227"/>
      <c r="AO32" s="759"/>
      <c r="AP32" s="60"/>
      <c r="AQ32" s="225"/>
      <c r="AR32" s="225"/>
      <c r="AS32" s="225"/>
    </row>
    <row r="33" spans="1:45" ht="42" customHeight="1">
      <c r="A33" s="2169"/>
      <c r="B33" s="2164" t="s">
        <v>739</v>
      </c>
      <c r="C33" s="2164"/>
      <c r="D33" s="2164"/>
      <c r="E33" s="2164"/>
      <c r="F33" s="2164"/>
      <c r="G33" s="2164"/>
      <c r="H33" s="2161"/>
      <c r="I33" s="2162"/>
      <c r="J33" s="2162"/>
      <c r="K33" s="2162"/>
      <c r="L33" s="2163"/>
      <c r="M33" s="2161"/>
      <c r="N33" s="2162"/>
      <c r="O33" s="2162"/>
      <c r="P33" s="2162"/>
      <c r="Q33" s="2163"/>
      <c r="R33" s="2161"/>
      <c r="S33" s="2162"/>
      <c r="T33" s="2162"/>
      <c r="U33" s="2162"/>
      <c r="V33" s="2163"/>
      <c r="W33" s="2161"/>
      <c r="X33" s="2162"/>
      <c r="Y33" s="2162"/>
      <c r="Z33" s="2162"/>
      <c r="AA33" s="2163"/>
      <c r="AB33" s="2161"/>
      <c r="AC33" s="2162"/>
      <c r="AD33" s="2162"/>
      <c r="AE33" s="2162"/>
      <c r="AF33" s="2163"/>
      <c r="AG33" s="2161"/>
      <c r="AH33" s="2162"/>
      <c r="AI33" s="2162"/>
      <c r="AJ33" s="2162"/>
      <c r="AK33" s="2163"/>
      <c r="AL33" s="758"/>
      <c r="AM33" s="227"/>
      <c r="AN33" s="227"/>
      <c r="AO33" s="759"/>
      <c r="AP33" s="60"/>
      <c r="AQ33" s="225"/>
    </row>
    <row r="34" spans="1:45" ht="42" customHeight="1">
      <c r="A34" s="2169"/>
      <c r="B34" s="2164" t="s">
        <v>740</v>
      </c>
      <c r="C34" s="2164"/>
      <c r="D34" s="2164"/>
      <c r="E34" s="2164"/>
      <c r="F34" s="2164"/>
      <c r="G34" s="2164"/>
      <c r="H34" s="2161"/>
      <c r="I34" s="2162"/>
      <c r="J34" s="2162"/>
      <c r="K34" s="2162"/>
      <c r="L34" s="2163"/>
      <c r="M34" s="2161"/>
      <c r="N34" s="2162"/>
      <c r="O34" s="2162"/>
      <c r="P34" s="2162"/>
      <c r="Q34" s="2163"/>
      <c r="R34" s="2161"/>
      <c r="S34" s="2162"/>
      <c r="T34" s="2162"/>
      <c r="U34" s="2162"/>
      <c r="V34" s="2163"/>
      <c r="W34" s="2161"/>
      <c r="X34" s="2162"/>
      <c r="Y34" s="2162"/>
      <c r="Z34" s="2162"/>
      <c r="AA34" s="2163"/>
      <c r="AB34" s="2161"/>
      <c r="AC34" s="2162"/>
      <c r="AD34" s="2162"/>
      <c r="AE34" s="2162"/>
      <c r="AF34" s="2163"/>
      <c r="AG34" s="2161"/>
      <c r="AH34" s="2162"/>
      <c r="AI34" s="2162"/>
      <c r="AJ34" s="2162"/>
      <c r="AK34" s="2163"/>
      <c r="AL34" s="758"/>
      <c r="AM34" s="227"/>
      <c r="AN34" s="227"/>
      <c r="AO34" s="759"/>
      <c r="AP34" s="60"/>
      <c r="AQ34" s="225"/>
    </row>
    <row r="35" spans="1:45" ht="42" customHeight="1">
      <c r="A35" s="2169"/>
      <c r="B35" s="2164" t="s">
        <v>741</v>
      </c>
      <c r="C35" s="2164"/>
      <c r="D35" s="2164"/>
      <c r="E35" s="2164"/>
      <c r="F35" s="2164"/>
      <c r="G35" s="2164"/>
      <c r="H35" s="2161"/>
      <c r="I35" s="2162"/>
      <c r="J35" s="2162"/>
      <c r="K35" s="2162"/>
      <c r="L35" s="2163"/>
      <c r="M35" s="2161"/>
      <c r="N35" s="2162"/>
      <c r="O35" s="2162"/>
      <c r="P35" s="2162"/>
      <c r="Q35" s="2163"/>
      <c r="R35" s="2161"/>
      <c r="S35" s="2162"/>
      <c r="T35" s="2162"/>
      <c r="U35" s="2162"/>
      <c r="V35" s="2163"/>
      <c r="W35" s="2161"/>
      <c r="X35" s="2162"/>
      <c r="Y35" s="2162"/>
      <c r="Z35" s="2162"/>
      <c r="AA35" s="2163"/>
      <c r="AB35" s="2161"/>
      <c r="AC35" s="2162"/>
      <c r="AD35" s="2162"/>
      <c r="AE35" s="2162"/>
      <c r="AF35" s="2163"/>
      <c r="AG35" s="2161"/>
      <c r="AH35" s="2162"/>
      <c r="AI35" s="2162"/>
      <c r="AJ35" s="2162"/>
      <c r="AK35" s="2163"/>
      <c r="AL35" s="758"/>
      <c r="AM35" s="227"/>
      <c r="AN35" s="227"/>
      <c r="AO35" s="759"/>
      <c r="AP35" s="60"/>
    </row>
    <row r="36" spans="1:45" ht="9.9499999999999993" customHeight="1" thickBot="1">
      <c r="A36" s="2136"/>
      <c r="B36" s="2137"/>
      <c r="C36" s="2137"/>
      <c r="D36" s="2137"/>
      <c r="E36" s="2137"/>
      <c r="F36" s="2137"/>
      <c r="G36" s="2137"/>
      <c r="H36" s="2137"/>
      <c r="I36" s="2137"/>
      <c r="J36" s="2137"/>
      <c r="K36" s="2137"/>
      <c r="L36" s="2137"/>
      <c r="M36" s="2137"/>
      <c r="N36" s="2137"/>
      <c r="O36" s="2137"/>
      <c r="P36" s="2137"/>
      <c r="Q36" s="2137"/>
      <c r="R36" s="2137"/>
      <c r="S36" s="2137"/>
      <c r="T36" s="2137"/>
      <c r="U36" s="2137"/>
      <c r="V36" s="2137"/>
      <c r="W36" s="2137"/>
      <c r="X36" s="2137"/>
      <c r="Y36" s="2137"/>
      <c r="Z36" s="2137"/>
      <c r="AA36" s="2137"/>
      <c r="AB36" s="2137"/>
      <c r="AC36" s="2137"/>
      <c r="AD36" s="2137"/>
      <c r="AE36" s="2137"/>
      <c r="AF36" s="2137"/>
      <c r="AG36" s="2137"/>
      <c r="AH36" s="2137"/>
      <c r="AI36" s="2137"/>
      <c r="AJ36" s="2137"/>
      <c r="AK36" s="2137"/>
      <c r="AL36" s="2138"/>
      <c r="AM36" s="2138"/>
      <c r="AN36" s="2138"/>
      <c r="AO36" s="2139"/>
      <c r="AP36" s="229"/>
    </row>
    <row r="37" spans="1:45" ht="45" customHeight="1" thickBot="1">
      <c r="A37" s="2140" t="s">
        <v>244</v>
      </c>
      <c r="B37" s="2141"/>
      <c r="C37" s="2141"/>
      <c r="D37" s="2141"/>
      <c r="E37" s="2141"/>
      <c r="F37" s="2141"/>
      <c r="G37" s="2141"/>
      <c r="H37" s="2141"/>
      <c r="I37" s="2141"/>
      <c r="J37" s="2141"/>
      <c r="K37" s="2141"/>
      <c r="L37" s="2141"/>
      <c r="M37" s="2141"/>
      <c r="N37" s="2141"/>
      <c r="O37" s="2141"/>
      <c r="P37" s="2141"/>
      <c r="Q37" s="2141"/>
      <c r="R37" s="2141"/>
      <c r="S37" s="2141"/>
      <c r="T37" s="2141"/>
      <c r="U37" s="2141"/>
      <c r="V37" s="2141"/>
      <c r="W37" s="2141"/>
      <c r="X37" s="2141"/>
      <c r="Y37" s="2141"/>
      <c r="Z37" s="2141"/>
      <c r="AA37" s="2141"/>
      <c r="AB37" s="2141"/>
      <c r="AC37" s="2141"/>
      <c r="AD37" s="2141"/>
      <c r="AE37" s="2141"/>
      <c r="AF37" s="2141"/>
      <c r="AG37" s="2141"/>
      <c r="AH37" s="2141"/>
      <c r="AI37" s="2141"/>
      <c r="AJ37" s="2141"/>
      <c r="AK37" s="2141"/>
      <c r="AL37" s="2141"/>
      <c r="AM37" s="2141"/>
      <c r="AN37" s="2141"/>
      <c r="AO37" s="2142"/>
      <c r="AP37" s="230"/>
      <c r="AS37" s="231"/>
    </row>
    <row r="38" spans="1:45" ht="45" customHeight="1">
      <c r="A38" s="2143"/>
      <c r="B38" s="2144"/>
      <c r="C38" s="2144"/>
      <c r="D38" s="2144"/>
      <c r="E38" s="2144"/>
      <c r="F38" s="2144"/>
      <c r="G38" s="2144"/>
      <c r="H38" s="2144"/>
      <c r="I38" s="2144"/>
      <c r="J38" s="2144"/>
      <c r="K38" s="2144"/>
      <c r="L38" s="2144"/>
      <c r="M38" s="2144"/>
      <c r="N38" s="2144"/>
      <c r="O38" s="2144"/>
      <c r="P38" s="2144"/>
      <c r="Q38" s="2144"/>
      <c r="R38" s="2144"/>
      <c r="S38" s="2144"/>
      <c r="T38" s="2144"/>
      <c r="U38" s="2144"/>
      <c r="V38" s="2144"/>
      <c r="W38" s="2144"/>
      <c r="X38" s="2144"/>
      <c r="Y38" s="2144"/>
      <c r="Z38" s="2144"/>
      <c r="AA38" s="2144"/>
      <c r="AB38" s="2144"/>
      <c r="AC38" s="2144"/>
      <c r="AD38" s="2144"/>
      <c r="AE38" s="2144"/>
      <c r="AF38" s="2144"/>
      <c r="AG38" s="2144"/>
      <c r="AH38" s="2144"/>
      <c r="AI38" s="2144"/>
      <c r="AJ38" s="2144"/>
      <c r="AK38" s="2144"/>
      <c r="AL38" s="2144"/>
      <c r="AM38" s="2144"/>
      <c r="AN38" s="2144"/>
      <c r="AO38" s="2145"/>
      <c r="AP38" s="232"/>
      <c r="AS38" s="231"/>
    </row>
    <row r="39" spans="1:45" ht="24" customHeight="1">
      <c r="A39" s="2146"/>
      <c r="B39" s="2147"/>
      <c r="C39" s="2147"/>
      <c r="D39" s="2147"/>
      <c r="E39" s="2147"/>
      <c r="F39" s="2147"/>
      <c r="G39" s="2147"/>
      <c r="H39" s="2147"/>
      <c r="I39" s="2147"/>
      <c r="J39" s="2147"/>
      <c r="K39" s="2147"/>
      <c r="L39" s="2147"/>
      <c r="M39" s="2147"/>
      <c r="N39" s="2147"/>
      <c r="O39" s="2147"/>
      <c r="P39" s="2147"/>
      <c r="Q39" s="2147"/>
      <c r="R39" s="2147"/>
      <c r="S39" s="2147"/>
      <c r="T39" s="2147"/>
      <c r="U39" s="2147"/>
      <c r="V39" s="2147"/>
      <c r="W39" s="2147"/>
      <c r="X39" s="2147"/>
      <c r="Y39" s="2147"/>
      <c r="Z39" s="2147"/>
      <c r="AA39" s="2147"/>
      <c r="AB39" s="2147"/>
      <c r="AC39" s="2147"/>
      <c r="AD39" s="2147"/>
      <c r="AE39" s="2147"/>
      <c r="AF39" s="2147"/>
      <c r="AG39" s="2147"/>
      <c r="AH39" s="2147"/>
      <c r="AI39" s="2147"/>
      <c r="AJ39" s="2147"/>
      <c r="AK39" s="2147"/>
      <c r="AL39" s="2147"/>
      <c r="AM39" s="2147"/>
      <c r="AN39" s="2147"/>
      <c r="AO39" s="2148"/>
      <c r="AP39" s="226"/>
      <c r="AQ39" s="233"/>
      <c r="AS39" s="231"/>
    </row>
    <row r="40" spans="1:45" ht="22.5" customHeight="1">
      <c r="A40" s="2146"/>
      <c r="B40" s="2147"/>
      <c r="C40" s="2147"/>
      <c r="D40" s="2147"/>
      <c r="E40" s="2147"/>
      <c r="F40" s="2147"/>
      <c r="G40" s="2147"/>
      <c r="H40" s="2147"/>
      <c r="I40" s="2147"/>
      <c r="J40" s="2147"/>
      <c r="K40" s="2147"/>
      <c r="L40" s="2147"/>
      <c r="M40" s="2147"/>
      <c r="N40" s="2147"/>
      <c r="O40" s="2147"/>
      <c r="P40" s="2147"/>
      <c r="Q40" s="2147"/>
      <c r="R40" s="2147"/>
      <c r="S40" s="2147"/>
      <c r="T40" s="2147"/>
      <c r="U40" s="2147"/>
      <c r="V40" s="2147"/>
      <c r="W40" s="2147"/>
      <c r="X40" s="2147"/>
      <c r="Y40" s="2147"/>
      <c r="Z40" s="2147"/>
      <c r="AA40" s="2147"/>
      <c r="AB40" s="2147"/>
      <c r="AC40" s="2147"/>
      <c r="AD40" s="2147"/>
      <c r="AE40" s="2147"/>
      <c r="AF40" s="2147"/>
      <c r="AG40" s="2147"/>
      <c r="AH40" s="2147"/>
      <c r="AI40" s="2147"/>
      <c r="AJ40" s="2147"/>
      <c r="AK40" s="2147"/>
      <c r="AL40" s="2147"/>
      <c r="AM40" s="2147"/>
      <c r="AN40" s="2147"/>
      <c r="AO40" s="2148"/>
      <c r="AP40" s="234"/>
      <c r="AS40" s="231"/>
    </row>
    <row r="41" spans="1:45" ht="50.1" customHeight="1">
      <c r="A41" s="2146"/>
      <c r="B41" s="2147"/>
      <c r="C41" s="2147"/>
      <c r="D41" s="2147"/>
      <c r="E41" s="2147"/>
      <c r="F41" s="2147"/>
      <c r="G41" s="2147"/>
      <c r="H41" s="2147"/>
      <c r="I41" s="2147"/>
      <c r="J41" s="2147"/>
      <c r="K41" s="2147"/>
      <c r="L41" s="2147"/>
      <c r="M41" s="2147"/>
      <c r="N41" s="2147"/>
      <c r="O41" s="2147"/>
      <c r="P41" s="2147"/>
      <c r="Q41" s="2147"/>
      <c r="R41" s="2147"/>
      <c r="S41" s="2147"/>
      <c r="T41" s="2147"/>
      <c r="U41" s="2147"/>
      <c r="V41" s="2147"/>
      <c r="W41" s="2147"/>
      <c r="X41" s="2147"/>
      <c r="Y41" s="2147"/>
      <c r="Z41" s="2147"/>
      <c r="AA41" s="2147"/>
      <c r="AB41" s="2147"/>
      <c r="AC41" s="2147"/>
      <c r="AD41" s="2147"/>
      <c r="AE41" s="2147"/>
      <c r="AF41" s="2147"/>
      <c r="AG41" s="2147"/>
      <c r="AH41" s="2147"/>
      <c r="AI41" s="2147"/>
      <c r="AJ41" s="2147"/>
      <c r="AK41" s="2147"/>
      <c r="AL41" s="2147"/>
      <c r="AM41" s="2147"/>
      <c r="AN41" s="2147"/>
      <c r="AO41" s="2148"/>
      <c r="AP41" s="743"/>
      <c r="AS41" s="231"/>
    </row>
    <row r="42" spans="1:45" ht="45" customHeight="1">
      <c r="A42" s="2146"/>
      <c r="B42" s="2147"/>
      <c r="C42" s="2147"/>
      <c r="D42" s="2147"/>
      <c r="E42" s="2147"/>
      <c r="F42" s="2147"/>
      <c r="G42" s="2147"/>
      <c r="H42" s="2147"/>
      <c r="I42" s="2147"/>
      <c r="J42" s="2147"/>
      <c r="K42" s="2147"/>
      <c r="L42" s="2147"/>
      <c r="M42" s="2147"/>
      <c r="N42" s="2147"/>
      <c r="O42" s="2147"/>
      <c r="P42" s="2147"/>
      <c r="Q42" s="2147"/>
      <c r="R42" s="2147"/>
      <c r="S42" s="2147"/>
      <c r="T42" s="2147"/>
      <c r="U42" s="2147"/>
      <c r="V42" s="2147"/>
      <c r="W42" s="2147"/>
      <c r="X42" s="2147"/>
      <c r="Y42" s="2147"/>
      <c r="Z42" s="2147"/>
      <c r="AA42" s="2147"/>
      <c r="AB42" s="2147"/>
      <c r="AC42" s="2147"/>
      <c r="AD42" s="2147"/>
      <c r="AE42" s="2147"/>
      <c r="AF42" s="2147"/>
      <c r="AG42" s="2147"/>
      <c r="AH42" s="2147"/>
      <c r="AI42" s="2147"/>
      <c r="AJ42" s="2147"/>
      <c r="AK42" s="2147"/>
      <c r="AL42" s="2147"/>
      <c r="AM42" s="2147"/>
      <c r="AN42" s="2147"/>
      <c r="AO42" s="2148"/>
      <c r="AP42" s="232"/>
      <c r="AS42" s="231"/>
    </row>
    <row r="43" spans="1:45" ht="45" customHeight="1" thickBot="1">
      <c r="A43" s="2149"/>
      <c r="B43" s="2150"/>
      <c r="C43" s="2150"/>
      <c r="D43" s="2150"/>
      <c r="E43" s="2150"/>
      <c r="F43" s="2150"/>
      <c r="G43" s="2150"/>
      <c r="H43" s="2150"/>
      <c r="I43" s="2150"/>
      <c r="J43" s="2150"/>
      <c r="K43" s="2150"/>
      <c r="L43" s="2150"/>
      <c r="M43" s="2150"/>
      <c r="N43" s="2150"/>
      <c r="O43" s="2150"/>
      <c r="P43" s="2150"/>
      <c r="Q43" s="2150"/>
      <c r="R43" s="2150"/>
      <c r="S43" s="2150"/>
      <c r="T43" s="2150"/>
      <c r="U43" s="2150"/>
      <c r="V43" s="2150"/>
      <c r="W43" s="2150"/>
      <c r="X43" s="2150"/>
      <c r="Y43" s="2150"/>
      <c r="Z43" s="2150"/>
      <c r="AA43" s="2150"/>
      <c r="AB43" s="2150"/>
      <c r="AC43" s="2150"/>
      <c r="AD43" s="2150"/>
      <c r="AE43" s="2150"/>
      <c r="AF43" s="2150"/>
      <c r="AG43" s="2150"/>
      <c r="AH43" s="2150"/>
      <c r="AI43" s="2150"/>
      <c r="AJ43" s="2150"/>
      <c r="AK43" s="2150"/>
      <c r="AL43" s="2150"/>
      <c r="AM43" s="2150"/>
      <c r="AN43" s="2150"/>
      <c r="AO43" s="2151"/>
      <c r="AP43" s="232"/>
      <c r="AQ43" s="235"/>
      <c r="AR43" s="235"/>
      <c r="AS43" s="231"/>
    </row>
    <row r="44" spans="1:45" ht="45" customHeight="1" thickBot="1">
      <c r="A44" s="2152" t="s">
        <v>864</v>
      </c>
      <c r="B44" s="236" t="s">
        <v>245</v>
      </c>
      <c r="C44" s="237"/>
      <c r="D44" s="1166" t="s">
        <v>246</v>
      </c>
      <c r="E44" s="237"/>
      <c r="F44" s="1167" t="s">
        <v>87</v>
      </c>
      <c r="G44" s="238" t="s">
        <v>247</v>
      </c>
      <c r="H44" s="2105"/>
      <c r="I44" s="2106"/>
      <c r="J44" s="2106"/>
      <c r="K44" s="2106"/>
      <c r="L44" s="2106"/>
      <c r="M44" s="2106"/>
      <c r="N44" s="2106"/>
      <c r="O44" s="2106"/>
      <c r="P44" s="2106"/>
      <c r="Q44" s="2106"/>
      <c r="R44" s="2106" t="s">
        <v>120</v>
      </c>
      <c r="S44" s="2106"/>
      <c r="T44" s="2106"/>
      <c r="U44" s="2106"/>
      <c r="V44" s="2106"/>
      <c r="W44" s="2106"/>
      <c r="X44" s="2106"/>
      <c r="Y44" s="2106"/>
      <c r="Z44" s="2106"/>
      <c r="AA44" s="2106"/>
      <c r="AB44" s="2106" t="s">
        <v>121</v>
      </c>
      <c r="AC44" s="2106"/>
      <c r="AD44" s="2106"/>
      <c r="AE44" s="2106"/>
      <c r="AF44" s="2106"/>
      <c r="AG44" s="2106"/>
      <c r="AH44" s="2106"/>
      <c r="AI44" s="2106"/>
      <c r="AJ44" s="2106"/>
      <c r="AK44" s="2106"/>
      <c r="AL44" s="2106" t="s">
        <v>122</v>
      </c>
      <c r="AM44" s="2106"/>
      <c r="AN44" s="2106"/>
      <c r="AO44" s="2160"/>
      <c r="AP44" s="60"/>
      <c r="AS44" s="231"/>
    </row>
    <row r="45" spans="1:45" ht="45" customHeight="1" thickBot="1">
      <c r="A45" s="2153"/>
      <c r="B45" s="236" t="s">
        <v>248</v>
      </c>
      <c r="C45" s="237"/>
      <c r="D45" s="1166" t="s">
        <v>246</v>
      </c>
      <c r="E45" s="237"/>
      <c r="F45" s="1167" t="s">
        <v>87</v>
      </c>
      <c r="G45" s="238" t="s">
        <v>249</v>
      </c>
      <c r="H45" s="2105" t="s">
        <v>742</v>
      </c>
      <c r="I45" s="2106"/>
      <c r="J45" s="2106"/>
      <c r="K45" s="2106"/>
      <c r="L45" s="2106"/>
      <c r="M45" s="2106"/>
      <c r="N45" s="2106"/>
      <c r="O45" s="2106"/>
      <c r="P45" s="2106"/>
      <c r="Q45" s="2106"/>
      <c r="R45" s="2106" t="s">
        <v>120</v>
      </c>
      <c r="S45" s="2106"/>
      <c r="T45" s="2106"/>
      <c r="U45" s="2106"/>
      <c r="V45" s="2106"/>
      <c r="W45" s="2106"/>
      <c r="X45" s="2106"/>
      <c r="Y45" s="2106"/>
      <c r="Z45" s="2106"/>
      <c r="AA45" s="2106"/>
      <c r="AB45" s="2106" t="s">
        <v>121</v>
      </c>
      <c r="AC45" s="2106"/>
      <c r="AD45" s="2106"/>
      <c r="AE45" s="2106"/>
      <c r="AF45" s="2106"/>
      <c r="AG45" s="2106"/>
      <c r="AH45" s="2106"/>
      <c r="AI45" s="2106"/>
      <c r="AJ45" s="2106"/>
      <c r="AK45" s="2106"/>
      <c r="AL45" s="2106" t="s">
        <v>122</v>
      </c>
      <c r="AM45" s="2106"/>
      <c r="AN45" s="2106"/>
      <c r="AO45" s="2160"/>
      <c r="AP45" s="60"/>
      <c r="AS45" s="231"/>
    </row>
    <row r="46" spans="1:45" ht="45" customHeight="1" thickBot="1">
      <c r="A46" s="2153"/>
      <c r="B46" s="239" t="s">
        <v>250</v>
      </c>
      <c r="C46" s="2105" t="s">
        <v>251</v>
      </c>
      <c r="D46" s="2106"/>
      <c r="E46" s="2155"/>
      <c r="F46" s="2155"/>
      <c r="G46" s="2155"/>
      <c r="H46" s="2155"/>
      <c r="I46" s="2155"/>
      <c r="J46" s="2155"/>
      <c r="K46" s="2155"/>
      <c r="L46" s="2155"/>
      <c r="M46" s="2106" t="s">
        <v>743</v>
      </c>
      <c r="N46" s="2106"/>
      <c r="O46" s="2106"/>
      <c r="P46" s="2106"/>
      <c r="Q46" s="2106"/>
      <c r="R46" s="2155"/>
      <c r="S46" s="2155"/>
      <c r="T46" s="2155"/>
      <c r="U46" s="2155"/>
      <c r="V46" s="2155"/>
      <c r="W46" s="2155"/>
      <c r="X46" s="2155"/>
      <c r="Y46" s="2155"/>
      <c r="Z46" s="2155"/>
      <c r="AA46" s="2155"/>
      <c r="AB46" s="2155"/>
      <c r="AC46" s="2155"/>
      <c r="AD46" s="2155"/>
      <c r="AE46" s="2155"/>
      <c r="AF46" s="2155"/>
      <c r="AG46" s="2155"/>
      <c r="AH46" s="2155"/>
      <c r="AI46" s="2155"/>
      <c r="AJ46" s="2155"/>
      <c r="AK46" s="2155"/>
      <c r="AL46" s="2155"/>
      <c r="AM46" s="2155"/>
      <c r="AN46" s="2155"/>
      <c r="AO46" s="2156"/>
      <c r="AP46" s="60"/>
    </row>
    <row r="47" spans="1:45" ht="75" customHeight="1" thickBot="1">
      <c r="A47" s="2154"/>
      <c r="B47" s="240" t="s">
        <v>252</v>
      </c>
      <c r="C47" s="2157"/>
      <c r="D47" s="2158"/>
      <c r="E47" s="2158"/>
      <c r="F47" s="2158"/>
      <c r="G47" s="2158"/>
      <c r="H47" s="2158"/>
      <c r="I47" s="2158"/>
      <c r="J47" s="2158"/>
      <c r="K47" s="2158"/>
      <c r="L47" s="2158"/>
      <c r="M47" s="2158"/>
      <c r="N47" s="2158"/>
      <c r="O47" s="2158"/>
      <c r="P47" s="2158"/>
      <c r="Q47" s="2158"/>
      <c r="R47" s="2158"/>
      <c r="S47" s="2158"/>
      <c r="T47" s="2158"/>
      <c r="U47" s="2158"/>
      <c r="V47" s="2158"/>
      <c r="W47" s="2158"/>
      <c r="X47" s="2158"/>
      <c r="Y47" s="2158"/>
      <c r="Z47" s="2158"/>
      <c r="AA47" s="2158"/>
      <c r="AB47" s="2158"/>
      <c r="AC47" s="2158"/>
      <c r="AD47" s="2158"/>
      <c r="AE47" s="2158"/>
      <c r="AF47" s="2158"/>
      <c r="AG47" s="2158"/>
      <c r="AH47" s="2158"/>
      <c r="AI47" s="2158"/>
      <c r="AJ47" s="2158"/>
      <c r="AK47" s="2158"/>
      <c r="AL47" s="2158"/>
      <c r="AM47" s="2158"/>
      <c r="AN47" s="2158"/>
      <c r="AO47" s="2159"/>
      <c r="AP47" s="60"/>
    </row>
  </sheetData>
  <mergeCells count="164">
    <mergeCell ref="A2:AO2"/>
    <mergeCell ref="H3:M3"/>
    <mergeCell ref="N3:S3"/>
    <mergeCell ref="U3:Z3"/>
    <mergeCell ref="AA3:AF3"/>
    <mergeCell ref="AG3:AL3"/>
    <mergeCell ref="AM3:AO3"/>
    <mergeCell ref="A4:B4"/>
    <mergeCell ref="C4:G4"/>
    <mergeCell ref="H4:Q4"/>
    <mergeCell ref="R4:AO4"/>
    <mergeCell ref="H5:M5"/>
    <mergeCell ref="N5:S5"/>
    <mergeCell ref="U5:Z5"/>
    <mergeCell ref="AA5:AF5"/>
    <mergeCell ref="AG5:AL5"/>
    <mergeCell ref="AM5:AO5"/>
    <mergeCell ref="B8:AO8"/>
    <mergeCell ref="A9:B9"/>
    <mergeCell ref="C9:G9"/>
    <mergeCell ref="A6:AO6"/>
    <mergeCell ref="H7:M7"/>
    <mergeCell ref="N7:S7"/>
    <mergeCell ref="U7:Z7"/>
    <mergeCell ref="AA7:AF7"/>
    <mergeCell ref="AG7:AL7"/>
    <mergeCell ref="AM7:AO7"/>
    <mergeCell ref="AM15:AO15"/>
    <mergeCell ref="B16:AO16"/>
    <mergeCell ref="A17:AO17"/>
    <mergeCell ref="A18:B18"/>
    <mergeCell ref="C18:G18"/>
    <mergeCell ref="H18:U18"/>
    <mergeCell ref="W18:AO18"/>
    <mergeCell ref="A10:AO10"/>
    <mergeCell ref="A11:AO11"/>
    <mergeCell ref="A12:AM12"/>
    <mergeCell ref="B13:AO13"/>
    <mergeCell ref="A14:AO14"/>
    <mergeCell ref="H15:M15"/>
    <mergeCell ref="N15:S15"/>
    <mergeCell ref="U15:Z15"/>
    <mergeCell ref="AA15:AF15"/>
    <mergeCell ref="AG15:AL15"/>
    <mergeCell ref="A19:AO19"/>
    <mergeCell ref="A20:AO20"/>
    <mergeCell ref="B21:AO21"/>
    <mergeCell ref="B22:AO22"/>
    <mergeCell ref="B23:AO23"/>
    <mergeCell ref="H24:L24"/>
    <mergeCell ref="M24:Q24"/>
    <mergeCell ref="R24:V24"/>
    <mergeCell ref="W24:AA24"/>
    <mergeCell ref="AB24:AF24"/>
    <mergeCell ref="AG24:AK24"/>
    <mergeCell ref="AL24:AO24"/>
    <mergeCell ref="B25:G25"/>
    <mergeCell ref="H25:I25"/>
    <mergeCell ref="J25:L25"/>
    <mergeCell ref="M25:N25"/>
    <mergeCell ref="O25:Q25"/>
    <mergeCell ref="R25:S25"/>
    <mergeCell ref="T25:V25"/>
    <mergeCell ref="W25:X25"/>
    <mergeCell ref="Y25:AA25"/>
    <mergeCell ref="AB25:AC25"/>
    <mergeCell ref="AD25:AF25"/>
    <mergeCell ref="AG25:AH25"/>
    <mergeCell ref="AI25:AK25"/>
    <mergeCell ref="A26:A31"/>
    <mergeCell ref="B26:G26"/>
    <mergeCell ref="H26:L26"/>
    <mergeCell ref="M26:Q26"/>
    <mergeCell ref="R26:V26"/>
    <mergeCell ref="W26:AA26"/>
    <mergeCell ref="AB26:AF26"/>
    <mergeCell ref="AG26:AK26"/>
    <mergeCell ref="B27:G27"/>
    <mergeCell ref="H27:L27"/>
    <mergeCell ref="M27:Q27"/>
    <mergeCell ref="R27:V27"/>
    <mergeCell ref="W27:AA27"/>
    <mergeCell ref="AB27:AF27"/>
    <mergeCell ref="AG27:AK27"/>
    <mergeCell ref="AG28:AK28"/>
    <mergeCell ref="B29:G29"/>
    <mergeCell ref="H29:L29"/>
    <mergeCell ref="M29:Q29"/>
    <mergeCell ref="R29:V29"/>
    <mergeCell ref="W29:AA29"/>
    <mergeCell ref="AB29:AF29"/>
    <mergeCell ref="AG29:AK29"/>
    <mergeCell ref="B28:G28"/>
    <mergeCell ref="H28:L28"/>
    <mergeCell ref="M28:Q28"/>
    <mergeCell ref="R28:V28"/>
    <mergeCell ref="W28:AA28"/>
    <mergeCell ref="AB28:AF28"/>
    <mergeCell ref="AG30:AK30"/>
    <mergeCell ref="B31:G31"/>
    <mergeCell ref="H31:L31"/>
    <mergeCell ref="M31:Q31"/>
    <mergeCell ref="R31:V31"/>
    <mergeCell ref="W31:AA31"/>
    <mergeCell ref="AB31:AF31"/>
    <mergeCell ref="AG31:AK31"/>
    <mergeCell ref="B30:G30"/>
    <mergeCell ref="H30:L30"/>
    <mergeCell ref="M30:Q30"/>
    <mergeCell ref="R30:V30"/>
    <mergeCell ref="W30:AA30"/>
    <mergeCell ref="AB30:AF30"/>
    <mergeCell ref="A32:A35"/>
    <mergeCell ref="B32:G32"/>
    <mergeCell ref="H32:L32"/>
    <mergeCell ref="M32:Q32"/>
    <mergeCell ref="R32:V32"/>
    <mergeCell ref="W32:AA32"/>
    <mergeCell ref="B34:G34"/>
    <mergeCell ref="H34:L34"/>
    <mergeCell ref="M34:Q34"/>
    <mergeCell ref="R34:V34"/>
    <mergeCell ref="W34:AA34"/>
    <mergeCell ref="AB32:AF32"/>
    <mergeCell ref="AG32:AK32"/>
    <mergeCell ref="B33:G33"/>
    <mergeCell ref="H33:L33"/>
    <mergeCell ref="M33:Q33"/>
    <mergeCell ref="R33:V33"/>
    <mergeCell ref="W33:AA33"/>
    <mergeCell ref="AB33:AF33"/>
    <mergeCell ref="AG33:AK33"/>
    <mergeCell ref="AB34:AF34"/>
    <mergeCell ref="AG34:AK34"/>
    <mergeCell ref="B35:G35"/>
    <mergeCell ref="H35:L35"/>
    <mergeCell ref="M35:Q35"/>
    <mergeCell ref="R35:V35"/>
    <mergeCell ref="W35:AA35"/>
    <mergeCell ref="AB35:AF35"/>
    <mergeCell ref="AG35:AK35"/>
    <mergeCell ref="A36:AO36"/>
    <mergeCell ref="A37:AO37"/>
    <mergeCell ref="A38:AO43"/>
    <mergeCell ref="A44:A47"/>
    <mergeCell ref="H44:L44"/>
    <mergeCell ref="M44:Q44"/>
    <mergeCell ref="R44:V44"/>
    <mergeCell ref="W44:AA44"/>
    <mergeCell ref="AB44:AF44"/>
    <mergeCell ref="AG44:AK44"/>
    <mergeCell ref="C46:D46"/>
    <mergeCell ref="E46:L46"/>
    <mergeCell ref="M46:Q46"/>
    <mergeCell ref="R46:AO46"/>
    <mergeCell ref="C47:AO47"/>
    <mergeCell ref="AL44:AO44"/>
    <mergeCell ref="H45:L45"/>
    <mergeCell ref="M45:Q45"/>
    <mergeCell ref="R45:V45"/>
    <mergeCell ref="W45:AA45"/>
    <mergeCell ref="AB45:AF45"/>
    <mergeCell ref="AG45:AK45"/>
    <mergeCell ref="AL45:AO45"/>
  </mergeCells>
  <phoneticPr fontId="12"/>
  <conditionalFormatting sqref="C9:G9 A8 A21:A23 H25 H26:AK31 A13 A16 C18 W18">
    <cfRule type="cellIs" dxfId="250" priority="21" stopIfTrue="1" operator="equal">
      <formula>""</formula>
    </cfRule>
  </conditionalFormatting>
  <conditionalFormatting sqref="A38:AO43">
    <cfRule type="cellIs" dxfId="249" priority="20" stopIfTrue="1" operator="equal">
      <formula>""</formula>
    </cfRule>
  </conditionalFormatting>
  <conditionalFormatting sqref="H32:L32">
    <cfRule type="cellIs" dxfId="248" priority="19" stopIfTrue="1" operator="equal">
      <formula>""</formula>
    </cfRule>
  </conditionalFormatting>
  <conditionalFormatting sqref="M32:AK35">
    <cfRule type="cellIs" dxfId="247" priority="18" stopIfTrue="1" operator="equal">
      <formula>""</formula>
    </cfRule>
  </conditionalFormatting>
  <conditionalFormatting sqref="H33:L35">
    <cfRule type="cellIs" dxfId="246" priority="17" stopIfTrue="1" operator="equal">
      <formula>""</formula>
    </cfRule>
  </conditionalFormatting>
  <conditionalFormatting sqref="C44">
    <cfRule type="expression" dxfId="245" priority="16" stopIfTrue="1">
      <formula>($C$44="")*($E$44="")</formula>
    </cfRule>
  </conditionalFormatting>
  <conditionalFormatting sqref="E44">
    <cfRule type="expression" dxfId="244" priority="15" stopIfTrue="1">
      <formula>($C$44="")*($E$44="")</formula>
    </cfRule>
  </conditionalFormatting>
  <conditionalFormatting sqref="M44:Q44">
    <cfRule type="cellIs" dxfId="243" priority="14" stopIfTrue="1" operator="equal">
      <formula>(COUNTIF($C$44,"○")&lt;1)</formula>
    </cfRule>
  </conditionalFormatting>
  <conditionalFormatting sqref="W44:AA44">
    <cfRule type="cellIs" dxfId="242" priority="13" stopIfTrue="1" operator="equal">
      <formula>(COUNTIF($C$44,"○")&lt;1)</formula>
    </cfRule>
  </conditionalFormatting>
  <conditionalFormatting sqref="AG44:AK44">
    <cfRule type="cellIs" dxfId="241" priority="12" stopIfTrue="1" operator="equal">
      <formula>(COUNTIF($C$44,"○")&lt;1)</formula>
    </cfRule>
  </conditionalFormatting>
  <conditionalFormatting sqref="C45">
    <cfRule type="expression" dxfId="240" priority="11" stopIfTrue="1">
      <formula>($C$45="")*($E$45="")</formula>
    </cfRule>
  </conditionalFormatting>
  <conditionalFormatting sqref="E45">
    <cfRule type="expression" dxfId="239" priority="10" stopIfTrue="1">
      <formula>($C$45="")*($E$45="")</formula>
    </cfRule>
  </conditionalFormatting>
  <conditionalFormatting sqref="M45:Q45">
    <cfRule type="cellIs" dxfId="238" priority="9" stopIfTrue="1" operator="equal">
      <formula>(COUNTIF($C$45,"○")&lt;1)</formula>
    </cfRule>
  </conditionalFormatting>
  <conditionalFormatting sqref="W45:AA45">
    <cfRule type="cellIs" dxfId="237" priority="8" stopIfTrue="1" operator="equal">
      <formula>(COUNTIF($C$45,"○")&lt;1)</formula>
    </cfRule>
  </conditionalFormatting>
  <conditionalFormatting sqref="AG45:AK45">
    <cfRule type="cellIs" dxfId="236" priority="7" stopIfTrue="1" operator="equal">
      <formula>(COUNTIF($C$45,"○")&lt;1)</formula>
    </cfRule>
  </conditionalFormatting>
  <conditionalFormatting sqref="E46:L46">
    <cfRule type="cellIs" dxfId="235" priority="6" stopIfTrue="1" operator="equal">
      <formula>(COUNTIF($C$44,"○")&lt;1)</formula>
    </cfRule>
  </conditionalFormatting>
  <conditionalFormatting sqref="R46:AO46">
    <cfRule type="cellIs" dxfId="234" priority="5" stopIfTrue="1" operator="equal">
      <formula>(COUNTIF($C$44,"○")&lt;1)</formula>
    </cfRule>
  </conditionalFormatting>
  <conditionalFormatting sqref="C47:AO47">
    <cfRule type="cellIs" dxfId="233" priority="4" stopIfTrue="1" operator="equal">
      <formula>(COUNTIF($C$44,"○")&lt;1)</formula>
    </cfRule>
  </conditionalFormatting>
  <conditionalFormatting sqref="M25">
    <cfRule type="cellIs" dxfId="232" priority="3" stopIfTrue="1" operator="equal">
      <formula>""</formula>
    </cfRule>
  </conditionalFormatting>
  <conditionalFormatting sqref="R25 W25 AB25 AG25">
    <cfRule type="cellIs" dxfId="231" priority="2" stopIfTrue="1" operator="equal">
      <formula>""</formula>
    </cfRule>
  </conditionalFormatting>
  <dataValidations count="5">
    <dataValidation imeMode="off" allowBlank="1" showInputMessage="1" showErrorMessage="1" sqref="AG44:AK45 M44:Q45 W44:AA45 AB25 J25:K25 H25 M25 O25:P25 T25 Y25 AD25:AE25 AI25:AJ25 AG25 R25 W25 W18:AO18"/>
    <dataValidation imeMode="hiragana" allowBlank="1" showInputMessage="1" showErrorMessage="1" sqref="A38:AO43 E46:H46 R46:AO46 C47:AO47 C9:G9 C15:G15 C18:G18"/>
    <dataValidation type="list" allowBlank="1" showInputMessage="1" showErrorMessage="1" sqref="C44:C45 E44:E45 H26:AK35">
      <formula1>"○"</formula1>
    </dataValidation>
    <dataValidation type="list" allowBlank="1" showInputMessage="1" showErrorMessage="1" sqref="A8 A13 A21:A23 A16">
      <formula1>"✔"</formula1>
    </dataValidation>
    <dataValidation type="list" showInputMessage="1" showErrorMessage="1" sqref="H44:L44">
      <formula1>"令和,平成"</formula1>
    </dataValidation>
  </dataValidations>
  <printOptions horizontalCentered="1"/>
  <pageMargins left="0.19685039370078741" right="0.19685039370078741" top="0.19685039370078741" bottom="0.19685039370078741" header="0.19685039370078741" footer="0.11811023622047245"/>
  <pageSetup paperSize="9" scale="47" orientation="portrait" r:id="rId1"/>
  <headerFooter scaleWithDoc="0">
    <oddFooter>&amp;R令和４年１０月開講訓練科から適用</oddFooter>
  </headerFooter>
  <colBreaks count="1" manualBreakCount="1">
    <brk id="4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W65"/>
  <sheetViews>
    <sheetView view="pageBreakPreview" zoomScale="55" zoomScaleNormal="40" zoomScaleSheetLayoutView="55" zoomScalePageLayoutView="55" workbookViewId="0">
      <selection activeCell="A15" sqref="A15:R15"/>
    </sheetView>
  </sheetViews>
  <sheetFormatPr defaultColWidth="9" defaultRowHeight="26.1" customHeight="1"/>
  <cols>
    <col min="1" max="1" width="5.625" style="13" customWidth="1"/>
    <col min="2" max="2" width="4.625" style="13" customWidth="1"/>
    <col min="3" max="3" width="20.625" style="13" customWidth="1"/>
    <col min="4" max="4" width="5.125" style="13" customWidth="1"/>
    <col min="5" max="5" width="4.5" style="13" customWidth="1"/>
    <col min="6" max="6" width="9.625" style="13" customWidth="1"/>
    <col min="7" max="7" width="3.875" style="13" customWidth="1"/>
    <col min="8" max="9" width="10.625" style="13" customWidth="1"/>
    <col min="10" max="11" width="4.5" style="13" customWidth="1"/>
    <col min="12" max="14" width="9" style="13"/>
    <col min="15" max="15" width="4.625" style="13" customWidth="1"/>
    <col min="16" max="16" width="9" style="13"/>
    <col min="17" max="17" width="15.5" style="13" customWidth="1"/>
    <col min="18" max="18" width="11" style="13" customWidth="1"/>
    <col min="19" max="19" width="1.5" style="13" customWidth="1"/>
    <col min="20" max="20" width="9" style="13"/>
    <col min="21" max="21" width="9" style="461"/>
    <col min="22" max="24" width="9" style="13"/>
    <col min="25" max="25" width="9" style="13" customWidth="1"/>
    <col min="26" max="16384" width="9" style="13"/>
  </cols>
  <sheetData>
    <row r="1" spans="1:23" s="7" customFormat="1" ht="26.1" customHeight="1">
      <c r="B1" s="8"/>
      <c r="C1" s="8"/>
      <c r="D1" s="8"/>
      <c r="E1" s="9"/>
      <c r="F1" s="10"/>
      <c r="R1" s="11" t="s">
        <v>16</v>
      </c>
      <c r="U1" s="461"/>
    </row>
    <row r="2" spans="1:23" s="7" customFormat="1" ht="12.75" customHeight="1">
      <c r="B2" s="8"/>
      <c r="C2" s="8"/>
      <c r="D2" s="8"/>
      <c r="E2" s="9"/>
      <c r="F2" s="10"/>
      <c r="R2" s="12"/>
      <c r="U2" s="461"/>
    </row>
    <row r="3" spans="1:23" s="7" customFormat="1" ht="26.1" customHeight="1">
      <c r="O3" s="1347"/>
      <c r="P3" s="1347"/>
      <c r="Q3" s="1347"/>
      <c r="R3" s="1347"/>
      <c r="U3" s="461"/>
    </row>
    <row r="4" spans="1:23" ht="21.75" customHeight="1"/>
    <row r="5" spans="1:23" ht="32.25" customHeight="1">
      <c r="A5" s="1348" t="s">
        <v>17</v>
      </c>
      <c r="B5" s="1349"/>
      <c r="C5" s="1349"/>
      <c r="D5" s="1349"/>
      <c r="E5" s="1349"/>
      <c r="F5" s="1349"/>
      <c r="G5" s="1349"/>
      <c r="H5" s="1349"/>
      <c r="I5" s="1349"/>
      <c r="J5" s="1349"/>
      <c r="K5" s="1349"/>
      <c r="L5" s="1349"/>
    </row>
    <row r="6" spans="1:23" ht="9.75" customHeight="1">
      <c r="A6" s="14"/>
      <c r="B6" s="15"/>
      <c r="C6" s="15"/>
      <c r="D6" s="15"/>
      <c r="E6" s="15"/>
      <c r="F6" s="15"/>
      <c r="G6" s="15"/>
      <c r="H6" s="15"/>
      <c r="I6" s="15"/>
      <c r="J6" s="15"/>
      <c r="K6" s="15"/>
      <c r="L6" s="15"/>
      <c r="N6" s="16"/>
      <c r="O6" s="17"/>
    </row>
    <row r="7" spans="1:23" ht="26.1" customHeight="1">
      <c r="L7" s="7" t="s">
        <v>18</v>
      </c>
      <c r="M7" s="7"/>
      <c r="N7" s="7"/>
      <c r="O7" s="7"/>
      <c r="P7" s="7"/>
      <c r="Q7" s="7"/>
      <c r="R7" s="7"/>
    </row>
    <row r="8" spans="1:23" ht="19.5" customHeight="1">
      <c r="I8" s="18" t="s">
        <v>19</v>
      </c>
      <c r="J8" s="19" t="s">
        <v>20</v>
      </c>
      <c r="K8" s="20"/>
      <c r="L8" s="1350"/>
      <c r="M8" s="1350"/>
      <c r="N8" s="1350"/>
      <c r="O8" s="1350"/>
      <c r="P8" s="1350"/>
      <c r="Q8" s="1350"/>
      <c r="R8" s="1350"/>
    </row>
    <row r="9" spans="1:23" ht="26.1" customHeight="1">
      <c r="I9" s="21" t="s">
        <v>21</v>
      </c>
      <c r="J9" s="1351"/>
      <c r="K9" s="1351"/>
      <c r="L9" s="1352"/>
      <c r="M9" s="1352"/>
      <c r="N9" s="1352"/>
      <c r="O9" s="1352"/>
      <c r="P9" s="1352"/>
      <c r="Q9" s="1352"/>
      <c r="R9" s="1352"/>
    </row>
    <row r="10" spans="1:23" ht="21" customHeight="1">
      <c r="I10" s="18" t="s">
        <v>19</v>
      </c>
      <c r="L10" s="1352"/>
      <c r="M10" s="1352"/>
      <c r="N10" s="1352"/>
      <c r="O10" s="1352"/>
      <c r="P10" s="1352"/>
      <c r="Q10" s="1352"/>
      <c r="R10" s="1352"/>
    </row>
    <row r="11" spans="1:23" ht="26.1" customHeight="1">
      <c r="C11" s="468"/>
      <c r="D11" s="22"/>
      <c r="E11" s="22"/>
      <c r="F11" s="23"/>
      <c r="I11" s="7" t="s">
        <v>22</v>
      </c>
      <c r="K11" s="7"/>
      <c r="L11" s="1352"/>
      <c r="M11" s="1352"/>
      <c r="N11" s="1352"/>
      <c r="O11" s="1352"/>
      <c r="P11" s="1352"/>
      <c r="Q11" s="1352"/>
      <c r="R11" s="1352"/>
    </row>
    <row r="12" spans="1:23" ht="21" customHeight="1">
      <c r="C12" s="22"/>
      <c r="D12" s="22"/>
      <c r="E12" s="22"/>
      <c r="F12" s="23"/>
      <c r="I12" s="18" t="s">
        <v>19</v>
      </c>
      <c r="L12" s="1352"/>
      <c r="M12" s="1352"/>
      <c r="N12" s="1352"/>
      <c r="O12" s="1352"/>
      <c r="P12" s="1352"/>
      <c r="Q12" s="1352"/>
      <c r="R12" s="1352"/>
    </row>
    <row r="13" spans="1:23" s="24" customFormat="1" ht="26.1" customHeight="1">
      <c r="A13" s="13"/>
      <c r="B13" s="13"/>
      <c r="C13" s="13"/>
      <c r="D13" s="13"/>
      <c r="E13" s="13"/>
      <c r="F13" s="13"/>
      <c r="G13" s="13"/>
      <c r="I13" s="25" t="s">
        <v>23</v>
      </c>
      <c r="K13" s="21"/>
      <c r="L13" s="21"/>
      <c r="M13" s="1350"/>
      <c r="N13" s="1350"/>
      <c r="O13" s="1350"/>
      <c r="P13" s="1350"/>
      <c r="Q13" s="1350"/>
      <c r="R13" s="26"/>
      <c r="U13" s="462"/>
    </row>
    <row r="14" spans="1:23" s="19" customFormat="1" ht="17.25" customHeight="1">
      <c r="A14" s="24"/>
      <c r="B14" s="24"/>
      <c r="C14" s="24"/>
      <c r="D14" s="24"/>
      <c r="E14" s="24"/>
      <c r="F14" s="24"/>
      <c r="G14" s="13"/>
      <c r="H14" s="13"/>
      <c r="I14" s="13"/>
      <c r="J14" s="13"/>
      <c r="M14" s="27"/>
      <c r="N14" s="27"/>
      <c r="O14" s="27"/>
      <c r="P14" s="27"/>
      <c r="Q14" s="27"/>
      <c r="R14" s="27"/>
      <c r="U14" s="462"/>
    </row>
    <row r="15" spans="1:23" s="28" customFormat="1" ht="40.5" customHeight="1">
      <c r="A15" s="1353" t="s">
        <v>7</v>
      </c>
      <c r="B15" s="1353"/>
      <c r="C15" s="1353"/>
      <c r="D15" s="1353"/>
      <c r="E15" s="1353"/>
      <c r="F15" s="1353"/>
      <c r="G15" s="1353"/>
      <c r="H15" s="1353"/>
      <c r="I15" s="1353"/>
      <c r="J15" s="1353"/>
      <c r="K15" s="1354"/>
      <c r="L15" s="1354"/>
      <c r="M15" s="1354"/>
      <c r="N15" s="1354"/>
      <c r="O15" s="1354"/>
      <c r="P15" s="1354"/>
      <c r="Q15" s="1354"/>
      <c r="R15" s="1354"/>
      <c r="U15" s="463"/>
      <c r="W15" s="560"/>
    </row>
    <row r="16" spans="1:23" ht="21" customHeight="1">
      <c r="A16" s="28"/>
      <c r="B16" s="28"/>
      <c r="C16" s="28"/>
      <c r="D16" s="28"/>
      <c r="E16" s="28"/>
      <c r="F16" s="28"/>
      <c r="P16" s="19"/>
    </row>
    <row r="17" spans="1:21" s="7" customFormat="1" ht="67.5" customHeight="1">
      <c r="A17" s="13"/>
      <c r="B17" s="429"/>
      <c r="C17" s="1355" t="s">
        <v>677</v>
      </c>
      <c r="D17" s="1355"/>
      <c r="E17" s="1355"/>
      <c r="F17" s="1355"/>
      <c r="G17" s="1355"/>
      <c r="H17" s="1355"/>
      <c r="I17" s="1355"/>
      <c r="J17" s="1355"/>
      <c r="K17" s="1355"/>
      <c r="L17" s="1355"/>
      <c r="M17" s="1355"/>
      <c r="N17" s="1355"/>
      <c r="O17" s="1355"/>
      <c r="P17" s="1355"/>
      <c r="Q17" s="1355"/>
      <c r="R17" s="29"/>
      <c r="U17" s="461"/>
    </row>
    <row r="18" spans="1:21" ht="14.25" customHeight="1"/>
    <row r="19" spans="1:21" s="7" customFormat="1" ht="26.1" customHeight="1">
      <c r="A19" s="1346" t="s">
        <v>24</v>
      </c>
      <c r="B19" s="1346"/>
      <c r="C19" s="1346"/>
      <c r="D19" s="1346"/>
      <c r="E19" s="1346"/>
      <c r="F19" s="1346"/>
      <c r="G19" s="1346"/>
      <c r="H19" s="1346"/>
      <c r="I19" s="1346"/>
      <c r="J19" s="1346"/>
      <c r="K19" s="1346"/>
      <c r="L19" s="1346"/>
      <c r="M19" s="1346"/>
      <c r="N19" s="1346"/>
      <c r="O19" s="1346"/>
      <c r="P19" s="1346"/>
      <c r="Q19" s="1346"/>
      <c r="R19" s="1346"/>
      <c r="U19" s="461"/>
    </row>
    <row r="20" spans="1:21" s="7" customFormat="1" ht="26.1" customHeight="1">
      <c r="B20" s="1342" t="s">
        <v>25</v>
      </c>
      <c r="C20" s="1342"/>
      <c r="D20" s="10" t="s">
        <v>26</v>
      </c>
      <c r="E20" s="460"/>
      <c r="F20" s="7" t="s">
        <v>27</v>
      </c>
      <c r="U20" s="461"/>
    </row>
    <row r="21" spans="1:21" s="30" customFormat="1" ht="26.1" customHeight="1">
      <c r="B21" s="7"/>
      <c r="C21" s="7"/>
      <c r="D21" s="10" t="s">
        <v>26</v>
      </c>
      <c r="E21" s="467" t="s">
        <v>440</v>
      </c>
      <c r="F21" s="7" t="s">
        <v>28</v>
      </c>
      <c r="G21" s="7"/>
      <c r="H21" s="7"/>
      <c r="I21" s="7"/>
      <c r="J21" s="7"/>
      <c r="K21" s="7"/>
      <c r="L21" s="31"/>
      <c r="M21" s="31"/>
      <c r="N21" s="32"/>
      <c r="O21" s="7"/>
      <c r="P21" s="7"/>
      <c r="Q21" s="7"/>
      <c r="U21" s="464"/>
    </row>
    <row r="22" spans="1:21" s="7" customFormat="1" ht="17.25" customHeight="1">
      <c r="B22" s="30"/>
      <c r="C22" s="30"/>
      <c r="D22" s="30"/>
      <c r="E22" s="30"/>
      <c r="G22" s="13"/>
      <c r="H22" s="33"/>
      <c r="I22" s="33"/>
      <c r="J22" s="33"/>
      <c r="U22" s="461"/>
    </row>
    <row r="23" spans="1:21" s="7" customFormat="1" ht="26.1" customHeight="1">
      <c r="B23" s="1342" t="s">
        <v>394</v>
      </c>
      <c r="C23" s="1342"/>
      <c r="D23" s="1342"/>
      <c r="E23" s="1343"/>
      <c r="F23" s="1343"/>
      <c r="G23" s="1343"/>
      <c r="H23" s="1344"/>
      <c r="I23" s="1344"/>
      <c r="J23" s="1344"/>
      <c r="K23" s="1344"/>
      <c r="L23" s="1344"/>
      <c r="N23" s="1345" t="s">
        <v>29</v>
      </c>
      <c r="O23" s="1345"/>
      <c r="P23" s="1345"/>
      <c r="Q23" s="1345"/>
      <c r="R23" s="1345"/>
      <c r="U23" s="461"/>
    </row>
    <row r="24" spans="1:21" ht="18" customHeight="1">
      <c r="B24" s="34"/>
      <c r="C24" s="1333" t="s">
        <v>30</v>
      </c>
      <c r="D24" s="1334"/>
      <c r="E24" s="34"/>
      <c r="F24" s="1328" t="s">
        <v>31</v>
      </c>
      <c r="G24" s="1330"/>
      <c r="H24" s="1330"/>
      <c r="I24" s="1330"/>
      <c r="J24" s="1330"/>
      <c r="K24" s="34"/>
      <c r="L24" s="1328" t="s">
        <v>32</v>
      </c>
      <c r="M24" s="1330"/>
      <c r="N24" s="1329"/>
      <c r="O24" s="34"/>
      <c r="P24" s="1331" t="s">
        <v>33</v>
      </c>
      <c r="Q24" s="1332"/>
      <c r="R24" s="1332"/>
    </row>
    <row r="25" spans="1:21" ht="18" customHeight="1">
      <c r="B25" s="34"/>
      <c r="C25" s="1328" t="s">
        <v>34</v>
      </c>
      <c r="D25" s="1330"/>
      <c r="E25" s="34"/>
      <c r="F25" s="1328" t="s">
        <v>35</v>
      </c>
      <c r="G25" s="1330"/>
      <c r="H25" s="1330"/>
      <c r="I25" s="1330"/>
      <c r="J25" s="1330"/>
      <c r="K25" s="34"/>
      <c r="L25" s="1328" t="s">
        <v>36</v>
      </c>
      <c r="M25" s="1330"/>
      <c r="N25" s="1329"/>
      <c r="O25" s="34"/>
      <c r="P25" s="1331" t="s">
        <v>37</v>
      </c>
      <c r="Q25" s="1332"/>
      <c r="R25" s="1332"/>
    </row>
    <row r="26" spans="1:21" ht="18" customHeight="1">
      <c r="B26" s="34"/>
      <c r="C26" s="1333" t="s">
        <v>38</v>
      </c>
      <c r="D26" s="1334"/>
      <c r="E26" s="34"/>
      <c r="F26" s="1328" t="s">
        <v>39</v>
      </c>
      <c r="G26" s="1330"/>
      <c r="H26" s="1330"/>
      <c r="I26" s="1330"/>
      <c r="J26" s="1330"/>
      <c r="K26" s="34"/>
      <c r="L26" s="1328" t="s">
        <v>40</v>
      </c>
      <c r="M26" s="1330"/>
      <c r="N26" s="1329"/>
      <c r="O26" s="34"/>
      <c r="P26" s="1331" t="s">
        <v>41</v>
      </c>
      <c r="Q26" s="1332"/>
      <c r="R26" s="1332"/>
    </row>
    <row r="27" spans="1:21" ht="18" customHeight="1">
      <c r="B27" s="34"/>
      <c r="C27" s="1328" t="s">
        <v>705</v>
      </c>
      <c r="D27" s="1329"/>
      <c r="E27" s="34"/>
      <c r="F27" s="1328" t="s">
        <v>42</v>
      </c>
      <c r="G27" s="1330"/>
      <c r="H27" s="1330"/>
      <c r="I27" s="1330"/>
      <c r="J27" s="1330"/>
      <c r="K27" s="34"/>
      <c r="L27" s="1328" t="s">
        <v>43</v>
      </c>
      <c r="M27" s="1330"/>
      <c r="N27" s="1329"/>
      <c r="O27" s="34"/>
      <c r="P27" s="1331" t="s">
        <v>44</v>
      </c>
      <c r="Q27" s="1332"/>
      <c r="R27" s="1332"/>
    </row>
    <row r="28" spans="1:21" ht="18" customHeight="1">
      <c r="B28" s="34"/>
      <c r="C28" s="1333" t="s">
        <v>45</v>
      </c>
      <c r="D28" s="1334"/>
      <c r="E28" s="34"/>
      <c r="F28" s="1328" t="s">
        <v>46</v>
      </c>
      <c r="G28" s="1330"/>
      <c r="H28" s="1330"/>
      <c r="I28" s="1330"/>
      <c r="J28" s="1330"/>
      <c r="K28" s="34"/>
      <c r="L28" s="1328" t="s">
        <v>47</v>
      </c>
      <c r="M28" s="1330"/>
      <c r="N28" s="1335"/>
      <c r="O28" s="35" t="s">
        <v>48</v>
      </c>
      <c r="P28" s="1335"/>
      <c r="Q28" s="1330"/>
      <c r="R28" s="1330"/>
      <c r="S28" s="36" t="s">
        <v>49</v>
      </c>
    </row>
    <row r="29" spans="1:21" ht="14.25" customHeight="1">
      <c r="E29" s="1336"/>
      <c r="F29" s="1336"/>
      <c r="G29" s="1336"/>
      <c r="H29" s="1336"/>
      <c r="I29" s="1336"/>
      <c r="J29" s="1336"/>
      <c r="K29" s="1336"/>
      <c r="L29" s="1336"/>
      <c r="M29" s="1336"/>
      <c r="N29" s="1336"/>
      <c r="O29" s="1336"/>
      <c r="P29" s="1336"/>
      <c r="Q29" s="1336"/>
    </row>
    <row r="30" spans="1:21" s="7" customFormat="1" ht="26.25" customHeight="1">
      <c r="C30" s="29" t="s">
        <v>50</v>
      </c>
      <c r="D30" s="37"/>
      <c r="E30" s="1337" t="s">
        <v>51</v>
      </c>
      <c r="F30" s="1337"/>
      <c r="G30" s="1337"/>
      <c r="H30" s="1337"/>
      <c r="I30" s="1337"/>
      <c r="J30" s="1337"/>
      <c r="K30" s="1337"/>
      <c r="L30" s="1337"/>
      <c r="M30" s="1337"/>
      <c r="N30" s="1337"/>
      <c r="O30" s="1337"/>
      <c r="P30" s="1337"/>
      <c r="Q30" s="1337"/>
      <c r="R30" s="1337"/>
      <c r="U30" s="461"/>
    </row>
    <row r="31" spans="1:21" s="7" customFormat="1" ht="12.75" customHeight="1">
      <c r="C31" s="29"/>
      <c r="D31" s="38"/>
      <c r="E31" s="39"/>
      <c r="F31" s="39"/>
      <c r="G31" s="39"/>
      <c r="H31" s="39"/>
      <c r="I31" s="39"/>
      <c r="J31" s="39"/>
      <c r="K31" s="39"/>
      <c r="L31" s="39"/>
      <c r="M31" s="39"/>
      <c r="N31" s="39"/>
      <c r="O31" s="39"/>
      <c r="P31" s="39"/>
      <c r="Q31" s="39"/>
      <c r="R31" s="39"/>
      <c r="U31" s="461"/>
    </row>
    <row r="32" spans="1:21" s="7" customFormat="1" ht="26.25" customHeight="1">
      <c r="C32" s="40" t="s">
        <v>52</v>
      </c>
      <c r="D32" s="37"/>
      <c r="E32" s="1338" t="s">
        <v>393</v>
      </c>
      <c r="F32" s="1338"/>
      <c r="G32" s="1338"/>
      <c r="H32" s="1338"/>
      <c r="I32" s="1338"/>
      <c r="J32" s="1338"/>
      <c r="K32" s="1338"/>
      <c r="L32" s="1338"/>
      <c r="M32" s="1338"/>
      <c r="N32" s="1338"/>
      <c r="O32" s="1338"/>
      <c r="P32" s="1338"/>
      <c r="Q32" s="1338"/>
      <c r="R32" s="1338"/>
      <c r="U32" s="461"/>
    </row>
    <row r="33" spans="1:21" s="7" customFormat="1" ht="110.1" customHeight="1">
      <c r="C33" s="40"/>
      <c r="D33" s="29"/>
      <c r="E33" s="1338"/>
      <c r="F33" s="1338"/>
      <c r="G33" s="1338"/>
      <c r="H33" s="1338"/>
      <c r="I33" s="1338"/>
      <c r="J33" s="1338"/>
      <c r="K33" s="1338"/>
      <c r="L33" s="1338"/>
      <c r="M33" s="1338"/>
      <c r="N33" s="1338"/>
      <c r="O33" s="1338"/>
      <c r="P33" s="1338"/>
      <c r="Q33" s="1338"/>
      <c r="R33" s="1338"/>
      <c r="U33" s="461"/>
    </row>
    <row r="34" spans="1:21" s="7" customFormat="1" ht="19.5" customHeight="1">
      <c r="C34" s="8"/>
      <c r="D34" s="8"/>
      <c r="E34" s="8"/>
      <c r="F34" s="8"/>
      <c r="G34" s="8"/>
      <c r="H34" s="8"/>
      <c r="I34" s="8"/>
      <c r="J34" s="8"/>
      <c r="K34" s="8"/>
      <c r="L34" s="8"/>
      <c r="M34" s="8"/>
      <c r="N34" s="8"/>
      <c r="O34" s="8"/>
      <c r="P34" s="8"/>
      <c r="Q34" s="8"/>
      <c r="R34" s="8"/>
      <c r="U34" s="461"/>
    </row>
    <row r="35" spans="1:21" s="7" customFormat="1" ht="26.1" customHeight="1">
      <c r="B35" s="7" t="s">
        <v>53</v>
      </c>
      <c r="U35" s="461"/>
    </row>
    <row r="36" spans="1:21" s="7" customFormat="1" ht="30.75" customHeight="1">
      <c r="C36" s="7" t="s">
        <v>54</v>
      </c>
      <c r="G36" s="1339"/>
      <c r="H36" s="1339"/>
      <c r="I36" s="1339"/>
      <c r="J36" s="1339"/>
      <c r="K36" s="1339"/>
      <c r="L36" s="1339"/>
      <c r="M36" s="1339"/>
      <c r="N36" s="1339"/>
      <c r="O36" s="1339"/>
      <c r="P36" s="1339"/>
      <c r="Q36" s="1339"/>
      <c r="R36" s="41"/>
      <c r="U36" s="461"/>
    </row>
    <row r="37" spans="1:21" s="7" customFormat="1" ht="30" customHeight="1">
      <c r="C37" s="7" t="s">
        <v>55</v>
      </c>
      <c r="F37" s="1340"/>
      <c r="G37" s="1340"/>
      <c r="H37" s="1340"/>
      <c r="I37" s="1340"/>
      <c r="J37" s="42" t="s">
        <v>56</v>
      </c>
      <c r="K37" s="1341"/>
      <c r="L37" s="1341"/>
      <c r="M37" s="1341"/>
      <c r="N37" s="1341"/>
      <c r="O37" s="43" t="s">
        <v>57</v>
      </c>
      <c r="P37" s="41"/>
      <c r="Q37" s="41" t="s">
        <v>58</v>
      </c>
      <c r="U37" s="461"/>
    </row>
    <row r="38" spans="1:21" s="7" customFormat="1" ht="30" customHeight="1">
      <c r="C38" s="7" t="s">
        <v>59</v>
      </c>
      <c r="F38" s="375"/>
      <c r="G38" s="44" t="s">
        <v>60</v>
      </c>
      <c r="U38" s="461"/>
    </row>
    <row r="39" spans="1:21" s="7" customFormat="1" ht="11.25" customHeight="1">
      <c r="H39" s="32"/>
      <c r="U39" s="461"/>
    </row>
    <row r="40" spans="1:21" s="7" customFormat="1" ht="37.5" customHeight="1">
      <c r="B40" s="734" t="s">
        <v>706</v>
      </c>
      <c r="C40" s="734" t="s">
        <v>717</v>
      </c>
      <c r="F40" s="1303"/>
      <c r="G40" s="1303"/>
      <c r="H40" s="1303"/>
      <c r="I40" s="1303"/>
      <c r="J40" s="1303"/>
      <c r="K40" s="1303"/>
      <c r="L40" s="1303"/>
      <c r="M40" s="1303"/>
      <c r="N40" s="1303"/>
      <c r="O40" s="1303"/>
      <c r="P40" s="1303"/>
      <c r="Q40" s="1303"/>
      <c r="R40" s="1303"/>
      <c r="U40" s="461"/>
    </row>
    <row r="41" spans="1:21" s="7" customFormat="1" ht="18.75">
      <c r="B41" s="1299" t="s">
        <v>61</v>
      </c>
      <c r="C41" s="1299"/>
      <c r="D41" s="1299"/>
      <c r="E41" s="45" t="s">
        <v>20</v>
      </c>
      <c r="F41" s="1300"/>
      <c r="G41" s="46"/>
      <c r="H41" s="1302"/>
      <c r="I41" s="1302"/>
      <c r="J41" s="1302"/>
      <c r="K41" s="1302"/>
      <c r="L41" s="1302"/>
      <c r="M41" s="1302"/>
      <c r="N41" s="1302"/>
      <c r="O41" s="1302"/>
      <c r="P41" s="1302"/>
      <c r="Q41" s="1302"/>
      <c r="R41" s="1302"/>
      <c r="T41" s="382" t="str">
        <f>LEN(H41)&amp;"文字(最大23文字)"</f>
        <v>0文字(最大23文字)</v>
      </c>
      <c r="U41" s="461"/>
    </row>
    <row r="42" spans="1:21" s="7" customFormat="1" ht="18.75">
      <c r="B42" s="1299"/>
      <c r="C42" s="1299"/>
      <c r="D42" s="1299"/>
      <c r="E42" s="45"/>
      <c r="F42" s="1301"/>
      <c r="G42" s="41"/>
      <c r="H42" s="1303"/>
      <c r="I42" s="1303"/>
      <c r="J42" s="1303"/>
      <c r="K42" s="1303"/>
      <c r="L42" s="1303"/>
      <c r="M42" s="1303"/>
      <c r="N42" s="1303"/>
      <c r="O42" s="1303"/>
      <c r="P42" s="1303"/>
      <c r="Q42" s="1303"/>
      <c r="R42" s="1303"/>
      <c r="T42" s="382" t="str">
        <f>LEN(H42)&amp;"文字(最大23文字)"</f>
        <v>0文字(最大23文字)</v>
      </c>
      <c r="U42" s="461"/>
    </row>
    <row r="43" spans="1:21" s="7" customFormat="1" ht="13.5" customHeight="1">
      <c r="F43" s="46"/>
      <c r="G43" s="46"/>
      <c r="H43" s="46"/>
      <c r="I43" s="46"/>
      <c r="J43" s="46"/>
      <c r="K43" s="46"/>
      <c r="L43" s="46"/>
      <c r="M43" s="46"/>
      <c r="N43" s="46"/>
      <c r="O43" s="46"/>
      <c r="P43" s="46"/>
      <c r="Q43" s="46"/>
      <c r="R43" s="46"/>
      <c r="U43" s="461"/>
    </row>
    <row r="44" spans="1:21" s="7" customFormat="1" ht="30" customHeight="1">
      <c r="A44" s="7" t="s">
        <v>685</v>
      </c>
      <c r="B44" s="7" t="s">
        <v>62</v>
      </c>
      <c r="F44" s="1327"/>
      <c r="G44" s="1327"/>
      <c r="H44" s="1327"/>
      <c r="I44" s="1327"/>
      <c r="J44" s="47"/>
      <c r="K44" s="32"/>
      <c r="L44" s="48"/>
      <c r="M44" s="32"/>
      <c r="N44" s="32"/>
      <c r="O44" s="32"/>
      <c r="P44" s="32"/>
      <c r="Q44" s="32"/>
      <c r="R44" s="32"/>
      <c r="U44" s="461"/>
    </row>
    <row r="45" spans="1:21" ht="13.5" customHeight="1"/>
    <row r="46" spans="1:21" s="428" customFormat="1" ht="30" customHeight="1">
      <c r="B46" s="477" t="s">
        <v>392</v>
      </c>
      <c r="C46" s="477"/>
      <c r="F46" s="1327"/>
      <c r="G46" s="1327"/>
      <c r="H46" s="1327"/>
      <c r="I46" s="1327"/>
      <c r="J46" s="47"/>
      <c r="K46" s="32"/>
      <c r="L46" s="48"/>
      <c r="M46" s="32"/>
      <c r="N46" s="32"/>
      <c r="O46" s="32"/>
      <c r="P46" s="32"/>
      <c r="Q46" s="32"/>
      <c r="R46" s="32"/>
      <c r="U46" s="461"/>
    </row>
    <row r="47" spans="1:21" ht="13.5" customHeight="1"/>
    <row r="48" spans="1:21" ht="36.75" customHeight="1">
      <c r="B48" s="1307" t="s">
        <v>63</v>
      </c>
      <c r="C48" s="1308"/>
      <c r="D48" s="1311" t="s">
        <v>64</v>
      </c>
      <c r="E48" s="1312"/>
      <c r="F48" s="1312"/>
      <c r="G48" s="1312"/>
      <c r="H48" s="1312"/>
      <c r="I48" s="1313"/>
      <c r="J48" s="1314" t="s">
        <v>65</v>
      </c>
      <c r="K48" s="1315"/>
      <c r="L48" s="1315"/>
      <c r="M48" s="1315"/>
      <c r="N48" s="1316"/>
      <c r="O48" s="1314" t="s">
        <v>66</v>
      </c>
      <c r="P48" s="1315"/>
      <c r="Q48" s="1315"/>
      <c r="R48" s="1316"/>
    </row>
    <row r="49" spans="1:21" ht="46.5" customHeight="1">
      <c r="A49" s="13" t="s">
        <v>1083</v>
      </c>
      <c r="B49" s="1309"/>
      <c r="C49" s="1310"/>
      <c r="D49" s="1317"/>
      <c r="E49" s="1318"/>
      <c r="F49" s="1318"/>
      <c r="G49" s="1318"/>
      <c r="H49" s="1318"/>
      <c r="I49" s="1319"/>
      <c r="J49" s="1320"/>
      <c r="K49" s="1321"/>
      <c r="L49" s="1321"/>
      <c r="M49" s="1321"/>
      <c r="N49" s="1322"/>
      <c r="O49" s="1323"/>
      <c r="P49" s="1324"/>
      <c r="Q49" s="1325"/>
      <c r="R49" s="1326"/>
    </row>
    <row r="50" spans="1:21" s="7" customFormat="1" ht="15.75" customHeight="1">
      <c r="U50" s="461"/>
    </row>
    <row r="51" spans="1:21" s="7" customFormat="1" ht="26.1" customHeight="1">
      <c r="A51" s="7" t="s">
        <v>230</v>
      </c>
      <c r="B51" s="7" t="s">
        <v>67</v>
      </c>
      <c r="U51" s="461"/>
    </row>
    <row r="52" spans="1:21" s="7" customFormat="1" ht="39.950000000000003" customHeight="1">
      <c r="B52" s="49" t="s">
        <v>68</v>
      </c>
      <c r="C52" s="46"/>
      <c r="D52" s="46"/>
      <c r="E52" s="46"/>
      <c r="F52" s="46"/>
      <c r="G52" s="46" t="s">
        <v>69</v>
      </c>
      <c r="H52" s="46"/>
      <c r="I52" s="46"/>
      <c r="J52" s="46"/>
      <c r="K52" s="46"/>
      <c r="L52" s="46"/>
      <c r="M52" s="46" t="s">
        <v>70</v>
      </c>
      <c r="N52" s="46" t="s">
        <v>71</v>
      </c>
      <c r="O52" s="46"/>
      <c r="P52" s="46"/>
      <c r="Q52" s="46"/>
      <c r="R52" s="50"/>
      <c r="U52" s="461"/>
    </row>
    <row r="53" spans="1:21" s="7" customFormat="1" ht="30" customHeight="1">
      <c r="B53" s="51"/>
      <c r="C53" s="32"/>
      <c r="D53" s="32"/>
      <c r="E53" s="32"/>
      <c r="F53" s="32"/>
      <c r="G53" s="32"/>
      <c r="H53" s="32"/>
      <c r="I53" s="32"/>
      <c r="J53" s="32"/>
      <c r="K53" s="32"/>
      <c r="L53" s="32"/>
      <c r="M53" s="32"/>
      <c r="N53" s="32"/>
      <c r="O53" s="32"/>
      <c r="P53" s="32"/>
      <c r="Q53" s="32"/>
      <c r="R53" s="52"/>
      <c r="U53" s="461"/>
    </row>
    <row r="54" spans="1:21" s="7" customFormat="1" ht="39.950000000000003" customHeight="1">
      <c r="B54" s="51" t="s">
        <v>72</v>
      </c>
      <c r="C54" s="32"/>
      <c r="D54" s="32"/>
      <c r="E54" s="32"/>
      <c r="F54" s="32"/>
      <c r="G54" s="32"/>
      <c r="H54" s="32"/>
      <c r="I54" s="32"/>
      <c r="J54" s="32"/>
      <c r="K54" s="32"/>
      <c r="L54" s="32"/>
      <c r="M54" s="32"/>
      <c r="N54" s="32"/>
      <c r="O54" s="32"/>
      <c r="P54" s="32"/>
      <c r="Q54" s="32"/>
      <c r="R54" s="52"/>
      <c r="U54" s="461"/>
    </row>
    <row r="55" spans="1:21" s="7" customFormat="1" ht="30" customHeight="1">
      <c r="B55" s="53"/>
      <c r="C55" s="41"/>
      <c r="D55" s="41"/>
      <c r="E55" s="41"/>
      <c r="F55" s="41"/>
      <c r="G55" s="41"/>
      <c r="H55" s="41"/>
      <c r="I55" s="41"/>
      <c r="J55" s="41"/>
      <c r="K55" s="41"/>
      <c r="L55" s="41"/>
      <c r="M55" s="41"/>
      <c r="N55" s="41"/>
      <c r="O55" s="41"/>
      <c r="P55" s="41"/>
      <c r="Q55" s="41"/>
      <c r="R55" s="54"/>
      <c r="U55" s="461"/>
    </row>
    <row r="56" spans="1:21" s="7" customFormat="1" ht="26.1" customHeight="1">
      <c r="P56" s="13"/>
      <c r="Q56" s="13"/>
      <c r="R56" s="11" t="s">
        <v>73</v>
      </c>
      <c r="S56" s="55"/>
      <c r="U56" s="461"/>
    </row>
    <row r="57" spans="1:21" ht="14.25" customHeight="1">
      <c r="A57" s="7"/>
      <c r="B57" s="7"/>
      <c r="C57" s="7"/>
      <c r="D57" s="7"/>
      <c r="E57" s="7"/>
    </row>
    <row r="58" spans="1:21" ht="26.1" customHeight="1">
      <c r="A58" s="13" t="s">
        <v>74</v>
      </c>
    </row>
    <row r="59" spans="1:21" ht="58.5" customHeight="1">
      <c r="C59" s="1304" t="s">
        <v>542</v>
      </c>
      <c r="D59" s="1304"/>
      <c r="E59" s="1305"/>
      <c r="F59" s="1305"/>
      <c r="G59" s="1305"/>
      <c r="H59" s="1305"/>
      <c r="I59" s="1305"/>
      <c r="J59" s="1305"/>
      <c r="K59" s="1305"/>
      <c r="L59" s="1305"/>
      <c r="M59" s="1305"/>
      <c r="N59" s="1305"/>
      <c r="O59" s="1305"/>
      <c r="P59" s="1305"/>
      <c r="Q59" s="1305"/>
      <c r="R59" s="1305"/>
    </row>
    <row r="60" spans="1:21" ht="29.25" customHeight="1">
      <c r="C60" s="1306"/>
      <c r="D60" s="1306"/>
      <c r="E60" s="1306"/>
      <c r="F60" s="1306"/>
      <c r="G60" s="1306"/>
      <c r="H60" s="1306"/>
      <c r="I60" s="1306"/>
      <c r="J60" s="1306"/>
      <c r="K60" s="1306"/>
      <c r="L60" s="1306"/>
      <c r="M60" s="1306"/>
      <c r="N60" s="1306"/>
      <c r="O60" s="1306"/>
      <c r="P60" s="1306"/>
      <c r="Q60" s="1306"/>
      <c r="R60" s="1306"/>
    </row>
    <row r="61" spans="1:21" ht="24.75" customHeight="1">
      <c r="C61" s="1306"/>
      <c r="D61" s="1306"/>
      <c r="E61" s="1306"/>
      <c r="F61" s="1306"/>
      <c r="G61" s="1306"/>
      <c r="H61" s="1306"/>
      <c r="I61" s="1306"/>
      <c r="J61" s="1306"/>
      <c r="K61" s="1306"/>
      <c r="L61" s="1306"/>
      <c r="M61" s="1306"/>
      <c r="N61" s="1306"/>
      <c r="O61" s="1306"/>
      <c r="P61" s="1306"/>
      <c r="Q61" s="1306"/>
      <c r="R61" s="1306"/>
    </row>
    <row r="62" spans="1:21" ht="68.25" customHeight="1">
      <c r="C62" s="1306"/>
      <c r="D62" s="1306"/>
      <c r="E62" s="1306"/>
      <c r="F62" s="1306"/>
      <c r="G62" s="1306"/>
      <c r="H62" s="1306"/>
      <c r="I62" s="1306"/>
      <c r="J62" s="1306"/>
      <c r="K62" s="1306"/>
      <c r="L62" s="1306"/>
      <c r="M62" s="1306"/>
      <c r="N62" s="1306"/>
      <c r="O62" s="1306"/>
      <c r="P62" s="1306"/>
      <c r="Q62" s="1306"/>
      <c r="R62" s="1306"/>
    </row>
    <row r="63" spans="1:21" ht="26.1" customHeight="1">
      <c r="C63" s="1306"/>
      <c r="D63" s="1306"/>
      <c r="E63" s="1306"/>
      <c r="F63" s="1306"/>
      <c r="G63" s="1306"/>
      <c r="H63" s="1306"/>
      <c r="I63" s="1306"/>
      <c r="J63" s="1306"/>
      <c r="K63" s="1306"/>
      <c r="L63" s="1306"/>
      <c r="M63" s="1306"/>
      <c r="N63" s="1306"/>
      <c r="O63" s="1306"/>
      <c r="P63" s="1306"/>
      <c r="Q63" s="1306"/>
      <c r="R63" s="1306"/>
    </row>
    <row r="64" spans="1:21" ht="26.1" customHeight="1">
      <c r="C64" s="1306"/>
      <c r="D64" s="1306"/>
      <c r="E64" s="1306"/>
      <c r="F64" s="1306"/>
      <c r="G64" s="1306"/>
      <c r="H64" s="1306"/>
      <c r="I64" s="1306"/>
      <c r="J64" s="1306"/>
      <c r="K64" s="1306"/>
      <c r="L64" s="1306"/>
      <c r="M64" s="1306"/>
      <c r="N64" s="1306"/>
      <c r="O64" s="1306"/>
      <c r="P64" s="1306"/>
      <c r="Q64" s="1306"/>
      <c r="R64" s="1306"/>
    </row>
    <row r="65" spans="3:18" ht="26.1" customHeight="1">
      <c r="C65" s="1306"/>
      <c r="D65" s="1306"/>
      <c r="E65" s="1306"/>
      <c r="F65" s="1306"/>
      <c r="G65" s="1306"/>
      <c r="H65" s="1306"/>
      <c r="I65" s="1306"/>
      <c r="J65" s="1306"/>
      <c r="K65" s="1306"/>
      <c r="L65" s="1306"/>
      <c r="M65" s="1306"/>
      <c r="N65" s="1306"/>
      <c r="O65" s="1306"/>
      <c r="P65" s="1306"/>
      <c r="Q65" s="1306"/>
      <c r="R65" s="1306"/>
    </row>
  </sheetData>
  <mergeCells count="56">
    <mergeCell ref="A19:R19"/>
    <mergeCell ref="O3:R3"/>
    <mergeCell ref="A5:L5"/>
    <mergeCell ref="L8:R8"/>
    <mergeCell ref="J9:K9"/>
    <mergeCell ref="L9:R9"/>
    <mergeCell ref="L10:R10"/>
    <mergeCell ref="L11:R11"/>
    <mergeCell ref="L12:R12"/>
    <mergeCell ref="M13:Q13"/>
    <mergeCell ref="A15:R15"/>
    <mergeCell ref="C17:Q17"/>
    <mergeCell ref="B20:C20"/>
    <mergeCell ref="B23:L23"/>
    <mergeCell ref="N23:R23"/>
    <mergeCell ref="C24:D24"/>
    <mergeCell ref="F24:J24"/>
    <mergeCell ref="L24:N24"/>
    <mergeCell ref="P24:R24"/>
    <mergeCell ref="C25:D25"/>
    <mergeCell ref="F25:J25"/>
    <mergeCell ref="L25:N25"/>
    <mergeCell ref="P25:R25"/>
    <mergeCell ref="C26:D26"/>
    <mergeCell ref="F26:J26"/>
    <mergeCell ref="L26:N26"/>
    <mergeCell ref="P26:R26"/>
    <mergeCell ref="F40:R40"/>
    <mergeCell ref="C27:D27"/>
    <mergeCell ref="F27:J27"/>
    <mergeCell ref="L27:N27"/>
    <mergeCell ref="P27:R27"/>
    <mergeCell ref="C28:D28"/>
    <mergeCell ref="F28:J28"/>
    <mergeCell ref="L28:N28"/>
    <mergeCell ref="P28:R28"/>
    <mergeCell ref="E29:Q29"/>
    <mergeCell ref="E30:R30"/>
    <mergeCell ref="E32:R33"/>
    <mergeCell ref="G36:Q36"/>
    <mergeCell ref="F37:I37"/>
    <mergeCell ref="K37:N37"/>
    <mergeCell ref="B41:D42"/>
    <mergeCell ref="F41:F42"/>
    <mergeCell ref="H41:R41"/>
    <mergeCell ref="H42:R42"/>
    <mergeCell ref="C59:R65"/>
    <mergeCell ref="B48:C49"/>
    <mergeCell ref="D48:I48"/>
    <mergeCell ref="J48:N48"/>
    <mergeCell ref="O48:R48"/>
    <mergeCell ref="D49:I49"/>
    <mergeCell ref="J49:N49"/>
    <mergeCell ref="O49:R49"/>
    <mergeCell ref="F44:I44"/>
    <mergeCell ref="F46:I46"/>
  </mergeCells>
  <phoneticPr fontId="12"/>
  <conditionalFormatting sqref="F46:I46 J9:K9 L8:R12 M13:Q13 G36:Q36 F37:I37 K37:N37 P37 F38 F40:R40 F41:F42 H41:R42 O3">
    <cfRule type="containsBlanks" dxfId="533" priority="9">
      <formula>LEN(TRIM(F3))=0</formula>
    </cfRule>
  </conditionalFormatting>
  <conditionalFormatting sqref="B24:B28 E24:E28 K24:K28 O24:O27">
    <cfRule type="expression" dxfId="532" priority="8">
      <formula>COUNTA($B$24:$B$28,$E$24:$E$28,$K$24:$K$28,$O$24:$O$27)=0</formula>
    </cfRule>
  </conditionalFormatting>
  <conditionalFormatting sqref="P28:R28">
    <cfRule type="expression" dxfId="531" priority="7">
      <formula>AND($O$27="✔",$P$28="")</formula>
    </cfRule>
  </conditionalFormatting>
  <conditionalFormatting sqref="D30 D32">
    <cfRule type="expression" dxfId="530" priority="6">
      <formula>COUNTA($D$30,$D$32)=0</formula>
    </cfRule>
  </conditionalFormatting>
  <conditionalFormatting sqref="G36:Q36">
    <cfRule type="expression" dxfId="529" priority="5">
      <formula>LEN(G36)&gt;40</formula>
    </cfRule>
  </conditionalFormatting>
  <conditionalFormatting sqref="H41:R41">
    <cfRule type="expression" dxfId="528" priority="4">
      <formula>LEN(H41)&gt;23</formula>
    </cfRule>
  </conditionalFormatting>
  <conditionalFormatting sqref="H42:R42">
    <cfRule type="expression" dxfId="527" priority="3">
      <formula>LEN(H42)&gt;23</formula>
    </cfRule>
  </conditionalFormatting>
  <conditionalFormatting sqref="F44:I44">
    <cfRule type="containsBlanks" dxfId="526" priority="2">
      <formula>LEN(TRIM(F44))=0</formula>
    </cfRule>
  </conditionalFormatting>
  <conditionalFormatting sqref="D49:R49">
    <cfRule type="containsBlanks" dxfId="525" priority="1">
      <formula>LEN(TRIM(D49))=0</formula>
    </cfRule>
  </conditionalFormatting>
  <dataValidations count="5">
    <dataValidation imeMode="fullKatakana" allowBlank="1" showInputMessage="1" showErrorMessage="1" sqref="L10:R10 L8:R8 L12:R12"/>
    <dataValidation imeMode="hiragana" allowBlank="1" showInputMessage="1" showErrorMessage="1" sqref="G41:R42 F40:R40 G36:Q36 P28:R28"/>
    <dataValidation type="list" allowBlank="1" showInputMessage="1" showErrorMessage="1" sqref="B24:B28 E24:E28 K24:K28 O24:O27 D30 D32">
      <formula1>"✔"</formula1>
    </dataValidation>
    <dataValidation type="list" allowBlank="1" showInputMessage="1" showErrorMessage="1" sqref="E20:E21">
      <formula1>"○"</formula1>
    </dataValidation>
    <dataValidation imeMode="off" allowBlank="1" showInputMessage="1" showErrorMessage="1" sqref="J9 F41 F37:I37 K37 F38 P37"/>
  </dataValidations>
  <printOptions horizontalCentered="1"/>
  <pageMargins left="0.59055118110236227" right="0.59055118110236227" top="0.31496062992125984" bottom="0.39370078740157483" header="0.19685039370078741" footer="0.31496062992125984"/>
  <pageSetup paperSize="9" scale="60" fitToHeight="0" orientation="portrait" r:id="rId1"/>
  <rowBreaks count="1" manualBreakCount="1">
    <brk id="55"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46"/>
  <sheetViews>
    <sheetView view="pageBreakPreview" zoomScale="75" zoomScaleNormal="100" zoomScaleSheetLayoutView="75" workbookViewId="0">
      <selection activeCell="A2" sqref="A2:O2"/>
    </sheetView>
  </sheetViews>
  <sheetFormatPr defaultRowHeight="13.5"/>
  <cols>
    <col min="1" max="1" width="4.25" customWidth="1"/>
    <col min="2" max="2" width="13" customWidth="1"/>
    <col min="3" max="3" width="21" customWidth="1"/>
    <col min="4" max="4" width="13.5" customWidth="1"/>
    <col min="14" max="14" width="6.625" customWidth="1"/>
    <col min="15" max="15" width="51" customWidth="1"/>
  </cols>
  <sheetData>
    <row r="1" spans="1:15" ht="24.75" customHeight="1">
      <c r="A1" s="138"/>
      <c r="B1" s="138"/>
      <c r="C1" s="138"/>
      <c r="D1" s="138"/>
      <c r="E1" s="138"/>
      <c r="F1" s="138"/>
      <c r="G1" s="138"/>
      <c r="H1" s="138"/>
      <c r="I1" s="138"/>
      <c r="J1" s="138"/>
      <c r="K1" s="138"/>
      <c r="L1" s="138"/>
      <c r="M1" s="138"/>
      <c r="N1" s="138"/>
      <c r="O1" s="626" t="s">
        <v>629</v>
      </c>
    </row>
    <row r="2" spans="1:15" ht="42" customHeight="1">
      <c r="A2" s="2203" t="s">
        <v>253</v>
      </c>
      <c r="B2" s="2203"/>
      <c r="C2" s="2203"/>
      <c r="D2" s="2203"/>
      <c r="E2" s="2203"/>
      <c r="F2" s="2203"/>
      <c r="G2" s="2203"/>
      <c r="H2" s="2203"/>
      <c r="I2" s="2203"/>
      <c r="J2" s="2203"/>
      <c r="K2" s="2203"/>
      <c r="L2" s="2203"/>
      <c r="M2" s="2203"/>
      <c r="N2" s="2203"/>
      <c r="O2" s="2203"/>
    </row>
    <row r="3" spans="1:15" ht="32.25" customHeight="1">
      <c r="A3" s="641"/>
      <c r="B3" s="2204" t="s">
        <v>165</v>
      </c>
      <c r="C3" s="2204"/>
      <c r="D3" s="2205" t="str">
        <f>IF(様式1!L11="","",様式1!L11)</f>
        <v/>
      </c>
      <c r="E3" s="2205"/>
      <c r="F3" s="2205"/>
      <c r="G3" s="2205"/>
      <c r="H3" s="2205"/>
      <c r="I3" s="2205"/>
      <c r="J3" s="2205"/>
      <c r="K3" s="2204" t="s">
        <v>201</v>
      </c>
      <c r="L3" s="2204"/>
      <c r="M3" s="2204"/>
      <c r="N3" s="2204"/>
      <c r="O3" s="741" t="str">
        <f>IF(様式1!G36="","",様式1!G36)</f>
        <v/>
      </c>
    </row>
    <row r="4" spans="1:15" ht="15.75" customHeight="1">
      <c r="A4" s="138"/>
      <c r="B4" s="138"/>
      <c r="C4" s="138"/>
      <c r="D4" s="138"/>
      <c r="E4" s="138"/>
      <c r="F4" s="138"/>
      <c r="G4" s="138"/>
      <c r="H4" s="138"/>
      <c r="I4" s="138"/>
      <c r="J4" s="138"/>
      <c r="K4" s="138"/>
      <c r="L4" s="138"/>
      <c r="M4" s="138"/>
      <c r="N4" s="138"/>
      <c r="O4" s="138"/>
    </row>
    <row r="5" spans="1:15" ht="24.75" customHeight="1">
      <c r="A5" s="627" t="s">
        <v>600</v>
      </c>
      <c r="B5" s="2206" t="s">
        <v>254</v>
      </c>
      <c r="C5" s="2207"/>
      <c r="D5" s="2206" t="s">
        <v>591</v>
      </c>
      <c r="E5" s="2208"/>
      <c r="F5" s="2208"/>
      <c r="G5" s="2208"/>
      <c r="H5" s="2208"/>
      <c r="I5" s="2208"/>
      <c r="J5" s="2208"/>
      <c r="K5" s="2208"/>
      <c r="L5" s="2208"/>
      <c r="M5" s="2207"/>
      <c r="N5" s="2206" t="s">
        <v>255</v>
      </c>
      <c r="O5" s="2207"/>
    </row>
    <row r="6" spans="1:15" ht="54.75" customHeight="1">
      <c r="A6" s="2216">
        <v>1</v>
      </c>
      <c r="B6" s="2219"/>
      <c r="C6" s="2220"/>
      <c r="D6" s="2219"/>
      <c r="E6" s="2223"/>
      <c r="F6" s="2223"/>
      <c r="G6" s="2223"/>
      <c r="H6" s="2223"/>
      <c r="I6" s="2223"/>
      <c r="J6" s="2223"/>
      <c r="K6" s="2223"/>
      <c r="L6" s="2223"/>
      <c r="M6" s="2220"/>
      <c r="N6" s="2219"/>
      <c r="O6" s="2220"/>
    </row>
    <row r="7" spans="1:15" ht="24.75" customHeight="1">
      <c r="A7" s="2217"/>
      <c r="B7" s="2221"/>
      <c r="C7" s="2222"/>
      <c r="D7" s="632" t="s">
        <v>601</v>
      </c>
      <c r="E7" s="2224"/>
      <c r="F7" s="2225"/>
      <c r="G7" s="2225"/>
      <c r="H7" s="2225"/>
      <c r="I7" s="2226" t="s">
        <v>592</v>
      </c>
      <c r="J7" s="2227"/>
      <c r="K7" s="2224"/>
      <c r="L7" s="2225"/>
      <c r="M7" s="2228"/>
      <c r="N7" s="2221"/>
      <c r="O7" s="2222"/>
    </row>
    <row r="8" spans="1:15" ht="24.75" customHeight="1">
      <c r="A8" s="2217"/>
      <c r="B8" s="2206" t="s">
        <v>602</v>
      </c>
      <c r="C8" s="2207"/>
      <c r="D8" s="2206" t="s">
        <v>593</v>
      </c>
      <c r="E8" s="2208"/>
      <c r="F8" s="2208"/>
      <c r="G8" s="2208"/>
      <c r="H8" s="2208"/>
      <c r="I8" s="2208"/>
      <c r="J8" s="2208"/>
      <c r="K8" s="2208"/>
      <c r="L8" s="2208"/>
      <c r="M8" s="2207"/>
      <c r="N8" s="2206" t="s">
        <v>183</v>
      </c>
      <c r="O8" s="2207"/>
    </row>
    <row r="9" spans="1:15" ht="34.700000000000003" customHeight="1">
      <c r="A9" s="2217"/>
      <c r="B9" s="628" t="s">
        <v>594</v>
      </c>
      <c r="C9" s="562"/>
      <c r="D9" s="629" t="s">
        <v>257</v>
      </c>
      <c r="E9" s="2209" t="s">
        <v>258</v>
      </c>
      <c r="F9" s="2210"/>
      <c r="G9" s="2210"/>
      <c r="H9" s="2210"/>
      <c r="I9" s="642"/>
      <c r="J9" s="1396" t="s">
        <v>603</v>
      </c>
      <c r="K9" s="1396"/>
      <c r="L9" s="1396"/>
      <c r="M9" s="1413"/>
      <c r="N9" s="1548"/>
      <c r="O9" s="2211" t="s">
        <v>595</v>
      </c>
    </row>
    <row r="10" spans="1:15" ht="34.700000000000003" customHeight="1">
      <c r="A10" s="2217"/>
      <c r="B10" s="628" t="s">
        <v>596</v>
      </c>
      <c r="C10" s="562"/>
      <c r="D10" s="630" t="s">
        <v>136</v>
      </c>
      <c r="E10" s="2213"/>
      <c r="F10" s="2214"/>
      <c r="G10" s="2214"/>
      <c r="H10" s="2214"/>
      <c r="I10" s="642" t="s">
        <v>56</v>
      </c>
      <c r="J10" s="2214"/>
      <c r="K10" s="2214"/>
      <c r="L10" s="2214"/>
      <c r="M10" s="2215"/>
      <c r="N10" s="1550"/>
      <c r="O10" s="2212"/>
    </row>
    <row r="11" spans="1:15" ht="34.700000000000003" customHeight="1">
      <c r="A11" s="2217"/>
      <c r="B11" s="628" t="s">
        <v>597</v>
      </c>
      <c r="C11" s="562"/>
      <c r="D11" s="630" t="s">
        <v>171</v>
      </c>
      <c r="E11" s="563"/>
      <c r="F11" s="642" t="s">
        <v>172</v>
      </c>
      <c r="G11" s="563"/>
      <c r="H11" s="642" t="s">
        <v>150</v>
      </c>
      <c r="I11" s="642" t="s">
        <v>56</v>
      </c>
      <c r="J11" s="563"/>
      <c r="K11" s="642" t="s">
        <v>172</v>
      </c>
      <c r="L11" s="563"/>
      <c r="M11" s="564" t="s">
        <v>150</v>
      </c>
      <c r="N11" s="1548"/>
      <c r="O11" s="2211"/>
    </row>
    <row r="12" spans="1:15" ht="34.700000000000003" customHeight="1" thickBot="1">
      <c r="A12" s="2218"/>
      <c r="B12" s="2231"/>
      <c r="C12" s="2232"/>
      <c r="D12" s="633" t="s">
        <v>598</v>
      </c>
      <c r="E12" s="2233"/>
      <c r="F12" s="2234"/>
      <c r="G12" s="634" t="s">
        <v>60</v>
      </c>
      <c r="H12" s="634"/>
      <c r="I12" s="634"/>
      <c r="J12" s="634"/>
      <c r="K12" s="634"/>
      <c r="L12" s="634"/>
      <c r="M12" s="635"/>
      <c r="N12" s="2229"/>
      <c r="O12" s="2230"/>
    </row>
    <row r="13" spans="1:15" ht="24.75" customHeight="1">
      <c r="A13" s="2217">
        <v>2</v>
      </c>
      <c r="B13" s="2235" t="s">
        <v>254</v>
      </c>
      <c r="C13" s="2236"/>
      <c r="D13" s="2235" t="s">
        <v>591</v>
      </c>
      <c r="E13" s="2237"/>
      <c r="F13" s="2237"/>
      <c r="G13" s="2237"/>
      <c r="H13" s="2237"/>
      <c r="I13" s="2237"/>
      <c r="J13" s="2237"/>
      <c r="K13" s="2237"/>
      <c r="L13" s="2237"/>
      <c r="M13" s="2236"/>
      <c r="N13" s="2235" t="s">
        <v>255</v>
      </c>
      <c r="O13" s="2236"/>
    </row>
    <row r="14" spans="1:15" ht="54.75" customHeight="1">
      <c r="A14" s="2217"/>
      <c r="B14" s="2219"/>
      <c r="C14" s="2220"/>
      <c r="D14" s="2219"/>
      <c r="E14" s="2223"/>
      <c r="F14" s="2223"/>
      <c r="G14" s="2223"/>
      <c r="H14" s="2223"/>
      <c r="I14" s="2223"/>
      <c r="J14" s="2223"/>
      <c r="K14" s="2223"/>
      <c r="L14" s="2223"/>
      <c r="M14" s="2220"/>
      <c r="N14" s="2219"/>
      <c r="O14" s="2220"/>
    </row>
    <row r="15" spans="1:15" ht="24.75" customHeight="1">
      <c r="A15" s="2217"/>
      <c r="B15" s="2221"/>
      <c r="C15" s="2222"/>
      <c r="D15" s="632" t="s">
        <v>601</v>
      </c>
      <c r="E15" s="2224"/>
      <c r="F15" s="2225"/>
      <c r="G15" s="2225"/>
      <c r="H15" s="2225"/>
      <c r="I15" s="2226" t="s">
        <v>592</v>
      </c>
      <c r="J15" s="2227"/>
      <c r="K15" s="2224"/>
      <c r="L15" s="2225"/>
      <c r="M15" s="2228"/>
      <c r="N15" s="2221"/>
      <c r="O15" s="2222"/>
    </row>
    <row r="16" spans="1:15" ht="24.75" customHeight="1">
      <c r="A16" s="2217"/>
      <c r="B16" s="2206" t="s">
        <v>602</v>
      </c>
      <c r="C16" s="2207"/>
      <c r="D16" s="2206" t="s">
        <v>593</v>
      </c>
      <c r="E16" s="2208"/>
      <c r="F16" s="2208"/>
      <c r="G16" s="2208"/>
      <c r="H16" s="2208"/>
      <c r="I16" s="2208"/>
      <c r="J16" s="2208"/>
      <c r="K16" s="2208"/>
      <c r="L16" s="2208"/>
      <c r="M16" s="2207"/>
      <c r="N16" s="2206" t="s">
        <v>183</v>
      </c>
      <c r="O16" s="2207"/>
    </row>
    <row r="17" spans="1:15" ht="34.700000000000003" customHeight="1">
      <c r="A17" s="2217"/>
      <c r="B17" s="628" t="s">
        <v>594</v>
      </c>
      <c r="C17" s="562"/>
      <c r="D17" s="629" t="s">
        <v>257</v>
      </c>
      <c r="E17" s="2209" t="s">
        <v>258</v>
      </c>
      <c r="F17" s="2210"/>
      <c r="G17" s="2210"/>
      <c r="H17" s="2210"/>
      <c r="I17" s="642"/>
      <c r="J17" s="1396" t="s">
        <v>603</v>
      </c>
      <c r="K17" s="1396"/>
      <c r="L17" s="1396"/>
      <c r="M17" s="1413"/>
      <c r="N17" s="1548"/>
      <c r="O17" s="2211" t="s">
        <v>595</v>
      </c>
    </row>
    <row r="18" spans="1:15" ht="34.700000000000003" customHeight="1">
      <c r="A18" s="2217"/>
      <c r="B18" s="628" t="s">
        <v>596</v>
      </c>
      <c r="C18" s="562"/>
      <c r="D18" s="630" t="s">
        <v>136</v>
      </c>
      <c r="E18" s="2213"/>
      <c r="F18" s="2214"/>
      <c r="G18" s="2214"/>
      <c r="H18" s="2214"/>
      <c r="I18" s="642" t="s">
        <v>56</v>
      </c>
      <c r="J18" s="2214"/>
      <c r="K18" s="2214"/>
      <c r="L18" s="2214"/>
      <c r="M18" s="2215"/>
      <c r="N18" s="1550"/>
      <c r="O18" s="2212"/>
    </row>
    <row r="19" spans="1:15" ht="34.700000000000003" customHeight="1">
      <c r="A19" s="2217"/>
      <c r="B19" s="628" t="s">
        <v>597</v>
      </c>
      <c r="C19" s="562"/>
      <c r="D19" s="630" t="s">
        <v>171</v>
      </c>
      <c r="E19" s="563"/>
      <c r="F19" s="642" t="s">
        <v>172</v>
      </c>
      <c r="G19" s="563"/>
      <c r="H19" s="642" t="s">
        <v>150</v>
      </c>
      <c r="I19" s="642" t="s">
        <v>56</v>
      </c>
      <c r="J19" s="563"/>
      <c r="K19" s="642" t="s">
        <v>172</v>
      </c>
      <c r="L19" s="563"/>
      <c r="M19" s="564" t="s">
        <v>150</v>
      </c>
      <c r="N19" s="1548"/>
      <c r="O19" s="2211"/>
    </row>
    <row r="20" spans="1:15" ht="34.700000000000003" customHeight="1" thickBot="1">
      <c r="A20" s="2217"/>
      <c r="B20" s="2239"/>
      <c r="C20" s="2240"/>
      <c r="D20" s="636" t="s">
        <v>598</v>
      </c>
      <c r="E20" s="2241"/>
      <c r="F20" s="2242"/>
      <c r="G20" s="639" t="s">
        <v>60</v>
      </c>
      <c r="H20" s="639"/>
      <c r="I20" s="639"/>
      <c r="J20" s="639"/>
      <c r="K20" s="639"/>
      <c r="L20" s="639"/>
      <c r="M20" s="69"/>
      <c r="N20" s="2229"/>
      <c r="O20" s="2238"/>
    </row>
    <row r="21" spans="1:15" ht="24.75" customHeight="1">
      <c r="A21" s="2243">
        <v>3</v>
      </c>
      <c r="B21" s="2244" t="s">
        <v>254</v>
      </c>
      <c r="C21" s="2245"/>
      <c r="D21" s="2244" t="s">
        <v>591</v>
      </c>
      <c r="E21" s="2246"/>
      <c r="F21" s="2246"/>
      <c r="G21" s="2246"/>
      <c r="H21" s="2246"/>
      <c r="I21" s="2246"/>
      <c r="J21" s="2246"/>
      <c r="K21" s="2246"/>
      <c r="L21" s="2246"/>
      <c r="M21" s="2245"/>
      <c r="N21" s="2244" t="s">
        <v>255</v>
      </c>
      <c r="O21" s="2245"/>
    </row>
    <row r="22" spans="1:15" ht="54.75" customHeight="1">
      <c r="A22" s="2217"/>
      <c r="B22" s="2219"/>
      <c r="C22" s="2220"/>
      <c r="D22" s="2219"/>
      <c r="E22" s="2223"/>
      <c r="F22" s="2223"/>
      <c r="G22" s="2223"/>
      <c r="H22" s="2223"/>
      <c r="I22" s="2223"/>
      <c r="J22" s="2223"/>
      <c r="K22" s="2223"/>
      <c r="L22" s="2223"/>
      <c r="M22" s="2220"/>
      <c r="N22" s="2219"/>
      <c r="O22" s="2220"/>
    </row>
    <row r="23" spans="1:15" ht="24.75" customHeight="1">
      <c r="A23" s="2217"/>
      <c r="B23" s="2221"/>
      <c r="C23" s="2222"/>
      <c r="D23" s="632" t="s">
        <v>601</v>
      </c>
      <c r="E23" s="2224"/>
      <c r="F23" s="2225"/>
      <c r="G23" s="2225"/>
      <c r="H23" s="2225"/>
      <c r="I23" s="2226" t="s">
        <v>592</v>
      </c>
      <c r="J23" s="2227"/>
      <c r="K23" s="2224"/>
      <c r="L23" s="2225"/>
      <c r="M23" s="2228"/>
      <c r="N23" s="2221"/>
      <c r="O23" s="2222"/>
    </row>
    <row r="24" spans="1:15" ht="24.75" customHeight="1">
      <c r="A24" s="2217"/>
      <c r="B24" s="2206" t="s">
        <v>602</v>
      </c>
      <c r="C24" s="2207"/>
      <c r="D24" s="2206" t="s">
        <v>593</v>
      </c>
      <c r="E24" s="2208"/>
      <c r="F24" s="2208"/>
      <c r="G24" s="2208"/>
      <c r="H24" s="2208"/>
      <c r="I24" s="2208"/>
      <c r="J24" s="2208"/>
      <c r="K24" s="2208"/>
      <c r="L24" s="2208"/>
      <c r="M24" s="2207"/>
      <c r="N24" s="2206" t="s">
        <v>183</v>
      </c>
      <c r="O24" s="2207"/>
    </row>
    <row r="25" spans="1:15" ht="34.700000000000003" customHeight="1">
      <c r="A25" s="2217"/>
      <c r="B25" s="628" t="s">
        <v>594</v>
      </c>
      <c r="C25" s="562"/>
      <c r="D25" s="629" t="s">
        <v>257</v>
      </c>
      <c r="E25" s="2209" t="s">
        <v>258</v>
      </c>
      <c r="F25" s="2210"/>
      <c r="G25" s="2210"/>
      <c r="H25" s="2210"/>
      <c r="I25" s="642"/>
      <c r="J25" s="1396" t="s">
        <v>603</v>
      </c>
      <c r="K25" s="1396"/>
      <c r="L25" s="1396"/>
      <c r="M25" s="1413"/>
      <c r="N25" s="1548"/>
      <c r="O25" s="2211" t="s">
        <v>595</v>
      </c>
    </row>
    <row r="26" spans="1:15" ht="34.700000000000003" customHeight="1">
      <c r="A26" s="2217"/>
      <c r="B26" s="628" t="s">
        <v>596</v>
      </c>
      <c r="C26" s="562"/>
      <c r="D26" s="630" t="s">
        <v>136</v>
      </c>
      <c r="E26" s="2213"/>
      <c r="F26" s="2214"/>
      <c r="G26" s="2214"/>
      <c r="H26" s="2214"/>
      <c r="I26" s="642" t="s">
        <v>56</v>
      </c>
      <c r="J26" s="2214"/>
      <c r="K26" s="2214"/>
      <c r="L26" s="2214"/>
      <c r="M26" s="2215"/>
      <c r="N26" s="1550"/>
      <c r="O26" s="2212"/>
    </row>
    <row r="27" spans="1:15" ht="34.700000000000003" customHeight="1">
      <c r="A27" s="2217"/>
      <c r="B27" s="628" t="s">
        <v>597</v>
      </c>
      <c r="C27" s="562"/>
      <c r="D27" s="630" t="s">
        <v>171</v>
      </c>
      <c r="E27" s="563"/>
      <c r="F27" s="642" t="s">
        <v>172</v>
      </c>
      <c r="G27" s="563"/>
      <c r="H27" s="642" t="s">
        <v>150</v>
      </c>
      <c r="I27" s="642" t="s">
        <v>56</v>
      </c>
      <c r="J27" s="563"/>
      <c r="K27" s="642" t="s">
        <v>172</v>
      </c>
      <c r="L27" s="563"/>
      <c r="M27" s="564" t="s">
        <v>150</v>
      </c>
      <c r="N27" s="1548"/>
      <c r="O27" s="2211"/>
    </row>
    <row r="28" spans="1:15" ht="34.700000000000003" customHeight="1" thickBot="1">
      <c r="A28" s="2218"/>
      <c r="B28" s="2231"/>
      <c r="C28" s="2232"/>
      <c r="D28" s="633" t="s">
        <v>598</v>
      </c>
      <c r="E28" s="2233"/>
      <c r="F28" s="2234"/>
      <c r="G28" s="634" t="s">
        <v>60</v>
      </c>
      <c r="H28" s="634"/>
      <c r="I28" s="634"/>
      <c r="J28" s="634"/>
      <c r="K28" s="634"/>
      <c r="L28" s="634"/>
      <c r="M28" s="635"/>
      <c r="N28" s="2229"/>
      <c r="O28" s="2230"/>
    </row>
    <row r="29" spans="1:15" ht="24.75" customHeight="1">
      <c r="A29" s="2243">
        <v>4</v>
      </c>
      <c r="B29" s="2244" t="s">
        <v>254</v>
      </c>
      <c r="C29" s="2245"/>
      <c r="D29" s="2244" t="s">
        <v>591</v>
      </c>
      <c r="E29" s="2246"/>
      <c r="F29" s="2246"/>
      <c r="G29" s="2246"/>
      <c r="H29" s="2246"/>
      <c r="I29" s="2246"/>
      <c r="J29" s="2246"/>
      <c r="K29" s="2246"/>
      <c r="L29" s="2246"/>
      <c r="M29" s="2245"/>
      <c r="N29" s="2244" t="s">
        <v>255</v>
      </c>
      <c r="O29" s="2245"/>
    </row>
    <row r="30" spans="1:15" ht="54.75" customHeight="1">
      <c r="A30" s="2217"/>
      <c r="B30" s="2219"/>
      <c r="C30" s="2220"/>
      <c r="D30" s="2219"/>
      <c r="E30" s="2223"/>
      <c r="F30" s="2223"/>
      <c r="G30" s="2223"/>
      <c r="H30" s="2223"/>
      <c r="I30" s="2223"/>
      <c r="J30" s="2223"/>
      <c r="K30" s="2223"/>
      <c r="L30" s="2223"/>
      <c r="M30" s="2220"/>
      <c r="N30" s="2219"/>
      <c r="O30" s="2220"/>
    </row>
    <row r="31" spans="1:15" ht="24.75" customHeight="1">
      <c r="A31" s="2217"/>
      <c r="B31" s="2221"/>
      <c r="C31" s="2222"/>
      <c r="D31" s="632" t="s">
        <v>601</v>
      </c>
      <c r="E31" s="2224"/>
      <c r="F31" s="2225"/>
      <c r="G31" s="2225"/>
      <c r="H31" s="2225"/>
      <c r="I31" s="2226" t="s">
        <v>592</v>
      </c>
      <c r="J31" s="2227"/>
      <c r="K31" s="2224"/>
      <c r="L31" s="2225"/>
      <c r="M31" s="2228"/>
      <c r="N31" s="2221"/>
      <c r="O31" s="2222"/>
    </row>
    <row r="32" spans="1:15" ht="24.75" customHeight="1">
      <c r="A32" s="2217"/>
      <c r="B32" s="2206" t="s">
        <v>602</v>
      </c>
      <c r="C32" s="2207"/>
      <c r="D32" s="2206" t="s">
        <v>593</v>
      </c>
      <c r="E32" s="2208"/>
      <c r="F32" s="2208"/>
      <c r="G32" s="2208"/>
      <c r="H32" s="2208"/>
      <c r="I32" s="2208"/>
      <c r="J32" s="2208"/>
      <c r="K32" s="2208"/>
      <c r="L32" s="2208"/>
      <c r="M32" s="2207"/>
      <c r="N32" s="2206" t="s">
        <v>183</v>
      </c>
      <c r="O32" s="2207"/>
    </row>
    <row r="33" spans="1:15" ht="34.700000000000003" customHeight="1">
      <c r="A33" s="2217"/>
      <c r="B33" s="628" t="s">
        <v>594</v>
      </c>
      <c r="C33" s="562"/>
      <c r="D33" s="629" t="s">
        <v>257</v>
      </c>
      <c r="E33" s="2209" t="s">
        <v>258</v>
      </c>
      <c r="F33" s="2210"/>
      <c r="G33" s="2210"/>
      <c r="H33" s="2210"/>
      <c r="I33" s="642"/>
      <c r="J33" s="1396" t="s">
        <v>603</v>
      </c>
      <c r="K33" s="1396"/>
      <c r="L33" s="1396"/>
      <c r="M33" s="1413"/>
      <c r="N33" s="1548"/>
      <c r="O33" s="2211" t="s">
        <v>595</v>
      </c>
    </row>
    <row r="34" spans="1:15" ht="34.700000000000003" customHeight="1">
      <c r="A34" s="2217"/>
      <c r="B34" s="628" t="s">
        <v>596</v>
      </c>
      <c r="C34" s="562"/>
      <c r="D34" s="630" t="s">
        <v>136</v>
      </c>
      <c r="E34" s="2213"/>
      <c r="F34" s="2214"/>
      <c r="G34" s="2214"/>
      <c r="H34" s="2214"/>
      <c r="I34" s="642" t="s">
        <v>56</v>
      </c>
      <c r="J34" s="2214"/>
      <c r="K34" s="2214"/>
      <c r="L34" s="2214"/>
      <c r="M34" s="2215"/>
      <c r="N34" s="1550"/>
      <c r="O34" s="2212"/>
    </row>
    <row r="35" spans="1:15" ht="34.700000000000003" customHeight="1">
      <c r="A35" s="2217"/>
      <c r="B35" s="628" t="s">
        <v>597</v>
      </c>
      <c r="C35" s="562"/>
      <c r="D35" s="630" t="s">
        <v>171</v>
      </c>
      <c r="E35" s="563"/>
      <c r="F35" s="642" t="s">
        <v>172</v>
      </c>
      <c r="G35" s="563"/>
      <c r="H35" s="642" t="s">
        <v>150</v>
      </c>
      <c r="I35" s="642" t="s">
        <v>56</v>
      </c>
      <c r="J35" s="563"/>
      <c r="K35" s="642" t="s">
        <v>172</v>
      </c>
      <c r="L35" s="563"/>
      <c r="M35" s="564" t="s">
        <v>150</v>
      </c>
      <c r="N35" s="1548"/>
      <c r="O35" s="2211"/>
    </row>
    <row r="36" spans="1:15" ht="34.700000000000003" customHeight="1" thickBot="1">
      <c r="A36" s="2218"/>
      <c r="B36" s="2231"/>
      <c r="C36" s="2232"/>
      <c r="D36" s="633" t="s">
        <v>598</v>
      </c>
      <c r="E36" s="2233"/>
      <c r="F36" s="2234"/>
      <c r="G36" s="634" t="s">
        <v>60</v>
      </c>
      <c r="H36" s="634"/>
      <c r="I36" s="634"/>
      <c r="J36" s="634"/>
      <c r="K36" s="634"/>
      <c r="L36" s="634"/>
      <c r="M36" s="635"/>
      <c r="N36" s="2229"/>
      <c r="O36" s="2230"/>
    </row>
    <row r="37" spans="1:15" ht="24.75" customHeight="1">
      <c r="A37" s="2217">
        <v>5</v>
      </c>
      <c r="B37" s="2235" t="s">
        <v>254</v>
      </c>
      <c r="C37" s="2236"/>
      <c r="D37" s="2235" t="s">
        <v>591</v>
      </c>
      <c r="E37" s="2237"/>
      <c r="F37" s="2237"/>
      <c r="G37" s="2237"/>
      <c r="H37" s="2237"/>
      <c r="I37" s="2237"/>
      <c r="J37" s="2237"/>
      <c r="K37" s="2237"/>
      <c r="L37" s="2237"/>
      <c r="M37" s="2236"/>
      <c r="N37" s="2235" t="s">
        <v>255</v>
      </c>
      <c r="O37" s="2236"/>
    </row>
    <row r="38" spans="1:15" ht="54.75" customHeight="1">
      <c r="A38" s="2217"/>
      <c r="B38" s="2219"/>
      <c r="C38" s="2220"/>
      <c r="D38" s="2219"/>
      <c r="E38" s="2223"/>
      <c r="F38" s="2223"/>
      <c r="G38" s="2223"/>
      <c r="H38" s="2223"/>
      <c r="I38" s="2223"/>
      <c r="J38" s="2223"/>
      <c r="K38" s="2223"/>
      <c r="L38" s="2223"/>
      <c r="M38" s="2220"/>
      <c r="N38" s="2219"/>
      <c r="O38" s="2220"/>
    </row>
    <row r="39" spans="1:15" ht="24.75" customHeight="1">
      <c r="A39" s="2217"/>
      <c r="B39" s="2221"/>
      <c r="C39" s="2222"/>
      <c r="D39" s="632" t="s">
        <v>601</v>
      </c>
      <c r="E39" s="2224"/>
      <c r="F39" s="2225"/>
      <c r="G39" s="2225"/>
      <c r="H39" s="2225"/>
      <c r="I39" s="2226" t="s">
        <v>592</v>
      </c>
      <c r="J39" s="2227"/>
      <c r="K39" s="2224"/>
      <c r="L39" s="2225"/>
      <c r="M39" s="2228"/>
      <c r="N39" s="2221"/>
      <c r="O39" s="2222"/>
    </row>
    <row r="40" spans="1:15" ht="24.75" customHeight="1">
      <c r="A40" s="2217"/>
      <c r="B40" s="2206" t="s">
        <v>602</v>
      </c>
      <c r="C40" s="2207"/>
      <c r="D40" s="2206" t="s">
        <v>593</v>
      </c>
      <c r="E40" s="2208"/>
      <c r="F40" s="2208"/>
      <c r="G40" s="2208"/>
      <c r="H40" s="2208"/>
      <c r="I40" s="2208"/>
      <c r="J40" s="2208"/>
      <c r="K40" s="2208"/>
      <c r="L40" s="2208"/>
      <c r="M40" s="2207"/>
      <c r="N40" s="2206" t="s">
        <v>183</v>
      </c>
      <c r="O40" s="2207"/>
    </row>
    <row r="41" spans="1:15" ht="34.700000000000003" customHeight="1">
      <c r="A41" s="2217"/>
      <c r="B41" s="628" t="s">
        <v>594</v>
      </c>
      <c r="C41" s="562"/>
      <c r="D41" s="629" t="s">
        <v>257</v>
      </c>
      <c r="E41" s="2209" t="s">
        <v>258</v>
      </c>
      <c r="F41" s="2210"/>
      <c r="G41" s="2210"/>
      <c r="H41" s="2210"/>
      <c r="I41" s="642"/>
      <c r="J41" s="1396" t="s">
        <v>603</v>
      </c>
      <c r="K41" s="1396"/>
      <c r="L41" s="1396"/>
      <c r="M41" s="1413"/>
      <c r="N41" s="1548"/>
      <c r="O41" s="2211" t="s">
        <v>595</v>
      </c>
    </row>
    <row r="42" spans="1:15" ht="34.700000000000003" customHeight="1">
      <c r="A42" s="2217"/>
      <c r="B42" s="628" t="s">
        <v>596</v>
      </c>
      <c r="C42" s="562"/>
      <c r="D42" s="630" t="s">
        <v>136</v>
      </c>
      <c r="E42" s="2213"/>
      <c r="F42" s="2214"/>
      <c r="G42" s="2214"/>
      <c r="H42" s="2214"/>
      <c r="I42" s="642" t="s">
        <v>56</v>
      </c>
      <c r="J42" s="2214"/>
      <c r="K42" s="2214"/>
      <c r="L42" s="2214"/>
      <c r="M42" s="2215"/>
      <c r="N42" s="1550"/>
      <c r="O42" s="2212"/>
    </row>
    <row r="43" spans="1:15" ht="34.700000000000003" customHeight="1">
      <c r="A43" s="2217"/>
      <c r="B43" s="628" t="s">
        <v>597</v>
      </c>
      <c r="C43" s="562"/>
      <c r="D43" s="630" t="s">
        <v>171</v>
      </c>
      <c r="E43" s="563"/>
      <c r="F43" s="642" t="s">
        <v>172</v>
      </c>
      <c r="G43" s="563"/>
      <c r="H43" s="642" t="s">
        <v>150</v>
      </c>
      <c r="I43" s="642" t="s">
        <v>56</v>
      </c>
      <c r="J43" s="563"/>
      <c r="K43" s="642" t="s">
        <v>172</v>
      </c>
      <c r="L43" s="563"/>
      <c r="M43" s="564" t="s">
        <v>150</v>
      </c>
      <c r="N43" s="1548"/>
      <c r="O43" s="2211"/>
    </row>
    <row r="44" spans="1:15" ht="34.700000000000003" customHeight="1" thickBot="1">
      <c r="A44" s="2247"/>
      <c r="B44" s="2248"/>
      <c r="C44" s="2249"/>
      <c r="D44" s="631" t="s">
        <v>598</v>
      </c>
      <c r="E44" s="2209"/>
      <c r="F44" s="2210"/>
      <c r="G44" s="640" t="s">
        <v>60</v>
      </c>
      <c r="H44" s="640"/>
      <c r="I44" s="640"/>
      <c r="J44" s="640"/>
      <c r="K44" s="640"/>
      <c r="L44" s="640"/>
      <c r="M44" s="643"/>
      <c r="N44" s="2229"/>
      <c r="O44" s="2212"/>
    </row>
    <row r="45" spans="1:15">
      <c r="A45" s="138" t="s">
        <v>256</v>
      </c>
      <c r="B45" s="138"/>
      <c r="C45" s="147"/>
      <c r="D45" s="147"/>
      <c r="E45" s="147"/>
      <c r="F45" s="147"/>
      <c r="G45" s="147"/>
      <c r="H45" s="147"/>
      <c r="I45" s="147"/>
      <c r="J45" s="147"/>
      <c r="K45" s="147"/>
      <c r="L45" s="147"/>
      <c r="M45" s="147"/>
      <c r="N45" s="147"/>
      <c r="O45" s="147"/>
    </row>
    <row r="46" spans="1:15">
      <c r="A46" s="138"/>
      <c r="B46" s="138"/>
      <c r="C46" s="147"/>
      <c r="D46" s="147"/>
      <c r="E46" s="147"/>
      <c r="F46" s="147"/>
      <c r="G46" s="147"/>
      <c r="H46" s="147"/>
      <c r="I46" s="147"/>
      <c r="J46" s="147"/>
      <c r="K46" s="147"/>
      <c r="L46" s="147"/>
      <c r="M46" s="147"/>
      <c r="N46" s="147"/>
      <c r="O46" s="147"/>
    </row>
  </sheetData>
  <mergeCells count="119">
    <mergeCell ref="N43:N44"/>
    <mergeCell ref="O43:O44"/>
    <mergeCell ref="B44:C44"/>
    <mergeCell ref="E44:F44"/>
    <mergeCell ref="E41:H41"/>
    <mergeCell ref="J41:M41"/>
    <mergeCell ref="N41:N42"/>
    <mergeCell ref="O41:O42"/>
    <mergeCell ref="E42:H42"/>
    <mergeCell ref="J42:M42"/>
    <mergeCell ref="A37:A44"/>
    <mergeCell ref="B37:C37"/>
    <mergeCell ref="D37:M37"/>
    <mergeCell ref="N37:O37"/>
    <mergeCell ref="B38:C39"/>
    <mergeCell ref="D38:M38"/>
    <mergeCell ref="E33:H33"/>
    <mergeCell ref="J33:M33"/>
    <mergeCell ref="N33:N34"/>
    <mergeCell ref="O33:O34"/>
    <mergeCell ref="E34:H34"/>
    <mergeCell ref="J34:M34"/>
    <mergeCell ref="A29:A36"/>
    <mergeCell ref="N38:O39"/>
    <mergeCell ref="E39:H39"/>
    <mergeCell ref="I39:J39"/>
    <mergeCell ref="K39:M39"/>
    <mergeCell ref="B40:C40"/>
    <mergeCell ref="D40:M40"/>
    <mergeCell ref="N40:O40"/>
    <mergeCell ref="N35:N36"/>
    <mergeCell ref="O35:O36"/>
    <mergeCell ref="B36:C36"/>
    <mergeCell ref="E36:F36"/>
    <mergeCell ref="N30:O31"/>
    <mergeCell ref="E31:H31"/>
    <mergeCell ref="I31:J31"/>
    <mergeCell ref="K31:M31"/>
    <mergeCell ref="B32:C32"/>
    <mergeCell ref="D32:M32"/>
    <mergeCell ref="N32:O32"/>
    <mergeCell ref="N27:N28"/>
    <mergeCell ref="O27:O28"/>
    <mergeCell ref="B28:C28"/>
    <mergeCell ref="E28:F28"/>
    <mergeCell ref="B29:C29"/>
    <mergeCell ref="D29:M29"/>
    <mergeCell ref="N29:O29"/>
    <mergeCell ref="B30:C31"/>
    <mergeCell ref="D30:M30"/>
    <mergeCell ref="B24:C24"/>
    <mergeCell ref="D24:M24"/>
    <mergeCell ref="N24:O24"/>
    <mergeCell ref="N19:N20"/>
    <mergeCell ref="O19:O20"/>
    <mergeCell ref="B20:C20"/>
    <mergeCell ref="E20:F20"/>
    <mergeCell ref="A21:A28"/>
    <mergeCell ref="B21:C21"/>
    <mergeCell ref="D21:M21"/>
    <mergeCell ref="N21:O21"/>
    <mergeCell ref="B22:C23"/>
    <mergeCell ref="D22:M22"/>
    <mergeCell ref="E25:H25"/>
    <mergeCell ref="J25:M25"/>
    <mergeCell ref="N25:N26"/>
    <mergeCell ref="O25:O26"/>
    <mergeCell ref="E26:H26"/>
    <mergeCell ref="J26:M26"/>
    <mergeCell ref="N22:O23"/>
    <mergeCell ref="E23:H23"/>
    <mergeCell ref="I23:J23"/>
    <mergeCell ref="K23:M23"/>
    <mergeCell ref="B16:C16"/>
    <mergeCell ref="D16:M16"/>
    <mergeCell ref="N16:O16"/>
    <mergeCell ref="N11:N12"/>
    <mergeCell ref="O11:O12"/>
    <mergeCell ref="B12:C12"/>
    <mergeCell ref="E12:F12"/>
    <mergeCell ref="A13:A20"/>
    <mergeCell ref="B13:C13"/>
    <mergeCell ref="D13:M13"/>
    <mergeCell ref="N13:O13"/>
    <mergeCell ref="B14:C15"/>
    <mergeCell ref="D14:M14"/>
    <mergeCell ref="E17:H17"/>
    <mergeCell ref="J17:M17"/>
    <mergeCell ref="N17:N18"/>
    <mergeCell ref="O17:O18"/>
    <mergeCell ref="E18:H18"/>
    <mergeCell ref="J18:M18"/>
    <mergeCell ref="N14:O15"/>
    <mergeCell ref="E15:H15"/>
    <mergeCell ref="I15:J15"/>
    <mergeCell ref="K15:M15"/>
    <mergeCell ref="A2:O2"/>
    <mergeCell ref="B3:C3"/>
    <mergeCell ref="D3:J3"/>
    <mergeCell ref="K3:N3"/>
    <mergeCell ref="B5:C5"/>
    <mergeCell ref="D5:M5"/>
    <mergeCell ref="N5:O5"/>
    <mergeCell ref="E9:H9"/>
    <mergeCell ref="J9:M9"/>
    <mergeCell ref="N9:N10"/>
    <mergeCell ref="O9:O10"/>
    <mergeCell ref="E10:H10"/>
    <mergeCell ref="J10:M10"/>
    <mergeCell ref="A6:A12"/>
    <mergeCell ref="B6:C7"/>
    <mergeCell ref="D6:M6"/>
    <mergeCell ref="N6:O7"/>
    <mergeCell ref="E7:H7"/>
    <mergeCell ref="I7:J7"/>
    <mergeCell ref="K7:M7"/>
    <mergeCell ref="B8:C8"/>
    <mergeCell ref="D8:M8"/>
    <mergeCell ref="N8:O8"/>
  </mergeCells>
  <phoneticPr fontId="12"/>
  <conditionalFormatting sqref="D6:J6 C9 C11">
    <cfRule type="cellIs" dxfId="230" priority="83" stopIfTrue="1" operator="equal">
      <formula>""</formula>
    </cfRule>
  </conditionalFormatting>
  <conditionalFormatting sqref="D7:E7">
    <cfRule type="cellIs" dxfId="229" priority="82" stopIfTrue="1" operator="equal">
      <formula>""</formula>
    </cfRule>
  </conditionalFormatting>
  <conditionalFormatting sqref="B6">
    <cfRule type="cellIs" dxfId="228" priority="81" stopIfTrue="1" operator="equal">
      <formula>""</formula>
    </cfRule>
  </conditionalFormatting>
  <conditionalFormatting sqref="C10">
    <cfRule type="cellIs" dxfId="227" priority="80" stopIfTrue="1" operator="equal">
      <formula>""</formula>
    </cfRule>
  </conditionalFormatting>
  <conditionalFormatting sqref="N6">
    <cfRule type="cellIs" dxfId="226" priority="79" stopIfTrue="1" operator="equal">
      <formula>""</formula>
    </cfRule>
  </conditionalFormatting>
  <conditionalFormatting sqref="J11">
    <cfRule type="cellIs" dxfId="225" priority="76" stopIfTrue="1" operator="equal">
      <formula>""</formula>
    </cfRule>
  </conditionalFormatting>
  <conditionalFormatting sqref="K7">
    <cfRule type="cellIs" dxfId="224" priority="72" stopIfTrue="1" operator="equal">
      <formula>""</formula>
    </cfRule>
  </conditionalFormatting>
  <conditionalFormatting sqref="I9">
    <cfRule type="cellIs" dxfId="223" priority="74" stopIfTrue="1" operator="equal">
      <formula>""</formula>
    </cfRule>
  </conditionalFormatting>
  <conditionalFormatting sqref="E12">
    <cfRule type="cellIs" dxfId="222" priority="73" stopIfTrue="1" operator="equal">
      <formula>""</formula>
    </cfRule>
  </conditionalFormatting>
  <conditionalFormatting sqref="D12 D11:E11 G11">
    <cfRule type="cellIs" dxfId="221" priority="78" stopIfTrue="1" operator="equal">
      <formula>""</formula>
    </cfRule>
  </conditionalFormatting>
  <conditionalFormatting sqref="E10">
    <cfRule type="cellIs" dxfId="220" priority="77" stopIfTrue="1" operator="equal">
      <formula>""</formula>
    </cfRule>
  </conditionalFormatting>
  <conditionalFormatting sqref="N14">
    <cfRule type="cellIs" dxfId="219" priority="67" stopIfTrue="1" operator="equal">
      <formula>""</formula>
    </cfRule>
  </conditionalFormatting>
  <conditionalFormatting sqref="L11">
    <cfRule type="cellIs" dxfId="218" priority="75" stopIfTrue="1" operator="equal">
      <formula>""</formula>
    </cfRule>
  </conditionalFormatting>
  <conditionalFormatting sqref="J19">
    <cfRule type="cellIs" dxfId="217" priority="65" stopIfTrue="1" operator="equal">
      <formula>""</formula>
    </cfRule>
  </conditionalFormatting>
  <conditionalFormatting sqref="D14:J14 C17 C19">
    <cfRule type="cellIs" dxfId="216" priority="71" stopIfTrue="1" operator="equal">
      <formula>""</formula>
    </cfRule>
  </conditionalFormatting>
  <conditionalFormatting sqref="D15:E15">
    <cfRule type="cellIs" dxfId="215" priority="70" stopIfTrue="1" operator="equal">
      <formula>""</formula>
    </cfRule>
  </conditionalFormatting>
  <conditionalFormatting sqref="B14">
    <cfRule type="cellIs" dxfId="214" priority="69" stopIfTrue="1" operator="equal">
      <formula>""</formula>
    </cfRule>
  </conditionalFormatting>
  <conditionalFormatting sqref="C18">
    <cfRule type="cellIs" dxfId="213" priority="68" stopIfTrue="1" operator="equal">
      <formula>""</formula>
    </cfRule>
  </conditionalFormatting>
  <conditionalFormatting sqref="D20 D19:E19 G19">
    <cfRule type="cellIs" dxfId="212" priority="66" stopIfTrue="1" operator="equal">
      <formula>""</formula>
    </cfRule>
  </conditionalFormatting>
  <conditionalFormatting sqref="J27">
    <cfRule type="cellIs" dxfId="211" priority="54" stopIfTrue="1" operator="equal">
      <formula>""</formula>
    </cfRule>
  </conditionalFormatting>
  <conditionalFormatting sqref="I17">
    <cfRule type="cellIs" dxfId="210" priority="63" stopIfTrue="1" operator="equal">
      <formula>""</formula>
    </cfRule>
  </conditionalFormatting>
  <conditionalFormatting sqref="L19">
    <cfRule type="cellIs" dxfId="209" priority="64" stopIfTrue="1" operator="equal">
      <formula>""</formula>
    </cfRule>
  </conditionalFormatting>
  <conditionalFormatting sqref="E20">
    <cfRule type="cellIs" dxfId="208" priority="62" stopIfTrue="1" operator="equal">
      <formula>""</formula>
    </cfRule>
  </conditionalFormatting>
  <conditionalFormatting sqref="K15">
    <cfRule type="cellIs" dxfId="207" priority="61" stopIfTrue="1" operator="equal">
      <formula>""</formula>
    </cfRule>
  </conditionalFormatting>
  <conditionalFormatting sqref="D22:J22 C25 C27">
    <cfRule type="cellIs" dxfId="206" priority="60" stopIfTrue="1" operator="equal">
      <formula>""</formula>
    </cfRule>
  </conditionalFormatting>
  <conditionalFormatting sqref="E23">
    <cfRule type="cellIs" dxfId="205" priority="59" stopIfTrue="1" operator="equal">
      <formula>""</formula>
    </cfRule>
  </conditionalFormatting>
  <conditionalFormatting sqref="B22">
    <cfRule type="cellIs" dxfId="204" priority="58" stopIfTrue="1" operator="equal">
      <formula>""</formula>
    </cfRule>
  </conditionalFormatting>
  <conditionalFormatting sqref="C26">
    <cfRule type="cellIs" dxfId="203" priority="57" stopIfTrue="1" operator="equal">
      <formula>""</formula>
    </cfRule>
  </conditionalFormatting>
  <conditionalFormatting sqref="N22">
    <cfRule type="cellIs" dxfId="202" priority="56" stopIfTrue="1" operator="equal">
      <formula>""</formula>
    </cfRule>
  </conditionalFormatting>
  <conditionalFormatting sqref="D28 D27:E27 G27">
    <cfRule type="cellIs" dxfId="201" priority="55" stopIfTrue="1" operator="equal">
      <formula>""</formula>
    </cfRule>
  </conditionalFormatting>
  <conditionalFormatting sqref="I25">
    <cfRule type="cellIs" dxfId="200" priority="52" stopIfTrue="1" operator="equal">
      <formula>""</formula>
    </cfRule>
  </conditionalFormatting>
  <conditionalFormatting sqref="L27">
    <cfRule type="cellIs" dxfId="199" priority="53" stopIfTrue="1" operator="equal">
      <formula>""</formula>
    </cfRule>
  </conditionalFormatting>
  <conditionalFormatting sqref="K23">
    <cfRule type="cellIs" dxfId="198" priority="51" stopIfTrue="1" operator="equal">
      <formula>""</formula>
    </cfRule>
  </conditionalFormatting>
  <conditionalFormatting sqref="D30:J30 C33 C35">
    <cfRule type="cellIs" dxfId="197" priority="50" stopIfTrue="1" operator="equal">
      <formula>""</formula>
    </cfRule>
  </conditionalFormatting>
  <conditionalFormatting sqref="D31:E31">
    <cfRule type="cellIs" dxfId="196" priority="49" stopIfTrue="1" operator="equal">
      <formula>""</formula>
    </cfRule>
  </conditionalFormatting>
  <conditionalFormatting sqref="B30">
    <cfRule type="cellIs" dxfId="195" priority="48" stopIfTrue="1" operator="equal">
      <formula>""</formula>
    </cfRule>
  </conditionalFormatting>
  <conditionalFormatting sqref="C34">
    <cfRule type="cellIs" dxfId="194" priority="47" stopIfTrue="1" operator="equal">
      <formula>""</formula>
    </cfRule>
  </conditionalFormatting>
  <conditionalFormatting sqref="N30">
    <cfRule type="cellIs" dxfId="193" priority="46" stopIfTrue="1" operator="equal">
      <formula>""</formula>
    </cfRule>
  </conditionalFormatting>
  <conditionalFormatting sqref="D36 D35:E35 G35">
    <cfRule type="cellIs" dxfId="192" priority="45" stopIfTrue="1" operator="equal">
      <formula>""</formula>
    </cfRule>
  </conditionalFormatting>
  <conditionalFormatting sqref="J35">
    <cfRule type="cellIs" dxfId="191" priority="44" stopIfTrue="1" operator="equal">
      <formula>""</formula>
    </cfRule>
  </conditionalFormatting>
  <conditionalFormatting sqref="I33">
    <cfRule type="cellIs" dxfId="190" priority="42" stopIfTrue="1" operator="equal">
      <formula>""</formula>
    </cfRule>
  </conditionalFormatting>
  <conditionalFormatting sqref="L35">
    <cfRule type="cellIs" dxfId="189" priority="43" stopIfTrue="1" operator="equal">
      <formula>""</formula>
    </cfRule>
  </conditionalFormatting>
  <conditionalFormatting sqref="K31">
    <cfRule type="cellIs" dxfId="188" priority="41" stopIfTrue="1" operator="equal">
      <formula>""</formula>
    </cfRule>
  </conditionalFormatting>
  <conditionalFormatting sqref="D38:J38 C41 C43">
    <cfRule type="cellIs" dxfId="187" priority="40" stopIfTrue="1" operator="equal">
      <formula>""</formula>
    </cfRule>
  </conditionalFormatting>
  <conditionalFormatting sqref="D39:E39">
    <cfRule type="cellIs" dxfId="186" priority="39" stopIfTrue="1" operator="equal">
      <formula>""</formula>
    </cfRule>
  </conditionalFormatting>
  <conditionalFormatting sqref="B38">
    <cfRule type="cellIs" dxfId="185" priority="38" stopIfTrue="1" operator="equal">
      <formula>""</formula>
    </cfRule>
  </conditionalFormatting>
  <conditionalFormatting sqref="C42">
    <cfRule type="cellIs" dxfId="184" priority="37" stopIfTrue="1" operator="equal">
      <formula>""</formula>
    </cfRule>
  </conditionalFormatting>
  <conditionalFormatting sqref="N38">
    <cfRule type="cellIs" dxfId="183" priority="36" stopIfTrue="1" operator="equal">
      <formula>""</formula>
    </cfRule>
  </conditionalFormatting>
  <conditionalFormatting sqref="D44 D43:E43 G43">
    <cfRule type="cellIs" dxfId="182" priority="35" stopIfTrue="1" operator="equal">
      <formula>""</formula>
    </cfRule>
  </conditionalFormatting>
  <conditionalFormatting sqref="J43">
    <cfRule type="cellIs" dxfId="181" priority="34" stopIfTrue="1" operator="equal">
      <formula>""</formula>
    </cfRule>
  </conditionalFormatting>
  <conditionalFormatting sqref="I41">
    <cfRule type="cellIs" dxfId="180" priority="32" stopIfTrue="1" operator="equal">
      <formula>""</formula>
    </cfRule>
  </conditionalFormatting>
  <conditionalFormatting sqref="L43">
    <cfRule type="cellIs" dxfId="179" priority="33" stopIfTrue="1" operator="equal">
      <formula>""</formula>
    </cfRule>
  </conditionalFormatting>
  <conditionalFormatting sqref="K39">
    <cfRule type="cellIs" dxfId="178" priority="31" stopIfTrue="1" operator="equal">
      <formula>""</formula>
    </cfRule>
  </conditionalFormatting>
  <conditionalFormatting sqref="N11">
    <cfRule type="cellIs" dxfId="177" priority="30" operator="equal">
      <formula>""</formula>
    </cfRule>
  </conditionalFormatting>
  <conditionalFormatting sqref="J10">
    <cfRule type="cellIs" dxfId="176" priority="25" stopIfTrue="1" operator="equal">
      <formula>""</formula>
    </cfRule>
  </conditionalFormatting>
  <conditionalFormatting sqref="E18">
    <cfRule type="cellIs" dxfId="175" priority="24" stopIfTrue="1" operator="equal">
      <formula>""</formula>
    </cfRule>
  </conditionalFormatting>
  <conditionalFormatting sqref="J18">
    <cfRule type="cellIs" dxfId="174" priority="23" stopIfTrue="1" operator="equal">
      <formula>""</formula>
    </cfRule>
  </conditionalFormatting>
  <conditionalFormatting sqref="E26">
    <cfRule type="cellIs" dxfId="173" priority="22" stopIfTrue="1" operator="equal">
      <formula>""</formula>
    </cfRule>
  </conditionalFormatting>
  <conditionalFormatting sqref="J26">
    <cfRule type="cellIs" dxfId="172" priority="21" stopIfTrue="1" operator="equal">
      <formula>""</formula>
    </cfRule>
  </conditionalFormatting>
  <conditionalFormatting sqref="E34">
    <cfRule type="cellIs" dxfId="171" priority="20" stopIfTrue="1" operator="equal">
      <formula>""</formula>
    </cfRule>
  </conditionalFormatting>
  <conditionalFormatting sqref="J34">
    <cfRule type="cellIs" dxfId="170" priority="19" stopIfTrue="1" operator="equal">
      <formula>""</formula>
    </cfRule>
  </conditionalFormatting>
  <conditionalFormatting sqref="E42">
    <cfRule type="cellIs" dxfId="169" priority="18" stopIfTrue="1" operator="equal">
      <formula>""</formula>
    </cfRule>
  </conditionalFormatting>
  <conditionalFormatting sqref="J42">
    <cfRule type="cellIs" dxfId="168" priority="17" stopIfTrue="1" operator="equal">
      <formula>""</formula>
    </cfRule>
  </conditionalFormatting>
  <conditionalFormatting sqref="E28">
    <cfRule type="cellIs" dxfId="167" priority="16" stopIfTrue="1" operator="equal">
      <formula>""</formula>
    </cfRule>
  </conditionalFormatting>
  <conditionalFormatting sqref="E36">
    <cfRule type="cellIs" dxfId="166" priority="15" stopIfTrue="1" operator="equal">
      <formula>""</formula>
    </cfRule>
  </conditionalFormatting>
  <conditionalFormatting sqref="E44">
    <cfRule type="cellIs" dxfId="165" priority="14" stopIfTrue="1" operator="equal">
      <formula>""</formula>
    </cfRule>
  </conditionalFormatting>
  <conditionalFormatting sqref="N9">
    <cfRule type="cellIs" dxfId="164" priority="13" operator="equal">
      <formula>""</formula>
    </cfRule>
  </conditionalFormatting>
  <conditionalFormatting sqref="N17">
    <cfRule type="cellIs" dxfId="163" priority="12" operator="equal">
      <formula>""</formula>
    </cfRule>
  </conditionalFormatting>
  <conditionalFormatting sqref="N19">
    <cfRule type="cellIs" dxfId="162" priority="8" operator="equal">
      <formula>""</formula>
    </cfRule>
  </conditionalFormatting>
  <conditionalFormatting sqref="N25">
    <cfRule type="cellIs" dxfId="161" priority="7" operator="equal">
      <formula>""</formula>
    </cfRule>
  </conditionalFormatting>
  <conditionalFormatting sqref="N27">
    <cfRule type="cellIs" dxfId="160" priority="6" operator="equal">
      <formula>""</formula>
    </cfRule>
  </conditionalFormatting>
  <conditionalFormatting sqref="N33">
    <cfRule type="cellIs" dxfId="159" priority="5" operator="equal">
      <formula>""</formula>
    </cfRule>
  </conditionalFormatting>
  <conditionalFormatting sqref="N35">
    <cfRule type="cellIs" dxfId="158" priority="4" operator="equal">
      <formula>""</formula>
    </cfRule>
  </conditionalFormatting>
  <conditionalFormatting sqref="N41">
    <cfRule type="cellIs" dxfId="157" priority="3" operator="equal">
      <formula>""</formula>
    </cfRule>
  </conditionalFormatting>
  <conditionalFormatting sqref="N43">
    <cfRule type="cellIs" dxfId="156" priority="2" operator="equal">
      <formula>""</formula>
    </cfRule>
  </conditionalFormatting>
  <conditionalFormatting sqref="D23">
    <cfRule type="cellIs" dxfId="155" priority="1" stopIfTrue="1" operator="equal">
      <formula>""</formula>
    </cfRule>
  </conditionalFormatting>
  <dataValidations count="2">
    <dataValidation imeMode="hiragana" allowBlank="1" showInputMessage="1" showErrorMessage="1" sqref="C9:C11 K7 E10:E12 B6 N6 J34:J35 F6:J6 G11 I9 L11 D6:E7 D11:D12 C17:C19 K15 J10:J11 B14 N14 E18:E20 F14:J14 G19 I17 L19 D14:E15 D19:D20 C25:C27 K23 J18:J19 B22 N22 J42:J43 F22:J22 G27 I25 L27 D22:E23 D27:D28 C33:C35 K31 J26:J27 B30 N30 E26:E28 F30:J30 G35 I33 L35 D30:E31 D35:D36 C41:C43 K39 D43:D44 B38 N38 E34:E36 F38:J38 G43 I41 L43 D38:E39 E42:E44"/>
    <dataValidation type="list" allowBlank="1" showInputMessage="1" showErrorMessage="1" sqref="N9:N12 N17:N20 N25:N28 N33:N36 N41:N44">
      <formula1>"✔"</formula1>
    </dataValidation>
  </dataValidations>
  <printOptions horizontalCentered="1"/>
  <pageMargins left="0.19685039370078741" right="0.19685039370078741" top="0.59055118110236227" bottom="0" header="0.31496062992125984" footer="0.31496062992125984"/>
  <pageSetup paperSize="9" scale="53"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P28"/>
  <sheetViews>
    <sheetView view="pageBreakPreview" zoomScaleNormal="100" zoomScaleSheetLayoutView="100" workbookViewId="0">
      <selection activeCell="A3" sqref="A3:P3"/>
    </sheetView>
  </sheetViews>
  <sheetFormatPr defaultColWidth="12.625" defaultRowHeight="30" customHeight="1"/>
  <cols>
    <col min="1" max="2" width="3.625" style="147" customWidth="1"/>
    <col min="3" max="15" width="5.625" style="147" customWidth="1"/>
    <col min="16" max="16" width="15.625" style="147" customWidth="1"/>
    <col min="17" max="17" width="4.625" style="147" customWidth="1"/>
    <col min="18" max="16384" width="12.625" style="147"/>
  </cols>
  <sheetData>
    <row r="1" spans="1:16" ht="20.100000000000001" customHeight="1">
      <c r="P1" s="141" t="s">
        <v>609</v>
      </c>
    </row>
    <row r="2" spans="1:16" ht="9.9499999999999993" customHeight="1">
      <c r="P2" s="241"/>
    </row>
    <row r="3" spans="1:16" ht="30" customHeight="1">
      <c r="A3" s="2276" t="s">
        <v>259</v>
      </c>
      <c r="B3" s="2276"/>
      <c r="C3" s="2276"/>
      <c r="D3" s="2276"/>
      <c r="E3" s="2276"/>
      <c r="F3" s="2276"/>
      <c r="G3" s="2276"/>
      <c r="H3" s="2276"/>
      <c r="I3" s="2276"/>
      <c r="J3" s="2276"/>
      <c r="K3" s="2276"/>
      <c r="L3" s="2276"/>
      <c r="M3" s="2276"/>
      <c r="N3" s="2276"/>
      <c r="O3" s="2276"/>
      <c r="P3" s="2276"/>
    </row>
    <row r="4" spans="1:16" ht="20.100000000000001" customHeight="1">
      <c r="A4" s="242"/>
      <c r="B4" s="242"/>
      <c r="C4" s="242"/>
      <c r="D4" s="370"/>
      <c r="E4" s="242"/>
      <c r="F4" s="242"/>
      <c r="G4" s="242"/>
      <c r="H4" s="242"/>
      <c r="I4" s="242"/>
      <c r="J4" s="242"/>
      <c r="K4" s="242"/>
      <c r="L4" s="242"/>
      <c r="M4" s="242"/>
      <c r="N4" s="242"/>
      <c r="O4" s="242"/>
      <c r="P4" s="242"/>
    </row>
    <row r="5" spans="1:16" ht="24.95" customHeight="1">
      <c r="A5" s="2277" t="s">
        <v>165</v>
      </c>
      <c r="B5" s="2277"/>
      <c r="C5" s="2277"/>
      <c r="D5" s="2277"/>
      <c r="E5" s="2277"/>
      <c r="F5" s="2278" t="str">
        <f>IF(様式1!L11="","",様式1!L11)</f>
        <v/>
      </c>
      <c r="G5" s="2278"/>
      <c r="H5" s="2278"/>
      <c r="I5" s="2278"/>
      <c r="J5" s="2278"/>
      <c r="K5" s="2278"/>
      <c r="L5" s="2278"/>
      <c r="M5" s="148"/>
      <c r="N5" s="148"/>
      <c r="O5" s="385" t="s">
        <v>260</v>
      </c>
      <c r="P5" s="384"/>
    </row>
    <row r="6" spans="1:16" ht="20.100000000000001" customHeight="1" thickBot="1">
      <c r="A6" s="144"/>
      <c r="B6" s="144"/>
      <c r="C6" s="144"/>
      <c r="D6" s="371"/>
      <c r="E6" s="144"/>
      <c r="F6" s="136"/>
      <c r="G6" s="136"/>
      <c r="H6" s="136"/>
      <c r="I6" s="136"/>
      <c r="J6" s="372"/>
      <c r="K6" s="136"/>
      <c r="M6" s="136"/>
      <c r="N6" s="136"/>
      <c r="O6" s="136"/>
    </row>
    <row r="7" spans="1:16" ht="39.950000000000003" customHeight="1" thickBot="1">
      <c r="A7" s="2279" t="s">
        <v>166</v>
      </c>
      <c r="B7" s="2280"/>
      <c r="C7" s="2281"/>
      <c r="D7" s="2285" t="str">
        <f>IF(様式1!G36="","",様式1!G36)</f>
        <v/>
      </c>
      <c r="E7" s="2286"/>
      <c r="F7" s="2286"/>
      <c r="G7" s="2286"/>
      <c r="H7" s="2286"/>
      <c r="I7" s="2286"/>
      <c r="J7" s="2286"/>
      <c r="K7" s="2286"/>
      <c r="L7" s="2286"/>
      <c r="M7" s="2286"/>
      <c r="N7" s="2286"/>
      <c r="O7" s="2286"/>
      <c r="P7" s="2287"/>
    </row>
    <row r="8" spans="1:16" ht="69.95" customHeight="1" thickBot="1">
      <c r="A8" s="2273" t="s">
        <v>261</v>
      </c>
      <c r="B8" s="2274"/>
      <c r="C8" s="2275"/>
      <c r="D8" s="2282"/>
      <c r="E8" s="2283"/>
      <c r="F8" s="2283"/>
      <c r="G8" s="2283"/>
      <c r="H8" s="2283"/>
      <c r="I8" s="2283"/>
      <c r="J8" s="2283"/>
      <c r="K8" s="2283"/>
      <c r="L8" s="2283"/>
      <c r="M8" s="2283"/>
      <c r="N8" s="2283"/>
      <c r="O8" s="2283"/>
      <c r="P8" s="2284"/>
    </row>
    <row r="9" spans="1:16" ht="20.100000000000001" customHeight="1">
      <c r="A9" s="2267" t="s">
        <v>262</v>
      </c>
      <c r="B9" s="2269" t="s">
        <v>176</v>
      </c>
      <c r="C9" s="2270"/>
      <c r="D9" s="2270"/>
      <c r="E9" s="2271"/>
      <c r="F9" s="2269" t="s">
        <v>177</v>
      </c>
      <c r="G9" s="2270"/>
      <c r="H9" s="2270"/>
      <c r="I9" s="2270"/>
      <c r="J9" s="2270"/>
      <c r="K9" s="2270"/>
      <c r="L9" s="2270"/>
      <c r="M9" s="2270"/>
      <c r="N9" s="2270"/>
      <c r="O9" s="2270"/>
      <c r="P9" s="243" t="s">
        <v>171</v>
      </c>
    </row>
    <row r="10" spans="1:16" ht="30" customHeight="1">
      <c r="A10" s="2267"/>
      <c r="B10" s="2256" t="s">
        <v>178</v>
      </c>
      <c r="C10" s="2257"/>
      <c r="D10" s="2258"/>
      <c r="E10" s="2259"/>
      <c r="F10" s="2260"/>
      <c r="G10" s="2261"/>
      <c r="H10" s="2261"/>
      <c r="I10" s="2261"/>
      <c r="J10" s="2261"/>
      <c r="K10" s="2261"/>
      <c r="L10" s="2261"/>
      <c r="M10" s="2261"/>
      <c r="N10" s="2261"/>
      <c r="O10" s="2261"/>
      <c r="P10" s="471"/>
    </row>
    <row r="11" spans="1:16" ht="30" customHeight="1">
      <c r="A11" s="2267"/>
      <c r="B11" s="2256"/>
      <c r="C11" s="2250"/>
      <c r="D11" s="2251"/>
      <c r="E11" s="2252"/>
      <c r="F11" s="2253"/>
      <c r="G11" s="2254"/>
      <c r="H11" s="2254"/>
      <c r="I11" s="2254"/>
      <c r="J11" s="2254"/>
      <c r="K11" s="2254"/>
      <c r="L11" s="2254"/>
      <c r="M11" s="2254"/>
      <c r="N11" s="2254"/>
      <c r="O11" s="2272"/>
      <c r="P11" s="472"/>
    </row>
    <row r="12" spans="1:16" ht="30" customHeight="1">
      <c r="A12" s="2267"/>
      <c r="B12" s="2256"/>
      <c r="C12" s="2250"/>
      <c r="D12" s="2251"/>
      <c r="E12" s="2252"/>
      <c r="F12" s="2253"/>
      <c r="G12" s="2254"/>
      <c r="H12" s="2254"/>
      <c r="I12" s="2254"/>
      <c r="J12" s="2254"/>
      <c r="K12" s="2254"/>
      <c r="L12" s="2254"/>
      <c r="M12" s="2254"/>
      <c r="N12" s="2254"/>
      <c r="O12" s="2272"/>
      <c r="P12" s="472"/>
    </row>
    <row r="13" spans="1:16" ht="30" customHeight="1">
      <c r="A13" s="2267"/>
      <c r="B13" s="2256"/>
      <c r="C13" s="2250"/>
      <c r="D13" s="2251"/>
      <c r="E13" s="2252"/>
      <c r="F13" s="2253"/>
      <c r="G13" s="2254"/>
      <c r="H13" s="2254"/>
      <c r="I13" s="2254"/>
      <c r="J13" s="2254"/>
      <c r="K13" s="2254"/>
      <c r="L13" s="2254"/>
      <c r="M13" s="2254"/>
      <c r="N13" s="2254"/>
      <c r="O13" s="2272"/>
      <c r="P13" s="472"/>
    </row>
    <row r="14" spans="1:16" ht="30" customHeight="1">
      <c r="A14" s="2267"/>
      <c r="B14" s="2256"/>
      <c r="C14" s="2250"/>
      <c r="D14" s="2251"/>
      <c r="E14" s="2252"/>
      <c r="F14" s="2253"/>
      <c r="G14" s="2254"/>
      <c r="H14" s="2254"/>
      <c r="I14" s="2254"/>
      <c r="J14" s="2254"/>
      <c r="K14" s="2254"/>
      <c r="L14" s="2254"/>
      <c r="M14" s="2254"/>
      <c r="N14" s="2254"/>
      <c r="O14" s="2272"/>
      <c r="P14" s="472"/>
    </row>
    <row r="15" spans="1:16" ht="30" customHeight="1">
      <c r="A15" s="2267"/>
      <c r="B15" s="2256"/>
      <c r="C15" s="2250"/>
      <c r="D15" s="2251"/>
      <c r="E15" s="2252"/>
      <c r="F15" s="2253"/>
      <c r="G15" s="2254"/>
      <c r="H15" s="2254"/>
      <c r="I15" s="2254"/>
      <c r="J15" s="2254"/>
      <c r="K15" s="2254"/>
      <c r="L15" s="2254"/>
      <c r="M15" s="2254"/>
      <c r="N15" s="2254"/>
      <c r="O15" s="2254"/>
      <c r="P15" s="472"/>
    </row>
    <row r="16" spans="1:16" ht="30" customHeight="1">
      <c r="A16" s="2267"/>
      <c r="B16" s="2256"/>
      <c r="C16" s="2250"/>
      <c r="D16" s="2251"/>
      <c r="E16" s="2252"/>
      <c r="F16" s="2253"/>
      <c r="G16" s="2254"/>
      <c r="H16" s="2254"/>
      <c r="I16" s="2254"/>
      <c r="J16" s="2254"/>
      <c r="K16" s="2254"/>
      <c r="L16" s="2254"/>
      <c r="M16" s="2254"/>
      <c r="N16" s="2254"/>
      <c r="O16" s="2254"/>
      <c r="P16" s="472"/>
    </row>
    <row r="17" spans="1:16" ht="30" customHeight="1">
      <c r="A17" s="2267"/>
      <c r="B17" s="2256"/>
      <c r="C17" s="2250"/>
      <c r="D17" s="2251"/>
      <c r="E17" s="2252"/>
      <c r="F17" s="2253"/>
      <c r="G17" s="2254"/>
      <c r="H17" s="2254"/>
      <c r="I17" s="2254"/>
      <c r="J17" s="2254"/>
      <c r="K17" s="2254"/>
      <c r="L17" s="2254"/>
      <c r="M17" s="2254"/>
      <c r="N17" s="2254"/>
      <c r="O17" s="2254"/>
      <c r="P17" s="472"/>
    </row>
    <row r="18" spans="1:16" ht="30" customHeight="1">
      <c r="A18" s="2267"/>
      <c r="B18" s="2256"/>
      <c r="C18" s="2262"/>
      <c r="D18" s="2263"/>
      <c r="E18" s="2264"/>
      <c r="F18" s="2265"/>
      <c r="G18" s="2266"/>
      <c r="H18" s="2266"/>
      <c r="I18" s="2266"/>
      <c r="J18" s="2266"/>
      <c r="K18" s="2266"/>
      <c r="L18" s="2266"/>
      <c r="M18" s="2266"/>
      <c r="N18" s="2266"/>
      <c r="O18" s="2266"/>
      <c r="P18" s="473"/>
    </row>
    <row r="19" spans="1:16" ht="30" customHeight="1">
      <c r="A19" s="2267"/>
      <c r="B19" s="2255" t="s">
        <v>101</v>
      </c>
      <c r="C19" s="2257"/>
      <c r="D19" s="2258"/>
      <c r="E19" s="2259"/>
      <c r="F19" s="2260"/>
      <c r="G19" s="2261"/>
      <c r="H19" s="2261"/>
      <c r="I19" s="2261"/>
      <c r="J19" s="2261"/>
      <c r="K19" s="2261"/>
      <c r="L19" s="2261"/>
      <c r="M19" s="2261"/>
      <c r="N19" s="2261"/>
      <c r="O19" s="2261"/>
      <c r="P19" s="471"/>
    </row>
    <row r="20" spans="1:16" ht="30" customHeight="1">
      <c r="A20" s="2267"/>
      <c r="B20" s="2256"/>
      <c r="C20" s="2250"/>
      <c r="D20" s="2251"/>
      <c r="E20" s="2252"/>
      <c r="F20" s="2253"/>
      <c r="G20" s="2254"/>
      <c r="H20" s="2254"/>
      <c r="I20" s="2254"/>
      <c r="J20" s="2254"/>
      <c r="K20" s="2254"/>
      <c r="L20" s="2254"/>
      <c r="M20" s="2254"/>
      <c r="N20" s="2254"/>
      <c r="O20" s="2254"/>
      <c r="P20" s="472"/>
    </row>
    <row r="21" spans="1:16" ht="30" customHeight="1">
      <c r="A21" s="2267"/>
      <c r="B21" s="2256"/>
      <c r="C21" s="2250"/>
      <c r="D21" s="2251"/>
      <c r="E21" s="2252"/>
      <c r="F21" s="2253"/>
      <c r="G21" s="2254"/>
      <c r="H21" s="2254"/>
      <c r="I21" s="2254"/>
      <c r="J21" s="2254"/>
      <c r="K21" s="2254"/>
      <c r="L21" s="2254"/>
      <c r="M21" s="2254"/>
      <c r="N21" s="2254"/>
      <c r="O21" s="2254"/>
      <c r="P21" s="472"/>
    </row>
    <row r="22" spans="1:16" ht="30" customHeight="1">
      <c r="A22" s="2267"/>
      <c r="B22" s="2256"/>
      <c r="C22" s="2250"/>
      <c r="D22" s="2251"/>
      <c r="E22" s="2252"/>
      <c r="F22" s="2253"/>
      <c r="G22" s="2254"/>
      <c r="H22" s="2254"/>
      <c r="I22" s="2254"/>
      <c r="J22" s="2254"/>
      <c r="K22" s="2254"/>
      <c r="L22" s="2254"/>
      <c r="M22" s="2254"/>
      <c r="N22" s="2254"/>
      <c r="O22" s="2254"/>
      <c r="P22" s="472"/>
    </row>
    <row r="23" spans="1:16" ht="30" customHeight="1">
      <c r="A23" s="2267"/>
      <c r="B23" s="2256"/>
      <c r="C23" s="2250"/>
      <c r="D23" s="2251"/>
      <c r="E23" s="2252"/>
      <c r="F23" s="2253"/>
      <c r="G23" s="2254"/>
      <c r="H23" s="2254"/>
      <c r="I23" s="2254"/>
      <c r="J23" s="2254"/>
      <c r="K23" s="2254"/>
      <c r="L23" s="2254"/>
      <c r="M23" s="2254"/>
      <c r="N23" s="2254"/>
      <c r="O23" s="2254"/>
      <c r="P23" s="472"/>
    </row>
    <row r="24" spans="1:16" ht="30" customHeight="1">
      <c r="A24" s="2267"/>
      <c r="B24" s="2256"/>
      <c r="C24" s="2250"/>
      <c r="D24" s="2251"/>
      <c r="E24" s="2252"/>
      <c r="F24" s="2253"/>
      <c r="G24" s="2254"/>
      <c r="H24" s="2254"/>
      <c r="I24" s="2254"/>
      <c r="J24" s="2254"/>
      <c r="K24" s="2254"/>
      <c r="L24" s="2254"/>
      <c r="M24" s="2254"/>
      <c r="N24" s="2254"/>
      <c r="O24" s="2254"/>
      <c r="P24" s="472"/>
    </row>
    <row r="25" spans="1:16" ht="30" customHeight="1">
      <c r="A25" s="2267"/>
      <c r="B25" s="2256"/>
      <c r="C25" s="2250"/>
      <c r="D25" s="2251"/>
      <c r="E25" s="2252"/>
      <c r="F25" s="2253"/>
      <c r="G25" s="2254"/>
      <c r="H25" s="2254"/>
      <c r="I25" s="2254"/>
      <c r="J25" s="2254"/>
      <c r="K25" s="2254"/>
      <c r="L25" s="2254"/>
      <c r="M25" s="2254"/>
      <c r="N25" s="2254"/>
      <c r="O25" s="2254"/>
      <c r="P25" s="472"/>
    </row>
    <row r="26" spans="1:16" ht="30" customHeight="1">
      <c r="A26" s="2267"/>
      <c r="B26" s="2256"/>
      <c r="C26" s="2250"/>
      <c r="D26" s="2251"/>
      <c r="E26" s="2252"/>
      <c r="F26" s="2253"/>
      <c r="G26" s="2254"/>
      <c r="H26" s="2254"/>
      <c r="I26" s="2254"/>
      <c r="J26" s="2254"/>
      <c r="K26" s="2254"/>
      <c r="L26" s="2254"/>
      <c r="M26" s="2254"/>
      <c r="N26" s="2254"/>
      <c r="O26" s="2254"/>
      <c r="P26" s="472"/>
    </row>
    <row r="27" spans="1:16" ht="30" customHeight="1">
      <c r="A27" s="2267"/>
      <c r="B27" s="2256"/>
      <c r="C27" s="2262"/>
      <c r="D27" s="2263"/>
      <c r="E27" s="2264"/>
      <c r="F27" s="2265"/>
      <c r="G27" s="2266"/>
      <c r="H27" s="2266"/>
      <c r="I27" s="2266"/>
      <c r="J27" s="2266"/>
      <c r="K27" s="2266"/>
      <c r="L27" s="2266"/>
      <c r="M27" s="2266"/>
      <c r="N27" s="2266"/>
      <c r="O27" s="2266"/>
      <c r="P27" s="472"/>
    </row>
    <row r="28" spans="1:16" ht="30" customHeight="1" thickBot="1">
      <c r="A28" s="2268"/>
      <c r="B28" s="373" t="s">
        <v>263</v>
      </c>
      <c r="C28" s="374"/>
      <c r="D28" s="374"/>
      <c r="E28" s="374"/>
      <c r="F28" s="374"/>
      <c r="G28" s="374"/>
      <c r="H28" s="374"/>
      <c r="I28" s="374"/>
      <c r="J28" s="374"/>
      <c r="K28" s="374"/>
      <c r="L28" s="374"/>
      <c r="M28" s="374"/>
      <c r="N28" s="374"/>
      <c r="O28" s="374"/>
      <c r="P28" s="474">
        <f>SUM(P10:P27)</f>
        <v>0</v>
      </c>
    </row>
  </sheetData>
  <mergeCells count="48">
    <mergeCell ref="A8:C8"/>
    <mergeCell ref="A3:P3"/>
    <mergeCell ref="A5:E5"/>
    <mergeCell ref="F5:L5"/>
    <mergeCell ref="A7:C7"/>
    <mergeCell ref="D8:P8"/>
    <mergeCell ref="D7:P7"/>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F24:O24"/>
    <mergeCell ref="C25:E25"/>
    <mergeCell ref="C16:E16"/>
    <mergeCell ref="F16:O16"/>
    <mergeCell ref="C17:E17"/>
    <mergeCell ref="F17:O17"/>
    <mergeCell ref="C18:E18"/>
    <mergeCell ref="F18:O18"/>
    <mergeCell ref="F25:O25"/>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s>
  <phoneticPr fontId="12"/>
  <conditionalFormatting sqref="P10:P27 F10:F27 P5 C10:D27 G10:O10 G15:O18 D8">
    <cfRule type="cellIs" dxfId="154" priority="2" stopIfTrue="1" operator="equal">
      <formula>""</formula>
    </cfRule>
  </conditionalFormatting>
  <dataValidations count="2">
    <dataValidation imeMode="hiragana" allowBlank="1" showInputMessage="1" showErrorMessage="1" sqref="F10:F27 P5 C10:D27 G10:O10 G15:O18"/>
    <dataValidation imeMode="off" allowBlank="1" showInputMessage="1" showErrorMessage="1" sqref="P10:P27"/>
  </dataValidations>
  <printOptions horizontalCentered="1"/>
  <pageMargins left="0.59055118110236227" right="0.59055118110236227" top="0.59055118110236227" bottom="0.39370078740157483" header="0.19685039370078741" footer="0.39370078740157483"/>
  <pageSetup paperSize="9" scale="95" orientation="portrait" r:id="rId1"/>
  <headerFooter scaleWithDoc="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I56"/>
  <sheetViews>
    <sheetView view="pageBreakPreview" zoomScale="90" zoomScaleNormal="85" zoomScaleSheetLayoutView="90" workbookViewId="0">
      <selection activeCell="A2" sqref="A2:AI2"/>
    </sheetView>
  </sheetViews>
  <sheetFormatPr defaultColWidth="3" defaultRowHeight="21" customHeight="1"/>
  <cols>
    <col min="1" max="7" width="3" style="456"/>
    <col min="8" max="10" width="3.375" style="456" customWidth="1"/>
    <col min="11" max="24" width="3" style="456"/>
    <col min="25" max="26" width="3" style="456" customWidth="1"/>
    <col min="27" max="16384" width="3" style="456"/>
  </cols>
  <sheetData>
    <row r="1" spans="1:35" ht="11.25">
      <c r="AI1" s="457" t="s">
        <v>610</v>
      </c>
    </row>
    <row r="2" spans="1:35" ht="36" customHeight="1">
      <c r="A2" s="2316" t="s">
        <v>418</v>
      </c>
      <c r="B2" s="2317"/>
      <c r="C2" s="2317"/>
      <c r="D2" s="2317"/>
      <c r="E2" s="2317"/>
      <c r="F2" s="2317"/>
      <c r="G2" s="2317"/>
      <c r="H2" s="2317"/>
      <c r="I2" s="2317"/>
      <c r="J2" s="2317"/>
      <c r="K2" s="2317"/>
      <c r="L2" s="2317"/>
      <c r="M2" s="2317"/>
      <c r="N2" s="2317"/>
      <c r="O2" s="2317"/>
      <c r="P2" s="2317"/>
      <c r="Q2" s="2317"/>
      <c r="R2" s="2317"/>
      <c r="S2" s="2317"/>
      <c r="T2" s="2317"/>
      <c r="U2" s="2317"/>
      <c r="V2" s="2317"/>
      <c r="W2" s="2317"/>
      <c r="X2" s="2317"/>
      <c r="Y2" s="2317"/>
      <c r="Z2" s="2317"/>
      <c r="AA2" s="2317"/>
      <c r="AB2" s="2317"/>
      <c r="AC2" s="2317"/>
      <c r="AD2" s="2317"/>
      <c r="AE2" s="2317"/>
      <c r="AF2" s="2317"/>
      <c r="AG2" s="2317"/>
      <c r="AH2" s="2317"/>
      <c r="AI2" s="2317"/>
    </row>
    <row r="3" spans="1:35" ht="11.25"/>
    <row r="4" spans="1:35" ht="15" customHeight="1">
      <c r="B4" s="2318" t="s">
        <v>718</v>
      </c>
      <c r="C4" s="2318"/>
      <c r="D4" s="2318"/>
      <c r="E4" s="2318"/>
      <c r="F4" s="2315"/>
      <c r="G4" s="2315"/>
      <c r="H4" s="2315"/>
      <c r="I4" s="2315"/>
      <c r="J4" s="2315"/>
      <c r="K4" s="2315"/>
      <c r="L4" s="2315"/>
      <c r="M4" s="2315"/>
      <c r="N4" s="2315"/>
      <c r="O4" s="2315"/>
      <c r="P4" s="2315"/>
      <c r="Q4" s="2315"/>
      <c r="R4" s="2315"/>
    </row>
    <row r="5" spans="1:35" ht="15" customHeight="1">
      <c r="B5" s="2318" t="s">
        <v>419</v>
      </c>
      <c r="C5" s="2318"/>
      <c r="D5" s="2318"/>
      <c r="E5" s="2318"/>
      <c r="F5" s="2315" t="str">
        <f>IF(様式1!G36="","",様式1!G36)</f>
        <v/>
      </c>
      <c r="G5" s="2315"/>
      <c r="H5" s="2315"/>
      <c r="I5" s="2315"/>
      <c r="J5" s="2315"/>
      <c r="K5" s="2315"/>
      <c r="L5" s="2315"/>
      <c r="M5" s="2315"/>
      <c r="N5" s="2315"/>
      <c r="O5" s="2315"/>
      <c r="P5" s="2315"/>
      <c r="Q5" s="2315"/>
      <c r="R5" s="2315"/>
    </row>
    <row r="6" spans="1:35" ht="15" customHeight="1">
      <c r="S6" s="456" t="s">
        <v>420</v>
      </c>
      <c r="W6" s="2315"/>
      <c r="X6" s="2315"/>
      <c r="Y6" s="2315"/>
      <c r="Z6" s="2315"/>
      <c r="AA6" s="2315"/>
      <c r="AB6" s="2315"/>
      <c r="AC6" s="2315"/>
      <c r="AD6" s="2315"/>
      <c r="AE6" s="2315"/>
      <c r="AF6" s="2315"/>
    </row>
    <row r="7" spans="1:35" ht="11.25"/>
    <row r="8" spans="1:35" ht="15" customHeight="1">
      <c r="A8" s="2319" t="s">
        <v>466</v>
      </c>
      <c r="B8" s="2319"/>
      <c r="C8" s="2319"/>
      <c r="D8" s="2319"/>
      <c r="E8" s="2319"/>
      <c r="F8" s="2319"/>
      <c r="G8" s="2319"/>
      <c r="H8" s="2319"/>
      <c r="I8" s="2319"/>
      <c r="J8" s="2319"/>
      <c r="K8" s="2319"/>
      <c r="L8" s="2319"/>
      <c r="M8" s="2319"/>
      <c r="N8" s="2319"/>
      <c r="O8" s="2319"/>
      <c r="P8" s="2319"/>
      <c r="Q8" s="2319"/>
      <c r="R8" s="2319"/>
      <c r="S8" s="2319"/>
      <c r="T8" s="2319"/>
      <c r="U8" s="2319"/>
      <c r="V8" s="2319"/>
      <c r="W8" s="2319"/>
      <c r="X8" s="2319"/>
      <c r="Y8" s="2319"/>
      <c r="Z8" s="2319"/>
      <c r="AA8" s="2319"/>
      <c r="AB8" s="2319"/>
      <c r="AC8" s="2319"/>
      <c r="AD8" s="2319"/>
      <c r="AE8" s="2319"/>
      <c r="AF8" s="2319"/>
      <c r="AG8" s="2319"/>
      <c r="AH8" s="2319"/>
      <c r="AI8" s="2319"/>
    </row>
    <row r="9" spans="1:35" ht="11.25"/>
    <row r="10" spans="1:35" ht="15" customHeight="1">
      <c r="C10" s="2320" t="s">
        <v>632</v>
      </c>
      <c r="D10" s="2320"/>
      <c r="E10" s="2320"/>
      <c r="F10" s="2320"/>
      <c r="G10" s="2320"/>
      <c r="H10" s="2320"/>
      <c r="I10" s="2320"/>
    </row>
    <row r="11" spans="1:35" ht="11.25"/>
    <row r="12" spans="1:35" ht="15" customHeight="1">
      <c r="D12" s="456" t="s">
        <v>421</v>
      </c>
    </row>
    <row r="13" spans="1:35" ht="15" customHeight="1">
      <c r="D13" s="2321" t="s">
        <v>422</v>
      </c>
      <c r="E13" s="2321"/>
      <c r="F13" s="2321"/>
      <c r="G13" s="2322" t="str">
        <f>IF(様式1!L9="","",様式1!L9)</f>
        <v/>
      </c>
      <c r="H13" s="2322"/>
      <c r="I13" s="2322"/>
      <c r="J13" s="2322"/>
      <c r="K13" s="2322"/>
      <c r="L13" s="2322"/>
      <c r="M13" s="2322"/>
      <c r="N13" s="2322"/>
      <c r="O13" s="2322"/>
      <c r="P13" s="2322"/>
      <c r="Q13" s="2322"/>
      <c r="R13" s="2322"/>
      <c r="S13" s="2322"/>
      <c r="T13" s="2322"/>
      <c r="U13" s="2322"/>
      <c r="V13" s="2323" t="s">
        <v>423</v>
      </c>
      <c r="W13" s="2323"/>
      <c r="X13" s="2323"/>
      <c r="Y13" s="2323"/>
      <c r="Z13" s="2323"/>
      <c r="AA13" s="2323"/>
      <c r="AB13" s="2323"/>
      <c r="AC13" s="2324" t="str">
        <f>IF(様式9!C9="","",様式9!C9)</f>
        <v/>
      </c>
      <c r="AD13" s="2324"/>
      <c r="AE13" s="2324"/>
      <c r="AF13" s="2324"/>
      <c r="AG13" s="2324"/>
      <c r="AH13" s="2324"/>
      <c r="AI13" s="458"/>
    </row>
    <row r="14" spans="1:35" ht="15" customHeight="1">
      <c r="F14" s="459"/>
      <c r="G14" s="459"/>
      <c r="H14" s="459"/>
      <c r="I14" s="459"/>
      <c r="J14" s="459"/>
      <c r="K14" s="459"/>
      <c r="L14" s="459"/>
      <c r="M14" s="459"/>
      <c r="N14" s="459"/>
      <c r="O14" s="459"/>
      <c r="P14" s="459"/>
      <c r="Q14" s="459"/>
      <c r="R14" s="459"/>
      <c r="S14" s="459"/>
    </row>
    <row r="15" spans="1:35" ht="15" customHeight="1">
      <c r="D15" s="2325" t="s">
        <v>424</v>
      </c>
      <c r="E15" s="2325"/>
      <c r="F15" s="2325"/>
      <c r="G15" s="2322" t="str">
        <f>IF(様式1!L11="","",様式1!L11)</f>
        <v/>
      </c>
      <c r="H15" s="2322"/>
      <c r="I15" s="2322"/>
      <c r="J15" s="2322"/>
      <c r="K15" s="2322"/>
      <c r="L15" s="2322"/>
      <c r="M15" s="2322"/>
      <c r="N15" s="2322"/>
      <c r="O15" s="2322"/>
      <c r="P15" s="2322"/>
      <c r="Q15" s="2322"/>
      <c r="R15" s="2322"/>
      <c r="S15" s="2322"/>
      <c r="T15" s="2322"/>
      <c r="U15" s="2323" t="s">
        <v>425</v>
      </c>
      <c r="V15" s="2323"/>
      <c r="W15" s="2323"/>
      <c r="X15" s="2323"/>
      <c r="Y15" s="2323"/>
      <c r="Z15" s="2323"/>
      <c r="AA15" s="2323"/>
      <c r="AB15" s="2323"/>
      <c r="AC15" s="2324" t="str">
        <f>IF(様式4!E40="","",様式4!E40)</f>
        <v/>
      </c>
      <c r="AD15" s="2324"/>
      <c r="AE15" s="2324"/>
      <c r="AF15" s="2324"/>
      <c r="AG15" s="2324"/>
      <c r="AH15" s="2324"/>
      <c r="AI15" s="458"/>
    </row>
    <row r="16" spans="1:35" ht="11.25"/>
    <row r="17" spans="1:35" ht="15" customHeight="1" thickBot="1">
      <c r="A17" s="436" t="s">
        <v>426</v>
      </c>
    </row>
    <row r="18" spans="1:35" ht="15" customHeight="1">
      <c r="A18" s="2326" t="s">
        <v>427</v>
      </c>
      <c r="B18" s="2327"/>
      <c r="C18" s="2327"/>
      <c r="D18" s="2327"/>
      <c r="E18" s="2327"/>
      <c r="F18" s="2327"/>
      <c r="G18" s="2328" t="s">
        <v>428</v>
      </c>
      <c r="H18" s="2327"/>
      <c r="I18" s="2329"/>
      <c r="J18" s="2327" t="s">
        <v>429</v>
      </c>
      <c r="K18" s="2327"/>
      <c r="L18" s="2327"/>
      <c r="M18" s="2327"/>
      <c r="N18" s="2327"/>
      <c r="O18" s="2327"/>
      <c r="P18" s="2327"/>
      <c r="Q18" s="2327"/>
      <c r="R18" s="2327"/>
      <c r="S18" s="2327"/>
      <c r="T18" s="2327"/>
      <c r="U18" s="2327"/>
      <c r="V18" s="2327"/>
      <c r="W18" s="2327"/>
      <c r="X18" s="2327"/>
      <c r="Y18" s="2327"/>
      <c r="Z18" s="2327"/>
      <c r="AA18" s="2327"/>
      <c r="AB18" s="2327"/>
      <c r="AC18" s="2327"/>
      <c r="AD18" s="2327"/>
      <c r="AE18" s="2327"/>
      <c r="AF18" s="2327"/>
      <c r="AG18" s="2327"/>
      <c r="AH18" s="2327"/>
      <c r="AI18" s="2330"/>
    </row>
    <row r="19" spans="1:35" ht="18" customHeight="1">
      <c r="A19" s="2331" t="str">
        <f>IF(様式1!F37="","",様式1!F37)</f>
        <v/>
      </c>
      <c r="B19" s="2332"/>
      <c r="C19" s="2332"/>
      <c r="D19" s="2332"/>
      <c r="E19" s="2332"/>
      <c r="F19" s="2333"/>
      <c r="G19" s="2334">
        <f>様式5!G55</f>
        <v>0</v>
      </c>
      <c r="H19" s="2335"/>
      <c r="I19" s="2336"/>
      <c r="J19" s="2340" t="str">
        <f>IF(様式5!F20="","",様式5!F20)</f>
        <v/>
      </c>
      <c r="K19" s="2341"/>
      <c r="L19" s="2341"/>
      <c r="M19" s="2341"/>
      <c r="N19" s="2341"/>
      <c r="O19" s="2341"/>
      <c r="P19" s="2341"/>
      <c r="Q19" s="2341"/>
      <c r="R19" s="2341"/>
      <c r="S19" s="2341"/>
      <c r="T19" s="2341"/>
      <c r="U19" s="2341"/>
      <c r="V19" s="2341"/>
      <c r="W19" s="2341"/>
      <c r="X19" s="2341"/>
      <c r="Y19" s="2341"/>
      <c r="Z19" s="2341"/>
      <c r="AA19" s="2341"/>
      <c r="AB19" s="2341"/>
      <c r="AC19" s="2341"/>
      <c r="AD19" s="2341"/>
      <c r="AE19" s="2341"/>
      <c r="AF19" s="2341"/>
      <c r="AG19" s="2341"/>
      <c r="AH19" s="2341"/>
      <c r="AI19" s="2342"/>
    </row>
    <row r="20" spans="1:35" ht="18" customHeight="1">
      <c r="A20" s="2359" t="s">
        <v>56</v>
      </c>
      <c r="B20" s="2360"/>
      <c r="C20" s="2360"/>
      <c r="D20" s="2360"/>
      <c r="E20" s="2360"/>
      <c r="F20" s="2361"/>
      <c r="G20" s="2334"/>
      <c r="H20" s="2335"/>
      <c r="I20" s="2336"/>
      <c r="J20" s="2343"/>
      <c r="K20" s="2344"/>
      <c r="L20" s="2344"/>
      <c r="M20" s="2344"/>
      <c r="N20" s="2344"/>
      <c r="O20" s="2344"/>
      <c r="P20" s="2344"/>
      <c r="Q20" s="2344"/>
      <c r="R20" s="2344"/>
      <c r="S20" s="2344"/>
      <c r="T20" s="2344"/>
      <c r="U20" s="2344"/>
      <c r="V20" s="2344"/>
      <c r="W20" s="2344"/>
      <c r="X20" s="2344"/>
      <c r="Y20" s="2344"/>
      <c r="Z20" s="2344"/>
      <c r="AA20" s="2344"/>
      <c r="AB20" s="2344"/>
      <c r="AC20" s="2344"/>
      <c r="AD20" s="2344"/>
      <c r="AE20" s="2344"/>
      <c r="AF20" s="2344"/>
      <c r="AG20" s="2344"/>
      <c r="AH20" s="2344"/>
      <c r="AI20" s="2345"/>
    </row>
    <row r="21" spans="1:35" ht="18" customHeight="1" thickBot="1">
      <c r="A21" s="2362" t="str">
        <f>IF(様式1!K37="","",様式1!K37)</f>
        <v/>
      </c>
      <c r="B21" s="2363"/>
      <c r="C21" s="2363"/>
      <c r="D21" s="2363"/>
      <c r="E21" s="2363"/>
      <c r="F21" s="2364"/>
      <c r="G21" s="2337"/>
      <c r="H21" s="2338"/>
      <c r="I21" s="2339"/>
      <c r="J21" s="2346"/>
      <c r="K21" s="2347"/>
      <c r="L21" s="2347"/>
      <c r="M21" s="2347"/>
      <c r="N21" s="2347"/>
      <c r="O21" s="2347"/>
      <c r="P21" s="2347"/>
      <c r="Q21" s="2347"/>
      <c r="R21" s="2347"/>
      <c r="S21" s="2347"/>
      <c r="T21" s="2347"/>
      <c r="U21" s="2347"/>
      <c r="V21" s="2347"/>
      <c r="W21" s="2347"/>
      <c r="X21" s="2347"/>
      <c r="Y21" s="2347"/>
      <c r="Z21" s="2347"/>
      <c r="AA21" s="2347"/>
      <c r="AB21" s="2347"/>
      <c r="AC21" s="2347"/>
      <c r="AD21" s="2347"/>
      <c r="AE21" s="2347"/>
      <c r="AF21" s="2347"/>
      <c r="AG21" s="2347"/>
      <c r="AH21" s="2347"/>
      <c r="AI21" s="2348"/>
    </row>
    <row r="22" spans="1:35" ht="11.25"/>
    <row r="23" spans="1:35" ht="15" customHeight="1">
      <c r="A23" s="436" t="s">
        <v>467</v>
      </c>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row>
    <row r="24" spans="1:35" ht="15" customHeight="1">
      <c r="A24" s="438" t="s">
        <v>430</v>
      </c>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row>
    <row r="25" spans="1:35" ht="15" customHeight="1" thickBot="1">
      <c r="A25" s="438" t="s">
        <v>468</v>
      </c>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row>
    <row r="26" spans="1:35" ht="15" customHeight="1">
      <c r="A26" s="2349" t="s">
        <v>464</v>
      </c>
      <c r="B26" s="2350"/>
      <c r="C26" s="2350"/>
      <c r="D26" s="2350"/>
      <c r="E26" s="2350"/>
      <c r="F26" s="2350"/>
      <c r="G26" s="2351"/>
      <c r="H26" s="2328" t="s">
        <v>431</v>
      </c>
      <c r="I26" s="2327"/>
      <c r="J26" s="2329"/>
      <c r="K26" s="2355" t="s">
        <v>469</v>
      </c>
      <c r="L26" s="2350"/>
      <c r="M26" s="2350"/>
      <c r="N26" s="2350"/>
      <c r="O26" s="2350"/>
      <c r="P26" s="2350"/>
      <c r="Q26" s="2350"/>
      <c r="R26" s="2350"/>
      <c r="S26" s="2350"/>
      <c r="T26" s="2350"/>
      <c r="U26" s="2350"/>
      <c r="V26" s="2350"/>
      <c r="W26" s="2350"/>
      <c r="X26" s="2350"/>
      <c r="Y26" s="2350"/>
      <c r="Z26" s="2350"/>
      <c r="AA26" s="2350"/>
      <c r="AB26" s="2350"/>
      <c r="AC26" s="2350"/>
      <c r="AD26" s="2350"/>
      <c r="AE26" s="2350"/>
      <c r="AF26" s="2351"/>
      <c r="AG26" s="2355" t="s">
        <v>470</v>
      </c>
      <c r="AH26" s="2350"/>
      <c r="AI26" s="2357"/>
    </row>
    <row r="27" spans="1:35" ht="15" customHeight="1">
      <c r="A27" s="2352"/>
      <c r="B27" s="2353"/>
      <c r="C27" s="2353"/>
      <c r="D27" s="2353"/>
      <c r="E27" s="2353"/>
      <c r="F27" s="2353"/>
      <c r="G27" s="2354"/>
      <c r="H27" s="439" t="s">
        <v>432</v>
      </c>
      <c r="I27" s="439" t="s">
        <v>433</v>
      </c>
      <c r="J27" s="439" t="s">
        <v>434</v>
      </c>
      <c r="K27" s="2356"/>
      <c r="L27" s="2353"/>
      <c r="M27" s="2353"/>
      <c r="N27" s="2353"/>
      <c r="O27" s="2353"/>
      <c r="P27" s="2353"/>
      <c r="Q27" s="2353"/>
      <c r="R27" s="2353"/>
      <c r="S27" s="2353"/>
      <c r="T27" s="2353"/>
      <c r="U27" s="2353"/>
      <c r="V27" s="2353"/>
      <c r="W27" s="2353"/>
      <c r="X27" s="2353"/>
      <c r="Y27" s="2353"/>
      <c r="Z27" s="2353"/>
      <c r="AA27" s="2353"/>
      <c r="AB27" s="2353"/>
      <c r="AC27" s="2353"/>
      <c r="AD27" s="2353"/>
      <c r="AE27" s="2353"/>
      <c r="AF27" s="2354"/>
      <c r="AG27" s="2356"/>
      <c r="AH27" s="2353"/>
      <c r="AI27" s="2358"/>
    </row>
    <row r="28" spans="1:35" ht="21" customHeight="1">
      <c r="A28" s="2288" t="s">
        <v>403</v>
      </c>
      <c r="B28" s="2291"/>
      <c r="C28" s="2292"/>
      <c r="D28" s="2292"/>
      <c r="E28" s="2292"/>
      <c r="F28" s="2292"/>
      <c r="G28" s="2293"/>
      <c r="H28" s="440"/>
      <c r="I28" s="440"/>
      <c r="J28" s="440"/>
      <c r="K28" s="441" t="s">
        <v>465</v>
      </c>
      <c r="L28" s="2300"/>
      <c r="M28" s="2300"/>
      <c r="N28" s="2300"/>
      <c r="O28" s="2300"/>
      <c r="P28" s="2300"/>
      <c r="Q28" s="2300"/>
      <c r="R28" s="2300"/>
      <c r="S28" s="2300"/>
      <c r="T28" s="2300"/>
      <c r="U28" s="2300"/>
      <c r="V28" s="2300"/>
      <c r="W28" s="2300"/>
      <c r="X28" s="2300"/>
      <c r="Y28" s="2300"/>
      <c r="Z28" s="2300"/>
      <c r="AA28" s="2300"/>
      <c r="AB28" s="2300"/>
      <c r="AC28" s="2300"/>
      <c r="AD28" s="2300"/>
      <c r="AE28" s="2300"/>
      <c r="AF28" s="2301"/>
      <c r="AG28" s="2302"/>
      <c r="AH28" s="2303"/>
      <c r="AI28" s="2304"/>
    </row>
    <row r="29" spans="1:35" ht="21" customHeight="1">
      <c r="A29" s="2289"/>
      <c r="B29" s="2294"/>
      <c r="C29" s="2295"/>
      <c r="D29" s="2295"/>
      <c r="E29" s="2295"/>
      <c r="F29" s="2295"/>
      <c r="G29" s="2296"/>
      <c r="H29" s="442"/>
      <c r="I29" s="442"/>
      <c r="J29" s="442"/>
      <c r="K29" s="443" t="s">
        <v>371</v>
      </c>
      <c r="L29" s="2305"/>
      <c r="M29" s="2305"/>
      <c r="N29" s="2305"/>
      <c r="O29" s="2305"/>
      <c r="P29" s="2305"/>
      <c r="Q29" s="2305"/>
      <c r="R29" s="2305"/>
      <c r="S29" s="2305"/>
      <c r="T29" s="2305"/>
      <c r="U29" s="2305"/>
      <c r="V29" s="2305"/>
      <c r="W29" s="2305"/>
      <c r="X29" s="2305"/>
      <c r="Y29" s="2305"/>
      <c r="Z29" s="2305"/>
      <c r="AA29" s="2305"/>
      <c r="AB29" s="2305"/>
      <c r="AC29" s="2305"/>
      <c r="AD29" s="2305"/>
      <c r="AE29" s="2305"/>
      <c r="AF29" s="2306"/>
      <c r="AG29" s="2307"/>
      <c r="AH29" s="2308"/>
      <c r="AI29" s="2309"/>
    </row>
    <row r="30" spans="1:35" ht="21" customHeight="1">
      <c r="A30" s="2289"/>
      <c r="B30" s="2297"/>
      <c r="C30" s="2298"/>
      <c r="D30" s="2298"/>
      <c r="E30" s="2298"/>
      <c r="F30" s="2298"/>
      <c r="G30" s="2299"/>
      <c r="H30" s="444"/>
      <c r="I30" s="444"/>
      <c r="J30" s="444"/>
      <c r="K30" s="445" t="s">
        <v>372</v>
      </c>
      <c r="L30" s="2310"/>
      <c r="M30" s="2310"/>
      <c r="N30" s="2310"/>
      <c r="O30" s="2310"/>
      <c r="P30" s="2310"/>
      <c r="Q30" s="2310"/>
      <c r="R30" s="2310"/>
      <c r="S30" s="2310"/>
      <c r="T30" s="2310"/>
      <c r="U30" s="2310"/>
      <c r="V30" s="2310"/>
      <c r="W30" s="2310"/>
      <c r="X30" s="2310"/>
      <c r="Y30" s="2310"/>
      <c r="Z30" s="2310"/>
      <c r="AA30" s="2310"/>
      <c r="AB30" s="2310"/>
      <c r="AC30" s="2310"/>
      <c r="AD30" s="2310"/>
      <c r="AE30" s="2310"/>
      <c r="AF30" s="2311"/>
      <c r="AG30" s="2312"/>
      <c r="AH30" s="2313"/>
      <c r="AI30" s="2314"/>
    </row>
    <row r="31" spans="1:35" ht="21" customHeight="1">
      <c r="A31" s="2289"/>
      <c r="B31" s="2291"/>
      <c r="C31" s="2292"/>
      <c r="D31" s="2292"/>
      <c r="E31" s="2292"/>
      <c r="F31" s="2292"/>
      <c r="G31" s="2293"/>
      <c r="H31" s="440"/>
      <c r="I31" s="440"/>
      <c r="J31" s="440"/>
      <c r="K31" s="441" t="s">
        <v>465</v>
      </c>
      <c r="L31" s="2300"/>
      <c r="M31" s="2300"/>
      <c r="N31" s="2300"/>
      <c r="O31" s="2300"/>
      <c r="P31" s="2300"/>
      <c r="Q31" s="2300"/>
      <c r="R31" s="2300"/>
      <c r="S31" s="2300"/>
      <c r="T31" s="2300"/>
      <c r="U31" s="2300"/>
      <c r="V31" s="2300"/>
      <c r="W31" s="2300"/>
      <c r="X31" s="2300"/>
      <c r="Y31" s="2300"/>
      <c r="Z31" s="2300"/>
      <c r="AA31" s="2300"/>
      <c r="AB31" s="2300"/>
      <c r="AC31" s="2300"/>
      <c r="AD31" s="2300"/>
      <c r="AE31" s="2300"/>
      <c r="AF31" s="2301"/>
      <c r="AG31" s="2302"/>
      <c r="AH31" s="2303"/>
      <c r="AI31" s="2304"/>
    </row>
    <row r="32" spans="1:35" ht="21" customHeight="1">
      <c r="A32" s="2289"/>
      <c r="B32" s="2294"/>
      <c r="C32" s="2295"/>
      <c r="D32" s="2295"/>
      <c r="E32" s="2295"/>
      <c r="F32" s="2295"/>
      <c r="G32" s="2296"/>
      <c r="H32" s="442"/>
      <c r="I32" s="442"/>
      <c r="J32" s="442"/>
      <c r="K32" s="443" t="s">
        <v>371</v>
      </c>
      <c r="L32" s="2305"/>
      <c r="M32" s="2305"/>
      <c r="N32" s="2305"/>
      <c r="O32" s="2305"/>
      <c r="P32" s="2305"/>
      <c r="Q32" s="2305"/>
      <c r="R32" s="2305"/>
      <c r="S32" s="2305"/>
      <c r="T32" s="2305"/>
      <c r="U32" s="2305"/>
      <c r="V32" s="2305"/>
      <c r="W32" s="2305"/>
      <c r="X32" s="2305"/>
      <c r="Y32" s="2305"/>
      <c r="Z32" s="2305"/>
      <c r="AA32" s="2305"/>
      <c r="AB32" s="2305"/>
      <c r="AC32" s="2305"/>
      <c r="AD32" s="2305"/>
      <c r="AE32" s="2305"/>
      <c r="AF32" s="2306"/>
      <c r="AG32" s="2307"/>
      <c r="AH32" s="2308"/>
      <c r="AI32" s="2309"/>
    </row>
    <row r="33" spans="1:35" ht="21" customHeight="1">
      <c r="A33" s="2289"/>
      <c r="B33" s="2297"/>
      <c r="C33" s="2298"/>
      <c r="D33" s="2298"/>
      <c r="E33" s="2298"/>
      <c r="F33" s="2298"/>
      <c r="G33" s="2299"/>
      <c r="H33" s="444"/>
      <c r="I33" s="444"/>
      <c r="J33" s="444"/>
      <c r="K33" s="445" t="s">
        <v>372</v>
      </c>
      <c r="L33" s="2310"/>
      <c r="M33" s="2310"/>
      <c r="N33" s="2310"/>
      <c r="O33" s="2310"/>
      <c r="P33" s="2310"/>
      <c r="Q33" s="2310"/>
      <c r="R33" s="2310"/>
      <c r="S33" s="2310"/>
      <c r="T33" s="2310"/>
      <c r="U33" s="2310"/>
      <c r="V33" s="2310"/>
      <c r="W33" s="2310"/>
      <c r="X33" s="2310"/>
      <c r="Y33" s="2310"/>
      <c r="Z33" s="2310"/>
      <c r="AA33" s="2310"/>
      <c r="AB33" s="2310"/>
      <c r="AC33" s="2310"/>
      <c r="AD33" s="2310"/>
      <c r="AE33" s="2310"/>
      <c r="AF33" s="2311"/>
      <c r="AG33" s="2312"/>
      <c r="AH33" s="2313"/>
      <c r="AI33" s="2314"/>
    </row>
    <row r="34" spans="1:35" ht="21" customHeight="1">
      <c r="A34" s="2289"/>
      <c r="B34" s="2291"/>
      <c r="C34" s="2292"/>
      <c r="D34" s="2292"/>
      <c r="E34" s="2292"/>
      <c r="F34" s="2292"/>
      <c r="G34" s="2293"/>
      <c r="H34" s="440"/>
      <c r="I34" s="440"/>
      <c r="J34" s="440"/>
      <c r="K34" s="441" t="s">
        <v>465</v>
      </c>
      <c r="L34" s="2300"/>
      <c r="M34" s="2300"/>
      <c r="N34" s="2300"/>
      <c r="O34" s="2300"/>
      <c r="P34" s="2300"/>
      <c r="Q34" s="2300"/>
      <c r="R34" s="2300"/>
      <c r="S34" s="2300"/>
      <c r="T34" s="2300"/>
      <c r="U34" s="2300"/>
      <c r="V34" s="2300"/>
      <c r="W34" s="2300"/>
      <c r="X34" s="2300"/>
      <c r="Y34" s="2300"/>
      <c r="Z34" s="2300"/>
      <c r="AA34" s="2300"/>
      <c r="AB34" s="2300"/>
      <c r="AC34" s="2300"/>
      <c r="AD34" s="2300"/>
      <c r="AE34" s="2300"/>
      <c r="AF34" s="2301"/>
      <c r="AG34" s="2302"/>
      <c r="AH34" s="2303"/>
      <c r="AI34" s="2304"/>
    </row>
    <row r="35" spans="1:35" ht="21" customHeight="1">
      <c r="A35" s="2289"/>
      <c r="B35" s="2294"/>
      <c r="C35" s="2295"/>
      <c r="D35" s="2295"/>
      <c r="E35" s="2295"/>
      <c r="F35" s="2295"/>
      <c r="G35" s="2296"/>
      <c r="H35" s="442"/>
      <c r="I35" s="442"/>
      <c r="J35" s="442"/>
      <c r="K35" s="443" t="s">
        <v>371</v>
      </c>
      <c r="L35" s="2305"/>
      <c r="M35" s="2305"/>
      <c r="N35" s="2305"/>
      <c r="O35" s="2305"/>
      <c r="P35" s="2305"/>
      <c r="Q35" s="2305"/>
      <c r="R35" s="2305"/>
      <c r="S35" s="2305"/>
      <c r="T35" s="2305"/>
      <c r="U35" s="2305"/>
      <c r="V35" s="2305"/>
      <c r="W35" s="2305"/>
      <c r="X35" s="2305"/>
      <c r="Y35" s="2305"/>
      <c r="Z35" s="2305"/>
      <c r="AA35" s="2305"/>
      <c r="AB35" s="2305"/>
      <c r="AC35" s="2305"/>
      <c r="AD35" s="2305"/>
      <c r="AE35" s="2305"/>
      <c r="AF35" s="2306"/>
      <c r="AG35" s="2307"/>
      <c r="AH35" s="2308"/>
      <c r="AI35" s="2309"/>
    </row>
    <row r="36" spans="1:35" ht="21" customHeight="1">
      <c r="A36" s="2289"/>
      <c r="B36" s="2297"/>
      <c r="C36" s="2298"/>
      <c r="D36" s="2298"/>
      <c r="E36" s="2298"/>
      <c r="F36" s="2298"/>
      <c r="G36" s="2299"/>
      <c r="H36" s="444"/>
      <c r="I36" s="444"/>
      <c r="J36" s="444"/>
      <c r="K36" s="445" t="s">
        <v>372</v>
      </c>
      <c r="L36" s="2310"/>
      <c r="M36" s="2310"/>
      <c r="N36" s="2310"/>
      <c r="O36" s="2310"/>
      <c r="P36" s="2310"/>
      <c r="Q36" s="2310"/>
      <c r="R36" s="2310"/>
      <c r="S36" s="2310"/>
      <c r="T36" s="2310"/>
      <c r="U36" s="2310"/>
      <c r="V36" s="2310"/>
      <c r="W36" s="2310"/>
      <c r="X36" s="2310"/>
      <c r="Y36" s="2310"/>
      <c r="Z36" s="2310"/>
      <c r="AA36" s="2310"/>
      <c r="AB36" s="2310"/>
      <c r="AC36" s="2310"/>
      <c r="AD36" s="2310"/>
      <c r="AE36" s="2310"/>
      <c r="AF36" s="2311"/>
      <c r="AG36" s="2312"/>
      <c r="AH36" s="2313"/>
      <c r="AI36" s="2314"/>
    </row>
    <row r="37" spans="1:35" ht="21" customHeight="1">
      <c r="A37" s="2288" t="s">
        <v>404</v>
      </c>
      <c r="B37" s="2291"/>
      <c r="C37" s="2292"/>
      <c r="D37" s="2292"/>
      <c r="E37" s="2292"/>
      <c r="F37" s="2292"/>
      <c r="G37" s="2293"/>
      <c r="H37" s="440"/>
      <c r="I37" s="440"/>
      <c r="J37" s="440"/>
      <c r="K37" s="441" t="s">
        <v>465</v>
      </c>
      <c r="L37" s="2300"/>
      <c r="M37" s="2300"/>
      <c r="N37" s="2300"/>
      <c r="O37" s="2300"/>
      <c r="P37" s="2300"/>
      <c r="Q37" s="2300"/>
      <c r="R37" s="2300"/>
      <c r="S37" s="2300"/>
      <c r="T37" s="2300"/>
      <c r="U37" s="2300"/>
      <c r="V37" s="2300"/>
      <c r="W37" s="2300"/>
      <c r="X37" s="2300"/>
      <c r="Y37" s="2300"/>
      <c r="Z37" s="2300"/>
      <c r="AA37" s="2300"/>
      <c r="AB37" s="2300"/>
      <c r="AC37" s="2300"/>
      <c r="AD37" s="2300"/>
      <c r="AE37" s="2300"/>
      <c r="AF37" s="2301"/>
      <c r="AG37" s="2302"/>
      <c r="AH37" s="2303"/>
      <c r="AI37" s="2304"/>
    </row>
    <row r="38" spans="1:35" ht="21" customHeight="1">
      <c r="A38" s="2289"/>
      <c r="B38" s="2294"/>
      <c r="C38" s="2295"/>
      <c r="D38" s="2295"/>
      <c r="E38" s="2295"/>
      <c r="F38" s="2295"/>
      <c r="G38" s="2296"/>
      <c r="H38" s="442"/>
      <c r="I38" s="442"/>
      <c r="J38" s="442"/>
      <c r="K38" s="443" t="s">
        <v>371</v>
      </c>
      <c r="L38" s="2305"/>
      <c r="M38" s="2305"/>
      <c r="N38" s="2305"/>
      <c r="O38" s="2305"/>
      <c r="P38" s="2305"/>
      <c r="Q38" s="2305"/>
      <c r="R38" s="2305"/>
      <c r="S38" s="2305"/>
      <c r="T38" s="2305"/>
      <c r="U38" s="2305"/>
      <c r="V38" s="2305"/>
      <c r="W38" s="2305"/>
      <c r="X38" s="2305"/>
      <c r="Y38" s="2305"/>
      <c r="Z38" s="2305"/>
      <c r="AA38" s="2305"/>
      <c r="AB38" s="2305"/>
      <c r="AC38" s="2305"/>
      <c r="AD38" s="2305"/>
      <c r="AE38" s="2305"/>
      <c r="AF38" s="2306"/>
      <c r="AG38" s="2307"/>
      <c r="AH38" s="2308"/>
      <c r="AI38" s="2309"/>
    </row>
    <row r="39" spans="1:35" ht="21" customHeight="1">
      <c r="A39" s="2289"/>
      <c r="B39" s="2297"/>
      <c r="C39" s="2298"/>
      <c r="D39" s="2298"/>
      <c r="E39" s="2298"/>
      <c r="F39" s="2298"/>
      <c r="G39" s="2299"/>
      <c r="H39" s="444"/>
      <c r="I39" s="444"/>
      <c r="J39" s="444"/>
      <c r="K39" s="445" t="s">
        <v>372</v>
      </c>
      <c r="L39" s="2310"/>
      <c r="M39" s="2310"/>
      <c r="N39" s="2310"/>
      <c r="O39" s="2310"/>
      <c r="P39" s="2310"/>
      <c r="Q39" s="2310"/>
      <c r="R39" s="2310"/>
      <c r="S39" s="2310"/>
      <c r="T39" s="2310"/>
      <c r="U39" s="2310"/>
      <c r="V39" s="2310"/>
      <c r="W39" s="2310"/>
      <c r="X39" s="2310"/>
      <c r="Y39" s="2310"/>
      <c r="Z39" s="2310"/>
      <c r="AA39" s="2310"/>
      <c r="AB39" s="2310"/>
      <c r="AC39" s="2310"/>
      <c r="AD39" s="2310"/>
      <c r="AE39" s="2310"/>
      <c r="AF39" s="2311"/>
      <c r="AG39" s="2312"/>
      <c r="AH39" s="2313"/>
      <c r="AI39" s="2314"/>
    </row>
    <row r="40" spans="1:35" ht="21" customHeight="1">
      <c r="A40" s="2289"/>
      <c r="B40" s="2291"/>
      <c r="C40" s="2292"/>
      <c r="D40" s="2292"/>
      <c r="E40" s="2292"/>
      <c r="F40" s="2292"/>
      <c r="G40" s="2293"/>
      <c r="H40" s="440"/>
      <c r="I40" s="440"/>
      <c r="J40" s="440"/>
      <c r="K40" s="441" t="s">
        <v>465</v>
      </c>
      <c r="L40" s="2300"/>
      <c r="M40" s="2300"/>
      <c r="N40" s="2300"/>
      <c r="O40" s="2300"/>
      <c r="P40" s="2300"/>
      <c r="Q40" s="2300"/>
      <c r="R40" s="2300"/>
      <c r="S40" s="2300"/>
      <c r="T40" s="2300"/>
      <c r="U40" s="2300"/>
      <c r="V40" s="2300"/>
      <c r="W40" s="2300"/>
      <c r="X40" s="2300"/>
      <c r="Y40" s="2300"/>
      <c r="Z40" s="2300"/>
      <c r="AA40" s="2300"/>
      <c r="AB40" s="2300"/>
      <c r="AC40" s="2300"/>
      <c r="AD40" s="2300"/>
      <c r="AE40" s="2300"/>
      <c r="AF40" s="2301"/>
      <c r="AG40" s="2302"/>
      <c r="AH40" s="2303"/>
      <c r="AI40" s="2304"/>
    </row>
    <row r="41" spans="1:35" ht="21" customHeight="1">
      <c r="A41" s="2289"/>
      <c r="B41" s="2294"/>
      <c r="C41" s="2295"/>
      <c r="D41" s="2295"/>
      <c r="E41" s="2295"/>
      <c r="F41" s="2295"/>
      <c r="G41" s="2296"/>
      <c r="H41" s="442"/>
      <c r="I41" s="442"/>
      <c r="J41" s="442"/>
      <c r="K41" s="443" t="s">
        <v>371</v>
      </c>
      <c r="L41" s="2305"/>
      <c r="M41" s="2305"/>
      <c r="N41" s="2305"/>
      <c r="O41" s="2305"/>
      <c r="P41" s="2305"/>
      <c r="Q41" s="2305"/>
      <c r="R41" s="2305"/>
      <c r="S41" s="2305"/>
      <c r="T41" s="2305"/>
      <c r="U41" s="2305"/>
      <c r="V41" s="2305"/>
      <c r="W41" s="2305"/>
      <c r="X41" s="2305"/>
      <c r="Y41" s="2305"/>
      <c r="Z41" s="2305"/>
      <c r="AA41" s="2305"/>
      <c r="AB41" s="2305"/>
      <c r="AC41" s="2305"/>
      <c r="AD41" s="2305"/>
      <c r="AE41" s="2305"/>
      <c r="AF41" s="2306"/>
      <c r="AG41" s="2307"/>
      <c r="AH41" s="2308"/>
      <c r="AI41" s="2309"/>
    </row>
    <row r="42" spans="1:35" ht="21" customHeight="1">
      <c r="A42" s="2289"/>
      <c r="B42" s="2297"/>
      <c r="C42" s="2298"/>
      <c r="D42" s="2298"/>
      <c r="E42" s="2298"/>
      <c r="F42" s="2298"/>
      <c r="G42" s="2299"/>
      <c r="H42" s="444"/>
      <c r="I42" s="444"/>
      <c r="J42" s="444"/>
      <c r="K42" s="445" t="s">
        <v>372</v>
      </c>
      <c r="L42" s="2310"/>
      <c r="M42" s="2310"/>
      <c r="N42" s="2310"/>
      <c r="O42" s="2310"/>
      <c r="P42" s="2310"/>
      <c r="Q42" s="2310"/>
      <c r="R42" s="2310"/>
      <c r="S42" s="2310"/>
      <c r="T42" s="2310"/>
      <c r="U42" s="2310"/>
      <c r="V42" s="2310"/>
      <c r="W42" s="2310"/>
      <c r="X42" s="2310"/>
      <c r="Y42" s="2310"/>
      <c r="Z42" s="2310"/>
      <c r="AA42" s="2310"/>
      <c r="AB42" s="2310"/>
      <c r="AC42" s="2310"/>
      <c r="AD42" s="2310"/>
      <c r="AE42" s="2310"/>
      <c r="AF42" s="2311"/>
      <c r="AG42" s="2312"/>
      <c r="AH42" s="2313"/>
      <c r="AI42" s="2314"/>
    </row>
    <row r="43" spans="1:35" ht="21" customHeight="1">
      <c r="A43" s="2289"/>
      <c r="B43" s="2291"/>
      <c r="C43" s="2292"/>
      <c r="D43" s="2292"/>
      <c r="E43" s="2292"/>
      <c r="F43" s="2292"/>
      <c r="G43" s="2293"/>
      <c r="H43" s="440"/>
      <c r="I43" s="440"/>
      <c r="J43" s="440"/>
      <c r="K43" s="441" t="s">
        <v>465</v>
      </c>
      <c r="L43" s="2300"/>
      <c r="M43" s="2300"/>
      <c r="N43" s="2300"/>
      <c r="O43" s="2300"/>
      <c r="P43" s="2300"/>
      <c r="Q43" s="2300"/>
      <c r="R43" s="2300"/>
      <c r="S43" s="2300"/>
      <c r="T43" s="2300"/>
      <c r="U43" s="2300"/>
      <c r="V43" s="2300"/>
      <c r="W43" s="2300"/>
      <c r="X43" s="2300"/>
      <c r="Y43" s="2300"/>
      <c r="Z43" s="2300"/>
      <c r="AA43" s="2300"/>
      <c r="AB43" s="2300"/>
      <c r="AC43" s="2300"/>
      <c r="AD43" s="2300"/>
      <c r="AE43" s="2300"/>
      <c r="AF43" s="2301"/>
      <c r="AG43" s="2302"/>
      <c r="AH43" s="2303"/>
      <c r="AI43" s="2304"/>
    </row>
    <row r="44" spans="1:35" ht="21" customHeight="1">
      <c r="A44" s="2289"/>
      <c r="B44" s="2294"/>
      <c r="C44" s="2295"/>
      <c r="D44" s="2295"/>
      <c r="E44" s="2295"/>
      <c r="F44" s="2295"/>
      <c r="G44" s="2296"/>
      <c r="H44" s="442"/>
      <c r="I44" s="442"/>
      <c r="J44" s="442"/>
      <c r="K44" s="443" t="s">
        <v>371</v>
      </c>
      <c r="L44" s="2305"/>
      <c r="M44" s="2305"/>
      <c r="N44" s="2305"/>
      <c r="O44" s="2305"/>
      <c r="P44" s="2305"/>
      <c r="Q44" s="2305"/>
      <c r="R44" s="2305"/>
      <c r="S44" s="2305"/>
      <c r="T44" s="2305"/>
      <c r="U44" s="2305"/>
      <c r="V44" s="2305"/>
      <c r="W44" s="2305"/>
      <c r="X44" s="2305"/>
      <c r="Y44" s="2305"/>
      <c r="Z44" s="2305"/>
      <c r="AA44" s="2305"/>
      <c r="AB44" s="2305"/>
      <c r="AC44" s="2305"/>
      <c r="AD44" s="2305"/>
      <c r="AE44" s="2305"/>
      <c r="AF44" s="2306"/>
      <c r="AG44" s="2307"/>
      <c r="AH44" s="2308"/>
      <c r="AI44" s="2309"/>
    </row>
    <row r="45" spans="1:35" ht="21" customHeight="1">
      <c r="A45" s="2290"/>
      <c r="B45" s="2297"/>
      <c r="C45" s="2298"/>
      <c r="D45" s="2298"/>
      <c r="E45" s="2298"/>
      <c r="F45" s="2298"/>
      <c r="G45" s="2299"/>
      <c r="H45" s="444"/>
      <c r="I45" s="444"/>
      <c r="J45" s="444"/>
      <c r="K45" s="445" t="s">
        <v>372</v>
      </c>
      <c r="L45" s="2310"/>
      <c r="M45" s="2310"/>
      <c r="N45" s="2310"/>
      <c r="O45" s="2310"/>
      <c r="P45" s="2310"/>
      <c r="Q45" s="2310"/>
      <c r="R45" s="2310"/>
      <c r="S45" s="2310"/>
      <c r="T45" s="2310"/>
      <c r="U45" s="2310"/>
      <c r="V45" s="2310"/>
      <c r="W45" s="2310"/>
      <c r="X45" s="2310"/>
      <c r="Y45" s="2310"/>
      <c r="Z45" s="2310"/>
      <c r="AA45" s="2310"/>
      <c r="AB45" s="2310"/>
      <c r="AC45" s="2310"/>
      <c r="AD45" s="2310"/>
      <c r="AE45" s="2310"/>
      <c r="AF45" s="2311"/>
      <c r="AG45" s="2312"/>
      <c r="AH45" s="2313"/>
      <c r="AI45" s="2314"/>
    </row>
    <row r="46" spans="1:35" ht="15" customHeight="1">
      <c r="A46" s="446" t="s">
        <v>471</v>
      </c>
      <c r="B46" s="452"/>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47"/>
    </row>
    <row r="47" spans="1:35" ht="32.25" customHeight="1">
      <c r="A47" s="2367"/>
      <c r="B47" s="2368"/>
      <c r="C47" s="2368"/>
      <c r="D47" s="2368"/>
      <c r="E47" s="2368"/>
      <c r="F47" s="2368"/>
      <c r="G47" s="2368"/>
      <c r="H47" s="2368"/>
      <c r="I47" s="2368"/>
      <c r="J47" s="2368"/>
      <c r="K47" s="2368"/>
      <c r="L47" s="2368"/>
      <c r="M47" s="2368"/>
      <c r="N47" s="2368"/>
      <c r="O47" s="2368"/>
      <c r="P47" s="2368"/>
      <c r="Q47" s="2368"/>
      <c r="R47" s="2368"/>
      <c r="S47" s="2368"/>
      <c r="T47" s="2368"/>
      <c r="U47" s="2368"/>
      <c r="V47" s="2368"/>
      <c r="W47" s="2368"/>
      <c r="X47" s="2368"/>
      <c r="Y47" s="2368"/>
      <c r="Z47" s="2368"/>
      <c r="AA47" s="2368"/>
      <c r="AB47" s="2368"/>
      <c r="AC47" s="2368"/>
      <c r="AD47" s="2368"/>
      <c r="AE47" s="2368"/>
      <c r="AF47" s="2368"/>
      <c r="AG47" s="2368"/>
      <c r="AH47" s="2368"/>
      <c r="AI47" s="2369"/>
    </row>
    <row r="48" spans="1:35" ht="15" customHeight="1">
      <c r="A48" s="448" t="s">
        <v>435</v>
      </c>
      <c r="B48" s="451"/>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49"/>
    </row>
    <row r="49" spans="1:35" ht="15" customHeight="1">
      <c r="A49" s="2370"/>
      <c r="B49" s="2371"/>
      <c r="C49" s="2371"/>
      <c r="D49" s="2371"/>
      <c r="E49" s="2371"/>
      <c r="F49" s="2371"/>
      <c r="G49" s="2371"/>
      <c r="H49" s="2371"/>
      <c r="I49" s="2371"/>
      <c r="J49" s="2371"/>
      <c r="K49" s="2371"/>
      <c r="L49" s="2371"/>
      <c r="M49" s="2371"/>
      <c r="N49" s="2371"/>
      <c r="O49" s="2371"/>
      <c r="P49" s="2371"/>
      <c r="Q49" s="2371"/>
      <c r="R49" s="2371"/>
      <c r="S49" s="2371"/>
      <c r="T49" s="2371"/>
      <c r="U49" s="2371"/>
      <c r="V49" s="2371"/>
      <c r="W49" s="2371"/>
      <c r="X49" s="2371"/>
      <c r="Y49" s="2371"/>
      <c r="Z49" s="2371"/>
      <c r="AA49" s="2371"/>
      <c r="AB49" s="2371"/>
      <c r="AC49" s="2371"/>
      <c r="AD49" s="2371"/>
      <c r="AE49" s="2371"/>
      <c r="AF49" s="2371"/>
      <c r="AG49" s="2371"/>
      <c r="AH49" s="2371"/>
      <c r="AI49" s="2372"/>
    </row>
    <row r="50" spans="1:35" ht="15" customHeight="1">
      <c r="A50" s="448" t="s">
        <v>1002</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49"/>
    </row>
    <row r="51" spans="1:35" ht="15" customHeight="1" thickBot="1">
      <c r="A51" s="2373" t="s">
        <v>230</v>
      </c>
      <c r="B51" s="2374"/>
      <c r="C51" s="2374"/>
      <c r="D51" s="2374"/>
      <c r="E51" s="2374"/>
      <c r="F51" s="2374"/>
      <c r="G51" s="2374"/>
      <c r="H51" s="2374"/>
      <c r="I51" s="2374"/>
      <c r="J51" s="2374"/>
      <c r="K51" s="2374"/>
      <c r="L51" s="2374"/>
      <c r="M51" s="2374"/>
      <c r="N51" s="2374"/>
      <c r="O51" s="2374"/>
      <c r="P51" s="2374"/>
      <c r="Q51" s="2374"/>
      <c r="R51" s="2374"/>
      <c r="S51" s="2374"/>
      <c r="T51" s="2374"/>
      <c r="U51" s="2374"/>
      <c r="V51" s="2374"/>
      <c r="W51" s="2374"/>
      <c r="X51" s="2374"/>
      <c r="Y51" s="2374"/>
      <c r="Z51" s="2374"/>
      <c r="AA51" s="2374"/>
      <c r="AB51" s="2374"/>
      <c r="AC51" s="2374"/>
      <c r="AD51" s="2374"/>
      <c r="AE51" s="2374"/>
      <c r="AF51" s="2374"/>
      <c r="AG51" s="2374"/>
      <c r="AH51" s="2374"/>
      <c r="AI51" s="2375"/>
    </row>
    <row r="52" spans="1:35" ht="15" customHeight="1">
      <c r="A52" s="1017" t="s">
        <v>1003</v>
      </c>
    </row>
    <row r="53" spans="1:35" ht="18" customHeight="1">
      <c r="B53" s="2324"/>
      <c r="C53" s="2324"/>
      <c r="D53" s="2324"/>
      <c r="E53" s="2324"/>
      <c r="F53" s="2324"/>
      <c r="G53" s="2324"/>
      <c r="H53" s="2324"/>
      <c r="I53" s="2324"/>
      <c r="J53" s="2324"/>
      <c r="K53" s="2324"/>
      <c r="L53" s="2324"/>
      <c r="M53" s="2324"/>
      <c r="O53" s="2318" t="s">
        <v>436</v>
      </c>
      <c r="P53" s="2318"/>
      <c r="Q53" s="2365" t="s">
        <v>633</v>
      </c>
      <c r="R53" s="2365"/>
      <c r="S53" s="2365"/>
      <c r="T53" s="2365"/>
      <c r="U53" s="2365"/>
      <c r="V53" s="2365"/>
    </row>
    <row r="54" spans="1:35" ht="15" customHeight="1">
      <c r="A54" s="438" t="s">
        <v>472</v>
      </c>
    </row>
    <row r="55" spans="1:35" ht="18" customHeight="1">
      <c r="B55" s="2324"/>
      <c r="C55" s="2324"/>
      <c r="D55" s="2324"/>
      <c r="E55" s="2324"/>
      <c r="F55" s="2324"/>
      <c r="G55" s="2324"/>
      <c r="H55" s="2324"/>
      <c r="I55" s="2324"/>
      <c r="J55" s="2324"/>
      <c r="K55" s="2324"/>
      <c r="L55" s="2324"/>
      <c r="M55" s="2324"/>
      <c r="O55" s="2318" t="s">
        <v>436</v>
      </c>
      <c r="P55" s="2318"/>
      <c r="Q55" s="2365" t="s">
        <v>634</v>
      </c>
      <c r="R55" s="2365"/>
      <c r="S55" s="2365"/>
      <c r="T55" s="2365"/>
      <c r="U55" s="2365"/>
      <c r="V55" s="2365"/>
    </row>
    <row r="56" spans="1:35" ht="72" customHeight="1">
      <c r="A56" s="2366" t="s">
        <v>439</v>
      </c>
      <c r="B56" s="2366"/>
      <c r="C56" s="2366"/>
      <c r="D56" s="2366"/>
      <c r="E56" s="2366"/>
      <c r="F56" s="2366"/>
      <c r="G56" s="2366"/>
      <c r="H56" s="2366"/>
      <c r="I56" s="2366"/>
      <c r="J56" s="2366"/>
      <c r="K56" s="2366"/>
      <c r="L56" s="2366"/>
      <c r="M56" s="2366"/>
      <c r="N56" s="2366"/>
      <c r="O56" s="2366"/>
      <c r="P56" s="2366"/>
      <c r="Q56" s="2366"/>
      <c r="R56" s="2366"/>
      <c r="S56" s="2366"/>
      <c r="T56" s="2366"/>
      <c r="U56" s="2366"/>
      <c r="V56" s="2366"/>
      <c r="W56" s="2366"/>
      <c r="X56" s="2366"/>
      <c r="Y56" s="2366"/>
      <c r="Z56" s="2366"/>
      <c r="AA56" s="2366"/>
      <c r="AB56" s="2366"/>
      <c r="AC56" s="2366"/>
      <c r="AD56" s="2366"/>
      <c r="AE56" s="2366"/>
      <c r="AF56" s="2366"/>
      <c r="AG56" s="2366"/>
      <c r="AH56" s="2366"/>
      <c r="AI56" s="2366"/>
    </row>
  </sheetData>
  <mergeCells count="82">
    <mergeCell ref="A56:AI56"/>
    <mergeCell ref="A47:AI47"/>
    <mergeCell ref="A49:AI49"/>
    <mergeCell ref="A51:AI51"/>
    <mergeCell ref="B53:M53"/>
    <mergeCell ref="O53:P53"/>
    <mergeCell ref="Q53:V53"/>
    <mergeCell ref="AG28:AI28"/>
    <mergeCell ref="L29:AF29"/>
    <mergeCell ref="AG29:AI29"/>
    <mergeCell ref="B55:M55"/>
    <mergeCell ref="O55:P55"/>
    <mergeCell ref="Q55:V55"/>
    <mergeCell ref="L37:AF37"/>
    <mergeCell ref="AG37:AI37"/>
    <mergeCell ref="L38:AF38"/>
    <mergeCell ref="AG38:AI38"/>
    <mergeCell ref="L39:AF39"/>
    <mergeCell ref="AG39:AI39"/>
    <mergeCell ref="L30:AF30"/>
    <mergeCell ref="AG30:AI30"/>
    <mergeCell ref="AG33:AI33"/>
    <mergeCell ref="A19:F19"/>
    <mergeCell ref="G19:I21"/>
    <mergeCell ref="J19:AI21"/>
    <mergeCell ref="A26:G27"/>
    <mergeCell ref="H26:J26"/>
    <mergeCell ref="K26:AF27"/>
    <mergeCell ref="AG26:AI27"/>
    <mergeCell ref="A20:F20"/>
    <mergeCell ref="A21:F21"/>
    <mergeCell ref="A28:A36"/>
    <mergeCell ref="L32:AF32"/>
    <mergeCell ref="AG32:AI32"/>
    <mergeCell ref="B28:G30"/>
    <mergeCell ref="L28:AF28"/>
    <mergeCell ref="B34:G36"/>
    <mergeCell ref="L34:AF34"/>
    <mergeCell ref="AG34:AI34"/>
    <mergeCell ref="L35:AF35"/>
    <mergeCell ref="AG35:AI35"/>
    <mergeCell ref="L36:AF36"/>
    <mergeCell ref="AG36:AI36"/>
    <mergeCell ref="B31:G33"/>
    <mergeCell ref="L31:AF31"/>
    <mergeCell ref="AG31:AI31"/>
    <mergeCell ref="L33:AF33"/>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W6:AF6"/>
    <mergeCell ref="A2:AI2"/>
    <mergeCell ref="F4:R4"/>
    <mergeCell ref="F5:R5"/>
    <mergeCell ref="B4:E4"/>
    <mergeCell ref="B5:E5"/>
    <mergeCell ref="A37:A45"/>
    <mergeCell ref="B43:G45"/>
    <mergeCell ref="L43:AF43"/>
    <mergeCell ref="AG43:AI43"/>
    <mergeCell ref="L44:AF44"/>
    <mergeCell ref="AG44:AI44"/>
    <mergeCell ref="L45:AF45"/>
    <mergeCell ref="AG45:AI45"/>
    <mergeCell ref="B40:G42"/>
    <mergeCell ref="L41:AF41"/>
    <mergeCell ref="AG41:AI41"/>
    <mergeCell ref="L42:AF42"/>
    <mergeCell ref="AG42:AI42"/>
    <mergeCell ref="L40:AF40"/>
    <mergeCell ref="AG40:AI40"/>
    <mergeCell ref="B37:G39"/>
  </mergeCells>
  <phoneticPr fontId="12"/>
  <printOptions horizontalCentered="1"/>
  <pageMargins left="0.59055118110236227" right="0.39370078740157483" top="0.39370078740157483" bottom="0.19685039370078741" header="0.19685039370078741" footer="7.874015748031496E-2"/>
  <pageSetup paperSize="9" scale="85" orientation="portrait" r:id="rId1"/>
  <rowBreaks count="1" manualBreakCount="1">
    <brk id="47" max="34"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S91"/>
  <sheetViews>
    <sheetView view="pageBreakPreview" zoomScale="70" zoomScaleNormal="70" zoomScaleSheetLayoutView="70" workbookViewId="0">
      <selection activeCell="B2" sqref="B2:R2"/>
    </sheetView>
  </sheetViews>
  <sheetFormatPr defaultRowHeight="13.5"/>
  <cols>
    <col min="1" max="1" width="2.75" style="424" customWidth="1"/>
    <col min="2" max="2" width="22" style="424" customWidth="1"/>
    <col min="3" max="3" width="17.125" style="423" customWidth="1"/>
    <col min="4" max="4" width="25.375" style="423" customWidth="1"/>
    <col min="5" max="5" width="28.125" style="423" customWidth="1"/>
    <col min="6" max="6" width="12.5" style="424" customWidth="1"/>
    <col min="7" max="7" width="5" style="425" customWidth="1"/>
    <col min="8" max="8" width="12.375" style="424" customWidth="1"/>
    <col min="9" max="9" width="8.875" style="424" customWidth="1"/>
    <col min="10" max="16" width="9" style="424"/>
    <col min="17" max="17" width="7.5" style="424" customWidth="1"/>
    <col min="18" max="19" width="7.5" style="486" customWidth="1"/>
    <col min="20" max="260" width="9" style="424"/>
    <col min="261" max="261" width="2.75" style="424" customWidth="1"/>
    <col min="262" max="262" width="22" style="424" customWidth="1"/>
    <col min="263" max="263" width="17.125" style="424" customWidth="1"/>
    <col min="264" max="264" width="25.375" style="424" customWidth="1"/>
    <col min="265" max="265" width="28.125" style="424" customWidth="1"/>
    <col min="266" max="266" width="12.5" style="424" customWidth="1"/>
    <col min="267" max="267" width="5" style="424" customWidth="1"/>
    <col min="268" max="268" width="12.375" style="424" customWidth="1"/>
    <col min="269" max="269" width="8.875" style="424" customWidth="1"/>
    <col min="270" max="274" width="9" style="424"/>
    <col min="275" max="275" width="7.5" style="424" customWidth="1"/>
    <col min="276" max="516" width="9" style="424"/>
    <col min="517" max="517" width="2.75" style="424" customWidth="1"/>
    <col min="518" max="518" width="22" style="424" customWidth="1"/>
    <col min="519" max="519" width="17.125" style="424" customWidth="1"/>
    <col min="520" max="520" width="25.375" style="424" customWidth="1"/>
    <col min="521" max="521" width="28.125" style="424" customWidth="1"/>
    <col min="522" max="522" width="12.5" style="424" customWidth="1"/>
    <col min="523" max="523" width="5" style="424" customWidth="1"/>
    <col min="524" max="524" width="12.375" style="424" customWidth="1"/>
    <col min="525" max="525" width="8.875" style="424" customWidth="1"/>
    <col min="526" max="530" width="9" style="424"/>
    <col min="531" max="531" width="7.5" style="424" customWidth="1"/>
    <col min="532" max="772" width="9" style="424"/>
    <col min="773" max="773" width="2.75" style="424" customWidth="1"/>
    <col min="774" max="774" width="22" style="424" customWidth="1"/>
    <col min="775" max="775" width="17.125" style="424" customWidth="1"/>
    <col min="776" max="776" width="25.375" style="424" customWidth="1"/>
    <col min="777" max="777" width="28.125" style="424" customWidth="1"/>
    <col min="778" max="778" width="12.5" style="424" customWidth="1"/>
    <col min="779" max="779" width="5" style="424" customWidth="1"/>
    <col min="780" max="780" width="12.375" style="424" customWidth="1"/>
    <col min="781" max="781" width="8.875" style="424" customWidth="1"/>
    <col min="782" max="786" width="9" style="424"/>
    <col min="787" max="787" width="7.5" style="424" customWidth="1"/>
    <col min="788" max="1028" width="9" style="424"/>
    <col min="1029" max="1029" width="2.75" style="424" customWidth="1"/>
    <col min="1030" max="1030" width="22" style="424" customWidth="1"/>
    <col min="1031" max="1031" width="17.125" style="424" customWidth="1"/>
    <col min="1032" max="1032" width="25.375" style="424" customWidth="1"/>
    <col min="1033" max="1033" width="28.125" style="424" customWidth="1"/>
    <col min="1034" max="1034" width="12.5" style="424" customWidth="1"/>
    <col min="1035" max="1035" width="5" style="424" customWidth="1"/>
    <col min="1036" max="1036" width="12.375" style="424" customWidth="1"/>
    <col min="1037" max="1037" width="8.875" style="424" customWidth="1"/>
    <col min="1038" max="1042" width="9" style="424"/>
    <col min="1043" max="1043" width="7.5" style="424" customWidth="1"/>
    <col min="1044" max="1284" width="9" style="424"/>
    <col min="1285" max="1285" width="2.75" style="424" customWidth="1"/>
    <col min="1286" max="1286" width="22" style="424" customWidth="1"/>
    <col min="1287" max="1287" width="17.125" style="424" customWidth="1"/>
    <col min="1288" max="1288" width="25.375" style="424" customWidth="1"/>
    <col min="1289" max="1289" width="28.125" style="424" customWidth="1"/>
    <col min="1290" max="1290" width="12.5" style="424" customWidth="1"/>
    <col min="1291" max="1291" width="5" style="424" customWidth="1"/>
    <col min="1292" max="1292" width="12.375" style="424" customWidth="1"/>
    <col min="1293" max="1293" width="8.875" style="424" customWidth="1"/>
    <col min="1294" max="1298" width="9" style="424"/>
    <col min="1299" max="1299" width="7.5" style="424" customWidth="1"/>
    <col min="1300" max="1540" width="9" style="424"/>
    <col min="1541" max="1541" width="2.75" style="424" customWidth="1"/>
    <col min="1542" max="1542" width="22" style="424" customWidth="1"/>
    <col min="1543" max="1543" width="17.125" style="424" customWidth="1"/>
    <col min="1544" max="1544" width="25.375" style="424" customWidth="1"/>
    <col min="1545" max="1545" width="28.125" style="424" customWidth="1"/>
    <col min="1546" max="1546" width="12.5" style="424" customWidth="1"/>
    <col min="1547" max="1547" width="5" style="424" customWidth="1"/>
    <col min="1548" max="1548" width="12.375" style="424" customWidth="1"/>
    <col min="1549" max="1549" width="8.875" style="424" customWidth="1"/>
    <col min="1550" max="1554" width="9" style="424"/>
    <col min="1555" max="1555" width="7.5" style="424" customWidth="1"/>
    <col min="1556" max="1796" width="9" style="424"/>
    <col min="1797" max="1797" width="2.75" style="424" customWidth="1"/>
    <col min="1798" max="1798" width="22" style="424" customWidth="1"/>
    <col min="1799" max="1799" width="17.125" style="424" customWidth="1"/>
    <col min="1800" max="1800" width="25.375" style="424" customWidth="1"/>
    <col min="1801" max="1801" width="28.125" style="424" customWidth="1"/>
    <col min="1802" max="1802" width="12.5" style="424" customWidth="1"/>
    <col min="1803" max="1803" width="5" style="424" customWidth="1"/>
    <col min="1804" max="1804" width="12.375" style="424" customWidth="1"/>
    <col min="1805" max="1805" width="8.875" style="424" customWidth="1"/>
    <col min="1806" max="1810" width="9" style="424"/>
    <col min="1811" max="1811" width="7.5" style="424" customWidth="1"/>
    <col min="1812" max="2052" width="9" style="424"/>
    <col min="2053" max="2053" width="2.75" style="424" customWidth="1"/>
    <col min="2054" max="2054" width="22" style="424" customWidth="1"/>
    <col min="2055" max="2055" width="17.125" style="424" customWidth="1"/>
    <col min="2056" max="2056" width="25.375" style="424" customWidth="1"/>
    <col min="2057" max="2057" width="28.125" style="424" customWidth="1"/>
    <col min="2058" max="2058" width="12.5" style="424" customWidth="1"/>
    <col min="2059" max="2059" width="5" style="424" customWidth="1"/>
    <col min="2060" max="2060" width="12.375" style="424" customWidth="1"/>
    <col min="2061" max="2061" width="8.875" style="424" customWidth="1"/>
    <col min="2062" max="2066" width="9" style="424"/>
    <col min="2067" max="2067" width="7.5" style="424" customWidth="1"/>
    <col min="2068" max="2308" width="9" style="424"/>
    <col min="2309" max="2309" width="2.75" style="424" customWidth="1"/>
    <col min="2310" max="2310" width="22" style="424" customWidth="1"/>
    <col min="2311" max="2311" width="17.125" style="424" customWidth="1"/>
    <col min="2312" max="2312" width="25.375" style="424" customWidth="1"/>
    <col min="2313" max="2313" width="28.125" style="424" customWidth="1"/>
    <col min="2314" max="2314" width="12.5" style="424" customWidth="1"/>
    <col min="2315" max="2315" width="5" style="424" customWidth="1"/>
    <col min="2316" max="2316" width="12.375" style="424" customWidth="1"/>
    <col min="2317" max="2317" width="8.875" style="424" customWidth="1"/>
    <col min="2318" max="2322" width="9" style="424"/>
    <col min="2323" max="2323" width="7.5" style="424" customWidth="1"/>
    <col min="2324" max="2564" width="9" style="424"/>
    <col min="2565" max="2565" width="2.75" style="424" customWidth="1"/>
    <col min="2566" max="2566" width="22" style="424" customWidth="1"/>
    <col min="2567" max="2567" width="17.125" style="424" customWidth="1"/>
    <col min="2568" max="2568" width="25.375" style="424" customWidth="1"/>
    <col min="2569" max="2569" width="28.125" style="424" customWidth="1"/>
    <col min="2570" max="2570" width="12.5" style="424" customWidth="1"/>
    <col min="2571" max="2571" width="5" style="424" customWidth="1"/>
    <col min="2572" max="2572" width="12.375" style="424" customWidth="1"/>
    <col min="2573" max="2573" width="8.875" style="424" customWidth="1"/>
    <col min="2574" max="2578" width="9" style="424"/>
    <col min="2579" max="2579" width="7.5" style="424" customWidth="1"/>
    <col min="2580" max="2820" width="9" style="424"/>
    <col min="2821" max="2821" width="2.75" style="424" customWidth="1"/>
    <col min="2822" max="2822" width="22" style="424" customWidth="1"/>
    <col min="2823" max="2823" width="17.125" style="424" customWidth="1"/>
    <col min="2824" max="2824" width="25.375" style="424" customWidth="1"/>
    <col min="2825" max="2825" width="28.125" style="424" customWidth="1"/>
    <col min="2826" max="2826" width="12.5" style="424" customWidth="1"/>
    <col min="2827" max="2827" width="5" style="424" customWidth="1"/>
    <col min="2828" max="2828" width="12.375" style="424" customWidth="1"/>
    <col min="2829" max="2829" width="8.875" style="424" customWidth="1"/>
    <col min="2830" max="2834" width="9" style="424"/>
    <col min="2835" max="2835" width="7.5" style="424" customWidth="1"/>
    <col min="2836" max="3076" width="9" style="424"/>
    <col min="3077" max="3077" width="2.75" style="424" customWidth="1"/>
    <col min="3078" max="3078" width="22" style="424" customWidth="1"/>
    <col min="3079" max="3079" width="17.125" style="424" customWidth="1"/>
    <col min="3080" max="3080" width="25.375" style="424" customWidth="1"/>
    <col min="3081" max="3081" width="28.125" style="424" customWidth="1"/>
    <col min="3082" max="3082" width="12.5" style="424" customWidth="1"/>
    <col min="3083" max="3083" width="5" style="424" customWidth="1"/>
    <col min="3084" max="3084" width="12.375" style="424" customWidth="1"/>
    <col min="3085" max="3085" width="8.875" style="424" customWidth="1"/>
    <col min="3086" max="3090" width="9" style="424"/>
    <col min="3091" max="3091" width="7.5" style="424" customWidth="1"/>
    <col min="3092" max="3332" width="9" style="424"/>
    <col min="3333" max="3333" width="2.75" style="424" customWidth="1"/>
    <col min="3334" max="3334" width="22" style="424" customWidth="1"/>
    <col min="3335" max="3335" width="17.125" style="424" customWidth="1"/>
    <col min="3336" max="3336" width="25.375" style="424" customWidth="1"/>
    <col min="3337" max="3337" width="28.125" style="424" customWidth="1"/>
    <col min="3338" max="3338" width="12.5" style="424" customWidth="1"/>
    <col min="3339" max="3339" width="5" style="424" customWidth="1"/>
    <col min="3340" max="3340" width="12.375" style="424" customWidth="1"/>
    <col min="3341" max="3341" width="8.875" style="424" customWidth="1"/>
    <col min="3342" max="3346" width="9" style="424"/>
    <col min="3347" max="3347" width="7.5" style="424" customWidth="1"/>
    <col min="3348" max="3588" width="9" style="424"/>
    <col min="3589" max="3589" width="2.75" style="424" customWidth="1"/>
    <col min="3590" max="3590" width="22" style="424" customWidth="1"/>
    <col min="3591" max="3591" width="17.125" style="424" customWidth="1"/>
    <col min="3592" max="3592" width="25.375" style="424" customWidth="1"/>
    <col min="3593" max="3593" width="28.125" style="424" customWidth="1"/>
    <col min="3594" max="3594" width="12.5" style="424" customWidth="1"/>
    <col min="3595" max="3595" width="5" style="424" customWidth="1"/>
    <col min="3596" max="3596" width="12.375" style="424" customWidth="1"/>
    <col min="3597" max="3597" width="8.875" style="424" customWidth="1"/>
    <col min="3598" max="3602" width="9" style="424"/>
    <col min="3603" max="3603" width="7.5" style="424" customWidth="1"/>
    <col min="3604" max="3844" width="9" style="424"/>
    <col min="3845" max="3845" width="2.75" style="424" customWidth="1"/>
    <col min="3846" max="3846" width="22" style="424" customWidth="1"/>
    <col min="3847" max="3847" width="17.125" style="424" customWidth="1"/>
    <col min="3848" max="3848" width="25.375" style="424" customWidth="1"/>
    <col min="3849" max="3849" width="28.125" style="424" customWidth="1"/>
    <col min="3850" max="3850" width="12.5" style="424" customWidth="1"/>
    <col min="3851" max="3851" width="5" style="424" customWidth="1"/>
    <col min="3852" max="3852" width="12.375" style="424" customWidth="1"/>
    <col min="3853" max="3853" width="8.875" style="424" customWidth="1"/>
    <col min="3854" max="3858" width="9" style="424"/>
    <col min="3859" max="3859" width="7.5" style="424" customWidth="1"/>
    <col min="3860" max="4100" width="9" style="424"/>
    <col min="4101" max="4101" width="2.75" style="424" customWidth="1"/>
    <col min="4102" max="4102" width="22" style="424" customWidth="1"/>
    <col min="4103" max="4103" width="17.125" style="424" customWidth="1"/>
    <col min="4104" max="4104" width="25.375" style="424" customWidth="1"/>
    <col min="4105" max="4105" width="28.125" style="424" customWidth="1"/>
    <col min="4106" max="4106" width="12.5" style="424" customWidth="1"/>
    <col min="4107" max="4107" width="5" style="424" customWidth="1"/>
    <col min="4108" max="4108" width="12.375" style="424" customWidth="1"/>
    <col min="4109" max="4109" width="8.875" style="424" customWidth="1"/>
    <col min="4110" max="4114" width="9" style="424"/>
    <col min="4115" max="4115" width="7.5" style="424" customWidth="1"/>
    <col min="4116" max="4356" width="9" style="424"/>
    <col min="4357" max="4357" width="2.75" style="424" customWidth="1"/>
    <col min="4358" max="4358" width="22" style="424" customWidth="1"/>
    <col min="4359" max="4359" width="17.125" style="424" customWidth="1"/>
    <col min="4360" max="4360" width="25.375" style="424" customWidth="1"/>
    <col min="4361" max="4361" width="28.125" style="424" customWidth="1"/>
    <col min="4362" max="4362" width="12.5" style="424" customWidth="1"/>
    <col min="4363" max="4363" width="5" style="424" customWidth="1"/>
    <col min="4364" max="4364" width="12.375" style="424" customWidth="1"/>
    <col min="4365" max="4365" width="8.875" style="424" customWidth="1"/>
    <col min="4366" max="4370" width="9" style="424"/>
    <col min="4371" max="4371" width="7.5" style="424" customWidth="1"/>
    <col min="4372" max="4612" width="9" style="424"/>
    <col min="4613" max="4613" width="2.75" style="424" customWidth="1"/>
    <col min="4614" max="4614" width="22" style="424" customWidth="1"/>
    <col min="4615" max="4615" width="17.125" style="424" customWidth="1"/>
    <col min="4616" max="4616" width="25.375" style="424" customWidth="1"/>
    <col min="4617" max="4617" width="28.125" style="424" customWidth="1"/>
    <col min="4618" max="4618" width="12.5" style="424" customWidth="1"/>
    <col min="4619" max="4619" width="5" style="424" customWidth="1"/>
    <col min="4620" max="4620" width="12.375" style="424" customWidth="1"/>
    <col min="4621" max="4621" width="8.875" style="424" customWidth="1"/>
    <col min="4622" max="4626" width="9" style="424"/>
    <col min="4627" max="4627" width="7.5" style="424" customWidth="1"/>
    <col min="4628" max="4868" width="9" style="424"/>
    <col min="4869" max="4869" width="2.75" style="424" customWidth="1"/>
    <col min="4870" max="4870" width="22" style="424" customWidth="1"/>
    <col min="4871" max="4871" width="17.125" style="424" customWidth="1"/>
    <col min="4872" max="4872" width="25.375" style="424" customWidth="1"/>
    <col min="4873" max="4873" width="28.125" style="424" customWidth="1"/>
    <col min="4874" max="4874" width="12.5" style="424" customWidth="1"/>
    <col min="4875" max="4875" width="5" style="424" customWidth="1"/>
    <col min="4876" max="4876" width="12.375" style="424" customWidth="1"/>
    <col min="4877" max="4877" width="8.875" style="424" customWidth="1"/>
    <col min="4878" max="4882" width="9" style="424"/>
    <col min="4883" max="4883" width="7.5" style="424" customWidth="1"/>
    <col min="4884" max="5124" width="9" style="424"/>
    <col min="5125" max="5125" width="2.75" style="424" customWidth="1"/>
    <col min="5126" max="5126" width="22" style="424" customWidth="1"/>
    <col min="5127" max="5127" width="17.125" style="424" customWidth="1"/>
    <col min="5128" max="5128" width="25.375" style="424" customWidth="1"/>
    <col min="5129" max="5129" width="28.125" style="424" customWidth="1"/>
    <col min="5130" max="5130" width="12.5" style="424" customWidth="1"/>
    <col min="5131" max="5131" width="5" style="424" customWidth="1"/>
    <col min="5132" max="5132" width="12.375" style="424" customWidth="1"/>
    <col min="5133" max="5133" width="8.875" style="424" customWidth="1"/>
    <col min="5134" max="5138" width="9" style="424"/>
    <col min="5139" max="5139" width="7.5" style="424" customWidth="1"/>
    <col min="5140" max="5380" width="9" style="424"/>
    <col min="5381" max="5381" width="2.75" style="424" customWidth="1"/>
    <col min="5382" max="5382" width="22" style="424" customWidth="1"/>
    <col min="5383" max="5383" width="17.125" style="424" customWidth="1"/>
    <col min="5384" max="5384" width="25.375" style="424" customWidth="1"/>
    <col min="5385" max="5385" width="28.125" style="424" customWidth="1"/>
    <col min="5386" max="5386" width="12.5" style="424" customWidth="1"/>
    <col min="5387" max="5387" width="5" style="424" customWidth="1"/>
    <col min="5388" max="5388" width="12.375" style="424" customWidth="1"/>
    <col min="5389" max="5389" width="8.875" style="424" customWidth="1"/>
    <col min="5390" max="5394" width="9" style="424"/>
    <col min="5395" max="5395" width="7.5" style="424" customWidth="1"/>
    <col min="5396" max="5636" width="9" style="424"/>
    <col min="5637" max="5637" width="2.75" style="424" customWidth="1"/>
    <col min="5638" max="5638" width="22" style="424" customWidth="1"/>
    <col min="5639" max="5639" width="17.125" style="424" customWidth="1"/>
    <col min="5640" max="5640" width="25.375" style="424" customWidth="1"/>
    <col min="5641" max="5641" width="28.125" style="424" customWidth="1"/>
    <col min="5642" max="5642" width="12.5" style="424" customWidth="1"/>
    <col min="5643" max="5643" width="5" style="424" customWidth="1"/>
    <col min="5644" max="5644" width="12.375" style="424" customWidth="1"/>
    <col min="5645" max="5645" width="8.875" style="424" customWidth="1"/>
    <col min="5646" max="5650" width="9" style="424"/>
    <col min="5651" max="5651" width="7.5" style="424" customWidth="1"/>
    <col min="5652" max="5892" width="9" style="424"/>
    <col min="5893" max="5893" width="2.75" style="424" customWidth="1"/>
    <col min="5894" max="5894" width="22" style="424" customWidth="1"/>
    <col min="5895" max="5895" width="17.125" style="424" customWidth="1"/>
    <col min="5896" max="5896" width="25.375" style="424" customWidth="1"/>
    <col min="5897" max="5897" width="28.125" style="424" customWidth="1"/>
    <col min="5898" max="5898" width="12.5" style="424" customWidth="1"/>
    <col min="5899" max="5899" width="5" style="424" customWidth="1"/>
    <col min="5900" max="5900" width="12.375" style="424" customWidth="1"/>
    <col min="5901" max="5901" width="8.875" style="424" customWidth="1"/>
    <col min="5902" max="5906" width="9" style="424"/>
    <col min="5907" max="5907" width="7.5" style="424" customWidth="1"/>
    <col min="5908" max="6148" width="9" style="424"/>
    <col min="6149" max="6149" width="2.75" style="424" customWidth="1"/>
    <col min="6150" max="6150" width="22" style="424" customWidth="1"/>
    <col min="6151" max="6151" width="17.125" style="424" customWidth="1"/>
    <col min="6152" max="6152" width="25.375" style="424" customWidth="1"/>
    <col min="6153" max="6153" width="28.125" style="424" customWidth="1"/>
    <col min="6154" max="6154" width="12.5" style="424" customWidth="1"/>
    <col min="6155" max="6155" width="5" style="424" customWidth="1"/>
    <col min="6156" max="6156" width="12.375" style="424" customWidth="1"/>
    <col min="6157" max="6157" width="8.875" style="424" customWidth="1"/>
    <col min="6158" max="6162" width="9" style="424"/>
    <col min="6163" max="6163" width="7.5" style="424" customWidth="1"/>
    <col min="6164" max="6404" width="9" style="424"/>
    <col min="6405" max="6405" width="2.75" style="424" customWidth="1"/>
    <col min="6406" max="6406" width="22" style="424" customWidth="1"/>
    <col min="6407" max="6407" width="17.125" style="424" customWidth="1"/>
    <col min="6408" max="6408" width="25.375" style="424" customWidth="1"/>
    <col min="6409" max="6409" width="28.125" style="424" customWidth="1"/>
    <col min="6410" max="6410" width="12.5" style="424" customWidth="1"/>
    <col min="6411" max="6411" width="5" style="424" customWidth="1"/>
    <col min="6412" max="6412" width="12.375" style="424" customWidth="1"/>
    <col min="6413" max="6413" width="8.875" style="424" customWidth="1"/>
    <col min="6414" max="6418" width="9" style="424"/>
    <col min="6419" max="6419" width="7.5" style="424" customWidth="1"/>
    <col min="6420" max="6660" width="9" style="424"/>
    <col min="6661" max="6661" width="2.75" style="424" customWidth="1"/>
    <col min="6662" max="6662" width="22" style="424" customWidth="1"/>
    <col min="6663" max="6663" width="17.125" style="424" customWidth="1"/>
    <col min="6664" max="6664" width="25.375" style="424" customWidth="1"/>
    <col min="6665" max="6665" width="28.125" style="424" customWidth="1"/>
    <col min="6666" max="6666" width="12.5" style="424" customWidth="1"/>
    <col min="6667" max="6667" width="5" style="424" customWidth="1"/>
    <col min="6668" max="6668" width="12.375" style="424" customWidth="1"/>
    <col min="6669" max="6669" width="8.875" style="424" customWidth="1"/>
    <col min="6670" max="6674" width="9" style="424"/>
    <col min="6675" max="6675" width="7.5" style="424" customWidth="1"/>
    <col min="6676" max="6916" width="9" style="424"/>
    <col min="6917" max="6917" width="2.75" style="424" customWidth="1"/>
    <col min="6918" max="6918" width="22" style="424" customWidth="1"/>
    <col min="6919" max="6919" width="17.125" style="424" customWidth="1"/>
    <col min="6920" max="6920" width="25.375" style="424" customWidth="1"/>
    <col min="6921" max="6921" width="28.125" style="424" customWidth="1"/>
    <col min="6922" max="6922" width="12.5" style="424" customWidth="1"/>
    <col min="6923" max="6923" width="5" style="424" customWidth="1"/>
    <col min="6924" max="6924" width="12.375" style="424" customWidth="1"/>
    <col min="6925" max="6925" width="8.875" style="424" customWidth="1"/>
    <col min="6926" max="6930" width="9" style="424"/>
    <col min="6931" max="6931" width="7.5" style="424" customWidth="1"/>
    <col min="6932" max="7172" width="9" style="424"/>
    <col min="7173" max="7173" width="2.75" style="424" customWidth="1"/>
    <col min="7174" max="7174" width="22" style="424" customWidth="1"/>
    <col min="7175" max="7175" width="17.125" style="424" customWidth="1"/>
    <col min="7176" max="7176" width="25.375" style="424" customWidth="1"/>
    <col min="7177" max="7177" width="28.125" style="424" customWidth="1"/>
    <col min="7178" max="7178" width="12.5" style="424" customWidth="1"/>
    <col min="7179" max="7179" width="5" style="424" customWidth="1"/>
    <col min="7180" max="7180" width="12.375" style="424" customWidth="1"/>
    <col min="7181" max="7181" width="8.875" style="424" customWidth="1"/>
    <col min="7182" max="7186" width="9" style="424"/>
    <col min="7187" max="7187" width="7.5" style="424" customWidth="1"/>
    <col min="7188" max="7428" width="9" style="424"/>
    <col min="7429" max="7429" width="2.75" style="424" customWidth="1"/>
    <col min="7430" max="7430" width="22" style="424" customWidth="1"/>
    <col min="7431" max="7431" width="17.125" style="424" customWidth="1"/>
    <col min="7432" max="7432" width="25.375" style="424" customWidth="1"/>
    <col min="7433" max="7433" width="28.125" style="424" customWidth="1"/>
    <col min="7434" max="7434" width="12.5" style="424" customWidth="1"/>
    <col min="7435" max="7435" width="5" style="424" customWidth="1"/>
    <col min="7436" max="7436" width="12.375" style="424" customWidth="1"/>
    <col min="7437" max="7437" width="8.875" style="424" customWidth="1"/>
    <col min="7438" max="7442" width="9" style="424"/>
    <col min="7443" max="7443" width="7.5" style="424" customWidth="1"/>
    <col min="7444" max="7684" width="9" style="424"/>
    <col min="7685" max="7685" width="2.75" style="424" customWidth="1"/>
    <col min="7686" max="7686" width="22" style="424" customWidth="1"/>
    <col min="7687" max="7687" width="17.125" style="424" customWidth="1"/>
    <col min="7688" max="7688" width="25.375" style="424" customWidth="1"/>
    <col min="7689" max="7689" width="28.125" style="424" customWidth="1"/>
    <col min="7690" max="7690" width="12.5" style="424" customWidth="1"/>
    <col min="7691" max="7691" width="5" style="424" customWidth="1"/>
    <col min="7692" max="7692" width="12.375" style="424" customWidth="1"/>
    <col min="7693" max="7693" width="8.875" style="424" customWidth="1"/>
    <col min="7694" max="7698" width="9" style="424"/>
    <col min="7699" max="7699" width="7.5" style="424" customWidth="1"/>
    <col min="7700" max="7940" width="9" style="424"/>
    <col min="7941" max="7941" width="2.75" style="424" customWidth="1"/>
    <col min="7942" max="7942" width="22" style="424" customWidth="1"/>
    <col min="7943" max="7943" width="17.125" style="424" customWidth="1"/>
    <col min="7944" max="7944" width="25.375" style="424" customWidth="1"/>
    <col min="7945" max="7945" width="28.125" style="424" customWidth="1"/>
    <col min="7946" max="7946" width="12.5" style="424" customWidth="1"/>
    <col min="7947" max="7947" width="5" style="424" customWidth="1"/>
    <col min="7948" max="7948" width="12.375" style="424" customWidth="1"/>
    <col min="7949" max="7949" width="8.875" style="424" customWidth="1"/>
    <col min="7950" max="7954" width="9" style="424"/>
    <col min="7955" max="7955" width="7.5" style="424" customWidth="1"/>
    <col min="7956" max="8196" width="9" style="424"/>
    <col min="8197" max="8197" width="2.75" style="424" customWidth="1"/>
    <col min="8198" max="8198" width="22" style="424" customWidth="1"/>
    <col min="8199" max="8199" width="17.125" style="424" customWidth="1"/>
    <col min="8200" max="8200" width="25.375" style="424" customWidth="1"/>
    <col min="8201" max="8201" width="28.125" style="424" customWidth="1"/>
    <col min="8202" max="8202" width="12.5" style="424" customWidth="1"/>
    <col min="8203" max="8203" width="5" style="424" customWidth="1"/>
    <col min="8204" max="8204" width="12.375" style="424" customWidth="1"/>
    <col min="8205" max="8205" width="8.875" style="424" customWidth="1"/>
    <col min="8206" max="8210" width="9" style="424"/>
    <col min="8211" max="8211" width="7.5" style="424" customWidth="1"/>
    <col min="8212" max="8452" width="9" style="424"/>
    <col min="8453" max="8453" width="2.75" style="424" customWidth="1"/>
    <col min="8454" max="8454" width="22" style="424" customWidth="1"/>
    <col min="8455" max="8455" width="17.125" style="424" customWidth="1"/>
    <col min="8456" max="8456" width="25.375" style="424" customWidth="1"/>
    <col min="8457" max="8457" width="28.125" style="424" customWidth="1"/>
    <col min="8458" max="8458" width="12.5" style="424" customWidth="1"/>
    <col min="8459" max="8459" width="5" style="424" customWidth="1"/>
    <col min="8460" max="8460" width="12.375" style="424" customWidth="1"/>
    <col min="8461" max="8461" width="8.875" style="424" customWidth="1"/>
    <col min="8462" max="8466" width="9" style="424"/>
    <col min="8467" max="8467" width="7.5" style="424" customWidth="1"/>
    <col min="8468" max="8708" width="9" style="424"/>
    <col min="8709" max="8709" width="2.75" style="424" customWidth="1"/>
    <col min="8710" max="8710" width="22" style="424" customWidth="1"/>
    <col min="8711" max="8711" width="17.125" style="424" customWidth="1"/>
    <col min="8712" max="8712" width="25.375" style="424" customWidth="1"/>
    <col min="8713" max="8713" width="28.125" style="424" customWidth="1"/>
    <col min="8714" max="8714" width="12.5" style="424" customWidth="1"/>
    <col min="8715" max="8715" width="5" style="424" customWidth="1"/>
    <col min="8716" max="8716" width="12.375" style="424" customWidth="1"/>
    <col min="8717" max="8717" width="8.875" style="424" customWidth="1"/>
    <col min="8718" max="8722" width="9" style="424"/>
    <col min="8723" max="8723" width="7.5" style="424" customWidth="1"/>
    <col min="8724" max="8964" width="9" style="424"/>
    <col min="8965" max="8965" width="2.75" style="424" customWidth="1"/>
    <col min="8966" max="8966" width="22" style="424" customWidth="1"/>
    <col min="8967" max="8967" width="17.125" style="424" customWidth="1"/>
    <col min="8968" max="8968" width="25.375" style="424" customWidth="1"/>
    <col min="8969" max="8969" width="28.125" style="424" customWidth="1"/>
    <col min="8970" max="8970" width="12.5" style="424" customWidth="1"/>
    <col min="8971" max="8971" width="5" style="424" customWidth="1"/>
    <col min="8972" max="8972" width="12.375" style="424" customWidth="1"/>
    <col min="8973" max="8973" width="8.875" style="424" customWidth="1"/>
    <col min="8974" max="8978" width="9" style="424"/>
    <col min="8979" max="8979" width="7.5" style="424" customWidth="1"/>
    <col min="8980" max="9220" width="9" style="424"/>
    <col min="9221" max="9221" width="2.75" style="424" customWidth="1"/>
    <col min="9222" max="9222" width="22" style="424" customWidth="1"/>
    <col min="9223" max="9223" width="17.125" style="424" customWidth="1"/>
    <col min="9224" max="9224" width="25.375" style="424" customWidth="1"/>
    <col min="9225" max="9225" width="28.125" style="424" customWidth="1"/>
    <col min="9226" max="9226" width="12.5" style="424" customWidth="1"/>
    <col min="9227" max="9227" width="5" style="424" customWidth="1"/>
    <col min="9228" max="9228" width="12.375" style="424" customWidth="1"/>
    <col min="9229" max="9229" width="8.875" style="424" customWidth="1"/>
    <col min="9230" max="9234" width="9" style="424"/>
    <col min="9235" max="9235" width="7.5" style="424" customWidth="1"/>
    <col min="9236" max="9476" width="9" style="424"/>
    <col min="9477" max="9477" width="2.75" style="424" customWidth="1"/>
    <col min="9478" max="9478" width="22" style="424" customWidth="1"/>
    <col min="9479" max="9479" width="17.125" style="424" customWidth="1"/>
    <col min="9480" max="9480" width="25.375" style="424" customWidth="1"/>
    <col min="9481" max="9481" width="28.125" style="424" customWidth="1"/>
    <col min="9482" max="9482" width="12.5" style="424" customWidth="1"/>
    <col min="9483" max="9483" width="5" style="424" customWidth="1"/>
    <col min="9484" max="9484" width="12.375" style="424" customWidth="1"/>
    <col min="9485" max="9485" width="8.875" style="424" customWidth="1"/>
    <col min="9486" max="9490" width="9" style="424"/>
    <col min="9491" max="9491" width="7.5" style="424" customWidth="1"/>
    <col min="9492" max="9732" width="9" style="424"/>
    <col min="9733" max="9733" width="2.75" style="424" customWidth="1"/>
    <col min="9734" max="9734" width="22" style="424" customWidth="1"/>
    <col min="9735" max="9735" width="17.125" style="424" customWidth="1"/>
    <col min="9736" max="9736" width="25.375" style="424" customWidth="1"/>
    <col min="9737" max="9737" width="28.125" style="424" customWidth="1"/>
    <col min="9738" max="9738" width="12.5" style="424" customWidth="1"/>
    <col min="9739" max="9739" width="5" style="424" customWidth="1"/>
    <col min="9740" max="9740" width="12.375" style="424" customWidth="1"/>
    <col min="9741" max="9741" width="8.875" style="424" customWidth="1"/>
    <col min="9742" max="9746" width="9" style="424"/>
    <col min="9747" max="9747" width="7.5" style="424" customWidth="1"/>
    <col min="9748" max="9988" width="9" style="424"/>
    <col min="9989" max="9989" width="2.75" style="424" customWidth="1"/>
    <col min="9990" max="9990" width="22" style="424" customWidth="1"/>
    <col min="9991" max="9991" width="17.125" style="424" customWidth="1"/>
    <col min="9992" max="9992" width="25.375" style="424" customWidth="1"/>
    <col min="9993" max="9993" width="28.125" style="424" customWidth="1"/>
    <col min="9994" max="9994" width="12.5" style="424" customWidth="1"/>
    <col min="9995" max="9995" width="5" style="424" customWidth="1"/>
    <col min="9996" max="9996" width="12.375" style="424" customWidth="1"/>
    <col min="9997" max="9997" width="8.875" style="424" customWidth="1"/>
    <col min="9998" max="10002" width="9" style="424"/>
    <col min="10003" max="10003" width="7.5" style="424" customWidth="1"/>
    <col min="10004" max="10244" width="9" style="424"/>
    <col min="10245" max="10245" width="2.75" style="424" customWidth="1"/>
    <col min="10246" max="10246" width="22" style="424" customWidth="1"/>
    <col min="10247" max="10247" width="17.125" style="424" customWidth="1"/>
    <col min="10248" max="10248" width="25.375" style="424" customWidth="1"/>
    <col min="10249" max="10249" width="28.125" style="424" customWidth="1"/>
    <col min="10250" max="10250" width="12.5" style="424" customWidth="1"/>
    <col min="10251" max="10251" width="5" style="424" customWidth="1"/>
    <col min="10252" max="10252" width="12.375" style="424" customWidth="1"/>
    <col min="10253" max="10253" width="8.875" style="424" customWidth="1"/>
    <col min="10254" max="10258" width="9" style="424"/>
    <col min="10259" max="10259" width="7.5" style="424" customWidth="1"/>
    <col min="10260" max="10500" width="9" style="424"/>
    <col min="10501" max="10501" width="2.75" style="424" customWidth="1"/>
    <col min="10502" max="10502" width="22" style="424" customWidth="1"/>
    <col min="10503" max="10503" width="17.125" style="424" customWidth="1"/>
    <col min="10504" max="10504" width="25.375" style="424" customWidth="1"/>
    <col min="10505" max="10505" width="28.125" style="424" customWidth="1"/>
    <col min="10506" max="10506" width="12.5" style="424" customWidth="1"/>
    <col min="10507" max="10507" width="5" style="424" customWidth="1"/>
    <col min="10508" max="10508" width="12.375" style="424" customWidth="1"/>
    <col min="10509" max="10509" width="8.875" style="424" customWidth="1"/>
    <col min="10510" max="10514" width="9" style="424"/>
    <col min="10515" max="10515" width="7.5" style="424" customWidth="1"/>
    <col min="10516" max="10756" width="9" style="424"/>
    <col min="10757" max="10757" width="2.75" style="424" customWidth="1"/>
    <col min="10758" max="10758" width="22" style="424" customWidth="1"/>
    <col min="10759" max="10759" width="17.125" style="424" customWidth="1"/>
    <col min="10760" max="10760" width="25.375" style="424" customWidth="1"/>
    <col min="10761" max="10761" width="28.125" style="424" customWidth="1"/>
    <col min="10762" max="10762" width="12.5" style="424" customWidth="1"/>
    <col min="10763" max="10763" width="5" style="424" customWidth="1"/>
    <col min="10764" max="10764" width="12.375" style="424" customWidth="1"/>
    <col min="10765" max="10765" width="8.875" style="424" customWidth="1"/>
    <col min="10766" max="10770" width="9" style="424"/>
    <col min="10771" max="10771" width="7.5" style="424" customWidth="1"/>
    <col min="10772" max="11012" width="9" style="424"/>
    <col min="11013" max="11013" width="2.75" style="424" customWidth="1"/>
    <col min="11014" max="11014" width="22" style="424" customWidth="1"/>
    <col min="11015" max="11015" width="17.125" style="424" customWidth="1"/>
    <col min="11016" max="11016" width="25.375" style="424" customWidth="1"/>
    <col min="11017" max="11017" width="28.125" style="424" customWidth="1"/>
    <col min="11018" max="11018" width="12.5" style="424" customWidth="1"/>
    <col min="11019" max="11019" width="5" style="424" customWidth="1"/>
    <col min="11020" max="11020" width="12.375" style="424" customWidth="1"/>
    <col min="11021" max="11021" width="8.875" style="424" customWidth="1"/>
    <col min="11022" max="11026" width="9" style="424"/>
    <col min="11027" max="11027" width="7.5" style="424" customWidth="1"/>
    <col min="11028" max="11268" width="9" style="424"/>
    <col min="11269" max="11269" width="2.75" style="424" customWidth="1"/>
    <col min="11270" max="11270" width="22" style="424" customWidth="1"/>
    <col min="11271" max="11271" width="17.125" style="424" customWidth="1"/>
    <col min="11272" max="11272" width="25.375" style="424" customWidth="1"/>
    <col min="11273" max="11273" width="28.125" style="424" customWidth="1"/>
    <col min="11274" max="11274" width="12.5" style="424" customWidth="1"/>
    <col min="11275" max="11275" width="5" style="424" customWidth="1"/>
    <col min="11276" max="11276" width="12.375" style="424" customWidth="1"/>
    <col min="11277" max="11277" width="8.875" style="424" customWidth="1"/>
    <col min="11278" max="11282" width="9" style="424"/>
    <col min="11283" max="11283" width="7.5" style="424" customWidth="1"/>
    <col min="11284" max="11524" width="9" style="424"/>
    <col min="11525" max="11525" width="2.75" style="424" customWidth="1"/>
    <col min="11526" max="11526" width="22" style="424" customWidth="1"/>
    <col min="11527" max="11527" width="17.125" style="424" customWidth="1"/>
    <col min="11528" max="11528" width="25.375" style="424" customWidth="1"/>
    <col min="11529" max="11529" width="28.125" style="424" customWidth="1"/>
    <col min="11530" max="11530" width="12.5" style="424" customWidth="1"/>
    <col min="11531" max="11531" width="5" style="424" customWidth="1"/>
    <col min="11532" max="11532" width="12.375" style="424" customWidth="1"/>
    <col min="11533" max="11533" width="8.875" style="424" customWidth="1"/>
    <col min="11534" max="11538" width="9" style="424"/>
    <col min="11539" max="11539" width="7.5" style="424" customWidth="1"/>
    <col min="11540" max="11780" width="9" style="424"/>
    <col min="11781" max="11781" width="2.75" style="424" customWidth="1"/>
    <col min="11782" max="11782" width="22" style="424" customWidth="1"/>
    <col min="11783" max="11783" width="17.125" style="424" customWidth="1"/>
    <col min="11784" max="11784" width="25.375" style="424" customWidth="1"/>
    <col min="11785" max="11785" width="28.125" style="424" customWidth="1"/>
    <col min="11786" max="11786" width="12.5" style="424" customWidth="1"/>
    <col min="11787" max="11787" width="5" style="424" customWidth="1"/>
    <col min="11788" max="11788" width="12.375" style="424" customWidth="1"/>
    <col min="11789" max="11789" width="8.875" style="424" customWidth="1"/>
    <col min="11790" max="11794" width="9" style="424"/>
    <col min="11795" max="11795" width="7.5" style="424" customWidth="1"/>
    <col min="11796" max="12036" width="9" style="424"/>
    <col min="12037" max="12037" width="2.75" style="424" customWidth="1"/>
    <col min="12038" max="12038" width="22" style="424" customWidth="1"/>
    <col min="12039" max="12039" width="17.125" style="424" customWidth="1"/>
    <col min="12040" max="12040" width="25.375" style="424" customWidth="1"/>
    <col min="12041" max="12041" width="28.125" style="424" customWidth="1"/>
    <col min="12042" max="12042" width="12.5" style="424" customWidth="1"/>
    <col min="12043" max="12043" width="5" style="424" customWidth="1"/>
    <col min="12044" max="12044" width="12.375" style="424" customWidth="1"/>
    <col min="12045" max="12045" width="8.875" style="424" customWidth="1"/>
    <col min="12046" max="12050" width="9" style="424"/>
    <col min="12051" max="12051" width="7.5" style="424" customWidth="1"/>
    <col min="12052" max="12292" width="9" style="424"/>
    <col min="12293" max="12293" width="2.75" style="424" customWidth="1"/>
    <col min="12294" max="12294" width="22" style="424" customWidth="1"/>
    <col min="12295" max="12295" width="17.125" style="424" customWidth="1"/>
    <col min="12296" max="12296" width="25.375" style="424" customWidth="1"/>
    <col min="12297" max="12297" width="28.125" style="424" customWidth="1"/>
    <col min="12298" max="12298" width="12.5" style="424" customWidth="1"/>
    <col min="12299" max="12299" width="5" style="424" customWidth="1"/>
    <col min="12300" max="12300" width="12.375" style="424" customWidth="1"/>
    <col min="12301" max="12301" width="8.875" style="424" customWidth="1"/>
    <col min="12302" max="12306" width="9" style="424"/>
    <col min="12307" max="12307" width="7.5" style="424" customWidth="1"/>
    <col min="12308" max="12548" width="9" style="424"/>
    <col min="12549" max="12549" width="2.75" style="424" customWidth="1"/>
    <col min="12550" max="12550" width="22" style="424" customWidth="1"/>
    <col min="12551" max="12551" width="17.125" style="424" customWidth="1"/>
    <col min="12552" max="12552" width="25.375" style="424" customWidth="1"/>
    <col min="12553" max="12553" width="28.125" style="424" customWidth="1"/>
    <col min="12554" max="12554" width="12.5" style="424" customWidth="1"/>
    <col min="12555" max="12555" width="5" style="424" customWidth="1"/>
    <col min="12556" max="12556" width="12.375" style="424" customWidth="1"/>
    <col min="12557" max="12557" width="8.875" style="424" customWidth="1"/>
    <col min="12558" max="12562" width="9" style="424"/>
    <col min="12563" max="12563" width="7.5" style="424" customWidth="1"/>
    <col min="12564" max="12804" width="9" style="424"/>
    <col min="12805" max="12805" width="2.75" style="424" customWidth="1"/>
    <col min="12806" max="12806" width="22" style="424" customWidth="1"/>
    <col min="12807" max="12807" width="17.125" style="424" customWidth="1"/>
    <col min="12808" max="12808" width="25.375" style="424" customWidth="1"/>
    <col min="12809" max="12809" width="28.125" style="424" customWidth="1"/>
    <col min="12810" max="12810" width="12.5" style="424" customWidth="1"/>
    <col min="12811" max="12811" width="5" style="424" customWidth="1"/>
    <col min="12812" max="12812" width="12.375" style="424" customWidth="1"/>
    <col min="12813" max="12813" width="8.875" style="424" customWidth="1"/>
    <col min="12814" max="12818" width="9" style="424"/>
    <col min="12819" max="12819" width="7.5" style="424" customWidth="1"/>
    <col min="12820" max="13060" width="9" style="424"/>
    <col min="13061" max="13061" width="2.75" style="424" customWidth="1"/>
    <col min="13062" max="13062" width="22" style="424" customWidth="1"/>
    <col min="13063" max="13063" width="17.125" style="424" customWidth="1"/>
    <col min="13064" max="13064" width="25.375" style="424" customWidth="1"/>
    <col min="13065" max="13065" width="28.125" style="424" customWidth="1"/>
    <col min="13066" max="13066" width="12.5" style="424" customWidth="1"/>
    <col min="13067" max="13067" width="5" style="424" customWidth="1"/>
    <col min="13068" max="13068" width="12.375" style="424" customWidth="1"/>
    <col min="13069" max="13069" width="8.875" style="424" customWidth="1"/>
    <col min="13070" max="13074" width="9" style="424"/>
    <col min="13075" max="13075" width="7.5" style="424" customWidth="1"/>
    <col min="13076" max="13316" width="9" style="424"/>
    <col min="13317" max="13317" width="2.75" style="424" customWidth="1"/>
    <col min="13318" max="13318" width="22" style="424" customWidth="1"/>
    <col min="13319" max="13319" width="17.125" style="424" customWidth="1"/>
    <col min="13320" max="13320" width="25.375" style="424" customWidth="1"/>
    <col min="13321" max="13321" width="28.125" style="424" customWidth="1"/>
    <col min="13322" max="13322" width="12.5" style="424" customWidth="1"/>
    <col min="13323" max="13323" width="5" style="424" customWidth="1"/>
    <col min="13324" max="13324" width="12.375" style="424" customWidth="1"/>
    <col min="13325" max="13325" width="8.875" style="424" customWidth="1"/>
    <col min="13326" max="13330" width="9" style="424"/>
    <col min="13331" max="13331" width="7.5" style="424" customWidth="1"/>
    <col min="13332" max="13572" width="9" style="424"/>
    <col min="13573" max="13573" width="2.75" style="424" customWidth="1"/>
    <col min="13574" max="13574" width="22" style="424" customWidth="1"/>
    <col min="13575" max="13575" width="17.125" style="424" customWidth="1"/>
    <col min="13576" max="13576" width="25.375" style="424" customWidth="1"/>
    <col min="13577" max="13577" width="28.125" style="424" customWidth="1"/>
    <col min="13578" max="13578" width="12.5" style="424" customWidth="1"/>
    <col min="13579" max="13579" width="5" style="424" customWidth="1"/>
    <col min="13580" max="13580" width="12.375" style="424" customWidth="1"/>
    <col min="13581" max="13581" width="8.875" style="424" customWidth="1"/>
    <col min="13582" max="13586" width="9" style="424"/>
    <col min="13587" max="13587" width="7.5" style="424" customWidth="1"/>
    <col min="13588" max="13828" width="9" style="424"/>
    <col min="13829" max="13829" width="2.75" style="424" customWidth="1"/>
    <col min="13830" max="13830" width="22" style="424" customWidth="1"/>
    <col min="13831" max="13831" width="17.125" style="424" customWidth="1"/>
    <col min="13832" max="13832" width="25.375" style="424" customWidth="1"/>
    <col min="13833" max="13833" width="28.125" style="424" customWidth="1"/>
    <col min="13834" max="13834" width="12.5" style="424" customWidth="1"/>
    <col min="13835" max="13835" width="5" style="424" customWidth="1"/>
    <col min="13836" max="13836" width="12.375" style="424" customWidth="1"/>
    <col min="13837" max="13837" width="8.875" style="424" customWidth="1"/>
    <col min="13838" max="13842" width="9" style="424"/>
    <col min="13843" max="13843" width="7.5" style="424" customWidth="1"/>
    <col min="13844" max="14084" width="9" style="424"/>
    <col min="14085" max="14085" width="2.75" style="424" customWidth="1"/>
    <col min="14086" max="14086" width="22" style="424" customWidth="1"/>
    <col min="14087" max="14087" width="17.125" style="424" customWidth="1"/>
    <col min="14088" max="14088" width="25.375" style="424" customWidth="1"/>
    <col min="14089" max="14089" width="28.125" style="424" customWidth="1"/>
    <col min="14090" max="14090" width="12.5" style="424" customWidth="1"/>
    <col min="14091" max="14091" width="5" style="424" customWidth="1"/>
    <col min="14092" max="14092" width="12.375" style="424" customWidth="1"/>
    <col min="14093" max="14093" width="8.875" style="424" customWidth="1"/>
    <col min="14094" max="14098" width="9" style="424"/>
    <col min="14099" max="14099" width="7.5" style="424" customWidth="1"/>
    <col min="14100" max="14340" width="9" style="424"/>
    <col min="14341" max="14341" width="2.75" style="424" customWidth="1"/>
    <col min="14342" max="14342" width="22" style="424" customWidth="1"/>
    <col min="14343" max="14343" width="17.125" style="424" customWidth="1"/>
    <col min="14344" max="14344" width="25.375" style="424" customWidth="1"/>
    <col min="14345" max="14345" width="28.125" style="424" customWidth="1"/>
    <col min="14346" max="14346" width="12.5" style="424" customWidth="1"/>
    <col min="14347" max="14347" width="5" style="424" customWidth="1"/>
    <col min="14348" max="14348" width="12.375" style="424" customWidth="1"/>
    <col min="14349" max="14349" width="8.875" style="424" customWidth="1"/>
    <col min="14350" max="14354" width="9" style="424"/>
    <col min="14355" max="14355" width="7.5" style="424" customWidth="1"/>
    <col min="14356" max="14596" width="9" style="424"/>
    <col min="14597" max="14597" width="2.75" style="424" customWidth="1"/>
    <col min="14598" max="14598" width="22" style="424" customWidth="1"/>
    <col min="14599" max="14599" width="17.125" style="424" customWidth="1"/>
    <col min="14600" max="14600" width="25.375" style="424" customWidth="1"/>
    <col min="14601" max="14601" width="28.125" style="424" customWidth="1"/>
    <col min="14602" max="14602" width="12.5" style="424" customWidth="1"/>
    <col min="14603" max="14603" width="5" style="424" customWidth="1"/>
    <col min="14604" max="14604" width="12.375" style="424" customWidth="1"/>
    <col min="14605" max="14605" width="8.875" style="424" customWidth="1"/>
    <col min="14606" max="14610" width="9" style="424"/>
    <col min="14611" max="14611" width="7.5" style="424" customWidth="1"/>
    <col min="14612" max="14852" width="9" style="424"/>
    <col min="14853" max="14853" width="2.75" style="424" customWidth="1"/>
    <col min="14854" max="14854" width="22" style="424" customWidth="1"/>
    <col min="14855" max="14855" width="17.125" style="424" customWidth="1"/>
    <col min="14856" max="14856" width="25.375" style="424" customWidth="1"/>
    <col min="14857" max="14857" width="28.125" style="424" customWidth="1"/>
    <col min="14858" max="14858" width="12.5" style="424" customWidth="1"/>
    <col min="14859" max="14859" width="5" style="424" customWidth="1"/>
    <col min="14860" max="14860" width="12.375" style="424" customWidth="1"/>
    <col min="14861" max="14861" width="8.875" style="424" customWidth="1"/>
    <col min="14862" max="14866" width="9" style="424"/>
    <col min="14867" max="14867" width="7.5" style="424" customWidth="1"/>
    <col min="14868" max="15108" width="9" style="424"/>
    <col min="15109" max="15109" width="2.75" style="424" customWidth="1"/>
    <col min="15110" max="15110" width="22" style="424" customWidth="1"/>
    <col min="15111" max="15111" width="17.125" style="424" customWidth="1"/>
    <col min="15112" max="15112" width="25.375" style="424" customWidth="1"/>
    <col min="15113" max="15113" width="28.125" style="424" customWidth="1"/>
    <col min="15114" max="15114" width="12.5" style="424" customWidth="1"/>
    <col min="15115" max="15115" width="5" style="424" customWidth="1"/>
    <col min="15116" max="15116" width="12.375" style="424" customWidth="1"/>
    <col min="15117" max="15117" width="8.875" style="424" customWidth="1"/>
    <col min="15118" max="15122" width="9" style="424"/>
    <col min="15123" max="15123" width="7.5" style="424" customWidth="1"/>
    <col min="15124" max="15364" width="9" style="424"/>
    <col min="15365" max="15365" width="2.75" style="424" customWidth="1"/>
    <col min="15366" max="15366" width="22" style="424" customWidth="1"/>
    <col min="15367" max="15367" width="17.125" style="424" customWidth="1"/>
    <col min="15368" max="15368" width="25.375" style="424" customWidth="1"/>
    <col min="15369" max="15369" width="28.125" style="424" customWidth="1"/>
    <col min="15370" max="15370" width="12.5" style="424" customWidth="1"/>
    <col min="15371" max="15371" width="5" style="424" customWidth="1"/>
    <col min="15372" max="15372" width="12.375" style="424" customWidth="1"/>
    <col min="15373" max="15373" width="8.875" style="424" customWidth="1"/>
    <col min="15374" max="15378" width="9" style="424"/>
    <col min="15379" max="15379" width="7.5" style="424" customWidth="1"/>
    <col min="15380" max="15620" width="9" style="424"/>
    <col min="15621" max="15621" width="2.75" style="424" customWidth="1"/>
    <col min="15622" max="15622" width="22" style="424" customWidth="1"/>
    <col min="15623" max="15623" width="17.125" style="424" customWidth="1"/>
    <col min="15624" max="15624" width="25.375" style="424" customWidth="1"/>
    <col min="15625" max="15625" width="28.125" style="424" customWidth="1"/>
    <col min="15626" max="15626" width="12.5" style="424" customWidth="1"/>
    <col min="15627" max="15627" width="5" style="424" customWidth="1"/>
    <col min="15628" max="15628" width="12.375" style="424" customWidth="1"/>
    <col min="15629" max="15629" width="8.875" style="424" customWidth="1"/>
    <col min="15630" max="15634" width="9" style="424"/>
    <col min="15635" max="15635" width="7.5" style="424" customWidth="1"/>
    <col min="15636" max="15876" width="9" style="424"/>
    <col min="15877" max="15877" width="2.75" style="424" customWidth="1"/>
    <col min="15878" max="15878" width="22" style="424" customWidth="1"/>
    <col min="15879" max="15879" width="17.125" style="424" customWidth="1"/>
    <col min="15880" max="15880" width="25.375" style="424" customWidth="1"/>
    <col min="15881" max="15881" width="28.125" style="424" customWidth="1"/>
    <col min="15882" max="15882" width="12.5" style="424" customWidth="1"/>
    <col min="15883" max="15883" width="5" style="424" customWidth="1"/>
    <col min="15884" max="15884" width="12.375" style="424" customWidth="1"/>
    <col min="15885" max="15885" width="8.875" style="424" customWidth="1"/>
    <col min="15886" max="15890" width="9" style="424"/>
    <col min="15891" max="15891" width="7.5" style="424" customWidth="1"/>
    <col min="15892" max="16132" width="9" style="424"/>
    <col min="16133" max="16133" width="2.75" style="424" customWidth="1"/>
    <col min="16134" max="16134" width="22" style="424" customWidth="1"/>
    <col min="16135" max="16135" width="17.125" style="424" customWidth="1"/>
    <col min="16136" max="16136" width="25.375" style="424" customWidth="1"/>
    <col min="16137" max="16137" width="28.125" style="424" customWidth="1"/>
    <col min="16138" max="16138" width="12.5" style="424" customWidth="1"/>
    <col min="16139" max="16139" width="5" style="424" customWidth="1"/>
    <col min="16140" max="16140" width="12.375" style="424" customWidth="1"/>
    <col min="16141" max="16141" width="8.875" style="424" customWidth="1"/>
    <col min="16142" max="16146" width="9" style="424"/>
    <col min="16147" max="16147" width="7.5" style="424" customWidth="1"/>
    <col min="16148" max="16384" width="9" style="424"/>
  </cols>
  <sheetData>
    <row r="1" spans="1:19">
      <c r="B1" s="481"/>
      <c r="C1" s="482"/>
      <c r="R1" s="483" t="s">
        <v>645</v>
      </c>
      <c r="S1" s="483"/>
    </row>
    <row r="2" spans="1:19" s="484" customFormat="1" ht="28.5" customHeight="1">
      <c r="B2" s="2376" t="s">
        <v>264</v>
      </c>
      <c r="C2" s="2376"/>
      <c r="D2" s="2376"/>
      <c r="E2" s="2376"/>
      <c r="F2" s="2376"/>
      <c r="G2" s="2376"/>
      <c r="H2" s="2376"/>
      <c r="I2" s="2376"/>
      <c r="J2" s="2376"/>
      <c r="K2" s="2376"/>
      <c r="L2" s="2376"/>
      <c r="M2" s="2376"/>
      <c r="N2" s="2376"/>
      <c r="O2" s="2376"/>
      <c r="P2" s="2376"/>
      <c r="Q2" s="2376"/>
      <c r="R2" s="2376"/>
      <c r="S2" s="485"/>
    </row>
    <row r="3" spans="1:19" ht="7.5" customHeight="1"/>
    <row r="4" spans="1:19" ht="28.5" customHeight="1">
      <c r="B4" s="487" t="s">
        <v>265</v>
      </c>
      <c r="C4" s="2377" t="str">
        <f>IF(様式1!L11="","",様式1!L11)</f>
        <v/>
      </c>
      <c r="D4" s="2378"/>
      <c r="E4" s="480"/>
      <c r="F4" s="480"/>
      <c r="J4" s="426"/>
      <c r="R4" s="424"/>
      <c r="S4" s="424"/>
    </row>
    <row r="5" spans="1:19" ht="28.5" customHeight="1">
      <c r="B5" s="487" t="s">
        <v>266</v>
      </c>
      <c r="C5" s="2379" t="str">
        <f>IF(様式1!G36="","",様式1!G36)</f>
        <v/>
      </c>
      <c r="D5" s="2380"/>
      <c r="E5" s="480"/>
      <c r="F5" s="480"/>
      <c r="J5" s="426"/>
      <c r="R5" s="424"/>
      <c r="S5" s="424"/>
    </row>
    <row r="6" spans="1:19" ht="18.75" customHeight="1">
      <c r="J6" s="426"/>
      <c r="L6" s="426"/>
      <c r="M6" s="480"/>
      <c r="N6" s="480"/>
      <c r="O6" s="480"/>
      <c r="P6" s="480"/>
      <c r="Q6" s="480"/>
      <c r="R6" s="480"/>
      <c r="S6" s="480"/>
    </row>
    <row r="7" spans="1:19" ht="9" customHeight="1">
      <c r="J7" s="426"/>
      <c r="L7" s="426"/>
      <c r="M7" s="480"/>
      <c r="N7" s="480"/>
      <c r="O7" s="480"/>
      <c r="P7" s="480"/>
      <c r="Q7" s="480"/>
      <c r="R7" s="480"/>
      <c r="S7" s="480"/>
    </row>
    <row r="8" spans="1:19" ht="18.75" customHeight="1">
      <c r="B8" s="488"/>
      <c r="J8" s="426"/>
      <c r="L8" s="426"/>
      <c r="M8" s="480"/>
      <c r="N8" s="480"/>
      <c r="O8" s="480"/>
      <c r="P8" s="480"/>
      <c r="Q8" s="480"/>
      <c r="R8" s="480"/>
      <c r="S8" s="480"/>
    </row>
    <row r="9" spans="1:19" ht="7.5" customHeight="1"/>
    <row r="10" spans="1:19" ht="18.75" customHeight="1">
      <c r="B10" s="2381" t="s">
        <v>267</v>
      </c>
      <c r="C10" s="2384" t="s">
        <v>719</v>
      </c>
      <c r="D10" s="2381" t="s">
        <v>268</v>
      </c>
      <c r="E10" s="2381" t="s">
        <v>269</v>
      </c>
      <c r="F10" s="2387" t="s">
        <v>548</v>
      </c>
      <c r="G10" s="2388"/>
      <c r="H10" s="2389"/>
      <c r="I10" s="489" t="s">
        <v>549</v>
      </c>
      <c r="J10" s="2396" t="s">
        <v>550</v>
      </c>
      <c r="K10" s="2397"/>
      <c r="L10" s="2396" t="s">
        <v>551</v>
      </c>
      <c r="M10" s="2397"/>
      <c r="N10" s="2403" t="s">
        <v>552</v>
      </c>
      <c r="O10" s="2403" t="s">
        <v>553</v>
      </c>
      <c r="P10" s="2404" t="s">
        <v>554</v>
      </c>
      <c r="Q10" s="2405" t="s">
        <v>555</v>
      </c>
      <c r="R10" s="2405" t="s">
        <v>556</v>
      </c>
      <c r="S10" s="490"/>
    </row>
    <row r="11" spans="1:19" ht="18.75" customHeight="1">
      <c r="B11" s="2382"/>
      <c r="C11" s="2385"/>
      <c r="D11" s="2385"/>
      <c r="E11" s="2385"/>
      <c r="F11" s="2390"/>
      <c r="G11" s="2391"/>
      <c r="H11" s="2392"/>
      <c r="I11" s="491" t="s">
        <v>270</v>
      </c>
      <c r="J11" s="492" t="s">
        <v>271</v>
      </c>
      <c r="K11" s="2408" t="s">
        <v>272</v>
      </c>
      <c r="L11" s="492" t="s">
        <v>273</v>
      </c>
      <c r="M11" s="2411" t="s">
        <v>707</v>
      </c>
      <c r="N11" s="2403"/>
      <c r="O11" s="2403"/>
      <c r="P11" s="2404"/>
      <c r="Q11" s="2406"/>
      <c r="R11" s="2406"/>
      <c r="S11" s="493"/>
    </row>
    <row r="12" spans="1:19" ht="18.75" customHeight="1">
      <c r="B12" s="2382"/>
      <c r="C12" s="2385"/>
      <c r="D12" s="2385"/>
      <c r="E12" s="2385"/>
      <c r="F12" s="2390"/>
      <c r="G12" s="2391"/>
      <c r="H12" s="2392"/>
      <c r="I12" s="492"/>
      <c r="J12" s="492"/>
      <c r="K12" s="2409"/>
      <c r="L12" s="492"/>
      <c r="M12" s="2412"/>
      <c r="N12" s="2403"/>
      <c r="O12" s="2403"/>
      <c r="P12" s="2404"/>
      <c r="Q12" s="2406"/>
      <c r="R12" s="2406"/>
      <c r="S12" s="493"/>
    </row>
    <row r="13" spans="1:19" ht="151.5" customHeight="1">
      <c r="B13" s="2383"/>
      <c r="C13" s="2386"/>
      <c r="D13" s="2386"/>
      <c r="E13" s="2386"/>
      <c r="F13" s="2393"/>
      <c r="G13" s="2394"/>
      <c r="H13" s="2395"/>
      <c r="I13" s="494"/>
      <c r="J13" s="494"/>
      <c r="K13" s="2410"/>
      <c r="L13" s="495"/>
      <c r="M13" s="2413"/>
      <c r="N13" s="2403"/>
      <c r="O13" s="2403"/>
      <c r="P13" s="2404"/>
      <c r="Q13" s="2407"/>
      <c r="R13" s="2407"/>
      <c r="S13" s="493"/>
    </row>
    <row r="14" spans="1:19" ht="28.5" customHeight="1">
      <c r="B14" s="496" t="s">
        <v>274</v>
      </c>
      <c r="C14" s="497"/>
      <c r="D14" s="497"/>
      <c r="E14" s="498"/>
      <c r="F14" s="499"/>
      <c r="G14" s="500"/>
      <c r="H14" s="501"/>
      <c r="I14" s="502"/>
      <c r="J14" s="503"/>
      <c r="K14" s="503"/>
      <c r="L14" s="503"/>
      <c r="M14" s="503"/>
      <c r="N14" s="503"/>
      <c r="O14" s="503"/>
      <c r="P14" s="503"/>
      <c r="Q14" s="503"/>
      <c r="R14" s="504"/>
      <c r="S14" s="505"/>
    </row>
    <row r="15" spans="1:19" ht="28.5" customHeight="1">
      <c r="B15" s="1168" t="s">
        <v>1113</v>
      </c>
      <c r="C15" s="506" t="s">
        <v>557</v>
      </c>
      <c r="D15" s="1169" t="s">
        <v>1114</v>
      </c>
      <c r="E15" s="507" t="s">
        <v>275</v>
      </c>
      <c r="F15" s="508">
        <v>42461</v>
      </c>
      <c r="G15" s="509" t="s">
        <v>558</v>
      </c>
      <c r="H15" s="510">
        <v>42643</v>
      </c>
      <c r="I15" s="511">
        <v>25</v>
      </c>
      <c r="J15" s="511">
        <v>5</v>
      </c>
      <c r="K15" s="511">
        <v>3</v>
      </c>
      <c r="L15" s="512">
        <v>20</v>
      </c>
      <c r="M15" s="556" t="s">
        <v>588</v>
      </c>
      <c r="N15" s="511">
        <v>4</v>
      </c>
      <c r="O15" s="511">
        <v>15</v>
      </c>
      <c r="P15" s="511">
        <v>9</v>
      </c>
      <c r="Q15" s="513"/>
      <c r="R15" s="513"/>
      <c r="S15" s="505"/>
    </row>
    <row r="16" spans="1:19" ht="28.5" customHeight="1">
      <c r="A16" s="424">
        <v>1</v>
      </c>
      <c r="B16" s="514"/>
      <c r="C16" s="515"/>
      <c r="D16" s="1170"/>
      <c r="E16" s="1171"/>
      <c r="F16" s="516"/>
      <c r="G16" s="517" t="s">
        <v>558</v>
      </c>
      <c r="H16" s="518"/>
      <c r="I16" s="519"/>
      <c r="J16" s="519"/>
      <c r="K16" s="519"/>
      <c r="L16" s="519"/>
      <c r="M16" s="519"/>
      <c r="N16" s="519"/>
      <c r="O16" s="519"/>
      <c r="P16" s="519"/>
      <c r="Q16" s="2398"/>
      <c r="R16" s="2398"/>
      <c r="S16" s="505"/>
    </row>
    <row r="17" spans="1:19" ht="28.5" customHeight="1">
      <c r="A17" s="424">
        <v>2</v>
      </c>
      <c r="B17" s="514"/>
      <c r="C17" s="515"/>
      <c r="D17" s="1170"/>
      <c r="E17" s="1171"/>
      <c r="F17" s="516"/>
      <c r="G17" s="517" t="s">
        <v>558</v>
      </c>
      <c r="H17" s="518"/>
      <c r="I17" s="519"/>
      <c r="J17" s="519"/>
      <c r="K17" s="519"/>
      <c r="L17" s="519"/>
      <c r="M17" s="519"/>
      <c r="N17" s="519"/>
      <c r="O17" s="519"/>
      <c r="P17" s="519"/>
      <c r="Q17" s="2399"/>
      <c r="R17" s="2399"/>
      <c r="S17" s="520"/>
    </row>
    <row r="18" spans="1:19" ht="28.5" customHeight="1" thickBot="1">
      <c r="A18" s="424">
        <v>3</v>
      </c>
      <c r="B18" s="521"/>
      <c r="C18" s="515"/>
      <c r="D18" s="1170"/>
      <c r="E18" s="1172"/>
      <c r="F18" s="522"/>
      <c r="G18" s="523" t="s">
        <v>558</v>
      </c>
      <c r="H18" s="524"/>
      <c r="I18" s="525"/>
      <c r="J18" s="525"/>
      <c r="K18" s="525"/>
      <c r="L18" s="525"/>
      <c r="M18" s="525"/>
      <c r="N18" s="525"/>
      <c r="O18" s="525"/>
      <c r="P18" s="525"/>
      <c r="Q18" s="2400"/>
      <c r="R18" s="2400"/>
      <c r="S18" s="520"/>
    </row>
    <row r="19" spans="1:19" ht="30.75" customHeight="1" thickTop="1">
      <c r="B19" s="526"/>
      <c r="C19" s="527"/>
      <c r="D19" s="528"/>
      <c r="E19" s="2401" t="s">
        <v>276</v>
      </c>
      <c r="F19" s="2402"/>
      <c r="G19" s="2402"/>
      <c r="H19" s="2402"/>
      <c r="I19" s="529">
        <f>SUM(I16:I18)</f>
        <v>0</v>
      </c>
      <c r="J19" s="530">
        <f t="shared" ref="J19:P19" si="0">SUM(J16:J18)</f>
        <v>0</v>
      </c>
      <c r="K19" s="531">
        <f t="shared" si="0"/>
        <v>0</v>
      </c>
      <c r="L19" s="531">
        <f t="shared" si="0"/>
        <v>0</v>
      </c>
      <c r="M19" s="531">
        <f t="shared" si="0"/>
        <v>0</v>
      </c>
      <c r="N19" s="531">
        <f t="shared" si="0"/>
        <v>0</v>
      </c>
      <c r="O19" s="531">
        <f t="shared" si="0"/>
        <v>0</v>
      </c>
      <c r="P19" s="531">
        <f t="shared" si="0"/>
        <v>0</v>
      </c>
      <c r="Q19" s="532" t="e">
        <f>ROUNDDOWN(O19/(K19+L19-M19),4)</f>
        <v>#DIV/0!</v>
      </c>
      <c r="R19" s="532" t="e">
        <f>ROUNDDOWN(P19/(K19+L19-M19-N19),4)</f>
        <v>#DIV/0!</v>
      </c>
      <c r="S19" s="505"/>
    </row>
    <row r="20" spans="1:19" s="533" customFormat="1" ht="12">
      <c r="C20" s="534"/>
      <c r="D20" s="534"/>
      <c r="E20" s="534"/>
      <c r="G20" s="535"/>
      <c r="R20" s="536"/>
      <c r="S20" s="536"/>
    </row>
    <row r="21" spans="1:19" ht="21" customHeight="1">
      <c r="B21" s="1196" t="s">
        <v>559</v>
      </c>
      <c r="C21" s="1197"/>
      <c r="D21" s="1197"/>
      <c r="E21" s="1197"/>
      <c r="F21" s="1198"/>
      <c r="J21" s="426"/>
      <c r="L21" s="426"/>
      <c r="M21" s="480"/>
      <c r="N21" s="480"/>
      <c r="O21" s="480"/>
      <c r="P21" s="480"/>
      <c r="Q21" s="480"/>
      <c r="R21" s="480"/>
      <c r="S21" s="480"/>
    </row>
    <row r="22" spans="1:19" ht="21" customHeight="1">
      <c r="B22" s="1196" t="s">
        <v>538</v>
      </c>
      <c r="C22" s="1197"/>
      <c r="D22" s="1197"/>
      <c r="E22" s="1197"/>
      <c r="F22" s="1198"/>
      <c r="J22" s="426"/>
      <c r="L22" s="426"/>
      <c r="M22" s="480"/>
      <c r="N22" s="480"/>
      <c r="O22" s="480"/>
      <c r="P22" s="480"/>
      <c r="Q22" s="480"/>
      <c r="R22" s="480"/>
      <c r="S22" s="480"/>
    </row>
    <row r="23" spans="1:19" ht="21" customHeight="1">
      <c r="B23" s="1196" t="s">
        <v>560</v>
      </c>
      <c r="C23" s="1197"/>
      <c r="D23" s="1197"/>
      <c r="E23" s="1197"/>
      <c r="F23" s="1198"/>
      <c r="J23" s="426"/>
      <c r="L23" s="426"/>
      <c r="M23" s="480"/>
      <c r="N23" s="480"/>
      <c r="O23" s="480"/>
      <c r="P23" s="480"/>
      <c r="Q23" s="480"/>
      <c r="R23" s="480"/>
      <c r="S23" s="480"/>
    </row>
    <row r="24" spans="1:19" ht="21" customHeight="1">
      <c r="B24" s="1196" t="s">
        <v>539</v>
      </c>
      <c r="C24" s="1197"/>
      <c r="D24" s="1197"/>
      <c r="E24" s="1197"/>
      <c r="F24" s="1198"/>
      <c r="J24" s="426"/>
      <c r="L24" s="426"/>
      <c r="M24" s="480"/>
      <c r="N24" s="480"/>
      <c r="O24" s="480"/>
      <c r="P24" s="480"/>
      <c r="Q24" s="480"/>
      <c r="R24" s="480"/>
      <c r="S24" s="480"/>
    </row>
    <row r="25" spans="1:19" ht="21" customHeight="1">
      <c r="B25" s="1196" t="s">
        <v>546</v>
      </c>
      <c r="C25" s="1197"/>
      <c r="D25" s="1197"/>
      <c r="E25" s="1197"/>
      <c r="F25" s="1198"/>
      <c r="J25" s="426"/>
      <c r="L25" s="426"/>
      <c r="M25" s="480"/>
      <c r="N25" s="480"/>
      <c r="O25" s="480"/>
      <c r="P25" s="480"/>
      <c r="Q25" s="480"/>
      <c r="R25" s="480"/>
      <c r="S25" s="480"/>
    </row>
    <row r="26" spans="1:19" ht="21" customHeight="1">
      <c r="B26" s="1196" t="s">
        <v>540</v>
      </c>
      <c r="C26" s="1197"/>
      <c r="D26" s="1197"/>
      <c r="E26" s="1197"/>
      <c r="F26" s="1198"/>
      <c r="J26" s="426"/>
      <c r="L26" s="426"/>
      <c r="M26" s="480"/>
      <c r="N26" s="480"/>
      <c r="O26" s="480"/>
      <c r="P26" s="480"/>
      <c r="Q26" s="480"/>
      <c r="R26" s="480"/>
      <c r="S26" s="480"/>
    </row>
    <row r="27" spans="1:19" ht="21" customHeight="1">
      <c r="B27" s="1196" t="s">
        <v>541</v>
      </c>
      <c r="C27" s="1197"/>
      <c r="D27" s="1197"/>
      <c r="E27" s="1197"/>
      <c r="F27" s="1198"/>
      <c r="J27" s="426"/>
      <c r="L27" s="426"/>
      <c r="M27" s="480"/>
      <c r="N27" s="480"/>
      <c r="O27" s="480"/>
      <c r="P27" s="480"/>
      <c r="Q27" s="480"/>
      <c r="R27" s="480"/>
      <c r="S27" s="480"/>
    </row>
    <row r="28" spans="1:19" ht="21" customHeight="1">
      <c r="B28" s="1196" t="s">
        <v>561</v>
      </c>
      <c r="C28" s="1197"/>
      <c r="D28" s="1197"/>
      <c r="E28" s="1197"/>
      <c r="F28" s="1198"/>
      <c r="J28" s="426"/>
      <c r="L28" s="426"/>
      <c r="M28" s="480"/>
      <c r="N28" s="480"/>
      <c r="O28" s="480"/>
      <c r="P28" s="480"/>
      <c r="Q28" s="480"/>
      <c r="R28" s="480"/>
      <c r="S28" s="480"/>
    </row>
    <row r="29" spans="1:19" ht="21" customHeight="1">
      <c r="B29" s="1196" t="s">
        <v>544</v>
      </c>
      <c r="C29" s="1197"/>
      <c r="D29" s="1197"/>
      <c r="E29" s="1197"/>
      <c r="F29" s="1198"/>
      <c r="J29" s="426"/>
      <c r="L29" s="426"/>
      <c r="M29" s="480"/>
      <c r="N29" s="480"/>
      <c r="O29" s="480"/>
      <c r="P29" s="480"/>
      <c r="Q29" s="480"/>
      <c r="R29" s="480"/>
      <c r="S29" s="480"/>
    </row>
    <row r="30" spans="1:19" ht="21" customHeight="1">
      <c r="B30" s="1196" t="s">
        <v>545</v>
      </c>
      <c r="C30" s="1197"/>
      <c r="D30" s="1197"/>
      <c r="E30" s="1197"/>
      <c r="F30" s="1198"/>
      <c r="J30" s="426"/>
      <c r="L30" s="426"/>
      <c r="M30" s="480"/>
      <c r="N30" s="480"/>
      <c r="O30" s="480"/>
      <c r="P30" s="480"/>
      <c r="Q30" s="480"/>
      <c r="R30" s="480"/>
      <c r="S30" s="480"/>
    </row>
    <row r="31" spans="1:19" ht="21" customHeight="1">
      <c r="B31" s="488"/>
      <c r="J31" s="426"/>
      <c r="L31" s="426"/>
      <c r="M31" s="480"/>
      <c r="N31" s="480"/>
      <c r="O31" s="480"/>
      <c r="P31" s="480"/>
      <c r="Q31" s="480"/>
      <c r="R31" s="480"/>
      <c r="S31" s="480"/>
    </row>
    <row r="32" spans="1:19" ht="21" customHeight="1">
      <c r="B32" s="421"/>
      <c r="J32" s="426"/>
      <c r="L32" s="426"/>
      <c r="M32" s="480"/>
      <c r="N32" s="480"/>
      <c r="O32" s="480"/>
      <c r="P32" s="480"/>
      <c r="Q32" s="480"/>
      <c r="R32" s="480"/>
      <c r="S32" s="480"/>
    </row>
    <row r="33" spans="2:19" ht="21" customHeight="1">
      <c r="B33" s="421"/>
      <c r="J33" s="426"/>
      <c r="L33" s="426"/>
      <c r="M33" s="480"/>
      <c r="N33" s="480"/>
      <c r="O33" s="480"/>
      <c r="P33" s="480"/>
      <c r="Q33" s="480"/>
      <c r="R33" s="480"/>
      <c r="S33" s="480"/>
    </row>
    <row r="34" spans="2:19" ht="21" customHeight="1">
      <c r="B34" s="421"/>
      <c r="J34" s="426"/>
      <c r="L34" s="426"/>
      <c r="M34" s="480"/>
      <c r="N34" s="480"/>
      <c r="O34" s="480"/>
      <c r="P34" s="480"/>
      <c r="Q34" s="480"/>
      <c r="R34" s="480"/>
      <c r="S34" s="480"/>
    </row>
    <row r="35" spans="2:19" s="533" customFormat="1" ht="12">
      <c r="C35" s="534"/>
      <c r="D35" s="534"/>
      <c r="E35" s="534"/>
      <c r="G35" s="535"/>
      <c r="R35" s="536"/>
      <c r="S35" s="536"/>
    </row>
    <row r="36" spans="2:19">
      <c r="B36" s="533"/>
      <c r="C36" s="534"/>
      <c r="D36" s="534"/>
      <c r="E36" s="534"/>
      <c r="F36" s="533"/>
      <c r="G36" s="535"/>
      <c r="H36" s="533"/>
      <c r="I36" s="533"/>
      <c r="J36" s="533"/>
      <c r="K36" s="533"/>
      <c r="L36" s="533"/>
      <c r="M36" s="533"/>
      <c r="N36" s="533"/>
      <c r="O36" s="533"/>
      <c r="P36" s="533"/>
      <c r="Q36" s="533"/>
    </row>
    <row r="37" spans="2:19" s="533" customFormat="1" ht="12">
      <c r="B37" s="537"/>
      <c r="C37" s="538"/>
      <c r="D37" s="538"/>
      <c r="E37" s="538"/>
      <c r="F37" s="538"/>
      <c r="G37" s="538"/>
      <c r="H37" s="538"/>
      <c r="I37" s="538"/>
      <c r="J37" s="538"/>
      <c r="K37" s="538"/>
      <c r="L37" s="538"/>
      <c r="M37" s="538"/>
      <c r="N37" s="538"/>
      <c r="O37" s="538"/>
      <c r="P37" s="538"/>
      <c r="Q37" s="538"/>
      <c r="R37" s="536"/>
      <c r="S37" s="536"/>
    </row>
    <row r="38" spans="2:19">
      <c r="B38" s="539"/>
      <c r="C38" s="534"/>
      <c r="D38" s="534"/>
      <c r="E38" s="534"/>
      <c r="F38" s="533"/>
      <c r="G38" s="535"/>
      <c r="H38" s="533"/>
      <c r="I38" s="533"/>
      <c r="J38" s="533"/>
      <c r="K38" s="533"/>
      <c r="L38" s="533"/>
      <c r="M38" s="533"/>
      <c r="N38" s="533"/>
      <c r="O38" s="533"/>
      <c r="P38" s="533"/>
      <c r="Q38" s="533"/>
    </row>
    <row r="39" spans="2:19">
      <c r="B39" s="533"/>
      <c r="C39" s="534"/>
      <c r="D39" s="534"/>
      <c r="E39" s="534"/>
      <c r="F39" s="533"/>
      <c r="G39" s="535"/>
      <c r="H39" s="533"/>
      <c r="I39" s="533"/>
      <c r="J39" s="533"/>
      <c r="K39" s="533"/>
      <c r="L39" s="533"/>
      <c r="M39" s="533"/>
      <c r="N39" s="533"/>
      <c r="O39" s="533"/>
      <c r="P39" s="533"/>
      <c r="Q39" s="533"/>
    </row>
    <row r="40" spans="2:19">
      <c r="B40" s="540"/>
    </row>
    <row r="41" spans="2:19">
      <c r="B41" s="540"/>
    </row>
    <row r="42" spans="2:19">
      <c r="B42" s="540"/>
    </row>
    <row r="43" spans="2:19">
      <c r="B43" s="540"/>
    </row>
    <row r="57" spans="1:19" ht="14.25">
      <c r="A57" s="541" t="s">
        <v>277</v>
      </c>
      <c r="B57" s="541"/>
    </row>
    <row r="58" spans="1:19" ht="14.25">
      <c r="A58" s="541" t="s">
        <v>278</v>
      </c>
      <c r="B58" s="541"/>
    </row>
    <row r="59" spans="1:19" ht="14.25">
      <c r="A59" s="541" t="s">
        <v>279</v>
      </c>
      <c r="B59" s="541"/>
    </row>
    <row r="60" spans="1:19" s="423" customFormat="1" ht="14.25">
      <c r="A60" s="541"/>
      <c r="B60" s="541"/>
      <c r="F60" s="424"/>
      <c r="G60" s="425"/>
      <c r="H60" s="424"/>
      <c r="I60" s="424"/>
      <c r="J60" s="424"/>
      <c r="K60" s="424"/>
      <c r="L60" s="424"/>
      <c r="M60" s="424"/>
      <c r="N60" s="424"/>
      <c r="O60" s="424"/>
      <c r="P60" s="424"/>
      <c r="Q60" s="424"/>
      <c r="R60" s="486"/>
      <c r="S60" s="486"/>
    </row>
    <row r="61" spans="1:19" s="423" customFormat="1" ht="14.25">
      <c r="A61" s="541" t="s">
        <v>280</v>
      </c>
      <c r="B61" s="541"/>
      <c r="F61" s="424"/>
      <c r="G61" s="425"/>
      <c r="H61" s="424"/>
      <c r="I61" s="424"/>
      <c r="J61" s="424"/>
      <c r="K61" s="424"/>
      <c r="L61" s="424"/>
      <c r="M61" s="424"/>
      <c r="N61" s="424"/>
      <c r="O61" s="424"/>
      <c r="P61" s="424"/>
      <c r="Q61" s="424"/>
      <c r="R61" s="486"/>
      <c r="S61" s="486"/>
    </row>
    <row r="62" spans="1:19" s="423" customFormat="1" ht="14.25">
      <c r="A62" s="541" t="s">
        <v>562</v>
      </c>
      <c r="B62" s="541"/>
      <c r="F62" s="424"/>
      <c r="G62" s="425"/>
      <c r="H62" s="424"/>
      <c r="I62" s="424"/>
      <c r="J62" s="424"/>
      <c r="K62" s="424"/>
      <c r="L62" s="424"/>
      <c r="M62" s="424"/>
      <c r="N62" s="424"/>
      <c r="O62" s="424"/>
      <c r="P62" s="424"/>
      <c r="Q62" s="424"/>
      <c r="R62" s="486"/>
      <c r="S62" s="486"/>
    </row>
    <row r="63" spans="1:19" s="423" customFormat="1" ht="14.25">
      <c r="A63" s="541" t="s">
        <v>563</v>
      </c>
      <c r="B63" s="541"/>
      <c r="F63" s="424"/>
      <c r="G63" s="425"/>
      <c r="H63" s="424"/>
      <c r="I63" s="424"/>
      <c r="J63" s="424"/>
      <c r="K63" s="424"/>
      <c r="L63" s="424"/>
      <c r="M63" s="424"/>
      <c r="N63" s="424"/>
      <c r="O63" s="424"/>
      <c r="P63" s="424"/>
      <c r="Q63" s="424"/>
      <c r="R63" s="486"/>
      <c r="S63" s="486"/>
    </row>
    <row r="64" spans="1:19" s="423" customFormat="1" ht="14.25">
      <c r="A64" s="541" t="s">
        <v>564</v>
      </c>
      <c r="B64" s="541"/>
      <c r="F64" s="424"/>
      <c r="G64" s="425"/>
      <c r="H64" s="424"/>
      <c r="I64" s="424"/>
      <c r="J64" s="424"/>
      <c r="K64" s="424"/>
      <c r="L64" s="424"/>
      <c r="M64" s="424"/>
      <c r="N64" s="424"/>
      <c r="O64" s="424"/>
      <c r="P64" s="424"/>
      <c r="Q64" s="424"/>
      <c r="R64" s="486"/>
      <c r="S64" s="486"/>
    </row>
    <row r="65" spans="1:19" s="423" customFormat="1" ht="14.25">
      <c r="A65" s="541" t="s">
        <v>1114</v>
      </c>
      <c r="B65" s="541" t="s">
        <v>852</v>
      </c>
      <c r="F65" s="424"/>
      <c r="G65" s="425"/>
      <c r="H65" s="424"/>
      <c r="I65" s="424"/>
      <c r="J65" s="424"/>
      <c r="K65" s="424"/>
      <c r="L65" s="424"/>
      <c r="M65" s="424"/>
      <c r="N65" s="424"/>
      <c r="O65" s="424"/>
      <c r="P65" s="424"/>
      <c r="Q65" s="424"/>
      <c r="R65" s="486"/>
      <c r="S65" s="486"/>
    </row>
    <row r="66" spans="1:19" s="423" customFormat="1" ht="14.25">
      <c r="A66" s="541" t="s">
        <v>565</v>
      </c>
      <c r="B66" s="541"/>
      <c r="F66" s="424"/>
      <c r="G66" s="425"/>
      <c r="H66" s="424"/>
      <c r="I66" s="424"/>
      <c r="J66" s="424"/>
      <c r="K66" s="424"/>
      <c r="L66" s="424"/>
      <c r="M66" s="424"/>
      <c r="N66" s="424"/>
      <c r="O66" s="424"/>
      <c r="P66" s="424"/>
      <c r="Q66" s="424"/>
      <c r="R66" s="486"/>
      <c r="S66" s="486"/>
    </row>
    <row r="67" spans="1:19" s="423" customFormat="1" ht="14.25">
      <c r="A67" s="541" t="s">
        <v>566</v>
      </c>
      <c r="B67" s="541"/>
      <c r="F67" s="424"/>
      <c r="G67" s="425"/>
      <c r="H67" s="424"/>
      <c r="I67" s="424"/>
      <c r="J67" s="424"/>
      <c r="K67" s="424"/>
      <c r="L67" s="424"/>
      <c r="M67" s="424"/>
      <c r="N67" s="424"/>
      <c r="O67" s="424"/>
      <c r="P67" s="424"/>
      <c r="Q67" s="424"/>
      <c r="R67" s="486"/>
      <c r="S67" s="486"/>
    </row>
    <row r="68" spans="1:19" s="423" customFormat="1" ht="14.25">
      <c r="A68" s="541" t="s">
        <v>281</v>
      </c>
      <c r="B68" s="541"/>
      <c r="F68" s="424"/>
      <c r="G68" s="425"/>
      <c r="H68" s="424"/>
      <c r="I68" s="424"/>
      <c r="J68" s="424"/>
      <c r="K68" s="424"/>
      <c r="L68" s="424"/>
      <c r="M68" s="424"/>
      <c r="N68" s="424"/>
      <c r="O68" s="424"/>
      <c r="P68" s="424"/>
      <c r="Q68" s="424"/>
      <c r="R68" s="486"/>
      <c r="S68" s="486"/>
    </row>
    <row r="69" spans="1:19" s="423" customFormat="1" ht="14.25">
      <c r="A69" s="541" t="s">
        <v>567</v>
      </c>
      <c r="B69" s="541"/>
      <c r="F69" s="424"/>
      <c r="G69" s="425"/>
      <c r="H69" s="424"/>
      <c r="I69" s="424"/>
      <c r="J69" s="424"/>
      <c r="K69" s="424"/>
      <c r="L69" s="424"/>
      <c r="M69" s="424"/>
      <c r="N69" s="424"/>
      <c r="O69" s="424"/>
      <c r="P69" s="424"/>
      <c r="Q69" s="424"/>
      <c r="R69" s="486"/>
      <c r="S69" s="486"/>
    </row>
    <row r="70" spans="1:19" s="423" customFormat="1" ht="14.25">
      <c r="A70" s="541" t="s">
        <v>568</v>
      </c>
      <c r="B70" s="541"/>
      <c r="F70" s="424"/>
      <c r="G70" s="425"/>
      <c r="H70" s="424"/>
      <c r="I70" s="424"/>
      <c r="J70" s="424"/>
      <c r="K70" s="424"/>
      <c r="L70" s="424"/>
      <c r="M70" s="424"/>
      <c r="N70" s="424"/>
      <c r="O70" s="424"/>
      <c r="P70" s="424"/>
      <c r="Q70" s="424"/>
      <c r="R70" s="486"/>
      <c r="S70" s="486"/>
    </row>
    <row r="71" spans="1:19" s="423" customFormat="1" ht="14.25">
      <c r="A71" s="541" t="s">
        <v>1108</v>
      </c>
      <c r="B71" s="541"/>
      <c r="F71" s="424"/>
      <c r="G71" s="425"/>
      <c r="H71" s="424"/>
      <c r="I71" s="424"/>
      <c r="J71" s="424"/>
      <c r="K71" s="424"/>
      <c r="L71" s="424"/>
      <c r="M71" s="424"/>
      <c r="N71" s="424"/>
      <c r="O71" s="424"/>
      <c r="P71" s="424"/>
      <c r="Q71" s="424"/>
      <c r="R71" s="486"/>
      <c r="S71" s="486"/>
    </row>
    <row r="72" spans="1:19" s="423" customFormat="1" ht="14.25">
      <c r="A72" s="541" t="s">
        <v>569</v>
      </c>
      <c r="B72" s="541"/>
      <c r="F72" s="424"/>
      <c r="G72" s="425"/>
      <c r="H72" s="424"/>
      <c r="I72" s="424"/>
      <c r="J72" s="424"/>
      <c r="K72" s="424"/>
      <c r="L72" s="424"/>
      <c r="M72" s="424"/>
      <c r="N72" s="424"/>
      <c r="O72" s="424"/>
      <c r="P72" s="424"/>
      <c r="Q72" s="424"/>
      <c r="R72" s="486"/>
      <c r="S72" s="486"/>
    </row>
    <row r="73" spans="1:19" s="423" customFormat="1" ht="14.25">
      <c r="A73" s="541" t="s">
        <v>570</v>
      </c>
      <c r="B73" s="541"/>
      <c r="F73" s="424"/>
      <c r="G73" s="425"/>
      <c r="H73" s="424"/>
      <c r="I73" s="424"/>
      <c r="J73" s="424"/>
      <c r="K73" s="424"/>
      <c r="L73" s="424"/>
      <c r="M73" s="424"/>
      <c r="N73" s="424"/>
      <c r="O73" s="424"/>
      <c r="P73" s="424"/>
      <c r="Q73" s="424"/>
      <c r="R73" s="486"/>
      <c r="S73" s="486"/>
    </row>
    <row r="74" spans="1:19" s="423" customFormat="1" ht="14.25">
      <c r="A74" s="541" t="s">
        <v>571</v>
      </c>
      <c r="B74" s="541"/>
      <c r="F74" s="424"/>
      <c r="G74" s="425"/>
      <c r="H74" s="424"/>
      <c r="I74" s="424"/>
      <c r="J74" s="424"/>
      <c r="K74" s="424"/>
      <c r="L74" s="424"/>
      <c r="M74" s="424"/>
      <c r="N74" s="424"/>
      <c r="O74" s="424"/>
      <c r="P74" s="424"/>
      <c r="Q74" s="424"/>
      <c r="R74" s="486"/>
      <c r="S74" s="486"/>
    </row>
    <row r="75" spans="1:19" s="423" customFormat="1" ht="14.25">
      <c r="A75" s="541" t="s">
        <v>572</v>
      </c>
      <c r="B75" s="541"/>
      <c r="F75" s="424"/>
      <c r="G75" s="425"/>
      <c r="H75" s="424"/>
      <c r="I75" s="424"/>
      <c r="J75" s="424"/>
      <c r="K75" s="424"/>
      <c r="L75" s="424"/>
      <c r="M75" s="424"/>
      <c r="N75" s="424"/>
      <c r="O75" s="424"/>
      <c r="P75" s="424"/>
      <c r="Q75" s="424"/>
      <c r="R75" s="486"/>
      <c r="S75" s="486"/>
    </row>
    <row r="76" spans="1:19" s="423" customFormat="1" ht="14.25">
      <c r="A76" s="541" t="s">
        <v>573</v>
      </c>
      <c r="B76" s="541"/>
      <c r="F76" s="424"/>
      <c r="G76" s="425"/>
      <c r="H76" s="424"/>
      <c r="I76" s="424"/>
      <c r="J76" s="424"/>
      <c r="K76" s="424"/>
      <c r="L76" s="424"/>
      <c r="M76" s="424"/>
      <c r="N76" s="424"/>
      <c r="O76" s="424"/>
      <c r="P76" s="424"/>
      <c r="Q76" s="424"/>
      <c r="R76" s="486"/>
      <c r="S76" s="486"/>
    </row>
    <row r="77" spans="1:19" s="423" customFormat="1" ht="14.25">
      <c r="A77" s="541" t="s">
        <v>574</v>
      </c>
      <c r="B77" s="541"/>
      <c r="F77" s="424"/>
      <c r="G77" s="425"/>
      <c r="H77" s="424"/>
      <c r="I77" s="424"/>
      <c r="J77" s="424"/>
      <c r="K77" s="424"/>
      <c r="L77" s="424"/>
      <c r="M77" s="424"/>
      <c r="N77" s="424"/>
      <c r="O77" s="424"/>
      <c r="P77" s="424"/>
      <c r="Q77" s="424"/>
      <c r="R77" s="486"/>
      <c r="S77" s="486"/>
    </row>
    <row r="78" spans="1:19" s="423" customFormat="1" ht="14.25">
      <c r="A78" s="541" t="s">
        <v>575</v>
      </c>
      <c r="B78" s="541"/>
      <c r="F78" s="424"/>
      <c r="G78" s="425"/>
      <c r="H78" s="424"/>
      <c r="I78" s="424"/>
      <c r="J78" s="424"/>
      <c r="K78" s="424"/>
      <c r="L78" s="424"/>
      <c r="M78" s="424"/>
      <c r="N78" s="424"/>
      <c r="O78" s="424"/>
      <c r="P78" s="424"/>
      <c r="Q78" s="424"/>
      <c r="R78" s="486"/>
      <c r="S78" s="486"/>
    </row>
    <row r="79" spans="1:19" s="423" customFormat="1" ht="14.25">
      <c r="A79" s="541" t="s">
        <v>576</v>
      </c>
      <c r="B79" s="541"/>
      <c r="F79" s="424"/>
      <c r="G79" s="425"/>
      <c r="H79" s="424"/>
      <c r="I79" s="424"/>
      <c r="J79" s="424"/>
      <c r="K79" s="424"/>
      <c r="L79" s="424"/>
      <c r="M79" s="424"/>
      <c r="N79" s="424"/>
      <c r="O79" s="424"/>
      <c r="P79" s="424"/>
      <c r="Q79" s="424"/>
      <c r="R79" s="486"/>
      <c r="S79" s="486"/>
    </row>
    <row r="80" spans="1:19" s="423" customFormat="1" ht="14.25">
      <c r="A80" s="541" t="s">
        <v>282</v>
      </c>
      <c r="B80" s="541"/>
      <c r="F80" s="424"/>
      <c r="G80" s="425"/>
      <c r="H80" s="424"/>
      <c r="I80" s="424"/>
      <c r="J80" s="424"/>
      <c r="K80" s="424"/>
      <c r="L80" s="424"/>
      <c r="M80" s="424"/>
      <c r="N80" s="424"/>
      <c r="O80" s="424"/>
      <c r="P80" s="424"/>
      <c r="Q80" s="424"/>
      <c r="R80" s="486"/>
      <c r="S80" s="486"/>
    </row>
    <row r="81" spans="1:19" s="423" customFormat="1" ht="14.25">
      <c r="A81" s="541"/>
      <c r="B81" s="541"/>
      <c r="F81" s="424"/>
      <c r="G81" s="425"/>
      <c r="H81" s="424"/>
      <c r="I81" s="424"/>
      <c r="J81" s="424"/>
      <c r="K81" s="424"/>
      <c r="L81" s="424"/>
      <c r="M81" s="424"/>
      <c r="N81" s="424"/>
      <c r="O81" s="424"/>
      <c r="P81" s="424"/>
      <c r="Q81" s="424"/>
      <c r="R81" s="486"/>
      <c r="S81" s="486"/>
    </row>
    <row r="82" spans="1:19" s="423" customFormat="1" ht="14.25">
      <c r="A82" s="541"/>
      <c r="B82" s="541"/>
      <c r="F82" s="424"/>
      <c r="G82" s="425"/>
      <c r="H82" s="424"/>
      <c r="I82" s="424"/>
      <c r="J82" s="424"/>
      <c r="K82" s="424"/>
      <c r="L82" s="424"/>
      <c r="M82" s="424"/>
      <c r="N82" s="424"/>
      <c r="O82" s="424"/>
      <c r="P82" s="424"/>
      <c r="Q82" s="424"/>
      <c r="R82" s="486"/>
      <c r="S82" s="486"/>
    </row>
    <row r="83" spans="1:19" s="423" customFormat="1" ht="14.25">
      <c r="A83" s="541"/>
      <c r="B83" s="541"/>
      <c r="F83" s="424"/>
      <c r="G83" s="425"/>
      <c r="H83" s="424"/>
      <c r="I83" s="424"/>
      <c r="J83" s="424"/>
      <c r="K83" s="424"/>
      <c r="L83" s="424"/>
      <c r="M83" s="424"/>
      <c r="N83" s="424"/>
      <c r="O83" s="424"/>
      <c r="P83" s="424"/>
      <c r="Q83" s="424"/>
      <c r="R83" s="486"/>
      <c r="S83" s="486"/>
    </row>
    <row r="84" spans="1:19" s="423" customFormat="1" ht="14.25">
      <c r="A84" s="541"/>
      <c r="B84" s="541"/>
      <c r="F84" s="424"/>
      <c r="G84" s="425"/>
      <c r="H84" s="424"/>
      <c r="I84" s="424"/>
      <c r="J84" s="424"/>
      <c r="K84" s="424"/>
      <c r="L84" s="424"/>
      <c r="M84" s="424"/>
      <c r="N84" s="424"/>
      <c r="O84" s="424"/>
      <c r="P84" s="424"/>
      <c r="Q84" s="424"/>
      <c r="R84" s="486"/>
      <c r="S84" s="486"/>
    </row>
    <row r="85" spans="1:19" s="423" customFormat="1" ht="14.25">
      <c r="A85" s="541"/>
      <c r="B85" s="541"/>
      <c r="F85" s="424"/>
      <c r="G85" s="425"/>
      <c r="H85" s="424"/>
      <c r="I85" s="424"/>
      <c r="J85" s="424"/>
      <c r="K85" s="424"/>
      <c r="L85" s="424"/>
      <c r="M85" s="424"/>
      <c r="N85" s="424"/>
      <c r="O85" s="424"/>
      <c r="P85" s="424"/>
      <c r="Q85" s="424"/>
      <c r="R85" s="486"/>
      <c r="S85" s="486"/>
    </row>
    <row r="86" spans="1:19" s="423" customFormat="1" ht="14.25">
      <c r="A86" s="541"/>
      <c r="B86" s="541"/>
      <c r="F86" s="424"/>
      <c r="G86" s="425"/>
      <c r="H86" s="424"/>
      <c r="I86" s="424"/>
      <c r="J86" s="424"/>
      <c r="K86" s="424"/>
      <c r="L86" s="424"/>
      <c r="M86" s="424"/>
      <c r="N86" s="424"/>
      <c r="O86" s="424"/>
      <c r="P86" s="424"/>
      <c r="Q86" s="424"/>
      <c r="R86" s="486"/>
      <c r="S86" s="486"/>
    </row>
    <row r="87" spans="1:19" s="423" customFormat="1" ht="14.25">
      <c r="A87" s="541"/>
      <c r="B87" s="541"/>
      <c r="F87" s="424"/>
      <c r="G87" s="425"/>
      <c r="H87" s="424"/>
      <c r="I87" s="424"/>
      <c r="J87" s="424"/>
      <c r="K87" s="424"/>
      <c r="L87" s="424"/>
      <c r="M87" s="424"/>
      <c r="N87" s="424"/>
      <c r="O87" s="424"/>
      <c r="P87" s="424"/>
      <c r="Q87" s="424"/>
      <c r="R87" s="486"/>
      <c r="S87" s="486"/>
    </row>
    <row r="88" spans="1:19" s="423" customFormat="1" ht="14.25">
      <c r="A88" s="541"/>
      <c r="B88" s="541"/>
      <c r="F88" s="424"/>
      <c r="G88" s="425"/>
      <c r="H88" s="424"/>
      <c r="I88" s="424"/>
      <c r="J88" s="424"/>
      <c r="K88" s="424"/>
      <c r="L88" s="424"/>
      <c r="M88" s="424"/>
      <c r="N88" s="424"/>
      <c r="O88" s="424"/>
      <c r="P88" s="424"/>
      <c r="Q88" s="424"/>
      <c r="R88" s="486"/>
      <c r="S88" s="486"/>
    </row>
    <row r="89" spans="1:19" s="423" customFormat="1" ht="14.25">
      <c r="A89" s="541"/>
      <c r="B89" s="541"/>
      <c r="F89" s="424"/>
      <c r="G89" s="425"/>
      <c r="H89" s="424"/>
      <c r="I89" s="424"/>
      <c r="J89" s="424"/>
      <c r="K89" s="424"/>
      <c r="L89" s="424"/>
      <c r="M89" s="424"/>
      <c r="N89" s="424"/>
      <c r="O89" s="424"/>
      <c r="P89" s="424"/>
      <c r="Q89" s="424"/>
      <c r="R89" s="486"/>
      <c r="S89" s="486"/>
    </row>
    <row r="90" spans="1:19" s="423" customFormat="1" ht="14.25">
      <c r="A90" s="541"/>
      <c r="B90" s="541"/>
      <c r="F90" s="424"/>
      <c r="G90" s="425"/>
      <c r="H90" s="424"/>
      <c r="I90" s="424"/>
      <c r="J90" s="424"/>
      <c r="K90" s="424"/>
      <c r="L90" s="424"/>
      <c r="M90" s="424"/>
      <c r="N90" s="424"/>
      <c r="O90" s="424"/>
      <c r="P90" s="424"/>
      <c r="Q90" s="424"/>
      <c r="R90" s="486"/>
      <c r="S90" s="486"/>
    </row>
    <row r="91" spans="1:19" s="423" customFormat="1" ht="14.25">
      <c r="A91" s="541"/>
      <c r="B91" s="541"/>
      <c r="F91" s="424"/>
      <c r="G91" s="425"/>
      <c r="H91" s="424"/>
      <c r="I91" s="424"/>
      <c r="J91" s="424"/>
      <c r="K91" s="424"/>
      <c r="L91" s="424"/>
      <c r="M91" s="424"/>
      <c r="N91" s="424"/>
      <c r="O91" s="424"/>
      <c r="P91" s="424"/>
      <c r="Q91" s="424"/>
      <c r="R91" s="486"/>
      <c r="S91" s="486"/>
    </row>
  </sheetData>
  <mergeCells count="20">
    <mergeCell ref="Q16:Q18"/>
    <mergeCell ref="R16:R18"/>
    <mergeCell ref="E19:H19"/>
    <mergeCell ref="N10:N13"/>
    <mergeCell ref="O10:O13"/>
    <mergeCell ref="P10:P13"/>
    <mergeCell ref="Q10:Q13"/>
    <mergeCell ref="R10:R13"/>
    <mergeCell ref="K11:K13"/>
    <mergeCell ref="M11:M13"/>
    <mergeCell ref="B2:R2"/>
    <mergeCell ref="C4:D4"/>
    <mergeCell ref="C5:D5"/>
    <mergeCell ref="B10:B13"/>
    <mergeCell ref="C10:C13"/>
    <mergeCell ref="D10:D13"/>
    <mergeCell ref="E10:E13"/>
    <mergeCell ref="F10:H13"/>
    <mergeCell ref="J10:K10"/>
    <mergeCell ref="L10:M10"/>
  </mergeCells>
  <phoneticPr fontId="12"/>
  <dataValidations count="4">
    <dataValidation type="list" allowBlank="1" showInputMessage="1" showErrorMessage="1" sqref="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C16:C18 C65552:C65554 C131088:C131090 C196624:C196626 C262160:C262162 C327696:C327698 C393232:C393234 C458768:C458770 C524304:C524306 C589840:C589842 C655376:C655378 C720912:C720914 C786448:C786450 C851984:C851986 C917520:C917522 C983056:C983058">
      <formula1>$A$58:$A$59</formula1>
    </dataValidation>
    <dataValidation type="list" allowBlank="1" showInputMessage="1" showErrorMessage="1" sqref="JD65552:JD65554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SZ65552:SZ65554 ACV65552:ACV65554 AMR65552:AMR65554 AWN65552:AWN65554 BGJ65552:BGJ65554 BQF65552:BQF65554 CAB65552:CAB65554 CJX65552:CJX65554 CTT65552:CTT65554 DDP65552:DDP65554 DNL65552:DNL65554 DXH65552:DXH65554 EHD65552:EHD65554 EQZ65552:EQZ65554 FAV65552:FAV65554 FKR65552:FKR65554 FUN65552:FUN65554 GEJ65552:GEJ65554 GOF65552:GOF65554 GYB65552:GYB65554 HHX65552:HHX65554 HRT65552:HRT65554 IBP65552:IBP65554 ILL65552:ILL65554 IVH65552:IVH65554 JFD65552:JFD65554 JOZ65552:JOZ65554 JYV65552:JYV65554 KIR65552:KIR65554 KSN65552:KSN65554 LCJ65552:LCJ65554 LMF65552:LMF65554 LWB65552:LWB65554 MFX65552:MFX65554 MPT65552:MPT65554 MZP65552:MZP65554 NJL65552:NJL65554 NTH65552:NTH65554 ODD65552:ODD65554 OMZ65552:OMZ65554 OWV65552:OWV65554 PGR65552:PGR65554 PQN65552:PQN65554 QAJ65552:QAJ65554 QKF65552:QKF65554 QUB65552:QUB65554 RDX65552:RDX65554 RNT65552:RNT65554 RXP65552:RXP65554 SHL65552:SHL65554 SRH65552:SRH65554 TBD65552:TBD65554 TKZ65552:TKZ65554 TUV65552:TUV65554 UER65552:UER65554 UON65552:UON65554 UYJ65552:UYJ65554 VIF65552:VIF65554 VSB65552:VSB65554 WBX65552:WBX65554 WLT65552:WLT65554 WVP65552:WVP65554 JD131088:JD131090 SZ131088:SZ131090 ACV131088:ACV131090 AMR131088:AMR131090 AWN131088:AWN131090 BGJ131088:BGJ131090 BQF131088:BQF131090 CAB131088:CAB131090 CJX131088:CJX131090 CTT131088:CTT131090 DDP131088:DDP131090 DNL131088:DNL131090 DXH131088:DXH131090 EHD131088:EHD131090 EQZ131088:EQZ131090 FAV131088:FAV131090 FKR131088:FKR131090 FUN131088:FUN131090 GEJ131088:GEJ131090 GOF131088:GOF131090 GYB131088:GYB131090 HHX131088:HHX131090 HRT131088:HRT131090 IBP131088:IBP131090 ILL131088:ILL131090 IVH131088:IVH131090 JFD131088:JFD131090 JOZ131088:JOZ131090 JYV131088:JYV131090 KIR131088:KIR131090 KSN131088:KSN131090 LCJ131088:LCJ131090 LMF131088:LMF131090 LWB131088:LWB131090 MFX131088:MFX131090 MPT131088:MPT131090 MZP131088:MZP131090 NJL131088:NJL131090 NTH131088:NTH131090 ODD131088:ODD131090 OMZ131088:OMZ131090 OWV131088:OWV131090 PGR131088:PGR131090 PQN131088:PQN131090 QAJ131088:QAJ131090 QKF131088:QKF131090 QUB131088:QUB131090 RDX131088:RDX131090 RNT131088:RNT131090 RXP131088:RXP131090 SHL131088:SHL131090 SRH131088:SRH131090 TBD131088:TBD131090 TKZ131088:TKZ131090 TUV131088:TUV131090 UER131088:UER131090 UON131088:UON131090 UYJ131088:UYJ131090 VIF131088:VIF131090 VSB131088:VSB131090 WBX131088:WBX131090 WLT131088:WLT131090 WVP131088:WVP131090 JD196624:JD196626 SZ196624:SZ196626 ACV196624:ACV196626 AMR196624:AMR196626 AWN196624:AWN196626 BGJ196624:BGJ196626 BQF196624:BQF196626 CAB196624:CAB196626 CJX196624:CJX196626 CTT196624:CTT196626 DDP196624:DDP196626 DNL196624:DNL196626 DXH196624:DXH196626 EHD196624:EHD196626 EQZ196624:EQZ196626 FAV196624:FAV196626 FKR196624:FKR196626 FUN196624:FUN196626 GEJ196624:GEJ196626 GOF196624:GOF196626 GYB196624:GYB196626 HHX196624:HHX196626 HRT196624:HRT196626 IBP196624:IBP196626 ILL196624:ILL196626 IVH196624:IVH196626 JFD196624:JFD196626 JOZ196624:JOZ196626 JYV196624:JYV196626 KIR196624:KIR196626 KSN196624:KSN196626 LCJ196624:LCJ196626 LMF196624:LMF196626 LWB196624:LWB196626 MFX196624:MFX196626 MPT196624:MPT196626 MZP196624:MZP196626 NJL196624:NJL196626 NTH196624:NTH196626 ODD196624:ODD196626 OMZ196624:OMZ196626 OWV196624:OWV196626 PGR196624:PGR196626 PQN196624:PQN196626 QAJ196624:QAJ196626 QKF196624:QKF196626 QUB196624:QUB196626 RDX196624:RDX196626 RNT196624:RNT196626 RXP196624:RXP196626 SHL196624:SHL196626 SRH196624:SRH196626 TBD196624:TBD196626 TKZ196624:TKZ196626 TUV196624:TUV196626 UER196624:UER196626 UON196624:UON196626 UYJ196624:UYJ196626 VIF196624:VIF196626 VSB196624:VSB196626 WBX196624:WBX196626 WLT196624:WLT196626 WVP196624:WVP196626 JD262160:JD262162 SZ262160:SZ262162 ACV262160:ACV262162 AMR262160:AMR262162 AWN262160:AWN262162 BGJ262160:BGJ262162 BQF262160:BQF262162 CAB262160:CAB262162 CJX262160:CJX262162 CTT262160:CTT262162 DDP262160:DDP262162 DNL262160:DNL262162 DXH262160:DXH262162 EHD262160:EHD262162 EQZ262160:EQZ262162 FAV262160:FAV262162 FKR262160:FKR262162 FUN262160:FUN262162 GEJ262160:GEJ262162 GOF262160:GOF262162 GYB262160:GYB262162 HHX262160:HHX262162 HRT262160:HRT262162 IBP262160:IBP262162 ILL262160:ILL262162 IVH262160:IVH262162 JFD262160:JFD262162 JOZ262160:JOZ262162 JYV262160:JYV262162 KIR262160:KIR262162 KSN262160:KSN262162 LCJ262160:LCJ262162 LMF262160:LMF262162 LWB262160:LWB262162 MFX262160:MFX262162 MPT262160:MPT262162 MZP262160:MZP262162 NJL262160:NJL262162 NTH262160:NTH262162 ODD262160:ODD262162 OMZ262160:OMZ262162 OWV262160:OWV262162 PGR262160:PGR262162 PQN262160:PQN262162 QAJ262160:QAJ262162 QKF262160:QKF262162 QUB262160:QUB262162 RDX262160:RDX262162 RNT262160:RNT262162 RXP262160:RXP262162 SHL262160:SHL262162 SRH262160:SRH262162 TBD262160:TBD262162 TKZ262160:TKZ262162 TUV262160:TUV262162 UER262160:UER262162 UON262160:UON262162 UYJ262160:UYJ262162 VIF262160:VIF262162 VSB262160:VSB262162 WBX262160:WBX262162 WLT262160:WLT262162 WVP262160:WVP262162 JD327696:JD327698 SZ327696:SZ327698 ACV327696:ACV327698 AMR327696:AMR327698 AWN327696:AWN327698 BGJ327696:BGJ327698 BQF327696:BQF327698 CAB327696:CAB327698 CJX327696:CJX327698 CTT327696:CTT327698 DDP327696:DDP327698 DNL327696:DNL327698 DXH327696:DXH327698 EHD327696:EHD327698 EQZ327696:EQZ327698 FAV327696:FAV327698 FKR327696:FKR327698 FUN327696:FUN327698 GEJ327696:GEJ327698 GOF327696:GOF327698 GYB327696:GYB327698 HHX327696:HHX327698 HRT327696:HRT327698 IBP327696:IBP327698 ILL327696:ILL327698 IVH327696:IVH327698 JFD327696:JFD327698 JOZ327696:JOZ327698 JYV327696:JYV327698 KIR327696:KIR327698 KSN327696:KSN327698 LCJ327696:LCJ327698 LMF327696:LMF327698 LWB327696:LWB327698 MFX327696:MFX327698 MPT327696:MPT327698 MZP327696:MZP327698 NJL327696:NJL327698 NTH327696:NTH327698 ODD327696:ODD327698 OMZ327696:OMZ327698 OWV327696:OWV327698 PGR327696:PGR327698 PQN327696:PQN327698 QAJ327696:QAJ327698 QKF327696:QKF327698 QUB327696:QUB327698 RDX327696:RDX327698 RNT327696:RNT327698 RXP327696:RXP327698 SHL327696:SHL327698 SRH327696:SRH327698 TBD327696:TBD327698 TKZ327696:TKZ327698 TUV327696:TUV327698 UER327696:UER327698 UON327696:UON327698 UYJ327696:UYJ327698 VIF327696:VIF327698 VSB327696:VSB327698 WBX327696:WBX327698 WLT327696:WLT327698 WVP327696:WVP327698 JD393232:JD393234 SZ393232:SZ393234 ACV393232:ACV393234 AMR393232:AMR393234 AWN393232:AWN393234 BGJ393232:BGJ393234 BQF393232:BQF393234 CAB393232:CAB393234 CJX393232:CJX393234 CTT393232:CTT393234 DDP393232:DDP393234 DNL393232:DNL393234 DXH393232:DXH393234 EHD393232:EHD393234 EQZ393232:EQZ393234 FAV393232:FAV393234 FKR393232:FKR393234 FUN393232:FUN393234 GEJ393232:GEJ393234 GOF393232:GOF393234 GYB393232:GYB393234 HHX393232:HHX393234 HRT393232:HRT393234 IBP393232:IBP393234 ILL393232:ILL393234 IVH393232:IVH393234 JFD393232:JFD393234 JOZ393232:JOZ393234 JYV393232:JYV393234 KIR393232:KIR393234 KSN393232:KSN393234 LCJ393232:LCJ393234 LMF393232:LMF393234 LWB393232:LWB393234 MFX393232:MFX393234 MPT393232:MPT393234 MZP393232:MZP393234 NJL393232:NJL393234 NTH393232:NTH393234 ODD393232:ODD393234 OMZ393232:OMZ393234 OWV393232:OWV393234 PGR393232:PGR393234 PQN393232:PQN393234 QAJ393232:QAJ393234 QKF393232:QKF393234 QUB393232:QUB393234 RDX393232:RDX393234 RNT393232:RNT393234 RXP393232:RXP393234 SHL393232:SHL393234 SRH393232:SRH393234 TBD393232:TBD393234 TKZ393232:TKZ393234 TUV393232:TUV393234 UER393232:UER393234 UON393232:UON393234 UYJ393232:UYJ393234 VIF393232:VIF393234 VSB393232:VSB393234 WBX393232:WBX393234 WLT393232:WLT393234 WVP393232:WVP393234 JD458768:JD458770 SZ458768:SZ458770 ACV458768:ACV458770 AMR458768:AMR458770 AWN458768:AWN458770 BGJ458768:BGJ458770 BQF458768:BQF458770 CAB458768:CAB458770 CJX458768:CJX458770 CTT458768:CTT458770 DDP458768:DDP458770 DNL458768:DNL458770 DXH458768:DXH458770 EHD458768:EHD458770 EQZ458768:EQZ458770 FAV458768:FAV458770 FKR458768:FKR458770 FUN458768:FUN458770 GEJ458768:GEJ458770 GOF458768:GOF458770 GYB458768:GYB458770 HHX458768:HHX458770 HRT458768:HRT458770 IBP458768:IBP458770 ILL458768:ILL458770 IVH458768:IVH458770 JFD458768:JFD458770 JOZ458768:JOZ458770 JYV458768:JYV458770 KIR458768:KIR458770 KSN458768:KSN458770 LCJ458768:LCJ458770 LMF458768:LMF458770 LWB458768:LWB458770 MFX458768:MFX458770 MPT458768:MPT458770 MZP458768:MZP458770 NJL458768:NJL458770 NTH458768:NTH458770 ODD458768:ODD458770 OMZ458768:OMZ458770 OWV458768:OWV458770 PGR458768:PGR458770 PQN458768:PQN458770 QAJ458768:QAJ458770 QKF458768:QKF458770 QUB458768:QUB458770 RDX458768:RDX458770 RNT458768:RNT458770 RXP458768:RXP458770 SHL458768:SHL458770 SRH458768:SRH458770 TBD458768:TBD458770 TKZ458768:TKZ458770 TUV458768:TUV458770 UER458768:UER458770 UON458768:UON458770 UYJ458768:UYJ458770 VIF458768:VIF458770 VSB458768:VSB458770 WBX458768:WBX458770 WLT458768:WLT458770 WVP458768:WVP458770 JD524304:JD524306 SZ524304:SZ524306 ACV524304:ACV524306 AMR524304:AMR524306 AWN524304:AWN524306 BGJ524304:BGJ524306 BQF524304:BQF524306 CAB524304:CAB524306 CJX524304:CJX524306 CTT524304:CTT524306 DDP524304:DDP524306 DNL524304:DNL524306 DXH524304:DXH524306 EHD524304:EHD524306 EQZ524304:EQZ524306 FAV524304:FAV524306 FKR524304:FKR524306 FUN524304:FUN524306 GEJ524304:GEJ524306 GOF524304:GOF524306 GYB524304:GYB524306 HHX524304:HHX524306 HRT524304:HRT524306 IBP524304:IBP524306 ILL524304:ILL524306 IVH524304:IVH524306 JFD524304:JFD524306 JOZ524304:JOZ524306 JYV524304:JYV524306 KIR524304:KIR524306 KSN524304:KSN524306 LCJ524304:LCJ524306 LMF524304:LMF524306 LWB524304:LWB524306 MFX524304:MFX524306 MPT524304:MPT524306 MZP524304:MZP524306 NJL524304:NJL524306 NTH524304:NTH524306 ODD524304:ODD524306 OMZ524304:OMZ524306 OWV524304:OWV524306 PGR524304:PGR524306 PQN524304:PQN524306 QAJ524304:QAJ524306 QKF524304:QKF524306 QUB524304:QUB524306 RDX524304:RDX524306 RNT524304:RNT524306 RXP524304:RXP524306 SHL524304:SHL524306 SRH524304:SRH524306 TBD524304:TBD524306 TKZ524304:TKZ524306 TUV524304:TUV524306 UER524304:UER524306 UON524304:UON524306 UYJ524304:UYJ524306 VIF524304:VIF524306 VSB524304:VSB524306 WBX524304:WBX524306 WLT524304:WLT524306 WVP524304:WVP524306 JD589840:JD589842 SZ589840:SZ589842 ACV589840:ACV589842 AMR589840:AMR589842 AWN589840:AWN589842 BGJ589840:BGJ589842 BQF589840:BQF589842 CAB589840:CAB589842 CJX589840:CJX589842 CTT589840:CTT589842 DDP589840:DDP589842 DNL589840:DNL589842 DXH589840:DXH589842 EHD589840:EHD589842 EQZ589840:EQZ589842 FAV589840:FAV589842 FKR589840:FKR589842 FUN589840:FUN589842 GEJ589840:GEJ589842 GOF589840:GOF589842 GYB589840:GYB589842 HHX589840:HHX589842 HRT589840:HRT589842 IBP589840:IBP589842 ILL589840:ILL589842 IVH589840:IVH589842 JFD589840:JFD589842 JOZ589840:JOZ589842 JYV589840:JYV589842 KIR589840:KIR589842 KSN589840:KSN589842 LCJ589840:LCJ589842 LMF589840:LMF589842 LWB589840:LWB589842 MFX589840:MFX589842 MPT589840:MPT589842 MZP589840:MZP589842 NJL589840:NJL589842 NTH589840:NTH589842 ODD589840:ODD589842 OMZ589840:OMZ589842 OWV589840:OWV589842 PGR589840:PGR589842 PQN589840:PQN589842 QAJ589840:QAJ589842 QKF589840:QKF589842 QUB589840:QUB589842 RDX589840:RDX589842 RNT589840:RNT589842 RXP589840:RXP589842 SHL589840:SHL589842 SRH589840:SRH589842 TBD589840:TBD589842 TKZ589840:TKZ589842 TUV589840:TUV589842 UER589840:UER589842 UON589840:UON589842 UYJ589840:UYJ589842 VIF589840:VIF589842 VSB589840:VSB589842 WBX589840:WBX589842 WLT589840:WLT589842 WVP589840:WVP589842 JD655376:JD655378 SZ655376:SZ655378 ACV655376:ACV655378 AMR655376:AMR655378 AWN655376:AWN655378 BGJ655376:BGJ655378 BQF655376:BQF655378 CAB655376:CAB655378 CJX655376:CJX655378 CTT655376:CTT655378 DDP655376:DDP655378 DNL655376:DNL655378 DXH655376:DXH655378 EHD655376:EHD655378 EQZ655376:EQZ655378 FAV655376:FAV655378 FKR655376:FKR655378 FUN655376:FUN655378 GEJ655376:GEJ655378 GOF655376:GOF655378 GYB655376:GYB655378 HHX655376:HHX655378 HRT655376:HRT655378 IBP655376:IBP655378 ILL655376:ILL655378 IVH655376:IVH655378 JFD655376:JFD655378 JOZ655376:JOZ655378 JYV655376:JYV655378 KIR655376:KIR655378 KSN655376:KSN655378 LCJ655376:LCJ655378 LMF655376:LMF655378 LWB655376:LWB655378 MFX655376:MFX655378 MPT655376:MPT655378 MZP655376:MZP655378 NJL655376:NJL655378 NTH655376:NTH655378 ODD655376:ODD655378 OMZ655376:OMZ655378 OWV655376:OWV655378 PGR655376:PGR655378 PQN655376:PQN655378 QAJ655376:QAJ655378 QKF655376:QKF655378 QUB655376:QUB655378 RDX655376:RDX655378 RNT655376:RNT655378 RXP655376:RXP655378 SHL655376:SHL655378 SRH655376:SRH655378 TBD655376:TBD655378 TKZ655376:TKZ655378 TUV655376:TUV655378 UER655376:UER655378 UON655376:UON655378 UYJ655376:UYJ655378 VIF655376:VIF655378 VSB655376:VSB655378 WBX655376:WBX655378 WLT655376:WLT655378 WVP655376:WVP655378 JD720912:JD720914 SZ720912:SZ720914 ACV720912:ACV720914 AMR720912:AMR720914 AWN720912:AWN720914 BGJ720912:BGJ720914 BQF720912:BQF720914 CAB720912:CAB720914 CJX720912:CJX720914 CTT720912:CTT720914 DDP720912:DDP720914 DNL720912:DNL720914 DXH720912:DXH720914 EHD720912:EHD720914 EQZ720912:EQZ720914 FAV720912:FAV720914 FKR720912:FKR720914 FUN720912:FUN720914 GEJ720912:GEJ720914 GOF720912:GOF720914 GYB720912:GYB720914 HHX720912:HHX720914 HRT720912:HRT720914 IBP720912:IBP720914 ILL720912:ILL720914 IVH720912:IVH720914 JFD720912:JFD720914 JOZ720912:JOZ720914 JYV720912:JYV720914 KIR720912:KIR720914 KSN720912:KSN720914 LCJ720912:LCJ720914 LMF720912:LMF720914 LWB720912:LWB720914 MFX720912:MFX720914 MPT720912:MPT720914 MZP720912:MZP720914 NJL720912:NJL720914 NTH720912:NTH720914 ODD720912:ODD720914 OMZ720912:OMZ720914 OWV720912:OWV720914 PGR720912:PGR720914 PQN720912:PQN720914 QAJ720912:QAJ720914 QKF720912:QKF720914 QUB720912:QUB720914 RDX720912:RDX720914 RNT720912:RNT720914 RXP720912:RXP720914 SHL720912:SHL720914 SRH720912:SRH720914 TBD720912:TBD720914 TKZ720912:TKZ720914 TUV720912:TUV720914 UER720912:UER720914 UON720912:UON720914 UYJ720912:UYJ720914 VIF720912:VIF720914 VSB720912:VSB720914 WBX720912:WBX720914 WLT720912:WLT720914 WVP720912:WVP720914 JD786448:JD786450 SZ786448:SZ786450 ACV786448:ACV786450 AMR786448:AMR786450 AWN786448:AWN786450 BGJ786448:BGJ786450 BQF786448:BQF786450 CAB786448:CAB786450 CJX786448:CJX786450 CTT786448:CTT786450 DDP786448:DDP786450 DNL786448:DNL786450 DXH786448:DXH786450 EHD786448:EHD786450 EQZ786448:EQZ786450 FAV786448:FAV786450 FKR786448:FKR786450 FUN786448:FUN786450 GEJ786448:GEJ786450 GOF786448:GOF786450 GYB786448:GYB786450 HHX786448:HHX786450 HRT786448:HRT786450 IBP786448:IBP786450 ILL786448:ILL786450 IVH786448:IVH786450 JFD786448:JFD786450 JOZ786448:JOZ786450 JYV786448:JYV786450 KIR786448:KIR786450 KSN786448:KSN786450 LCJ786448:LCJ786450 LMF786448:LMF786450 LWB786448:LWB786450 MFX786448:MFX786450 MPT786448:MPT786450 MZP786448:MZP786450 NJL786448:NJL786450 NTH786448:NTH786450 ODD786448:ODD786450 OMZ786448:OMZ786450 OWV786448:OWV786450 PGR786448:PGR786450 PQN786448:PQN786450 QAJ786448:QAJ786450 QKF786448:QKF786450 QUB786448:QUB786450 RDX786448:RDX786450 RNT786448:RNT786450 RXP786448:RXP786450 SHL786448:SHL786450 SRH786448:SRH786450 TBD786448:TBD786450 TKZ786448:TKZ786450 TUV786448:TUV786450 UER786448:UER786450 UON786448:UON786450 UYJ786448:UYJ786450 VIF786448:VIF786450 VSB786448:VSB786450 WBX786448:WBX786450 WLT786448:WLT786450 WVP786448:WVP786450 JD851984:JD851986 SZ851984:SZ851986 ACV851984:ACV851986 AMR851984:AMR851986 AWN851984:AWN851986 BGJ851984:BGJ851986 BQF851984:BQF851986 CAB851984:CAB851986 CJX851984:CJX851986 CTT851984:CTT851986 DDP851984:DDP851986 DNL851984:DNL851986 DXH851984:DXH851986 EHD851984:EHD851986 EQZ851984:EQZ851986 FAV851984:FAV851986 FKR851984:FKR851986 FUN851984:FUN851986 GEJ851984:GEJ851986 GOF851984:GOF851986 GYB851984:GYB851986 HHX851984:HHX851986 HRT851984:HRT851986 IBP851984:IBP851986 ILL851984:ILL851986 IVH851984:IVH851986 JFD851984:JFD851986 JOZ851984:JOZ851986 JYV851984:JYV851986 KIR851984:KIR851986 KSN851984:KSN851986 LCJ851984:LCJ851986 LMF851984:LMF851986 LWB851984:LWB851986 MFX851984:MFX851986 MPT851984:MPT851986 MZP851984:MZP851986 NJL851984:NJL851986 NTH851984:NTH851986 ODD851984:ODD851986 OMZ851984:OMZ851986 OWV851984:OWV851986 PGR851984:PGR851986 PQN851984:PQN851986 QAJ851984:QAJ851986 QKF851984:QKF851986 QUB851984:QUB851986 RDX851984:RDX851986 RNT851984:RNT851986 RXP851984:RXP851986 SHL851984:SHL851986 SRH851984:SRH851986 TBD851984:TBD851986 TKZ851984:TKZ851986 TUV851984:TUV851986 UER851984:UER851986 UON851984:UON851986 UYJ851984:UYJ851986 VIF851984:VIF851986 VSB851984:VSB851986 WBX851984:WBX851986 WLT851984:WLT851986 WVP851984:WVP851986 JD917520:JD917522 SZ917520:SZ917522 ACV917520:ACV917522 AMR917520:AMR917522 AWN917520:AWN917522 BGJ917520:BGJ917522 BQF917520:BQF917522 CAB917520:CAB917522 CJX917520:CJX917522 CTT917520:CTT917522 DDP917520:DDP917522 DNL917520:DNL917522 DXH917520:DXH917522 EHD917520:EHD917522 EQZ917520:EQZ917522 FAV917520:FAV917522 FKR917520:FKR917522 FUN917520:FUN917522 GEJ917520:GEJ917522 GOF917520:GOF917522 GYB917520:GYB917522 HHX917520:HHX917522 HRT917520:HRT917522 IBP917520:IBP917522 ILL917520:ILL917522 IVH917520:IVH917522 JFD917520:JFD917522 JOZ917520:JOZ917522 JYV917520:JYV917522 KIR917520:KIR917522 KSN917520:KSN917522 LCJ917520:LCJ917522 LMF917520:LMF917522 LWB917520:LWB917522 MFX917520:MFX917522 MPT917520:MPT917522 MZP917520:MZP917522 NJL917520:NJL917522 NTH917520:NTH917522 ODD917520:ODD917522 OMZ917520:OMZ917522 OWV917520:OWV917522 PGR917520:PGR917522 PQN917520:PQN917522 QAJ917520:QAJ917522 QKF917520:QKF917522 QUB917520:QUB917522 RDX917520:RDX917522 RNT917520:RNT917522 RXP917520:RXP917522 SHL917520:SHL917522 SRH917520:SRH917522 TBD917520:TBD917522 TKZ917520:TKZ917522 TUV917520:TUV917522 UER917520:UER917522 UON917520:UON917522 UYJ917520:UYJ917522 VIF917520:VIF917522 VSB917520:VSB917522 WBX917520:WBX917522 WLT917520:WLT917522 WVP917520:WVP917522 JD983056:JD983058 SZ983056:SZ983058 ACV983056:ACV983058 AMR983056:AMR983058 AWN983056:AWN983058 BGJ983056:BGJ983058 BQF983056:BQF983058 CAB983056:CAB983058 CJX983056:CJX983058 CTT983056:CTT983058 DDP983056:DDP983058 DNL983056:DNL983058 DXH983056:DXH983058 EHD983056:EHD983058 EQZ983056:EQZ983058 FAV983056:FAV983058 FKR983056:FKR983058 FUN983056:FUN983058 GEJ983056:GEJ983058 GOF983056:GOF983058 GYB983056:GYB983058 HHX983056:HHX983058 HRT983056:HRT983058 IBP983056:IBP983058 ILL983056:ILL983058 IVH983056:IVH983058 JFD983056:JFD983058 JOZ983056:JOZ983058 JYV983056:JYV983058 KIR983056:KIR983058 KSN983056:KSN983058 LCJ983056:LCJ983058 LMF983056:LMF983058 LWB983056:LWB983058 MFX983056:MFX983058 MPT983056:MPT983058 MZP983056:MZP983058 NJL983056:NJL983058 NTH983056:NTH983058 ODD983056:ODD983058 OMZ983056:OMZ983058 OWV983056:OWV983058 PGR983056:PGR983058 PQN983056:PQN983058 QAJ983056:QAJ983058 QKF983056:QKF983058 QUB983056:QUB983058 RDX983056:RDX983058 RNT983056:RNT983058 RXP983056:RXP983058 SHL983056:SHL983058 SRH983056:SRH983058 TBD983056:TBD983058 TKZ983056:TKZ983058 TUV983056:TUV983058 UER983056:UER983058 UON983056:UON983058 UYJ983056:UYJ983058 VIF983056:VIF983058 VSB983056:VSB983058 WBX983056:WBX983058 WLT983056:WLT983058 WVP983056:WVP983058 D16:D18 D65552:D65554 D131088:D131090 D196624:D196626 D262160:D262162 D327696:D327698 D393232:D393234 D458768:D458770 D524304:D524306 D589840:D589842 D655376:D655378 D720912:D720914 D786448:D786450 D851984:D851986 D917520:D917522 D983056:D983058">
      <formula1>$A$62:$A$80</formula1>
    </dataValidation>
    <dataValidation type="list" allowBlank="1" showInputMessage="1" showErrorMessage="1" sqref="JC65523:JC65525 SY65523:SY65525 ACU65523:ACU65525 AMQ65523:AMQ65525 AWM65523:AWM65525 BGI65523:BGI65525 BQE65523:BQE65525 CAA65523:CAA65525 CJW65523:CJW65525 CTS65523:CTS65525 DDO65523:DDO65525 DNK65523:DNK65525 DXG65523:DXG65525 EHC65523:EHC65525 EQY65523:EQY65525 FAU65523:FAU65525 FKQ65523:FKQ65525 FUM65523:FUM65525 GEI65523:GEI65525 GOE65523:GOE65525 GYA65523:GYA65525 HHW65523:HHW65525 HRS65523:HRS65525 IBO65523:IBO65525 ILK65523:ILK65525 IVG65523:IVG65525 JFC65523:JFC65525 JOY65523:JOY65525 JYU65523:JYU65525 KIQ65523:KIQ65525 KSM65523:KSM65525 LCI65523:LCI65525 LME65523:LME65525 LWA65523:LWA65525 MFW65523:MFW65525 MPS65523:MPS65525 MZO65523:MZO65525 NJK65523:NJK65525 NTG65523:NTG65525 ODC65523:ODC65525 OMY65523:OMY65525 OWU65523:OWU65525 PGQ65523:PGQ65525 PQM65523:PQM65525 QAI65523:QAI65525 QKE65523:QKE65525 QUA65523:QUA65525 RDW65523:RDW65525 RNS65523:RNS65525 RXO65523:RXO65525 SHK65523:SHK65525 SRG65523:SRG65525 TBC65523:TBC65525 TKY65523:TKY65525 TUU65523:TUU65525 UEQ65523:UEQ65525 UOM65523:UOM65525 UYI65523:UYI65525 VIE65523:VIE65525 VSA65523:VSA65525 WBW65523:WBW65525 WLS65523:WLS65525 WVO65523:WVO65525 JC131059:JC131061 SY131059:SY131061 ACU131059:ACU131061 AMQ131059:AMQ131061 AWM131059:AWM131061 BGI131059:BGI131061 BQE131059:BQE131061 CAA131059:CAA131061 CJW131059:CJW131061 CTS131059:CTS131061 DDO131059:DDO131061 DNK131059:DNK131061 DXG131059:DXG131061 EHC131059:EHC131061 EQY131059:EQY131061 FAU131059:FAU131061 FKQ131059:FKQ131061 FUM131059:FUM131061 GEI131059:GEI131061 GOE131059:GOE131061 GYA131059:GYA131061 HHW131059:HHW131061 HRS131059:HRS131061 IBO131059:IBO131061 ILK131059:ILK131061 IVG131059:IVG131061 JFC131059:JFC131061 JOY131059:JOY131061 JYU131059:JYU131061 KIQ131059:KIQ131061 KSM131059:KSM131061 LCI131059:LCI131061 LME131059:LME131061 LWA131059:LWA131061 MFW131059:MFW131061 MPS131059:MPS131061 MZO131059:MZO131061 NJK131059:NJK131061 NTG131059:NTG131061 ODC131059:ODC131061 OMY131059:OMY131061 OWU131059:OWU131061 PGQ131059:PGQ131061 PQM131059:PQM131061 QAI131059:QAI131061 QKE131059:QKE131061 QUA131059:QUA131061 RDW131059:RDW131061 RNS131059:RNS131061 RXO131059:RXO131061 SHK131059:SHK131061 SRG131059:SRG131061 TBC131059:TBC131061 TKY131059:TKY131061 TUU131059:TUU131061 UEQ131059:UEQ131061 UOM131059:UOM131061 UYI131059:UYI131061 VIE131059:VIE131061 VSA131059:VSA131061 WBW131059:WBW131061 WLS131059:WLS131061 WVO131059:WVO131061 JC196595:JC196597 SY196595:SY196597 ACU196595:ACU196597 AMQ196595:AMQ196597 AWM196595:AWM196597 BGI196595:BGI196597 BQE196595:BQE196597 CAA196595:CAA196597 CJW196595:CJW196597 CTS196595:CTS196597 DDO196595:DDO196597 DNK196595:DNK196597 DXG196595:DXG196597 EHC196595:EHC196597 EQY196595:EQY196597 FAU196595:FAU196597 FKQ196595:FKQ196597 FUM196595:FUM196597 GEI196595:GEI196597 GOE196595:GOE196597 GYA196595:GYA196597 HHW196595:HHW196597 HRS196595:HRS196597 IBO196595:IBO196597 ILK196595:ILK196597 IVG196595:IVG196597 JFC196595:JFC196597 JOY196595:JOY196597 JYU196595:JYU196597 KIQ196595:KIQ196597 KSM196595:KSM196597 LCI196595:LCI196597 LME196595:LME196597 LWA196595:LWA196597 MFW196595:MFW196597 MPS196595:MPS196597 MZO196595:MZO196597 NJK196595:NJK196597 NTG196595:NTG196597 ODC196595:ODC196597 OMY196595:OMY196597 OWU196595:OWU196597 PGQ196595:PGQ196597 PQM196595:PQM196597 QAI196595:QAI196597 QKE196595:QKE196597 QUA196595:QUA196597 RDW196595:RDW196597 RNS196595:RNS196597 RXO196595:RXO196597 SHK196595:SHK196597 SRG196595:SRG196597 TBC196595:TBC196597 TKY196595:TKY196597 TUU196595:TUU196597 UEQ196595:UEQ196597 UOM196595:UOM196597 UYI196595:UYI196597 VIE196595:VIE196597 VSA196595:VSA196597 WBW196595:WBW196597 WLS196595:WLS196597 WVO196595:WVO196597 JC262131:JC262133 SY262131:SY262133 ACU262131:ACU262133 AMQ262131:AMQ262133 AWM262131:AWM262133 BGI262131:BGI262133 BQE262131:BQE262133 CAA262131:CAA262133 CJW262131:CJW262133 CTS262131:CTS262133 DDO262131:DDO262133 DNK262131:DNK262133 DXG262131:DXG262133 EHC262131:EHC262133 EQY262131:EQY262133 FAU262131:FAU262133 FKQ262131:FKQ262133 FUM262131:FUM262133 GEI262131:GEI262133 GOE262131:GOE262133 GYA262131:GYA262133 HHW262131:HHW262133 HRS262131:HRS262133 IBO262131:IBO262133 ILK262131:ILK262133 IVG262131:IVG262133 JFC262131:JFC262133 JOY262131:JOY262133 JYU262131:JYU262133 KIQ262131:KIQ262133 KSM262131:KSM262133 LCI262131:LCI262133 LME262131:LME262133 LWA262131:LWA262133 MFW262131:MFW262133 MPS262131:MPS262133 MZO262131:MZO262133 NJK262131:NJK262133 NTG262131:NTG262133 ODC262131:ODC262133 OMY262131:OMY262133 OWU262131:OWU262133 PGQ262131:PGQ262133 PQM262131:PQM262133 QAI262131:QAI262133 QKE262131:QKE262133 QUA262131:QUA262133 RDW262131:RDW262133 RNS262131:RNS262133 RXO262131:RXO262133 SHK262131:SHK262133 SRG262131:SRG262133 TBC262131:TBC262133 TKY262131:TKY262133 TUU262131:TUU262133 UEQ262131:UEQ262133 UOM262131:UOM262133 UYI262131:UYI262133 VIE262131:VIE262133 VSA262131:VSA262133 WBW262131:WBW262133 WLS262131:WLS262133 WVO262131:WVO262133 JC327667:JC327669 SY327667:SY327669 ACU327667:ACU327669 AMQ327667:AMQ327669 AWM327667:AWM327669 BGI327667:BGI327669 BQE327667:BQE327669 CAA327667:CAA327669 CJW327667:CJW327669 CTS327667:CTS327669 DDO327667:DDO327669 DNK327667:DNK327669 DXG327667:DXG327669 EHC327667:EHC327669 EQY327667:EQY327669 FAU327667:FAU327669 FKQ327667:FKQ327669 FUM327667:FUM327669 GEI327667:GEI327669 GOE327667:GOE327669 GYA327667:GYA327669 HHW327667:HHW327669 HRS327667:HRS327669 IBO327667:IBO327669 ILK327667:ILK327669 IVG327667:IVG327669 JFC327667:JFC327669 JOY327667:JOY327669 JYU327667:JYU327669 KIQ327667:KIQ327669 KSM327667:KSM327669 LCI327667:LCI327669 LME327667:LME327669 LWA327667:LWA327669 MFW327667:MFW327669 MPS327667:MPS327669 MZO327667:MZO327669 NJK327667:NJK327669 NTG327667:NTG327669 ODC327667:ODC327669 OMY327667:OMY327669 OWU327667:OWU327669 PGQ327667:PGQ327669 PQM327667:PQM327669 QAI327667:QAI327669 QKE327667:QKE327669 QUA327667:QUA327669 RDW327667:RDW327669 RNS327667:RNS327669 RXO327667:RXO327669 SHK327667:SHK327669 SRG327667:SRG327669 TBC327667:TBC327669 TKY327667:TKY327669 TUU327667:TUU327669 UEQ327667:UEQ327669 UOM327667:UOM327669 UYI327667:UYI327669 VIE327667:VIE327669 VSA327667:VSA327669 WBW327667:WBW327669 WLS327667:WLS327669 WVO327667:WVO327669 JC393203:JC393205 SY393203:SY393205 ACU393203:ACU393205 AMQ393203:AMQ393205 AWM393203:AWM393205 BGI393203:BGI393205 BQE393203:BQE393205 CAA393203:CAA393205 CJW393203:CJW393205 CTS393203:CTS393205 DDO393203:DDO393205 DNK393203:DNK393205 DXG393203:DXG393205 EHC393203:EHC393205 EQY393203:EQY393205 FAU393203:FAU393205 FKQ393203:FKQ393205 FUM393203:FUM393205 GEI393203:GEI393205 GOE393203:GOE393205 GYA393203:GYA393205 HHW393203:HHW393205 HRS393203:HRS393205 IBO393203:IBO393205 ILK393203:ILK393205 IVG393203:IVG393205 JFC393203:JFC393205 JOY393203:JOY393205 JYU393203:JYU393205 KIQ393203:KIQ393205 KSM393203:KSM393205 LCI393203:LCI393205 LME393203:LME393205 LWA393203:LWA393205 MFW393203:MFW393205 MPS393203:MPS393205 MZO393203:MZO393205 NJK393203:NJK393205 NTG393203:NTG393205 ODC393203:ODC393205 OMY393203:OMY393205 OWU393203:OWU393205 PGQ393203:PGQ393205 PQM393203:PQM393205 QAI393203:QAI393205 QKE393203:QKE393205 QUA393203:QUA393205 RDW393203:RDW393205 RNS393203:RNS393205 RXO393203:RXO393205 SHK393203:SHK393205 SRG393203:SRG393205 TBC393203:TBC393205 TKY393203:TKY393205 TUU393203:TUU393205 UEQ393203:UEQ393205 UOM393203:UOM393205 UYI393203:UYI393205 VIE393203:VIE393205 VSA393203:VSA393205 WBW393203:WBW393205 WLS393203:WLS393205 WVO393203:WVO393205 JC458739:JC458741 SY458739:SY458741 ACU458739:ACU458741 AMQ458739:AMQ458741 AWM458739:AWM458741 BGI458739:BGI458741 BQE458739:BQE458741 CAA458739:CAA458741 CJW458739:CJW458741 CTS458739:CTS458741 DDO458739:DDO458741 DNK458739:DNK458741 DXG458739:DXG458741 EHC458739:EHC458741 EQY458739:EQY458741 FAU458739:FAU458741 FKQ458739:FKQ458741 FUM458739:FUM458741 GEI458739:GEI458741 GOE458739:GOE458741 GYA458739:GYA458741 HHW458739:HHW458741 HRS458739:HRS458741 IBO458739:IBO458741 ILK458739:ILK458741 IVG458739:IVG458741 JFC458739:JFC458741 JOY458739:JOY458741 JYU458739:JYU458741 KIQ458739:KIQ458741 KSM458739:KSM458741 LCI458739:LCI458741 LME458739:LME458741 LWA458739:LWA458741 MFW458739:MFW458741 MPS458739:MPS458741 MZO458739:MZO458741 NJK458739:NJK458741 NTG458739:NTG458741 ODC458739:ODC458741 OMY458739:OMY458741 OWU458739:OWU458741 PGQ458739:PGQ458741 PQM458739:PQM458741 QAI458739:QAI458741 QKE458739:QKE458741 QUA458739:QUA458741 RDW458739:RDW458741 RNS458739:RNS458741 RXO458739:RXO458741 SHK458739:SHK458741 SRG458739:SRG458741 TBC458739:TBC458741 TKY458739:TKY458741 TUU458739:TUU458741 UEQ458739:UEQ458741 UOM458739:UOM458741 UYI458739:UYI458741 VIE458739:VIE458741 VSA458739:VSA458741 WBW458739:WBW458741 WLS458739:WLS458741 WVO458739:WVO458741 JC524275:JC524277 SY524275:SY524277 ACU524275:ACU524277 AMQ524275:AMQ524277 AWM524275:AWM524277 BGI524275:BGI524277 BQE524275:BQE524277 CAA524275:CAA524277 CJW524275:CJW524277 CTS524275:CTS524277 DDO524275:DDO524277 DNK524275:DNK524277 DXG524275:DXG524277 EHC524275:EHC524277 EQY524275:EQY524277 FAU524275:FAU524277 FKQ524275:FKQ524277 FUM524275:FUM524277 GEI524275:GEI524277 GOE524275:GOE524277 GYA524275:GYA524277 HHW524275:HHW524277 HRS524275:HRS524277 IBO524275:IBO524277 ILK524275:ILK524277 IVG524275:IVG524277 JFC524275:JFC524277 JOY524275:JOY524277 JYU524275:JYU524277 KIQ524275:KIQ524277 KSM524275:KSM524277 LCI524275:LCI524277 LME524275:LME524277 LWA524275:LWA524277 MFW524275:MFW524277 MPS524275:MPS524277 MZO524275:MZO524277 NJK524275:NJK524277 NTG524275:NTG524277 ODC524275:ODC524277 OMY524275:OMY524277 OWU524275:OWU524277 PGQ524275:PGQ524277 PQM524275:PQM524277 QAI524275:QAI524277 QKE524275:QKE524277 QUA524275:QUA524277 RDW524275:RDW524277 RNS524275:RNS524277 RXO524275:RXO524277 SHK524275:SHK524277 SRG524275:SRG524277 TBC524275:TBC524277 TKY524275:TKY524277 TUU524275:TUU524277 UEQ524275:UEQ524277 UOM524275:UOM524277 UYI524275:UYI524277 VIE524275:VIE524277 VSA524275:VSA524277 WBW524275:WBW524277 WLS524275:WLS524277 WVO524275:WVO524277 JC589811:JC589813 SY589811:SY589813 ACU589811:ACU589813 AMQ589811:AMQ589813 AWM589811:AWM589813 BGI589811:BGI589813 BQE589811:BQE589813 CAA589811:CAA589813 CJW589811:CJW589813 CTS589811:CTS589813 DDO589811:DDO589813 DNK589811:DNK589813 DXG589811:DXG589813 EHC589811:EHC589813 EQY589811:EQY589813 FAU589811:FAU589813 FKQ589811:FKQ589813 FUM589811:FUM589813 GEI589811:GEI589813 GOE589811:GOE589813 GYA589811:GYA589813 HHW589811:HHW589813 HRS589811:HRS589813 IBO589811:IBO589813 ILK589811:ILK589813 IVG589811:IVG589813 JFC589811:JFC589813 JOY589811:JOY589813 JYU589811:JYU589813 KIQ589811:KIQ589813 KSM589811:KSM589813 LCI589811:LCI589813 LME589811:LME589813 LWA589811:LWA589813 MFW589811:MFW589813 MPS589811:MPS589813 MZO589811:MZO589813 NJK589811:NJK589813 NTG589811:NTG589813 ODC589811:ODC589813 OMY589811:OMY589813 OWU589811:OWU589813 PGQ589811:PGQ589813 PQM589811:PQM589813 QAI589811:QAI589813 QKE589811:QKE589813 QUA589811:QUA589813 RDW589811:RDW589813 RNS589811:RNS589813 RXO589811:RXO589813 SHK589811:SHK589813 SRG589811:SRG589813 TBC589811:TBC589813 TKY589811:TKY589813 TUU589811:TUU589813 UEQ589811:UEQ589813 UOM589811:UOM589813 UYI589811:UYI589813 VIE589811:VIE589813 VSA589811:VSA589813 WBW589811:WBW589813 WLS589811:WLS589813 WVO589811:WVO589813 JC655347:JC655349 SY655347:SY655349 ACU655347:ACU655349 AMQ655347:AMQ655349 AWM655347:AWM655349 BGI655347:BGI655349 BQE655347:BQE655349 CAA655347:CAA655349 CJW655347:CJW655349 CTS655347:CTS655349 DDO655347:DDO655349 DNK655347:DNK655349 DXG655347:DXG655349 EHC655347:EHC655349 EQY655347:EQY655349 FAU655347:FAU655349 FKQ655347:FKQ655349 FUM655347:FUM655349 GEI655347:GEI655349 GOE655347:GOE655349 GYA655347:GYA655349 HHW655347:HHW655349 HRS655347:HRS655349 IBO655347:IBO655349 ILK655347:ILK655349 IVG655347:IVG655349 JFC655347:JFC655349 JOY655347:JOY655349 JYU655347:JYU655349 KIQ655347:KIQ655349 KSM655347:KSM655349 LCI655347:LCI655349 LME655347:LME655349 LWA655347:LWA655349 MFW655347:MFW655349 MPS655347:MPS655349 MZO655347:MZO655349 NJK655347:NJK655349 NTG655347:NTG655349 ODC655347:ODC655349 OMY655347:OMY655349 OWU655347:OWU655349 PGQ655347:PGQ655349 PQM655347:PQM655349 QAI655347:QAI655349 QKE655347:QKE655349 QUA655347:QUA655349 RDW655347:RDW655349 RNS655347:RNS655349 RXO655347:RXO655349 SHK655347:SHK655349 SRG655347:SRG655349 TBC655347:TBC655349 TKY655347:TKY655349 TUU655347:TUU655349 UEQ655347:UEQ655349 UOM655347:UOM655349 UYI655347:UYI655349 VIE655347:VIE655349 VSA655347:VSA655349 WBW655347:WBW655349 WLS655347:WLS655349 WVO655347:WVO655349 JC720883:JC720885 SY720883:SY720885 ACU720883:ACU720885 AMQ720883:AMQ720885 AWM720883:AWM720885 BGI720883:BGI720885 BQE720883:BQE720885 CAA720883:CAA720885 CJW720883:CJW720885 CTS720883:CTS720885 DDO720883:DDO720885 DNK720883:DNK720885 DXG720883:DXG720885 EHC720883:EHC720885 EQY720883:EQY720885 FAU720883:FAU720885 FKQ720883:FKQ720885 FUM720883:FUM720885 GEI720883:GEI720885 GOE720883:GOE720885 GYA720883:GYA720885 HHW720883:HHW720885 HRS720883:HRS720885 IBO720883:IBO720885 ILK720883:ILK720885 IVG720883:IVG720885 JFC720883:JFC720885 JOY720883:JOY720885 JYU720883:JYU720885 KIQ720883:KIQ720885 KSM720883:KSM720885 LCI720883:LCI720885 LME720883:LME720885 LWA720883:LWA720885 MFW720883:MFW720885 MPS720883:MPS720885 MZO720883:MZO720885 NJK720883:NJK720885 NTG720883:NTG720885 ODC720883:ODC720885 OMY720883:OMY720885 OWU720883:OWU720885 PGQ720883:PGQ720885 PQM720883:PQM720885 QAI720883:QAI720885 QKE720883:QKE720885 QUA720883:QUA720885 RDW720883:RDW720885 RNS720883:RNS720885 RXO720883:RXO720885 SHK720883:SHK720885 SRG720883:SRG720885 TBC720883:TBC720885 TKY720883:TKY720885 TUU720883:TUU720885 UEQ720883:UEQ720885 UOM720883:UOM720885 UYI720883:UYI720885 VIE720883:VIE720885 VSA720883:VSA720885 WBW720883:WBW720885 WLS720883:WLS720885 WVO720883:WVO720885 JC786419:JC786421 SY786419:SY786421 ACU786419:ACU786421 AMQ786419:AMQ786421 AWM786419:AWM786421 BGI786419:BGI786421 BQE786419:BQE786421 CAA786419:CAA786421 CJW786419:CJW786421 CTS786419:CTS786421 DDO786419:DDO786421 DNK786419:DNK786421 DXG786419:DXG786421 EHC786419:EHC786421 EQY786419:EQY786421 FAU786419:FAU786421 FKQ786419:FKQ786421 FUM786419:FUM786421 GEI786419:GEI786421 GOE786419:GOE786421 GYA786419:GYA786421 HHW786419:HHW786421 HRS786419:HRS786421 IBO786419:IBO786421 ILK786419:ILK786421 IVG786419:IVG786421 JFC786419:JFC786421 JOY786419:JOY786421 JYU786419:JYU786421 KIQ786419:KIQ786421 KSM786419:KSM786421 LCI786419:LCI786421 LME786419:LME786421 LWA786419:LWA786421 MFW786419:MFW786421 MPS786419:MPS786421 MZO786419:MZO786421 NJK786419:NJK786421 NTG786419:NTG786421 ODC786419:ODC786421 OMY786419:OMY786421 OWU786419:OWU786421 PGQ786419:PGQ786421 PQM786419:PQM786421 QAI786419:QAI786421 QKE786419:QKE786421 QUA786419:QUA786421 RDW786419:RDW786421 RNS786419:RNS786421 RXO786419:RXO786421 SHK786419:SHK786421 SRG786419:SRG786421 TBC786419:TBC786421 TKY786419:TKY786421 TUU786419:TUU786421 UEQ786419:UEQ786421 UOM786419:UOM786421 UYI786419:UYI786421 VIE786419:VIE786421 VSA786419:VSA786421 WBW786419:WBW786421 WLS786419:WLS786421 WVO786419:WVO786421 JC851955:JC851957 SY851955:SY851957 ACU851955:ACU851957 AMQ851955:AMQ851957 AWM851955:AWM851957 BGI851955:BGI851957 BQE851955:BQE851957 CAA851955:CAA851957 CJW851955:CJW851957 CTS851955:CTS851957 DDO851955:DDO851957 DNK851955:DNK851957 DXG851955:DXG851957 EHC851955:EHC851957 EQY851955:EQY851957 FAU851955:FAU851957 FKQ851955:FKQ851957 FUM851955:FUM851957 GEI851955:GEI851957 GOE851955:GOE851957 GYA851955:GYA851957 HHW851955:HHW851957 HRS851955:HRS851957 IBO851955:IBO851957 ILK851955:ILK851957 IVG851955:IVG851957 JFC851955:JFC851957 JOY851955:JOY851957 JYU851955:JYU851957 KIQ851955:KIQ851957 KSM851955:KSM851957 LCI851955:LCI851957 LME851955:LME851957 LWA851955:LWA851957 MFW851955:MFW851957 MPS851955:MPS851957 MZO851955:MZO851957 NJK851955:NJK851957 NTG851955:NTG851957 ODC851955:ODC851957 OMY851955:OMY851957 OWU851955:OWU851957 PGQ851955:PGQ851957 PQM851955:PQM851957 QAI851955:QAI851957 QKE851955:QKE851957 QUA851955:QUA851957 RDW851955:RDW851957 RNS851955:RNS851957 RXO851955:RXO851957 SHK851955:SHK851957 SRG851955:SRG851957 TBC851955:TBC851957 TKY851955:TKY851957 TUU851955:TUU851957 UEQ851955:UEQ851957 UOM851955:UOM851957 UYI851955:UYI851957 VIE851955:VIE851957 VSA851955:VSA851957 WBW851955:WBW851957 WLS851955:WLS851957 WVO851955:WVO851957 JC917491:JC917493 SY917491:SY917493 ACU917491:ACU917493 AMQ917491:AMQ917493 AWM917491:AWM917493 BGI917491:BGI917493 BQE917491:BQE917493 CAA917491:CAA917493 CJW917491:CJW917493 CTS917491:CTS917493 DDO917491:DDO917493 DNK917491:DNK917493 DXG917491:DXG917493 EHC917491:EHC917493 EQY917491:EQY917493 FAU917491:FAU917493 FKQ917491:FKQ917493 FUM917491:FUM917493 GEI917491:GEI917493 GOE917491:GOE917493 GYA917491:GYA917493 HHW917491:HHW917493 HRS917491:HRS917493 IBO917491:IBO917493 ILK917491:ILK917493 IVG917491:IVG917493 JFC917491:JFC917493 JOY917491:JOY917493 JYU917491:JYU917493 KIQ917491:KIQ917493 KSM917491:KSM917493 LCI917491:LCI917493 LME917491:LME917493 LWA917491:LWA917493 MFW917491:MFW917493 MPS917491:MPS917493 MZO917491:MZO917493 NJK917491:NJK917493 NTG917491:NTG917493 ODC917491:ODC917493 OMY917491:OMY917493 OWU917491:OWU917493 PGQ917491:PGQ917493 PQM917491:PQM917493 QAI917491:QAI917493 QKE917491:QKE917493 QUA917491:QUA917493 RDW917491:RDW917493 RNS917491:RNS917493 RXO917491:RXO917493 SHK917491:SHK917493 SRG917491:SRG917493 TBC917491:TBC917493 TKY917491:TKY917493 TUU917491:TUU917493 UEQ917491:UEQ917493 UOM917491:UOM917493 UYI917491:UYI917493 VIE917491:VIE917493 VSA917491:VSA917493 WBW917491:WBW917493 WLS917491:WLS917493 WVO917491:WVO917493 JC983027:JC983029 SY983027:SY983029 ACU983027:ACU983029 AMQ983027:AMQ983029 AWM983027:AWM983029 BGI983027:BGI983029 BQE983027:BQE983029 CAA983027:CAA983029 CJW983027:CJW983029 CTS983027:CTS983029 DDO983027:DDO983029 DNK983027:DNK983029 DXG983027:DXG983029 EHC983027:EHC983029 EQY983027:EQY983029 FAU983027:FAU983029 FKQ983027:FKQ983029 FUM983027:FUM983029 GEI983027:GEI983029 GOE983027:GOE983029 GYA983027:GYA983029 HHW983027:HHW983029 HRS983027:HRS983029 IBO983027:IBO983029 ILK983027:ILK983029 IVG983027:IVG983029 JFC983027:JFC983029 JOY983027:JOY983029 JYU983027:JYU983029 KIQ983027:KIQ983029 KSM983027:KSM983029 LCI983027:LCI983029 LME983027:LME983029 LWA983027:LWA983029 MFW983027:MFW983029 MPS983027:MPS983029 MZO983027:MZO983029 NJK983027:NJK983029 NTG983027:NTG983029 ODC983027:ODC983029 OMY983027:OMY983029 OWU983027:OWU983029 PGQ983027:PGQ983029 PQM983027:PQM983029 QAI983027:QAI983029 QKE983027:QKE983029 QUA983027:QUA983029 RDW983027:RDW983029 RNS983027:RNS983029 RXO983027:RXO983029 SHK983027:SHK983029 SRG983027:SRG983029 TBC983027:TBC983029 TKY983027:TKY983029 TUU983027:TUU983029 UEQ983027:UEQ983029 UOM983027:UOM983029 UYI983027:UYI983029 VIE983027:VIE983029 VSA983027:VSA983029 WBW983027:WBW983029 WLS983027:WLS983029 WVO983027:WVO983029 JC1048563:JC1048565 SY1048563:SY1048565 ACU1048563:ACU1048565 AMQ1048563:AMQ1048565 AWM1048563:AWM1048565 BGI1048563:BGI1048565 BQE1048563:BQE1048565 CAA1048563:CAA1048565 CJW1048563:CJW1048565 CTS1048563:CTS1048565 DDO1048563:DDO1048565 DNK1048563:DNK1048565 DXG1048563:DXG1048565 EHC1048563:EHC1048565 EQY1048563:EQY1048565 FAU1048563:FAU1048565 FKQ1048563:FKQ1048565 FUM1048563:FUM1048565 GEI1048563:GEI1048565 GOE1048563:GOE1048565 GYA1048563:GYA1048565 HHW1048563:HHW1048565 HRS1048563:HRS1048565 IBO1048563:IBO1048565 ILK1048563:ILK1048565 IVG1048563:IVG1048565 JFC1048563:JFC1048565 JOY1048563:JOY1048565 JYU1048563:JYU1048565 KIQ1048563:KIQ1048565 KSM1048563:KSM1048565 LCI1048563:LCI1048565 LME1048563:LME1048565 LWA1048563:LWA1048565 MFW1048563:MFW1048565 MPS1048563:MPS1048565 MZO1048563:MZO1048565 NJK1048563:NJK1048565 NTG1048563:NTG1048565 ODC1048563:ODC1048565 OMY1048563:OMY1048565 OWU1048563:OWU1048565 PGQ1048563:PGQ1048565 PQM1048563:PQM1048565 QAI1048563:QAI1048565 QKE1048563:QKE1048565 QUA1048563:QUA1048565 RDW1048563:RDW1048565 RNS1048563:RNS1048565 RXO1048563:RXO1048565 SHK1048563:SHK1048565 SRG1048563:SRG1048565 TBC1048563:TBC1048565 TKY1048563:TKY1048565 TUU1048563:TUU1048565 UEQ1048563:UEQ1048565 UOM1048563:UOM1048565 UYI1048563:UYI1048565 VIE1048563:VIE1048565 VSA1048563:VSA1048565 WBW1048563:WBW1048565 WLS1048563:WLS1048565 WVO1048563:WVO1048565 C65523:C65525 C131059:C131061 C196595:C196597 C262131:C262133 C327667:C327669 C393203:C393205 C458739:C458741 C524275:C524277 C589811:C589813 C655347:C655349 C720883:C720885 C786419:C786421 C851955:C851957 C917491:C917493 C983027:C983029 C1048563:C1048565">
      <formula1>$A$52:$A$56</formula1>
    </dataValidation>
    <dataValidation type="list" allowBlank="1" showInputMessage="1" showErrorMessage="1" sqref="JD65523 SZ65523 ACV65523 AMR65523 AWN65523 BGJ65523 BQF65523 CAB65523 CJX65523 CTT65523 DDP65523 DNL65523 DXH65523 EHD65523 EQZ65523 FAV65523 FKR65523 FUN65523 GEJ65523 GOF65523 GYB65523 HHX65523 HRT65523 IBP65523 ILL65523 IVH65523 JFD65523 JOZ65523 JYV65523 KIR65523 KSN65523 LCJ65523 LMF65523 LWB65523 MFX65523 MPT65523 MZP65523 NJL65523 NTH65523 ODD65523 OMZ65523 OWV65523 PGR65523 PQN65523 QAJ65523 QKF65523 QUB65523 RDX65523 RNT65523 RXP65523 SHL65523 SRH65523 TBD65523 TKZ65523 TUV65523 UER65523 UON65523 UYJ65523 VIF65523 VSB65523 WBX65523 WLT65523 WVP65523 JD131059 SZ131059 ACV131059 AMR131059 AWN131059 BGJ131059 BQF131059 CAB131059 CJX131059 CTT131059 DDP131059 DNL131059 DXH131059 EHD131059 EQZ131059 FAV131059 FKR131059 FUN131059 GEJ131059 GOF131059 GYB131059 HHX131059 HRT131059 IBP131059 ILL131059 IVH131059 JFD131059 JOZ131059 JYV131059 KIR131059 KSN131059 LCJ131059 LMF131059 LWB131059 MFX131059 MPT131059 MZP131059 NJL131059 NTH131059 ODD131059 OMZ131059 OWV131059 PGR131059 PQN131059 QAJ131059 QKF131059 QUB131059 RDX131059 RNT131059 RXP131059 SHL131059 SRH131059 TBD131059 TKZ131059 TUV131059 UER131059 UON131059 UYJ131059 VIF131059 VSB131059 WBX131059 WLT131059 WVP131059 JD196595 SZ196595 ACV196595 AMR196595 AWN196595 BGJ196595 BQF196595 CAB196595 CJX196595 CTT196595 DDP196595 DNL196595 DXH196595 EHD196595 EQZ196595 FAV196595 FKR196595 FUN196595 GEJ196595 GOF196595 GYB196595 HHX196595 HRT196595 IBP196595 ILL196595 IVH196595 JFD196595 JOZ196595 JYV196595 KIR196595 KSN196595 LCJ196595 LMF196595 LWB196595 MFX196595 MPT196595 MZP196595 NJL196595 NTH196595 ODD196595 OMZ196595 OWV196595 PGR196595 PQN196595 QAJ196595 QKF196595 QUB196595 RDX196595 RNT196595 RXP196595 SHL196595 SRH196595 TBD196595 TKZ196595 TUV196595 UER196595 UON196595 UYJ196595 VIF196595 VSB196595 WBX196595 WLT196595 WVP196595 JD262131 SZ262131 ACV262131 AMR262131 AWN262131 BGJ262131 BQF262131 CAB262131 CJX262131 CTT262131 DDP262131 DNL262131 DXH262131 EHD262131 EQZ262131 FAV262131 FKR262131 FUN262131 GEJ262131 GOF262131 GYB262131 HHX262131 HRT262131 IBP262131 ILL262131 IVH262131 JFD262131 JOZ262131 JYV262131 KIR262131 KSN262131 LCJ262131 LMF262131 LWB262131 MFX262131 MPT262131 MZP262131 NJL262131 NTH262131 ODD262131 OMZ262131 OWV262131 PGR262131 PQN262131 QAJ262131 QKF262131 QUB262131 RDX262131 RNT262131 RXP262131 SHL262131 SRH262131 TBD262131 TKZ262131 TUV262131 UER262131 UON262131 UYJ262131 VIF262131 VSB262131 WBX262131 WLT262131 WVP262131 JD327667 SZ327667 ACV327667 AMR327667 AWN327667 BGJ327667 BQF327667 CAB327667 CJX327667 CTT327667 DDP327667 DNL327667 DXH327667 EHD327667 EQZ327667 FAV327667 FKR327667 FUN327667 GEJ327667 GOF327667 GYB327667 HHX327667 HRT327667 IBP327667 ILL327667 IVH327667 JFD327667 JOZ327667 JYV327667 KIR327667 KSN327667 LCJ327667 LMF327667 LWB327667 MFX327667 MPT327667 MZP327667 NJL327667 NTH327667 ODD327667 OMZ327667 OWV327667 PGR327667 PQN327667 QAJ327667 QKF327667 QUB327667 RDX327667 RNT327667 RXP327667 SHL327667 SRH327667 TBD327667 TKZ327667 TUV327667 UER327667 UON327667 UYJ327667 VIF327667 VSB327667 WBX327667 WLT327667 WVP327667 JD393203 SZ393203 ACV393203 AMR393203 AWN393203 BGJ393203 BQF393203 CAB393203 CJX393203 CTT393203 DDP393203 DNL393203 DXH393203 EHD393203 EQZ393203 FAV393203 FKR393203 FUN393203 GEJ393203 GOF393203 GYB393203 HHX393203 HRT393203 IBP393203 ILL393203 IVH393203 JFD393203 JOZ393203 JYV393203 KIR393203 KSN393203 LCJ393203 LMF393203 LWB393203 MFX393203 MPT393203 MZP393203 NJL393203 NTH393203 ODD393203 OMZ393203 OWV393203 PGR393203 PQN393203 QAJ393203 QKF393203 QUB393203 RDX393203 RNT393203 RXP393203 SHL393203 SRH393203 TBD393203 TKZ393203 TUV393203 UER393203 UON393203 UYJ393203 VIF393203 VSB393203 WBX393203 WLT393203 WVP393203 JD458739 SZ458739 ACV458739 AMR458739 AWN458739 BGJ458739 BQF458739 CAB458739 CJX458739 CTT458739 DDP458739 DNL458739 DXH458739 EHD458739 EQZ458739 FAV458739 FKR458739 FUN458739 GEJ458739 GOF458739 GYB458739 HHX458739 HRT458739 IBP458739 ILL458739 IVH458739 JFD458739 JOZ458739 JYV458739 KIR458739 KSN458739 LCJ458739 LMF458739 LWB458739 MFX458739 MPT458739 MZP458739 NJL458739 NTH458739 ODD458739 OMZ458739 OWV458739 PGR458739 PQN458739 QAJ458739 QKF458739 QUB458739 RDX458739 RNT458739 RXP458739 SHL458739 SRH458739 TBD458739 TKZ458739 TUV458739 UER458739 UON458739 UYJ458739 VIF458739 VSB458739 WBX458739 WLT458739 WVP458739 JD524275 SZ524275 ACV524275 AMR524275 AWN524275 BGJ524275 BQF524275 CAB524275 CJX524275 CTT524275 DDP524275 DNL524275 DXH524275 EHD524275 EQZ524275 FAV524275 FKR524275 FUN524275 GEJ524275 GOF524275 GYB524275 HHX524275 HRT524275 IBP524275 ILL524275 IVH524275 JFD524275 JOZ524275 JYV524275 KIR524275 KSN524275 LCJ524275 LMF524275 LWB524275 MFX524275 MPT524275 MZP524275 NJL524275 NTH524275 ODD524275 OMZ524275 OWV524275 PGR524275 PQN524275 QAJ524275 QKF524275 QUB524275 RDX524275 RNT524275 RXP524275 SHL524275 SRH524275 TBD524275 TKZ524275 TUV524275 UER524275 UON524275 UYJ524275 VIF524275 VSB524275 WBX524275 WLT524275 WVP524275 JD589811 SZ589811 ACV589811 AMR589811 AWN589811 BGJ589811 BQF589811 CAB589811 CJX589811 CTT589811 DDP589811 DNL589811 DXH589811 EHD589811 EQZ589811 FAV589811 FKR589811 FUN589811 GEJ589811 GOF589811 GYB589811 HHX589811 HRT589811 IBP589811 ILL589811 IVH589811 JFD589811 JOZ589811 JYV589811 KIR589811 KSN589811 LCJ589811 LMF589811 LWB589811 MFX589811 MPT589811 MZP589811 NJL589811 NTH589811 ODD589811 OMZ589811 OWV589811 PGR589811 PQN589811 QAJ589811 QKF589811 QUB589811 RDX589811 RNT589811 RXP589811 SHL589811 SRH589811 TBD589811 TKZ589811 TUV589811 UER589811 UON589811 UYJ589811 VIF589811 VSB589811 WBX589811 WLT589811 WVP589811 JD655347 SZ655347 ACV655347 AMR655347 AWN655347 BGJ655347 BQF655347 CAB655347 CJX655347 CTT655347 DDP655347 DNL655347 DXH655347 EHD655347 EQZ655347 FAV655347 FKR655347 FUN655347 GEJ655347 GOF655347 GYB655347 HHX655347 HRT655347 IBP655347 ILL655347 IVH655347 JFD655347 JOZ655347 JYV655347 KIR655347 KSN655347 LCJ655347 LMF655347 LWB655347 MFX655347 MPT655347 MZP655347 NJL655347 NTH655347 ODD655347 OMZ655347 OWV655347 PGR655347 PQN655347 QAJ655347 QKF655347 QUB655347 RDX655347 RNT655347 RXP655347 SHL655347 SRH655347 TBD655347 TKZ655347 TUV655347 UER655347 UON655347 UYJ655347 VIF655347 VSB655347 WBX655347 WLT655347 WVP655347 JD720883 SZ720883 ACV720883 AMR720883 AWN720883 BGJ720883 BQF720883 CAB720883 CJX720883 CTT720883 DDP720883 DNL720883 DXH720883 EHD720883 EQZ720883 FAV720883 FKR720883 FUN720883 GEJ720883 GOF720883 GYB720883 HHX720883 HRT720883 IBP720883 ILL720883 IVH720883 JFD720883 JOZ720883 JYV720883 KIR720883 KSN720883 LCJ720883 LMF720883 LWB720883 MFX720883 MPT720883 MZP720883 NJL720883 NTH720883 ODD720883 OMZ720883 OWV720883 PGR720883 PQN720883 QAJ720883 QKF720883 QUB720883 RDX720883 RNT720883 RXP720883 SHL720883 SRH720883 TBD720883 TKZ720883 TUV720883 UER720883 UON720883 UYJ720883 VIF720883 VSB720883 WBX720883 WLT720883 WVP720883 JD786419 SZ786419 ACV786419 AMR786419 AWN786419 BGJ786419 BQF786419 CAB786419 CJX786419 CTT786419 DDP786419 DNL786419 DXH786419 EHD786419 EQZ786419 FAV786419 FKR786419 FUN786419 GEJ786419 GOF786419 GYB786419 HHX786419 HRT786419 IBP786419 ILL786419 IVH786419 JFD786419 JOZ786419 JYV786419 KIR786419 KSN786419 LCJ786419 LMF786419 LWB786419 MFX786419 MPT786419 MZP786419 NJL786419 NTH786419 ODD786419 OMZ786419 OWV786419 PGR786419 PQN786419 QAJ786419 QKF786419 QUB786419 RDX786419 RNT786419 RXP786419 SHL786419 SRH786419 TBD786419 TKZ786419 TUV786419 UER786419 UON786419 UYJ786419 VIF786419 VSB786419 WBX786419 WLT786419 WVP786419 JD851955 SZ851955 ACV851955 AMR851955 AWN851955 BGJ851955 BQF851955 CAB851955 CJX851955 CTT851955 DDP851955 DNL851955 DXH851955 EHD851955 EQZ851955 FAV851955 FKR851955 FUN851955 GEJ851955 GOF851955 GYB851955 HHX851955 HRT851955 IBP851955 ILL851955 IVH851955 JFD851955 JOZ851955 JYV851955 KIR851955 KSN851955 LCJ851955 LMF851955 LWB851955 MFX851955 MPT851955 MZP851955 NJL851955 NTH851955 ODD851955 OMZ851955 OWV851955 PGR851955 PQN851955 QAJ851955 QKF851955 QUB851955 RDX851955 RNT851955 RXP851955 SHL851955 SRH851955 TBD851955 TKZ851955 TUV851955 UER851955 UON851955 UYJ851955 VIF851955 VSB851955 WBX851955 WLT851955 WVP851955 JD917491 SZ917491 ACV917491 AMR917491 AWN917491 BGJ917491 BQF917491 CAB917491 CJX917491 CTT917491 DDP917491 DNL917491 DXH917491 EHD917491 EQZ917491 FAV917491 FKR917491 FUN917491 GEJ917491 GOF917491 GYB917491 HHX917491 HRT917491 IBP917491 ILL917491 IVH917491 JFD917491 JOZ917491 JYV917491 KIR917491 KSN917491 LCJ917491 LMF917491 LWB917491 MFX917491 MPT917491 MZP917491 NJL917491 NTH917491 ODD917491 OMZ917491 OWV917491 PGR917491 PQN917491 QAJ917491 QKF917491 QUB917491 RDX917491 RNT917491 RXP917491 SHL917491 SRH917491 TBD917491 TKZ917491 TUV917491 UER917491 UON917491 UYJ917491 VIF917491 VSB917491 WBX917491 WLT917491 WVP917491 JD983027 SZ983027 ACV983027 AMR983027 AWN983027 BGJ983027 BQF983027 CAB983027 CJX983027 CTT983027 DDP983027 DNL983027 DXH983027 EHD983027 EQZ983027 FAV983027 FKR983027 FUN983027 GEJ983027 GOF983027 GYB983027 HHX983027 HRT983027 IBP983027 ILL983027 IVH983027 JFD983027 JOZ983027 JYV983027 KIR983027 KSN983027 LCJ983027 LMF983027 LWB983027 MFX983027 MPT983027 MZP983027 NJL983027 NTH983027 ODD983027 OMZ983027 OWV983027 PGR983027 PQN983027 QAJ983027 QKF983027 QUB983027 RDX983027 RNT983027 RXP983027 SHL983027 SRH983027 TBD983027 TKZ983027 TUV983027 UER983027 UON983027 UYJ983027 VIF983027 VSB983027 WBX983027 WLT983027 WVP983027 JD1048563 SZ1048563 ACV1048563 AMR1048563 AWN1048563 BGJ1048563 BQF1048563 CAB1048563 CJX1048563 CTT1048563 DDP1048563 DNL1048563 DXH1048563 EHD1048563 EQZ1048563 FAV1048563 FKR1048563 FUN1048563 GEJ1048563 GOF1048563 GYB1048563 HHX1048563 HRT1048563 IBP1048563 ILL1048563 IVH1048563 JFD1048563 JOZ1048563 JYV1048563 KIR1048563 KSN1048563 LCJ1048563 LMF1048563 LWB1048563 MFX1048563 MPT1048563 MZP1048563 NJL1048563 NTH1048563 ODD1048563 OMZ1048563 OWV1048563 PGR1048563 PQN1048563 QAJ1048563 QKF1048563 QUB1048563 RDX1048563 RNT1048563 RXP1048563 SHL1048563 SRH1048563 TBD1048563 TKZ1048563 TUV1048563 UER1048563 UON1048563 UYJ1048563 VIF1048563 VSB1048563 WBX1048563 WLT1048563 WVP1048563 D65523 D131059 D196595 D262131 D327667 D393203 D458739 D524275 D589811 D655347 D720883 D786419 D851955 D917491 D983027 D1048563">
      <formula1>$A$59:$A$80</formula1>
    </dataValidation>
  </dataValidations>
  <printOptions horizontalCentered="1"/>
  <pageMargins left="0.39370078740157483" right="0.39370078740157483" top="0.59055118110236227" bottom="0.47244094488188981" header="0.31496062992125984" footer="0.31496062992125984"/>
  <pageSetup paperSize="9" scale="67" orientation="landscape" cellComments="asDisplayed" r:id="rId1"/>
  <headerFooter alignWithMargins="0"/>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X58"/>
  <sheetViews>
    <sheetView view="pageBreakPreview" zoomScale="106" zoomScaleNormal="100" zoomScaleSheetLayoutView="106" zoomScalePageLayoutView="70" workbookViewId="0">
      <selection activeCell="A2" sqref="A2:R2"/>
    </sheetView>
  </sheetViews>
  <sheetFormatPr defaultColWidth="9" defaultRowHeight="14.25"/>
  <cols>
    <col min="1" max="1" width="4.125" style="244" customWidth="1"/>
    <col min="2" max="2" width="3.625" style="244" customWidth="1"/>
    <col min="3" max="3" width="5.625" style="244" customWidth="1"/>
    <col min="4" max="4" width="3.625" style="244" customWidth="1"/>
    <col min="5" max="5" width="10.625" style="244" customWidth="1"/>
    <col min="6" max="7" width="3.625" style="244" customWidth="1"/>
    <col min="8" max="9" width="5.625" style="244" customWidth="1"/>
    <col min="10" max="10" width="3.625" style="244" customWidth="1"/>
    <col min="11" max="14" width="5.625" style="244" customWidth="1"/>
    <col min="15" max="15" width="3.625" style="244" customWidth="1"/>
    <col min="16" max="17" width="5.625" style="244" customWidth="1"/>
    <col min="18" max="18" width="8.625" style="244" customWidth="1"/>
    <col min="19" max="16384" width="9" style="244"/>
  </cols>
  <sheetData>
    <row r="1" spans="1:18" ht="17.25" customHeight="1">
      <c r="R1" s="386" t="s">
        <v>611</v>
      </c>
    </row>
    <row r="2" spans="1:18" ht="24.95" customHeight="1">
      <c r="A2" s="2443" t="s">
        <v>638</v>
      </c>
      <c r="B2" s="2443"/>
      <c r="C2" s="2443"/>
      <c r="D2" s="2443"/>
      <c r="E2" s="2443"/>
      <c r="F2" s="2443"/>
      <c r="G2" s="2443"/>
      <c r="H2" s="2443"/>
      <c r="I2" s="2443"/>
      <c r="J2" s="2443"/>
      <c r="K2" s="2443"/>
      <c r="L2" s="2443"/>
      <c r="M2" s="2443"/>
      <c r="N2" s="2443"/>
      <c r="O2" s="2443"/>
      <c r="P2" s="2443"/>
      <c r="Q2" s="2443"/>
      <c r="R2" s="2443"/>
    </row>
    <row r="3" spans="1:18" s="245" customFormat="1" ht="16.5" customHeight="1">
      <c r="A3" s="2444" t="s">
        <v>283</v>
      </c>
      <c r="B3" s="2444"/>
      <c r="C3" s="2444"/>
      <c r="D3" s="2444"/>
      <c r="E3" s="2446" t="str">
        <f>IF(様式1!L11="","",様式1!L11)</f>
        <v/>
      </c>
      <c r="F3" s="2446"/>
      <c r="G3" s="2446"/>
      <c r="H3" s="2446"/>
      <c r="I3" s="2446"/>
      <c r="K3" s="2447" t="s">
        <v>201</v>
      </c>
      <c r="L3" s="2447"/>
      <c r="M3" s="2446" t="str">
        <f>IF(様式1!G36="","",様式1!G36)</f>
        <v/>
      </c>
      <c r="N3" s="2446"/>
      <c r="O3" s="2446"/>
      <c r="P3" s="2446"/>
      <c r="Q3" s="2446"/>
      <c r="R3" s="2446"/>
    </row>
    <row r="4" spans="1:18" ht="16.5" customHeight="1">
      <c r="A4" s="2444"/>
      <c r="B4" s="2444"/>
      <c r="C4" s="2444"/>
      <c r="D4" s="2444"/>
      <c r="E4" s="2446"/>
      <c r="F4" s="2446"/>
      <c r="G4" s="2446"/>
      <c r="H4" s="2446"/>
      <c r="I4" s="2446"/>
      <c r="J4" s="453"/>
      <c r="K4" s="2444"/>
      <c r="L4" s="2444"/>
      <c r="M4" s="2446"/>
      <c r="N4" s="2446"/>
      <c r="O4" s="2446"/>
      <c r="P4" s="2446"/>
      <c r="Q4" s="2446"/>
      <c r="R4" s="2446"/>
    </row>
    <row r="5" spans="1:18" s="247" customFormat="1" ht="23.1" customHeight="1">
      <c r="A5" s="247" t="s">
        <v>106</v>
      </c>
      <c r="B5" s="248"/>
      <c r="C5" s="248"/>
      <c r="D5" s="248"/>
      <c r="E5" s="248"/>
      <c r="F5" s="248"/>
      <c r="G5" s="248"/>
      <c r="H5" s="248"/>
      <c r="I5" s="248"/>
      <c r="J5" s="248"/>
      <c r="K5" s="248"/>
      <c r="L5" s="248"/>
      <c r="M5" s="248"/>
      <c r="N5" s="248"/>
      <c r="O5" s="248"/>
      <c r="P5" s="248"/>
      <c r="Q5" s="248"/>
    </row>
    <row r="6" spans="1:18" s="252" customFormat="1" ht="23.1" customHeight="1">
      <c r="A6" s="2436" t="s">
        <v>284</v>
      </c>
      <c r="B6" s="2436"/>
      <c r="C6" s="2436"/>
      <c r="D6" s="752"/>
      <c r="E6" s="749" t="s">
        <v>279</v>
      </c>
      <c r="F6" s="750" t="s">
        <v>416</v>
      </c>
      <c r="G6" s="2437"/>
      <c r="H6" s="2437"/>
      <c r="I6" s="2437"/>
      <c r="J6" s="433" t="s">
        <v>417</v>
      </c>
      <c r="K6" s="752" t="s">
        <v>440</v>
      </c>
      <c r="L6" s="292" t="s">
        <v>278</v>
      </c>
      <c r="M6" s="277"/>
      <c r="N6" s="750" t="s">
        <v>416</v>
      </c>
      <c r="O6" s="2437" t="str">
        <f>IF(様式5!L6="","",様式5!L6)</f>
        <v/>
      </c>
      <c r="P6" s="2437"/>
      <c r="Q6" s="2437"/>
      <c r="R6" s="434" t="s">
        <v>417</v>
      </c>
    </row>
    <row r="7" spans="1:18" s="252" customFormat="1" ht="23.1" customHeight="1">
      <c r="A7" s="2436" t="s">
        <v>136</v>
      </c>
      <c r="B7" s="2436"/>
      <c r="C7" s="2436"/>
      <c r="D7" s="2448" t="str">
        <f>IF(様式1!F37="","",様式1!F37)</f>
        <v/>
      </c>
      <c r="E7" s="2449"/>
      <c r="F7" s="2449"/>
      <c r="G7" s="2449"/>
      <c r="H7" s="746" t="s">
        <v>187</v>
      </c>
      <c r="I7" s="2449" t="str">
        <f>IF(様式1!K37="","",様式1!K37)</f>
        <v/>
      </c>
      <c r="J7" s="2449"/>
      <c r="K7" s="2449"/>
      <c r="L7" s="2449"/>
      <c r="M7" s="2450"/>
      <c r="N7" s="2441" t="s">
        <v>285</v>
      </c>
      <c r="O7" s="2442"/>
      <c r="P7" s="2438" t="str">
        <f>IF(様式1!F38="","",様式1!F38)</f>
        <v/>
      </c>
      <c r="Q7" s="2439"/>
      <c r="R7" s="253" t="s">
        <v>60</v>
      </c>
    </row>
    <row r="8" spans="1:18" s="252" customFormat="1" ht="5.25" customHeight="1">
      <c r="A8" s="747"/>
      <c r="B8" s="747"/>
      <c r="C8" s="254"/>
      <c r="D8" s="254"/>
      <c r="E8" s="254"/>
      <c r="F8" s="254"/>
      <c r="G8" s="254"/>
      <c r="H8" s="254"/>
      <c r="I8" s="254"/>
      <c r="J8" s="254"/>
      <c r="K8" s="254"/>
      <c r="L8" s="254"/>
      <c r="M8" s="254"/>
      <c r="N8" s="747"/>
      <c r="O8" s="747"/>
      <c r="P8" s="254"/>
      <c r="Q8" s="254"/>
      <c r="R8" s="254"/>
    </row>
    <row r="9" spans="1:18" s="252" customFormat="1" ht="20.100000000000001" customHeight="1">
      <c r="A9" s="255" t="s">
        <v>286</v>
      </c>
      <c r="B9" s="747"/>
      <c r="C9" s="254"/>
      <c r="D9" s="254"/>
      <c r="E9" s="254"/>
      <c r="F9" s="254"/>
      <c r="G9" s="254"/>
      <c r="H9" s="254"/>
      <c r="I9" s="254"/>
      <c r="J9" s="254"/>
      <c r="K9" s="254"/>
      <c r="L9" s="254"/>
      <c r="M9" s="254"/>
      <c r="N9" s="747"/>
      <c r="O9" s="747"/>
      <c r="P9" s="254"/>
      <c r="Q9" s="254"/>
      <c r="R9" s="254"/>
    </row>
    <row r="10" spans="1:18" s="252" customFormat="1" ht="20.100000000000001" customHeight="1">
      <c r="A10" s="256" t="s">
        <v>287</v>
      </c>
      <c r="B10" s="257"/>
      <c r="C10" s="746"/>
      <c r="D10" s="746"/>
      <c r="E10" s="746"/>
      <c r="F10" s="746"/>
      <c r="G10" s="746"/>
      <c r="H10" s="746"/>
      <c r="I10" s="746"/>
      <c r="J10" s="746"/>
      <c r="K10" s="746"/>
      <c r="L10" s="746"/>
      <c r="M10" s="746"/>
      <c r="N10" s="257"/>
      <c r="O10" s="257"/>
      <c r="P10" s="746"/>
      <c r="Q10" s="746"/>
      <c r="R10" s="751"/>
    </row>
    <row r="11" spans="1:18" s="252" customFormat="1" ht="35.1" customHeight="1">
      <c r="A11" s="2428"/>
      <c r="B11" s="2425" t="s">
        <v>386</v>
      </c>
      <c r="C11" s="2426"/>
      <c r="D11" s="2426"/>
      <c r="E11" s="2426"/>
      <c r="F11" s="2426"/>
      <c r="G11" s="2426"/>
      <c r="H11" s="2426"/>
      <c r="I11" s="2426"/>
      <c r="J11" s="2426"/>
      <c r="K11" s="2426"/>
      <c r="L11" s="2426"/>
      <c r="M11" s="2426"/>
      <c r="N11" s="2426"/>
      <c r="O11" s="2426"/>
      <c r="P11" s="2426"/>
      <c r="Q11" s="2426"/>
      <c r="R11" s="2427"/>
    </row>
    <row r="12" spans="1:18" s="252" customFormat="1" ht="300" customHeight="1">
      <c r="A12" s="2429"/>
      <c r="B12" s="2430"/>
      <c r="C12" s="2431"/>
      <c r="D12" s="2431"/>
      <c r="E12" s="2431"/>
      <c r="F12" s="2431"/>
      <c r="G12" s="2431"/>
      <c r="H12" s="2431"/>
      <c r="I12" s="2431"/>
      <c r="J12" s="2431"/>
      <c r="K12" s="2431"/>
      <c r="L12" s="2431"/>
      <c r="M12" s="2431"/>
      <c r="N12" s="2431"/>
      <c r="O12" s="2431"/>
      <c r="P12" s="2431"/>
      <c r="Q12" s="2431"/>
      <c r="R12" s="2432"/>
    </row>
    <row r="13" spans="1:18" s="252" customFormat="1" ht="20.100000000000001" customHeight="1">
      <c r="A13" s="256" t="s">
        <v>288</v>
      </c>
      <c r="B13" s="259"/>
      <c r="C13" s="259"/>
      <c r="D13" s="259"/>
      <c r="E13" s="259"/>
      <c r="F13" s="259"/>
      <c r="G13" s="259"/>
      <c r="H13" s="259"/>
      <c r="I13" s="259"/>
      <c r="J13" s="259"/>
      <c r="K13" s="259"/>
      <c r="L13" s="259"/>
      <c r="M13" s="259"/>
      <c r="N13" s="259"/>
      <c r="O13" s="259"/>
      <c r="P13" s="259"/>
      <c r="Q13" s="259"/>
      <c r="R13" s="260"/>
    </row>
    <row r="14" spans="1:18" s="252" customFormat="1" ht="23.1" customHeight="1">
      <c r="A14" s="2428"/>
      <c r="B14" s="2433" t="s">
        <v>289</v>
      </c>
      <c r="C14" s="2434"/>
      <c r="D14" s="2434"/>
      <c r="E14" s="2434"/>
      <c r="F14" s="2435"/>
      <c r="G14" s="261"/>
      <c r="H14" s="750" t="s">
        <v>290</v>
      </c>
      <c r="I14" s="750"/>
      <c r="J14" s="261"/>
      <c r="K14" s="750" t="s">
        <v>291</v>
      </c>
      <c r="L14" s="249" t="s">
        <v>292</v>
      </c>
      <c r="M14" s="750"/>
      <c r="N14" s="753"/>
      <c r="O14" s="753"/>
      <c r="P14" s="750"/>
      <c r="Q14" s="750"/>
      <c r="R14" s="755"/>
    </row>
    <row r="15" spans="1:18" s="252" customFormat="1" ht="23.1" customHeight="1">
      <c r="A15" s="2428"/>
      <c r="B15" s="2433" t="s">
        <v>293</v>
      </c>
      <c r="C15" s="2434"/>
      <c r="D15" s="2434"/>
      <c r="E15" s="2434"/>
      <c r="F15" s="2435"/>
      <c r="G15" s="2420"/>
      <c r="H15" s="2421"/>
      <c r="I15" s="2421"/>
      <c r="J15" s="250" t="s">
        <v>294</v>
      </c>
      <c r="K15" s="250"/>
      <c r="L15" s="250"/>
      <c r="M15" s="250"/>
      <c r="N15" s="250"/>
      <c r="O15" s="250"/>
      <c r="P15" s="250"/>
      <c r="Q15" s="250"/>
      <c r="R15" s="251"/>
    </row>
    <row r="16" spans="1:18" s="252" customFormat="1" ht="23.1" customHeight="1">
      <c r="A16" s="2428"/>
      <c r="B16" s="2433" t="s">
        <v>295</v>
      </c>
      <c r="C16" s="2434"/>
      <c r="D16" s="2434"/>
      <c r="E16" s="2434"/>
      <c r="F16" s="2435"/>
      <c r="G16" s="2420"/>
      <c r="H16" s="2421"/>
      <c r="I16" s="2421"/>
      <c r="J16" s="250" t="s">
        <v>294</v>
      </c>
      <c r="K16" s="250"/>
      <c r="L16" s="250"/>
      <c r="M16" s="250"/>
      <c r="N16" s="250"/>
      <c r="O16" s="250"/>
      <c r="P16" s="250"/>
      <c r="Q16" s="250"/>
      <c r="R16" s="251"/>
    </row>
    <row r="17" spans="1:24" s="252" customFormat="1" ht="23.1" customHeight="1">
      <c r="A17" s="2429"/>
      <c r="B17" s="2433" t="s">
        <v>296</v>
      </c>
      <c r="C17" s="2434"/>
      <c r="D17" s="2434"/>
      <c r="E17" s="2434"/>
      <c r="F17" s="2435"/>
      <c r="G17" s="2420"/>
      <c r="H17" s="2421"/>
      <c r="I17" s="2421"/>
      <c r="J17" s="250" t="s">
        <v>297</v>
      </c>
      <c r="K17" s="250"/>
      <c r="L17" s="250"/>
      <c r="M17" s="250"/>
      <c r="N17" s="250"/>
      <c r="O17" s="250"/>
      <c r="P17" s="250"/>
      <c r="Q17" s="250"/>
      <c r="R17" s="251"/>
    </row>
    <row r="18" spans="1:24" s="252" customFormat="1" ht="8.1" customHeight="1">
      <c r="A18" s="262"/>
      <c r="B18" s="258"/>
      <c r="C18" s="255"/>
      <c r="D18" s="255"/>
      <c r="E18" s="255"/>
      <c r="F18" s="255"/>
      <c r="G18" s="254"/>
      <c r="H18" s="254"/>
      <c r="I18" s="254"/>
      <c r="J18" s="254"/>
      <c r="K18" s="254"/>
      <c r="L18" s="254"/>
      <c r="M18" s="254"/>
      <c r="N18" s="747"/>
      <c r="O18" s="747"/>
      <c r="P18" s="254"/>
      <c r="Q18" s="254"/>
      <c r="R18" s="254"/>
    </row>
    <row r="19" spans="1:24" s="265" customFormat="1" ht="23.1" customHeight="1">
      <c r="A19" s="263" t="s">
        <v>298</v>
      </c>
      <c r="B19" s="264"/>
      <c r="C19" s="264"/>
      <c r="D19" s="264"/>
      <c r="E19" s="264"/>
      <c r="F19" s="264"/>
      <c r="G19" s="264"/>
      <c r="H19" s="264"/>
      <c r="I19" s="264"/>
      <c r="J19" s="264"/>
      <c r="K19" s="264"/>
      <c r="L19" s="264"/>
      <c r="M19" s="264"/>
      <c r="N19" s="264"/>
      <c r="O19" s="264"/>
      <c r="P19" s="264"/>
      <c r="Q19" s="264"/>
      <c r="R19" s="264"/>
    </row>
    <row r="20" spans="1:24" s="265" customFormat="1" ht="23.1" customHeight="1">
      <c r="A20" s="266" t="s">
        <v>299</v>
      </c>
      <c r="B20" s="267"/>
      <c r="C20" s="267"/>
      <c r="D20" s="267"/>
      <c r="E20" s="267"/>
      <c r="F20" s="267"/>
      <c r="G20" s="267"/>
      <c r="H20" s="267"/>
      <c r="I20" s="268"/>
      <c r="J20" s="267"/>
      <c r="K20" s="267"/>
      <c r="L20" s="267"/>
      <c r="M20" s="267"/>
      <c r="N20" s="267"/>
      <c r="O20" s="267"/>
      <c r="P20" s="267"/>
      <c r="Q20" s="267"/>
      <c r="R20" s="269"/>
    </row>
    <row r="21" spans="1:24" s="265" customFormat="1" ht="23.1" customHeight="1">
      <c r="A21" s="270"/>
      <c r="B21" s="383"/>
      <c r="C21" s="2422" t="s">
        <v>391</v>
      </c>
      <c r="D21" s="2423"/>
      <c r="E21" s="2423"/>
      <c r="F21" s="2423"/>
      <c r="G21" s="2423"/>
      <c r="H21" s="2423"/>
      <c r="I21" s="2423"/>
      <c r="J21" s="2423"/>
      <c r="K21" s="2423"/>
      <c r="L21" s="2423"/>
      <c r="M21" s="2423"/>
      <c r="N21" s="2423"/>
      <c r="O21" s="2423"/>
      <c r="P21" s="2423"/>
      <c r="Q21" s="2423"/>
      <c r="R21" s="2424"/>
    </row>
    <row r="22" spans="1:24" s="265" customFormat="1" ht="23.1" customHeight="1">
      <c r="A22" s="270"/>
      <c r="B22" s="383"/>
      <c r="C22" s="2414" t="s">
        <v>577</v>
      </c>
      <c r="D22" s="2415"/>
      <c r="E22" s="2415"/>
      <c r="F22" s="2415"/>
      <c r="G22" s="2415"/>
      <c r="H22" s="2415"/>
      <c r="I22" s="2415"/>
      <c r="J22" s="2415"/>
      <c r="K22" s="2415"/>
      <c r="L22" s="2415"/>
      <c r="M22" s="2415"/>
      <c r="N22" s="2415"/>
      <c r="O22" s="2415"/>
      <c r="P22" s="2415"/>
      <c r="Q22" s="2415"/>
      <c r="R22" s="2416"/>
    </row>
    <row r="23" spans="1:24" s="252" customFormat="1" ht="39.950000000000003" customHeight="1">
      <c r="A23" s="2425" t="s">
        <v>1059</v>
      </c>
      <c r="B23" s="2426"/>
      <c r="C23" s="2426"/>
      <c r="D23" s="2426"/>
      <c r="E23" s="2426"/>
      <c r="F23" s="2426"/>
      <c r="G23" s="2426"/>
      <c r="H23" s="2426"/>
      <c r="I23" s="2426"/>
      <c r="J23" s="2426"/>
      <c r="K23" s="2426"/>
      <c r="L23" s="2426"/>
      <c r="M23" s="2426"/>
      <c r="N23" s="2426"/>
      <c r="O23" s="2426"/>
      <c r="P23" s="2426"/>
      <c r="Q23" s="2426"/>
      <c r="R23" s="2427"/>
      <c r="S23" s="265"/>
      <c r="T23" s="265"/>
      <c r="U23" s="265"/>
      <c r="V23" s="258"/>
      <c r="X23" s="258"/>
    </row>
    <row r="24" spans="1:24" s="279" customFormat="1" ht="30" customHeight="1">
      <c r="A24" s="546"/>
      <c r="B24" s="545"/>
      <c r="C24" s="2414" t="s">
        <v>746</v>
      </c>
      <c r="D24" s="2415"/>
      <c r="E24" s="2415"/>
      <c r="F24" s="2415"/>
      <c r="G24" s="2415"/>
      <c r="H24" s="2415"/>
      <c r="I24" s="2415"/>
      <c r="J24" s="2415"/>
      <c r="K24" s="2415"/>
      <c r="L24" s="2415"/>
      <c r="M24" s="2415"/>
      <c r="N24" s="2415"/>
      <c r="O24" s="2415"/>
      <c r="P24" s="2415"/>
      <c r="Q24" s="2415"/>
      <c r="R24" s="2416"/>
      <c r="S24" s="265"/>
      <c r="T24" s="265"/>
      <c r="U24" s="265"/>
      <c r="V24" s="294"/>
    </row>
    <row r="25" spans="1:24" s="265" customFormat="1" ht="35.1" customHeight="1">
      <c r="A25" s="2417" t="s">
        <v>1060</v>
      </c>
      <c r="B25" s="2418"/>
      <c r="C25" s="2418"/>
      <c r="D25" s="2418"/>
      <c r="E25" s="2418"/>
      <c r="F25" s="2418"/>
      <c r="G25" s="2418"/>
      <c r="H25" s="2418"/>
      <c r="I25" s="2418"/>
      <c r="J25" s="2418"/>
      <c r="K25" s="2418"/>
      <c r="L25" s="2418"/>
      <c r="M25" s="2418"/>
      <c r="N25" s="2418"/>
      <c r="O25" s="2418"/>
      <c r="P25" s="2418"/>
      <c r="Q25" s="2418"/>
      <c r="R25" s="2419"/>
    </row>
    <row r="26" spans="1:24" s="265" customFormat="1" ht="28.5" customHeight="1">
      <c r="A26" s="692"/>
      <c r="B26" s="693"/>
      <c r="C26" s="2414" t="s">
        <v>1066</v>
      </c>
      <c r="D26" s="2415"/>
      <c r="E26" s="2415"/>
      <c r="F26" s="2415"/>
      <c r="G26" s="2415"/>
      <c r="H26" s="2415"/>
      <c r="I26" s="2415"/>
      <c r="J26" s="2415"/>
      <c r="K26" s="2415"/>
      <c r="L26" s="2415"/>
      <c r="M26" s="2415"/>
      <c r="N26" s="2415"/>
      <c r="O26" s="2415"/>
      <c r="P26" s="2415"/>
      <c r="Q26" s="2415"/>
      <c r="R26" s="2416"/>
    </row>
    <row r="27" spans="1:24" s="298" customFormat="1" ht="12.95" customHeight="1">
      <c r="A27" s="547" t="s">
        <v>581</v>
      </c>
      <c r="B27" s="548"/>
      <c r="C27" s="549"/>
      <c r="D27" s="549"/>
      <c r="E27" s="549"/>
      <c r="F27" s="549"/>
      <c r="G27" s="549"/>
      <c r="H27" s="549"/>
      <c r="I27" s="549"/>
      <c r="J27" s="549"/>
      <c r="K27" s="549"/>
      <c r="L27" s="550"/>
      <c r="M27" s="548"/>
      <c r="N27" s="549"/>
      <c r="O27" s="550"/>
      <c r="P27" s="551"/>
      <c r="Q27" s="552"/>
      <c r="R27" s="552"/>
      <c r="S27" s="297"/>
      <c r="T27" s="297"/>
      <c r="U27" s="297"/>
      <c r="V27" s="296"/>
    </row>
    <row r="28" spans="1:24" ht="17.25" customHeight="1">
      <c r="R28" s="386" t="s">
        <v>611</v>
      </c>
    </row>
    <row r="29" spans="1:24" ht="24.95" customHeight="1">
      <c r="A29" s="2443" t="s">
        <v>638</v>
      </c>
      <c r="B29" s="2443"/>
      <c r="C29" s="2443"/>
      <c r="D29" s="2443"/>
      <c r="E29" s="2443"/>
      <c r="F29" s="2443"/>
      <c r="G29" s="2443"/>
      <c r="H29" s="2443"/>
      <c r="I29" s="2443"/>
      <c r="J29" s="2443"/>
      <c r="K29" s="2443"/>
      <c r="L29" s="2443"/>
      <c r="M29" s="2443"/>
      <c r="N29" s="2443"/>
      <c r="O29" s="2443"/>
      <c r="P29" s="2443"/>
      <c r="Q29" s="2443"/>
      <c r="R29" s="2443"/>
    </row>
    <row r="30" spans="1:24" s="245" customFormat="1" ht="28.5" customHeight="1">
      <c r="A30" s="2444" t="s">
        <v>283</v>
      </c>
      <c r="B30" s="2444"/>
      <c r="C30" s="2444"/>
      <c r="D30" s="2444"/>
      <c r="E30" s="2445"/>
      <c r="F30" s="2445"/>
      <c r="G30" s="2445"/>
      <c r="H30" s="2445"/>
      <c r="I30" s="2445"/>
      <c r="K30" s="739" t="s">
        <v>201</v>
      </c>
      <c r="L30" s="246"/>
      <c r="M30" s="2445"/>
      <c r="N30" s="2445"/>
      <c r="O30" s="2445"/>
      <c r="P30" s="2445"/>
      <c r="Q30" s="2445"/>
      <c r="R30" s="2445"/>
    </row>
    <row r="31" spans="1:24" ht="1.5" customHeight="1">
      <c r="B31" s="453"/>
      <c r="C31" s="453"/>
      <c r="D31" s="453"/>
      <c r="E31" s="453"/>
      <c r="F31" s="453"/>
      <c r="G31" s="453"/>
      <c r="H31" s="453"/>
      <c r="I31" s="453"/>
      <c r="J31" s="453"/>
      <c r="K31" s="453"/>
      <c r="L31" s="453"/>
      <c r="M31" s="453"/>
      <c r="N31" s="453"/>
      <c r="O31" s="453"/>
      <c r="P31" s="453"/>
      <c r="Q31" s="453"/>
    </row>
    <row r="32" spans="1:24" s="247" customFormat="1" ht="23.1" customHeight="1">
      <c r="A32" s="247" t="s">
        <v>106</v>
      </c>
      <c r="B32" s="248"/>
      <c r="C32" s="248"/>
      <c r="D32" s="248"/>
      <c r="E32" s="248"/>
      <c r="F32" s="248"/>
      <c r="G32" s="248"/>
      <c r="H32" s="248"/>
      <c r="I32" s="248"/>
      <c r="J32" s="248"/>
      <c r="K32" s="248"/>
      <c r="L32" s="248"/>
      <c r="M32" s="248"/>
      <c r="N32" s="248"/>
      <c r="O32" s="248"/>
      <c r="P32" s="248"/>
      <c r="Q32" s="248"/>
    </row>
    <row r="33" spans="1:18" s="252" customFormat="1" ht="23.1" customHeight="1">
      <c r="A33" s="2436" t="s">
        <v>284</v>
      </c>
      <c r="B33" s="2436"/>
      <c r="C33" s="2436"/>
      <c r="D33" s="752"/>
      <c r="E33" s="749" t="s">
        <v>279</v>
      </c>
      <c r="F33" s="750" t="s">
        <v>446</v>
      </c>
      <c r="G33" s="2437"/>
      <c r="H33" s="2437"/>
      <c r="I33" s="2437"/>
      <c r="J33" s="433" t="s">
        <v>447</v>
      </c>
      <c r="K33" s="752"/>
      <c r="L33" s="292" t="s">
        <v>278</v>
      </c>
      <c r="M33" s="277"/>
      <c r="N33" s="750" t="s">
        <v>446</v>
      </c>
      <c r="O33" s="2437"/>
      <c r="P33" s="2437"/>
      <c r="Q33" s="2437"/>
      <c r="R33" s="434" t="s">
        <v>447</v>
      </c>
    </row>
    <row r="34" spans="1:18" s="252" customFormat="1" ht="23.1" customHeight="1">
      <c r="A34" s="2436" t="s">
        <v>136</v>
      </c>
      <c r="B34" s="2436"/>
      <c r="C34" s="2436"/>
      <c r="D34" s="2438"/>
      <c r="E34" s="2439"/>
      <c r="F34" s="2439"/>
      <c r="G34" s="2439"/>
      <c r="H34" s="746" t="s">
        <v>448</v>
      </c>
      <c r="I34" s="2439"/>
      <c r="J34" s="2439"/>
      <c r="K34" s="2439"/>
      <c r="L34" s="2439"/>
      <c r="M34" s="2440"/>
      <c r="N34" s="2441" t="s">
        <v>285</v>
      </c>
      <c r="O34" s="2442"/>
      <c r="P34" s="2438"/>
      <c r="Q34" s="2439"/>
      <c r="R34" s="253" t="s">
        <v>60</v>
      </c>
    </row>
    <row r="35" spans="1:18" s="252" customFormat="1" ht="8.1" customHeight="1">
      <c r="A35" s="747"/>
      <c r="B35" s="747"/>
      <c r="C35" s="254"/>
      <c r="D35" s="254"/>
      <c r="E35" s="254"/>
      <c r="F35" s="254"/>
      <c r="G35" s="254"/>
      <c r="H35" s="254"/>
      <c r="I35" s="254"/>
      <c r="J35" s="254"/>
      <c r="K35" s="254"/>
      <c r="L35" s="254"/>
      <c r="M35" s="254"/>
      <c r="N35" s="747"/>
      <c r="O35" s="747"/>
      <c r="P35" s="254"/>
      <c r="Q35" s="254"/>
      <c r="R35" s="254"/>
    </row>
    <row r="36" spans="1:18" s="252" customFormat="1" ht="20.100000000000001" customHeight="1">
      <c r="A36" s="255" t="s">
        <v>286</v>
      </c>
      <c r="B36" s="747"/>
      <c r="C36" s="254"/>
      <c r="D36" s="254"/>
      <c r="E36" s="254"/>
      <c r="F36" s="254"/>
      <c r="G36" s="254"/>
      <c r="H36" s="254"/>
      <c r="I36" s="254"/>
      <c r="J36" s="254"/>
      <c r="K36" s="254"/>
      <c r="L36" s="254"/>
      <c r="M36" s="254"/>
      <c r="N36" s="747"/>
      <c r="O36" s="747"/>
      <c r="P36" s="254"/>
      <c r="Q36" s="254"/>
      <c r="R36" s="254"/>
    </row>
    <row r="37" spans="1:18" s="252" customFormat="1" ht="20.100000000000001" customHeight="1">
      <c r="A37" s="256" t="s">
        <v>449</v>
      </c>
      <c r="B37" s="257"/>
      <c r="C37" s="746"/>
      <c r="D37" s="746"/>
      <c r="E37" s="746"/>
      <c r="F37" s="746"/>
      <c r="G37" s="746"/>
      <c r="H37" s="746"/>
      <c r="I37" s="746"/>
      <c r="J37" s="746"/>
      <c r="K37" s="746"/>
      <c r="L37" s="746"/>
      <c r="M37" s="746"/>
      <c r="N37" s="257"/>
      <c r="O37" s="257"/>
      <c r="P37" s="746"/>
      <c r="Q37" s="746"/>
      <c r="R37" s="751"/>
    </row>
    <row r="38" spans="1:18" s="252" customFormat="1" ht="35.1" customHeight="1">
      <c r="A38" s="2428"/>
      <c r="B38" s="2425" t="s">
        <v>386</v>
      </c>
      <c r="C38" s="2426"/>
      <c r="D38" s="2426"/>
      <c r="E38" s="2426"/>
      <c r="F38" s="2426"/>
      <c r="G38" s="2426"/>
      <c r="H38" s="2426"/>
      <c r="I38" s="2426"/>
      <c r="J38" s="2426"/>
      <c r="K38" s="2426"/>
      <c r="L38" s="2426"/>
      <c r="M38" s="2426"/>
      <c r="N38" s="2426"/>
      <c r="O38" s="2426"/>
      <c r="P38" s="2426"/>
      <c r="Q38" s="2426"/>
      <c r="R38" s="2427"/>
    </row>
    <row r="39" spans="1:18" s="252" customFormat="1" ht="300" customHeight="1">
      <c r="A39" s="2429"/>
      <c r="B39" s="2430"/>
      <c r="C39" s="2431"/>
      <c r="D39" s="2431"/>
      <c r="E39" s="2431"/>
      <c r="F39" s="2431"/>
      <c r="G39" s="2431"/>
      <c r="H39" s="2431"/>
      <c r="I39" s="2431"/>
      <c r="J39" s="2431"/>
      <c r="K39" s="2431"/>
      <c r="L39" s="2431"/>
      <c r="M39" s="2431"/>
      <c r="N39" s="2431"/>
      <c r="O39" s="2431"/>
      <c r="P39" s="2431"/>
      <c r="Q39" s="2431"/>
      <c r="R39" s="2432"/>
    </row>
    <row r="40" spans="1:18" s="252" customFormat="1" ht="20.100000000000001" customHeight="1">
      <c r="A40" s="256" t="s">
        <v>450</v>
      </c>
      <c r="B40" s="259"/>
      <c r="C40" s="259"/>
      <c r="D40" s="259"/>
      <c r="E40" s="259"/>
      <c r="F40" s="259"/>
      <c r="G40" s="259"/>
      <c r="H40" s="259"/>
      <c r="I40" s="259"/>
      <c r="J40" s="259"/>
      <c r="K40" s="259"/>
      <c r="L40" s="259"/>
      <c r="M40" s="259"/>
      <c r="N40" s="259"/>
      <c r="O40" s="259"/>
      <c r="P40" s="259"/>
      <c r="Q40" s="259"/>
      <c r="R40" s="260"/>
    </row>
    <row r="41" spans="1:18" s="252" customFormat="1" ht="23.1" customHeight="1">
      <c r="A41" s="2428"/>
      <c r="B41" s="2433" t="s">
        <v>289</v>
      </c>
      <c r="C41" s="2434"/>
      <c r="D41" s="2434"/>
      <c r="E41" s="2434"/>
      <c r="F41" s="2435"/>
      <c r="G41" s="261"/>
      <c r="H41" s="750" t="s">
        <v>290</v>
      </c>
      <c r="I41" s="750"/>
      <c r="J41" s="261"/>
      <c r="K41" s="750" t="s">
        <v>291</v>
      </c>
      <c r="L41" s="249" t="s">
        <v>292</v>
      </c>
      <c r="M41" s="750"/>
      <c r="N41" s="753"/>
      <c r="O41" s="753"/>
      <c r="P41" s="750"/>
      <c r="Q41" s="750"/>
      <c r="R41" s="755"/>
    </row>
    <row r="42" spans="1:18" s="252" customFormat="1" ht="23.1" customHeight="1">
      <c r="A42" s="2428"/>
      <c r="B42" s="2433" t="s">
        <v>293</v>
      </c>
      <c r="C42" s="2434"/>
      <c r="D42" s="2434"/>
      <c r="E42" s="2434"/>
      <c r="F42" s="2435"/>
      <c r="G42" s="2420"/>
      <c r="H42" s="2421"/>
      <c r="I42" s="2421"/>
      <c r="J42" s="250" t="s">
        <v>294</v>
      </c>
      <c r="K42" s="250"/>
      <c r="L42" s="250"/>
      <c r="M42" s="250"/>
      <c r="N42" s="250"/>
      <c r="O42" s="250"/>
      <c r="P42" s="250"/>
      <c r="Q42" s="250"/>
      <c r="R42" s="251"/>
    </row>
    <row r="43" spans="1:18" s="252" customFormat="1" ht="23.1" customHeight="1">
      <c r="A43" s="2428"/>
      <c r="B43" s="2433" t="s">
        <v>295</v>
      </c>
      <c r="C43" s="2434"/>
      <c r="D43" s="2434"/>
      <c r="E43" s="2434"/>
      <c r="F43" s="2435"/>
      <c r="G43" s="2420"/>
      <c r="H43" s="2421"/>
      <c r="I43" s="2421"/>
      <c r="J43" s="250" t="s">
        <v>294</v>
      </c>
      <c r="K43" s="250"/>
      <c r="L43" s="250"/>
      <c r="M43" s="250"/>
      <c r="N43" s="250"/>
      <c r="O43" s="250"/>
      <c r="P43" s="250"/>
      <c r="Q43" s="250"/>
      <c r="R43" s="251"/>
    </row>
    <row r="44" spans="1:18" s="252" customFormat="1" ht="23.1" customHeight="1">
      <c r="A44" s="2429"/>
      <c r="B44" s="2433" t="s">
        <v>296</v>
      </c>
      <c r="C44" s="2434"/>
      <c r="D44" s="2434"/>
      <c r="E44" s="2434"/>
      <c r="F44" s="2435"/>
      <c r="G44" s="2420"/>
      <c r="H44" s="2421"/>
      <c r="I44" s="2421"/>
      <c r="J44" s="250" t="s">
        <v>451</v>
      </c>
      <c r="K44" s="250"/>
      <c r="L44" s="250"/>
      <c r="M44" s="250"/>
      <c r="N44" s="250"/>
      <c r="O44" s="250"/>
      <c r="P44" s="250"/>
      <c r="Q44" s="250"/>
      <c r="R44" s="251"/>
    </row>
    <row r="45" spans="1:18" s="252" customFormat="1" ht="8.1" customHeight="1">
      <c r="A45" s="262"/>
      <c r="B45" s="258"/>
      <c r="C45" s="255"/>
      <c r="D45" s="255"/>
      <c r="E45" s="255"/>
      <c r="F45" s="255"/>
      <c r="G45" s="254"/>
      <c r="H45" s="254"/>
      <c r="I45" s="254"/>
      <c r="J45" s="254"/>
      <c r="K45" s="254"/>
      <c r="L45" s="254"/>
      <c r="M45" s="254"/>
      <c r="N45" s="747"/>
      <c r="O45" s="747"/>
      <c r="P45" s="254"/>
      <c r="Q45" s="254"/>
      <c r="R45" s="254"/>
    </row>
    <row r="46" spans="1:18" s="265" customFormat="1" ht="23.1" customHeight="1">
      <c r="A46" s="263" t="s">
        <v>452</v>
      </c>
      <c r="B46" s="264"/>
      <c r="C46" s="264"/>
      <c r="D46" s="264"/>
      <c r="E46" s="264"/>
      <c r="F46" s="264"/>
      <c r="G46" s="264"/>
      <c r="H46" s="264"/>
      <c r="I46" s="264"/>
      <c r="J46" s="264"/>
      <c r="K46" s="264"/>
      <c r="L46" s="264"/>
      <c r="M46" s="264"/>
      <c r="N46" s="264"/>
      <c r="O46" s="264"/>
      <c r="P46" s="264"/>
      <c r="Q46" s="264"/>
      <c r="R46" s="264"/>
    </row>
    <row r="47" spans="1:18" s="265" customFormat="1" ht="23.1" customHeight="1">
      <c r="A47" s="266" t="s">
        <v>299</v>
      </c>
      <c r="B47" s="267"/>
      <c r="C47" s="267"/>
      <c r="D47" s="267"/>
      <c r="E47" s="267"/>
      <c r="F47" s="267"/>
      <c r="G47" s="267"/>
      <c r="H47" s="267"/>
      <c r="I47" s="268"/>
      <c r="J47" s="267"/>
      <c r="K47" s="267"/>
      <c r="L47" s="267"/>
      <c r="M47" s="267"/>
      <c r="N47" s="267"/>
      <c r="O47" s="267"/>
      <c r="P47" s="267"/>
      <c r="Q47" s="267"/>
      <c r="R47" s="269"/>
    </row>
    <row r="48" spans="1:18" s="265" customFormat="1" ht="23.1" customHeight="1">
      <c r="A48" s="270"/>
      <c r="B48" s="383"/>
      <c r="C48" s="2422" t="s">
        <v>391</v>
      </c>
      <c r="D48" s="2423"/>
      <c r="E48" s="2423"/>
      <c r="F48" s="2423"/>
      <c r="G48" s="2423"/>
      <c r="H48" s="2423"/>
      <c r="I48" s="2423"/>
      <c r="J48" s="2423"/>
      <c r="K48" s="2423"/>
      <c r="L48" s="2423"/>
      <c r="M48" s="2423"/>
      <c r="N48" s="2423"/>
      <c r="O48" s="2423"/>
      <c r="P48" s="2423"/>
      <c r="Q48" s="2423"/>
      <c r="R48" s="2424"/>
    </row>
    <row r="49" spans="1:24" s="265" customFormat="1" ht="23.1" customHeight="1">
      <c r="A49" s="270"/>
      <c r="B49" s="383"/>
      <c r="C49" s="2414" t="s">
        <v>577</v>
      </c>
      <c r="D49" s="2415"/>
      <c r="E49" s="2415"/>
      <c r="F49" s="2415"/>
      <c r="G49" s="2415"/>
      <c r="H49" s="2415"/>
      <c r="I49" s="2415"/>
      <c r="J49" s="2415"/>
      <c r="K49" s="2415"/>
      <c r="L49" s="2415"/>
      <c r="M49" s="2415"/>
      <c r="N49" s="2415"/>
      <c r="O49" s="2415"/>
      <c r="P49" s="2415"/>
      <c r="Q49" s="2415"/>
      <c r="R49" s="2416"/>
    </row>
    <row r="50" spans="1:24" s="252" customFormat="1" ht="39.950000000000003" customHeight="1">
      <c r="A50" s="2425" t="s">
        <v>1061</v>
      </c>
      <c r="B50" s="2426"/>
      <c r="C50" s="2426"/>
      <c r="D50" s="2426"/>
      <c r="E50" s="2426"/>
      <c r="F50" s="2426"/>
      <c r="G50" s="2426"/>
      <c r="H50" s="2426"/>
      <c r="I50" s="2426"/>
      <c r="J50" s="2426"/>
      <c r="K50" s="2426"/>
      <c r="L50" s="2426"/>
      <c r="M50" s="2426"/>
      <c r="N50" s="2426"/>
      <c r="O50" s="2426"/>
      <c r="P50" s="2426"/>
      <c r="Q50" s="2426"/>
      <c r="R50" s="2427"/>
      <c r="S50" s="265"/>
      <c r="T50" s="265"/>
      <c r="U50" s="265"/>
      <c r="V50" s="258"/>
      <c r="X50" s="258"/>
    </row>
    <row r="51" spans="1:24" s="279" customFormat="1" ht="30" customHeight="1">
      <c r="A51" s="546"/>
      <c r="B51" s="545"/>
      <c r="C51" s="2414" t="s">
        <v>747</v>
      </c>
      <c r="D51" s="2415"/>
      <c r="E51" s="2415"/>
      <c r="F51" s="2415"/>
      <c r="G51" s="2415"/>
      <c r="H51" s="2415"/>
      <c r="I51" s="2415"/>
      <c r="J51" s="2415"/>
      <c r="K51" s="2415"/>
      <c r="L51" s="2415"/>
      <c r="M51" s="2415"/>
      <c r="N51" s="2415"/>
      <c r="O51" s="2415"/>
      <c r="P51" s="2415"/>
      <c r="Q51" s="2415"/>
      <c r="R51" s="2416"/>
      <c r="S51" s="265"/>
      <c r="T51" s="265"/>
      <c r="U51" s="265"/>
      <c r="V51" s="294"/>
    </row>
    <row r="52" spans="1:24" s="265" customFormat="1" ht="33" customHeight="1">
      <c r="A52" s="2417" t="s">
        <v>1084</v>
      </c>
      <c r="B52" s="2418"/>
      <c r="C52" s="2418"/>
      <c r="D52" s="2418"/>
      <c r="E52" s="2418"/>
      <c r="F52" s="2418"/>
      <c r="G52" s="2418"/>
      <c r="H52" s="2418"/>
      <c r="I52" s="2418"/>
      <c r="J52" s="2418"/>
      <c r="K52" s="2418"/>
      <c r="L52" s="2418"/>
      <c r="M52" s="2418"/>
      <c r="N52" s="2418"/>
      <c r="O52" s="2418"/>
      <c r="P52" s="2418"/>
      <c r="Q52" s="2418"/>
      <c r="R52" s="2419"/>
    </row>
    <row r="53" spans="1:24" s="265" customFormat="1" ht="28.5" customHeight="1">
      <c r="A53" s="692"/>
      <c r="B53" s="693"/>
      <c r="C53" s="2414" t="s">
        <v>1067</v>
      </c>
      <c r="D53" s="2415"/>
      <c r="E53" s="2415"/>
      <c r="F53" s="2415"/>
      <c r="G53" s="2415"/>
      <c r="H53" s="2415"/>
      <c r="I53" s="2415"/>
      <c r="J53" s="2415"/>
      <c r="K53" s="2415"/>
      <c r="L53" s="2415"/>
      <c r="M53" s="2415"/>
      <c r="N53" s="2415"/>
      <c r="O53" s="2415"/>
      <c r="P53" s="2415"/>
      <c r="Q53" s="2415"/>
      <c r="R53" s="2416"/>
    </row>
    <row r="54" spans="1:24" s="298" customFormat="1" ht="12.95" customHeight="1">
      <c r="A54" s="547" t="s">
        <v>581</v>
      </c>
      <c r="B54" s="548"/>
      <c r="C54" s="549"/>
      <c r="D54" s="549"/>
      <c r="E54" s="549"/>
      <c r="F54" s="549"/>
      <c r="G54" s="549"/>
      <c r="H54" s="549"/>
      <c r="I54" s="549"/>
      <c r="J54" s="549"/>
      <c r="K54" s="549"/>
      <c r="L54" s="550"/>
      <c r="M54" s="548"/>
      <c r="N54" s="549"/>
      <c r="O54" s="550"/>
      <c r="P54" s="551"/>
      <c r="Q54" s="552"/>
      <c r="R54" s="552"/>
      <c r="S54" s="297"/>
      <c r="T54" s="297"/>
      <c r="U54" s="297"/>
      <c r="V54" s="296"/>
    </row>
    <row r="55" spans="1:24">
      <c r="C55" s="272"/>
      <c r="D55" s="272"/>
    </row>
    <row r="56" spans="1:24">
      <c r="C56" s="272"/>
      <c r="D56" s="272"/>
    </row>
    <row r="57" spans="1:24">
      <c r="C57" s="272"/>
      <c r="D57" s="272"/>
    </row>
    <row r="58" spans="1:24">
      <c r="C58" s="272"/>
      <c r="D58" s="272"/>
    </row>
  </sheetData>
  <mergeCells count="59">
    <mergeCell ref="A11:A12"/>
    <mergeCell ref="B11:R11"/>
    <mergeCell ref="B12:R12"/>
    <mergeCell ref="A2:R2"/>
    <mergeCell ref="A3:D4"/>
    <mergeCell ref="E3:I4"/>
    <mergeCell ref="K3:L4"/>
    <mergeCell ref="M3:R4"/>
    <mergeCell ref="A6:C6"/>
    <mergeCell ref="G6:I6"/>
    <mergeCell ref="O6:Q6"/>
    <mergeCell ref="A7:C7"/>
    <mergeCell ref="D7:G7"/>
    <mergeCell ref="I7:M7"/>
    <mergeCell ref="N7:O7"/>
    <mergeCell ref="P7:Q7"/>
    <mergeCell ref="A14:A17"/>
    <mergeCell ref="B14:F14"/>
    <mergeCell ref="B15:F15"/>
    <mergeCell ref="G15:I15"/>
    <mergeCell ref="B16:F16"/>
    <mergeCell ref="G16:I16"/>
    <mergeCell ref="B17:F17"/>
    <mergeCell ref="G17:I17"/>
    <mergeCell ref="C21:R21"/>
    <mergeCell ref="A23:R23"/>
    <mergeCell ref="C24:R24"/>
    <mergeCell ref="A25:R25"/>
    <mergeCell ref="C22:R22"/>
    <mergeCell ref="C26:R26"/>
    <mergeCell ref="A29:R29"/>
    <mergeCell ref="A30:D30"/>
    <mergeCell ref="E30:I30"/>
    <mergeCell ref="M30:R30"/>
    <mergeCell ref="A33:C33"/>
    <mergeCell ref="G33:I33"/>
    <mergeCell ref="O33:Q33"/>
    <mergeCell ref="A34:C34"/>
    <mergeCell ref="D34:G34"/>
    <mergeCell ref="I34:M34"/>
    <mergeCell ref="N34:O34"/>
    <mergeCell ref="P34:Q34"/>
    <mergeCell ref="A38:A39"/>
    <mergeCell ref="B38:R38"/>
    <mergeCell ref="B39:R39"/>
    <mergeCell ref="A41:A44"/>
    <mergeCell ref="B41:F41"/>
    <mergeCell ref="B42:F42"/>
    <mergeCell ref="G42:I42"/>
    <mergeCell ref="B43:F43"/>
    <mergeCell ref="G43:I43"/>
    <mergeCell ref="B44:F44"/>
    <mergeCell ref="C51:R51"/>
    <mergeCell ref="A52:R52"/>
    <mergeCell ref="C53:R53"/>
    <mergeCell ref="G44:I44"/>
    <mergeCell ref="C48:R48"/>
    <mergeCell ref="A50:R50"/>
    <mergeCell ref="C49:R49"/>
  </mergeCells>
  <phoneticPr fontId="12"/>
  <conditionalFormatting sqref="O33 B39:R39 G33 O6 B12:R12 G6">
    <cfRule type="cellIs" dxfId="153" priority="7" stopIfTrue="1" operator="equal">
      <formula>""</formula>
    </cfRule>
  </conditionalFormatting>
  <conditionalFormatting sqref="B48:B49 B51 B21:B24">
    <cfRule type="cellIs" dxfId="152" priority="6" stopIfTrue="1" operator="equal">
      <formula>""</formula>
    </cfRule>
  </conditionalFormatting>
  <conditionalFormatting sqref="G41 J41 G14 J14">
    <cfRule type="cellIs" dxfId="151" priority="5" stopIfTrue="1" operator="equal">
      <formula>(COUNTIF($G$14:$J$14,"○")=1)</formula>
    </cfRule>
  </conditionalFormatting>
  <conditionalFormatting sqref="G42:G44 G15:G17">
    <cfRule type="expression" dxfId="150" priority="4" stopIfTrue="1">
      <formula>($G$14&lt;&gt;"")*($G$15="")*($G$16="")*($G$17="")</formula>
    </cfRule>
  </conditionalFormatting>
  <conditionalFormatting sqref="K33 D33 K6 D6">
    <cfRule type="cellIs" dxfId="149" priority="3" stopIfTrue="1" operator="equal">
      <formula>(COUNTIF($D$6:$K$6,"○")=1)</formula>
    </cfRule>
  </conditionalFormatting>
  <conditionalFormatting sqref="B26">
    <cfRule type="cellIs" dxfId="148" priority="2" stopIfTrue="1" operator="equal">
      <formula>""</formula>
    </cfRule>
  </conditionalFormatting>
  <conditionalFormatting sqref="B53">
    <cfRule type="cellIs" dxfId="147" priority="1" stopIfTrue="1" operator="equal">
      <formula>""</formula>
    </cfRule>
  </conditionalFormatting>
  <dataValidations count="4">
    <dataValidation type="list" allowBlank="1" showInputMessage="1" showErrorMessage="1" sqref="JA33:JC33 O33:Q33 WVM33:WVO33 WLQ33:WLS33 WBU33:WBW33 VRY33:VSA33 VIC33:VIE33 UYG33:UYI33 UOK33:UOM33 UEO33:UEQ33 TUS33:TUU33 TKW33:TKY33 TBA33:TBC33 SRE33:SRG33 SHI33:SHK33 RXM33:RXO33 RNQ33:RNS33 RDU33:RDW33 QTY33:QUA33 QKC33:QKE33 QAG33:QAI33 PQK33:PQM33 PGO33:PGQ33 OWS33:OWU33 OMW33:OMY33 ODA33:ODC33 NTE33:NTG33 NJI33:NJK33 MZM33:MZO33 MPQ33:MPS33 MFU33:MFW33 LVY33:LWA33 LMC33:LME33 LCG33:LCI33 KSK33:KSM33 KIO33:KIQ33 JYS33:JYU33 JOW33:JOY33 JFA33:JFC33 IVE33:IVG33 ILI33:ILK33 IBM33:IBO33 HRQ33:HRS33 HHU33:HHW33 GXY33:GYA33 GOC33:GOE33 GEG33:GEI33 FUK33:FUM33 FKO33:FKQ33 FAS33:FAU33 EQW33:EQY33 EHA33:EHC33 DXE33:DXG33 DNI33:DNK33 DDM33:DDO33 CTQ33:CTS33 CJU33:CJW33 BZY33:CAA33 BQC33:BQE33 BGG33:BGI33 AWK33:AWM33 AMO33:AMQ33 ACS33:ACU33 SW33:SY33">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21:B22 B48:B49 WUZ48:WUZ49 WLD48:WLD49 WBH48:WBH49 VRL48:VRL49 VHP48:VHP49 UXT48:UXT49 UNX48:UNX49 UEB48:UEB49 TUF48:TUF49 TKJ48:TKJ49 TAN48:TAN49 SQR48:SQR49 SGV48:SGV49 RWZ48:RWZ49 RND48:RND49 RDH48:RDH49 QTL48:QTL49 QJP48:QJP49 PZT48:PZT49 PPX48:PPX49 PGB48:PGB49 OWF48:OWF49 OMJ48:OMJ49 OCN48:OCN49 NSR48:NSR49 NIV48:NIV49 MYZ48:MYZ49 MPD48:MPD49 MFH48:MFH49 LVL48:LVL49 LLP48:LLP49 LBT48:LBT49 KRX48:KRX49 KIB48:KIB49 JYF48:JYF49 JOJ48:JOJ49 JEN48:JEN49 IUR48:IUR49 IKV48:IKV49 IAZ48:IAZ49 HRD48:HRD49 HHH48:HHH49 GXL48:GXL49 GNP48:GNP49 GDT48:GDT49 FTX48:FTX49 FKB48:FKB49 FAF48:FAF49 EQJ48:EQJ49 EGN48:EGN49 DWR48:DWR49 DMV48:DMV49 DCZ48:DCZ49 CTD48:CTD49 CJH48:CJH49 BZL48:BZL49 BPP48:BPP49 BFT48:BFT49 AVX48:AVX49 AMB48:AMB49 ACF48:ACF49 SJ48:SJ49 IN48:IN49 B26 B53 VRV24 WBR24 WLN24 WVJ24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WLN51 WBR51 VRV51 VHZ51 UYD51 UOH51 UEL51 TUP51 TKT51 TAX51 SRB51 SHF51 RXJ51 RNN51 RDR51 QTV51 QJZ51 QAD51 PQH51 PGL51 OWP51 OMT51 OCX51 NTB51 NJF51 MZJ51 MPN51 MFR51 LVV51 LLZ51 LCD51 KSH51 KIL51 JYP51 JOT51 JEX51 IVB51 ILF51 IBJ51 HRN51 HHR51 GXV51 GNZ51 GED51 FUH51 FKL51 FAP51 EQT51 EGX51 DXB51 DNF51 DDJ51 CTN51 CJR51 BZV51 BPZ51 BGD51 AWH51 AML51 ACP51 ST51 IX51 B51 WVJ51">
      <formula1>"✓"</formula1>
    </dataValidation>
    <dataValidation type="list" allowBlank="1" showInputMessage="1" showErrorMessage="1" sqref="IW33 D6 J14 G14 K6 K33 G41 J41 D33 WVB33 WLF33 WBJ33 VRN33 VHR33 UXV33 UNZ33 UED33 TUH33 TKL33 TAP33 SQT33 SGX33 RXB33 RNF33 RDJ33 QTN33 QJR33 PZV33 PPZ33 PGD33 OWH33 OML33 OCP33 NST33 NIX33 MZB33 MPF33 MFJ33 LVN33 LLR33 LBV33 KRZ33 KID33 JYH33 JOL33 JEP33 IUT33 IKX33 IBB33 HRF33 HHJ33 GXN33 GNR33 GDV33 FTZ33 FKD33 FAH33 EQL33 EGP33 DWT33 DMX33 DDB33 CTF33 CJJ33 BZN33 BPR33 BFV33 AVZ33 AMD33 ACH33 SL33 IP33 WVH41 WLL41 WBP41 VRT41 VHX41 UYB41 UOF41 UEJ41 TUN41 TKR41 TAV41 SQZ41 SHD41 RXH41 RNL41 RDP41 QTT41 QJX41 QAB41 PQF41 PGJ41 OWN41 OMR41 OCV41 NSZ41 NJD41 MZH41 MPL41 MFP41 LVT41 LLX41 LCB41 KSF41 KIJ41 JYN41 JOR41 JEV41 IUZ41 ILD41 IBH41 HRL41 HHP41 GXT41 GNX41 GEB41 FUF41 FKJ41 FAN41 EQR41 EGV41 DWZ41 DND41 DDH41 CTL41 CJP41 BZT41 BPX41 BGB41 AWF41 AMJ41 ACN41 SR41 IV41 WVE41 WLI41 WBM41 VRQ41 VHU41 UXY41 UOC41 UEG41 TUK41 TKO41 TAS41 SQW41 SHA41 RXE41 RNI41 RDM41 QTQ41 QJU41 PZY41 PQC41 PGG41 OWK41 OMO41 OCS41 NSW41 NJA41 MZE41 MPI41 MFM41 LVQ41 LLU41 LBY41 KSC41 KIG41 JYK41 JOO41 JES41 IUW41 ILA41 IBE41 HRI41 HHM41 GXQ41 GNU41 GDY41 FUC41 FKG41 FAK41 EQO41 EGS41 DWW41 DNA41 DDE41 CTI41 CJM41 BZQ41 BPU41 BFY41 AWC41 AMG41 ACK41 SO41 IS41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formula1>
    </dataValidation>
    <dataValidation type="list" allowBlank="1" showInputMessage="1" showErrorMessage="1" sqref="JE33:JM33 G33:I33 WVE33:WVG33 WLI33:WLK33 WBM33:WBO33 VRQ33:VRS33 VHU33:VHW33 UXY33:UYA33 UOC33:UOE33 UEG33:UEI33 TUK33:TUM33 TKO33:TKQ33 TAS33:TAU33 SQW33:SQY33 SHA33:SHC33 RXE33:RXG33 RNI33:RNK33 RDM33:RDO33 QTQ33:QTS33 QJU33:QJW33 PZY33:QAA33 PQC33:PQE33 PGG33:PGI33 OWK33:OWM33 OMO33:OMQ33 OCS33:OCU33 NSW33:NSY33 NJA33:NJC33 MZE33:MZG33 MPI33:MPK33 MFM33:MFO33 LVQ33:LVS33 LLU33:LLW33 LBY33:LCA33 KSC33:KSE33 KIG33:KII33 JYK33:JYM33 JOO33:JOQ33 JES33:JEU33 IUW33:IUY33 ILA33:ILC33 IBE33:IBG33 HRI33:HRK33 HHM33:HHO33 GXQ33:GXS33 GNU33:GNW33 GDY33:GEA33 FUC33:FUE33 FKG33:FKI33 FAK33:FAM33 EQO33:EQQ33 EGS33:EGU33 DWW33:DWY33 DNA33:DNC33 DDE33:DDG33 CTI33:CTK33 CJM33:CJO33 BZQ33:BZS33 BPU33:BPW33 BFY33:BGA33 AWC33:AWE33 AMG33:AMI33 ACK33:ACM33 SO33:SQ33 IS33:IU33 WVQ33:WVY33 WLU33:WMC33 WBY33:WCG33 VSC33:VSK33 VIG33:VIO33 UYK33:UYS33 UOO33:UOW33 UES33:UFA33 TUW33:TVE33 TLA33:TLI33 TBE33:TBM33 SRI33:SRQ33 SHM33:SHU33 RXQ33:RXY33 RNU33:ROC33 RDY33:REG33 QUC33:QUK33 QKG33:QKO33 QAK33:QAS33 PQO33:PQW33 PGS33:PHA33 OWW33:OXE33 ONA33:ONI33 ODE33:ODM33 NTI33:NTQ33 NJM33:NJU33 MZQ33:MZY33 MPU33:MQC33 MFY33:MGG33 LWC33:LWK33 LMG33:LMO33 LCK33:LCS33 KSO33:KSW33 KIS33:KJA33 JYW33:JZE33 JPA33:JPI33 JFE33:JFM33 IVI33:IVQ33 ILM33:ILU33 IBQ33:IBY33 HRU33:HSC33 HHY33:HIG33 GYC33:GYK33 GOG33:GOO33 GEK33:GES33 FUO33:FUW33 FKS33:FLA33 FAW33:FBE33 ERA33:ERI33 EHE33:EHM33 DXI33:DXQ33 DNM33:DNU33 DDQ33:DDY33 CTU33:CUC33 CJY33:CKG33 CAC33:CAK33 BQG33:BQO33 BGK33:BGS33 AWO33:AWW33 AMS33:ANA33 ACW33:ADE33 TA33:TI33">
      <formula1>"00基礎分野,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s>
  <printOptions horizontalCentered="1"/>
  <pageMargins left="0.70866141732283472" right="0.70866141732283472" top="0.59055118110236227" bottom="0.39370078740157483" header="0.31496062992125984" footer="0.31496062992125984"/>
  <pageSetup paperSize="9" scale="85" orientation="portrait" r:id="rId1"/>
  <headerFooter scaleWithDoc="0">
    <oddFooter>&amp;R(令和４年７月開講訓練科から適用)</oddFooter>
  </headerFooter>
  <rowBreaks count="1" manualBreakCount="1">
    <brk id="27" max="17" man="1"/>
  </row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Z120"/>
  <sheetViews>
    <sheetView view="pageBreakPreview" zoomScale="112" zoomScaleNormal="100" zoomScaleSheetLayoutView="112" zoomScalePageLayoutView="124" workbookViewId="0">
      <selection activeCell="A2" sqref="A2:U2"/>
    </sheetView>
  </sheetViews>
  <sheetFormatPr defaultColWidth="9" defaultRowHeight="14.25"/>
  <cols>
    <col min="1" max="2" width="3.125" style="244" customWidth="1"/>
    <col min="3" max="3" width="5.625" style="244" customWidth="1"/>
    <col min="4" max="4" width="3.125" style="244" customWidth="1"/>
    <col min="5" max="5" width="10.625" style="244" customWidth="1"/>
    <col min="6" max="7" width="3.125" style="244" customWidth="1"/>
    <col min="8" max="9" width="4.625" style="244" customWidth="1"/>
    <col min="10" max="11" width="3.125" style="244" customWidth="1"/>
    <col min="12" max="13" width="5.625" style="244" customWidth="1"/>
    <col min="14" max="15" width="3.125" style="244" customWidth="1"/>
    <col min="16" max="18" width="4.625" style="244" customWidth="1"/>
    <col min="19" max="19" width="3.125" style="244" customWidth="1"/>
    <col min="20" max="20" width="5.625" style="244" customWidth="1"/>
    <col min="21" max="21" width="10.125" style="244" customWidth="1"/>
    <col min="22" max="16384" width="9" style="244"/>
  </cols>
  <sheetData>
    <row r="1" spans="1:26" ht="18" customHeight="1">
      <c r="U1" s="386" t="s">
        <v>612</v>
      </c>
    </row>
    <row r="2" spans="1:26" ht="24.95" customHeight="1">
      <c r="A2" s="2443" t="s">
        <v>644</v>
      </c>
      <c r="B2" s="2443"/>
      <c r="C2" s="2443"/>
      <c r="D2" s="2443"/>
      <c r="E2" s="2443"/>
      <c r="F2" s="2443"/>
      <c r="G2" s="2443"/>
      <c r="H2" s="2443"/>
      <c r="I2" s="2443"/>
      <c r="J2" s="2443"/>
      <c r="K2" s="2443"/>
      <c r="L2" s="2443"/>
      <c r="M2" s="2443"/>
      <c r="N2" s="2443"/>
      <c r="O2" s="2443"/>
      <c r="P2" s="2443"/>
      <c r="Q2" s="2443"/>
      <c r="R2" s="2443"/>
      <c r="S2" s="2443"/>
      <c r="T2" s="2443"/>
      <c r="U2" s="2443"/>
    </row>
    <row r="3" spans="1:26" s="245" customFormat="1" ht="16.5" customHeight="1">
      <c r="A3" s="2480" t="s">
        <v>283</v>
      </c>
      <c r="B3" s="2480"/>
      <c r="C3" s="2480"/>
      <c r="D3" s="2480"/>
      <c r="E3" s="2446" t="str">
        <f>IF(様式1!L11="","",様式1!L11)</f>
        <v/>
      </c>
      <c r="F3" s="2446"/>
      <c r="G3" s="2446"/>
      <c r="H3" s="2446"/>
      <c r="I3" s="2446"/>
      <c r="J3" s="2446"/>
      <c r="L3" s="2480" t="s">
        <v>201</v>
      </c>
      <c r="M3" s="2480"/>
      <c r="N3" s="2446" t="str">
        <f>IF(様式1!G36="","",様式1!G36)</f>
        <v/>
      </c>
      <c r="O3" s="2446"/>
      <c r="P3" s="2446"/>
      <c r="Q3" s="2446"/>
      <c r="R3" s="2446"/>
      <c r="S3" s="2446"/>
      <c r="T3" s="2446"/>
      <c r="U3" s="2446"/>
    </row>
    <row r="4" spans="1:26" ht="16.5" customHeight="1">
      <c r="A4" s="2480"/>
      <c r="B4" s="2480"/>
      <c r="C4" s="2480"/>
      <c r="D4" s="2480"/>
      <c r="E4" s="2446"/>
      <c r="F4" s="2446"/>
      <c r="G4" s="2446"/>
      <c r="H4" s="2446"/>
      <c r="I4" s="2446"/>
      <c r="J4" s="2446"/>
      <c r="K4" s="453"/>
      <c r="L4" s="2480"/>
      <c r="M4" s="2480"/>
      <c r="N4" s="2446"/>
      <c r="O4" s="2446"/>
      <c r="P4" s="2446"/>
      <c r="Q4" s="2446"/>
      <c r="R4" s="2446"/>
      <c r="S4" s="2446"/>
      <c r="T4" s="2446"/>
      <c r="U4" s="2446"/>
    </row>
    <row r="5" spans="1:26" s="276" customFormat="1" ht="17.100000000000001" customHeight="1">
      <c r="A5" s="273" t="s">
        <v>106</v>
      </c>
      <c r="B5" s="274"/>
      <c r="C5" s="274"/>
      <c r="D5" s="274"/>
      <c r="E5" s="275"/>
      <c r="F5" s="275"/>
      <c r="G5" s="275"/>
      <c r="H5" s="275"/>
      <c r="I5" s="275"/>
      <c r="J5" s="275"/>
      <c r="K5" s="275"/>
      <c r="L5" s="275"/>
      <c r="M5" s="275"/>
      <c r="N5" s="275"/>
      <c r="O5" s="275"/>
      <c r="P5" s="275"/>
      <c r="Q5" s="275"/>
      <c r="R5" s="275"/>
      <c r="S5" s="275"/>
      <c r="T5" s="275"/>
    </row>
    <row r="6" spans="1:26" s="279" customFormat="1" ht="17.100000000000001" customHeight="1">
      <c r="A6" s="2452" t="s">
        <v>284</v>
      </c>
      <c r="B6" s="2452"/>
      <c r="C6" s="2452"/>
      <c r="D6" s="752"/>
      <c r="E6" s="749" t="s">
        <v>279</v>
      </c>
      <c r="F6" s="750" t="s">
        <v>416</v>
      </c>
      <c r="G6" s="2437"/>
      <c r="H6" s="2437"/>
      <c r="I6" s="2437"/>
      <c r="J6" s="433" t="s">
        <v>417</v>
      </c>
      <c r="K6" s="752" t="s">
        <v>440</v>
      </c>
      <c r="L6" s="292" t="s">
        <v>278</v>
      </c>
      <c r="M6" s="277"/>
      <c r="N6" s="750" t="s">
        <v>416</v>
      </c>
      <c r="O6" s="2437" t="str">
        <f>IF(様式5!L6="","",様式5!L6)</f>
        <v/>
      </c>
      <c r="P6" s="2437"/>
      <c r="Q6" s="2437"/>
      <c r="R6" s="433" t="s">
        <v>415</v>
      </c>
      <c r="S6" s="433"/>
      <c r="T6" s="433"/>
      <c r="U6" s="278"/>
    </row>
    <row r="7" spans="1:26" s="279" customFormat="1" ht="17.100000000000001" customHeight="1">
      <c r="A7" s="2452" t="s">
        <v>136</v>
      </c>
      <c r="B7" s="2452"/>
      <c r="C7" s="2452"/>
      <c r="D7" s="2483" t="str">
        <f>IF(様式1!F37="","",様式1!F37)</f>
        <v/>
      </c>
      <c r="E7" s="2484"/>
      <c r="F7" s="2484"/>
      <c r="G7" s="2484"/>
      <c r="H7" s="750" t="s">
        <v>187</v>
      </c>
      <c r="I7" s="2484" t="str">
        <f>IF(様式1!K37="","",様式1!K37)</f>
        <v/>
      </c>
      <c r="J7" s="2484"/>
      <c r="K7" s="2484"/>
      <c r="L7" s="2484"/>
      <c r="M7" s="2484"/>
      <c r="N7" s="2453" t="s">
        <v>285</v>
      </c>
      <c r="O7" s="2455"/>
      <c r="P7" s="2456"/>
      <c r="Q7" s="2420" t="str">
        <f>IF(様式1!F38="","",様式1!F38)</f>
        <v/>
      </c>
      <c r="R7" s="2421"/>
      <c r="S7" s="2421"/>
      <c r="T7" s="750"/>
      <c r="U7" s="253" t="s">
        <v>60</v>
      </c>
    </row>
    <row r="8" spans="1:26" s="252" customFormat="1" ht="8.1" customHeight="1">
      <c r="A8" s="747"/>
      <c r="B8" s="747"/>
      <c r="C8" s="254"/>
      <c r="D8" s="254"/>
      <c r="E8" s="254"/>
      <c r="F8" s="254"/>
      <c r="G8" s="254"/>
      <c r="H8" s="254"/>
      <c r="I8" s="254"/>
      <c r="J8" s="254"/>
      <c r="K8" s="254"/>
      <c r="L8" s="254"/>
      <c r="M8" s="254"/>
      <c r="N8" s="254"/>
      <c r="O8" s="747"/>
      <c r="P8" s="747"/>
      <c r="Q8" s="254"/>
      <c r="R8" s="254"/>
      <c r="S8" s="254"/>
      <c r="T8" s="254"/>
      <c r="U8" s="254"/>
    </row>
    <row r="9" spans="1:26" s="252" customFormat="1" ht="17.100000000000001" customHeight="1">
      <c r="A9" s="255" t="s">
        <v>286</v>
      </c>
      <c r="B9" s="747"/>
      <c r="C9" s="254"/>
      <c r="D9" s="254"/>
      <c r="E9" s="254"/>
      <c r="F9" s="254"/>
      <c r="G9" s="254"/>
      <c r="H9" s="254"/>
      <c r="I9" s="254"/>
      <c r="J9" s="254"/>
      <c r="K9" s="254"/>
      <c r="L9" s="254"/>
      <c r="M9" s="254"/>
      <c r="N9" s="254"/>
      <c r="O9" s="747"/>
      <c r="P9" s="747"/>
      <c r="Q9" s="254"/>
      <c r="R9" s="254"/>
      <c r="S9" s="254"/>
      <c r="T9" s="254"/>
      <c r="U9" s="254"/>
    </row>
    <row r="10" spans="1:26" s="252" customFormat="1" ht="17.100000000000001" customHeight="1">
      <c r="A10" s="754" t="s">
        <v>287</v>
      </c>
      <c r="B10" s="280"/>
      <c r="C10" s="281"/>
      <c r="D10" s="281"/>
      <c r="E10" s="281"/>
      <c r="F10" s="281"/>
      <c r="G10" s="281"/>
      <c r="H10" s="281"/>
      <c r="I10" s="281"/>
      <c r="J10" s="281"/>
      <c r="K10" s="281"/>
      <c r="L10" s="281"/>
      <c r="M10" s="281"/>
      <c r="N10" s="281"/>
      <c r="O10" s="280"/>
      <c r="P10" s="280"/>
      <c r="Q10" s="281"/>
      <c r="R10" s="281"/>
      <c r="S10" s="281"/>
      <c r="T10" s="281"/>
      <c r="U10" s="282"/>
    </row>
    <row r="11" spans="1:26" s="252" customFormat="1" ht="30" customHeight="1">
      <c r="A11" s="283"/>
      <c r="B11" s="2425" t="s">
        <v>385</v>
      </c>
      <c r="C11" s="2426"/>
      <c r="D11" s="2426"/>
      <c r="E11" s="2426"/>
      <c r="F11" s="2426"/>
      <c r="G11" s="2426"/>
      <c r="H11" s="2426"/>
      <c r="I11" s="2426"/>
      <c r="J11" s="2426"/>
      <c r="K11" s="2426"/>
      <c r="L11" s="2426"/>
      <c r="M11" s="2426"/>
      <c r="N11" s="2426"/>
      <c r="O11" s="2426"/>
      <c r="P11" s="2426"/>
      <c r="Q11" s="2426"/>
      <c r="R11" s="2426"/>
      <c r="S11" s="2426"/>
      <c r="T11" s="2426"/>
      <c r="U11" s="2427"/>
    </row>
    <row r="12" spans="1:26" s="252" customFormat="1" ht="200.1" customHeight="1">
      <c r="A12" s="283"/>
      <c r="B12" s="2430"/>
      <c r="C12" s="2431"/>
      <c r="D12" s="2431"/>
      <c r="E12" s="2431"/>
      <c r="F12" s="2431"/>
      <c r="G12" s="2431"/>
      <c r="H12" s="2431"/>
      <c r="I12" s="2431"/>
      <c r="J12" s="2431"/>
      <c r="K12" s="2431"/>
      <c r="L12" s="2431"/>
      <c r="M12" s="2431"/>
      <c r="N12" s="2431"/>
      <c r="O12" s="2431"/>
      <c r="P12" s="2431"/>
      <c r="Q12" s="2431"/>
      <c r="R12" s="2431"/>
      <c r="S12" s="2431"/>
      <c r="T12" s="2431"/>
      <c r="U12" s="2432"/>
      <c r="Z12" s="258"/>
    </row>
    <row r="13" spans="1:26" s="252" customFormat="1" ht="18.95" customHeight="1">
      <c r="A13" s="287"/>
      <c r="B13" s="284" t="s">
        <v>349</v>
      </c>
      <c r="C13" s="285"/>
      <c r="D13" s="285"/>
      <c r="E13" s="285"/>
      <c r="F13" s="285"/>
      <c r="G13" s="285"/>
      <c r="H13" s="285"/>
      <c r="I13" s="285"/>
      <c r="J13" s="285"/>
      <c r="K13" s="285"/>
      <c r="L13" s="285"/>
      <c r="M13" s="285"/>
      <c r="N13" s="285"/>
      <c r="O13" s="285"/>
      <c r="P13" s="285"/>
      <c r="Q13" s="285"/>
      <c r="R13" s="285"/>
      <c r="S13" s="285"/>
      <c r="T13" s="285"/>
      <c r="U13" s="286"/>
      <c r="W13" s="258"/>
    </row>
    <row r="14" spans="1:26" s="252" customFormat="1" ht="50.1" customHeight="1">
      <c r="A14" s="287"/>
      <c r="B14" s="2472" t="s">
        <v>361</v>
      </c>
      <c r="C14" s="2473"/>
      <c r="D14" s="2473"/>
      <c r="E14" s="2473"/>
      <c r="F14" s="2473"/>
      <c r="G14" s="2473"/>
      <c r="H14" s="2473"/>
      <c r="I14" s="2473"/>
      <c r="J14" s="2473"/>
      <c r="K14" s="2473"/>
      <c r="L14" s="2473"/>
      <c r="M14" s="2473"/>
      <c r="N14" s="2473"/>
      <c r="O14" s="2473"/>
      <c r="P14" s="2473"/>
      <c r="Q14" s="2473"/>
      <c r="R14" s="2473"/>
      <c r="S14" s="2473"/>
      <c r="T14" s="2473"/>
      <c r="U14" s="2474"/>
      <c r="V14" s="287"/>
    </row>
    <row r="15" spans="1:26" s="279" customFormat="1" ht="17.100000000000001" customHeight="1">
      <c r="A15" s="368"/>
      <c r="B15" s="288" t="s">
        <v>284</v>
      </c>
      <c r="C15" s="289"/>
      <c r="D15" s="289"/>
      <c r="E15" s="290"/>
      <c r="F15" s="261"/>
      <c r="G15" s="249" t="s">
        <v>279</v>
      </c>
      <c r="H15" s="750"/>
      <c r="I15" s="750"/>
      <c r="J15" s="750" t="s">
        <v>416</v>
      </c>
      <c r="K15" s="2437"/>
      <c r="L15" s="2437"/>
      <c r="M15" s="433" t="s">
        <v>417</v>
      </c>
      <c r="N15" s="261"/>
      <c r="O15" s="249" t="s">
        <v>278</v>
      </c>
      <c r="P15" s="750"/>
      <c r="Q15" s="750"/>
      <c r="R15" s="750" t="s">
        <v>416</v>
      </c>
      <c r="S15" s="2437"/>
      <c r="T15" s="2437"/>
      <c r="U15" s="434" t="s">
        <v>415</v>
      </c>
      <c r="V15" s="435"/>
      <c r="W15" s="252"/>
      <c r="X15" s="252"/>
      <c r="Y15" s="252"/>
    </row>
    <row r="16" spans="1:26" s="279" customFormat="1" ht="17.100000000000001" customHeight="1">
      <c r="A16" s="368"/>
      <c r="B16" s="479" t="s">
        <v>720</v>
      </c>
      <c r="C16" s="289"/>
      <c r="D16" s="736"/>
      <c r="E16" s="290"/>
      <c r="F16" s="2420"/>
      <c r="G16" s="2421"/>
      <c r="H16" s="2421"/>
      <c r="I16" s="2421"/>
      <c r="J16" s="2421"/>
      <c r="K16" s="2421"/>
      <c r="L16" s="2421"/>
      <c r="M16" s="2421"/>
      <c r="N16" s="2421"/>
      <c r="O16" s="2421"/>
      <c r="P16" s="2421"/>
      <c r="Q16" s="2421"/>
      <c r="R16" s="2421"/>
      <c r="S16" s="2421"/>
      <c r="T16" s="2421"/>
      <c r="U16" s="2475"/>
      <c r="W16" s="252"/>
      <c r="X16" s="252"/>
      <c r="Y16" s="252"/>
    </row>
    <row r="17" spans="1:25" s="279" customFormat="1" ht="17.100000000000001" customHeight="1">
      <c r="A17" s="368"/>
      <c r="B17" s="288" t="s">
        <v>136</v>
      </c>
      <c r="C17" s="289"/>
      <c r="D17" s="289"/>
      <c r="E17" s="290"/>
      <c r="F17" s="2483"/>
      <c r="G17" s="2484"/>
      <c r="H17" s="2484"/>
      <c r="I17" s="2484"/>
      <c r="J17" s="2484"/>
      <c r="K17" s="2484"/>
      <c r="L17" s="750" t="s">
        <v>187</v>
      </c>
      <c r="M17" s="2484"/>
      <c r="N17" s="2484"/>
      <c r="O17" s="2484"/>
      <c r="P17" s="2484"/>
      <c r="Q17" s="750"/>
      <c r="R17" s="750"/>
      <c r="S17" s="750"/>
      <c r="T17" s="750"/>
      <c r="U17" s="278"/>
      <c r="W17" s="252"/>
      <c r="X17" s="252"/>
      <c r="Y17" s="252"/>
    </row>
    <row r="18" spans="1:25" s="279" customFormat="1" ht="17.100000000000001" customHeight="1">
      <c r="A18" s="369"/>
      <c r="B18" s="479" t="s">
        <v>437</v>
      </c>
      <c r="C18" s="289"/>
      <c r="D18" s="289"/>
      <c r="E18" s="290"/>
      <c r="F18" s="2481"/>
      <c r="G18" s="2482"/>
      <c r="H18" s="2482"/>
      <c r="I18" s="2482"/>
      <c r="J18" s="750" t="s">
        <v>297</v>
      </c>
      <c r="K18" s="750"/>
      <c r="L18" s="750"/>
      <c r="M18" s="750"/>
      <c r="N18" s="753"/>
      <c r="O18" s="753"/>
      <c r="P18" s="750"/>
      <c r="Q18" s="750"/>
      <c r="R18" s="750"/>
      <c r="S18" s="750"/>
      <c r="T18" s="750"/>
      <c r="U18" s="278"/>
      <c r="W18" s="252"/>
      <c r="X18" s="252"/>
      <c r="Y18" s="252"/>
    </row>
    <row r="19" spans="1:25" s="252" customFormat="1" ht="17.100000000000001" customHeight="1">
      <c r="A19" s="291" t="s">
        <v>350</v>
      </c>
      <c r="B19" s="277"/>
      <c r="C19" s="748"/>
      <c r="D19" s="748"/>
      <c r="E19" s="748"/>
      <c r="F19" s="748"/>
      <c r="G19" s="748"/>
      <c r="H19" s="756"/>
      <c r="I19" s="756"/>
      <c r="J19" s="756"/>
      <c r="K19" s="750"/>
      <c r="L19" s="750"/>
      <c r="M19" s="750"/>
      <c r="N19" s="750"/>
      <c r="O19" s="753"/>
      <c r="P19" s="753"/>
      <c r="Q19" s="750"/>
      <c r="R19" s="750"/>
      <c r="S19" s="750"/>
      <c r="T19" s="750"/>
      <c r="U19" s="755"/>
    </row>
    <row r="20" spans="1:25" s="252" customFormat="1" ht="17.100000000000001" customHeight="1">
      <c r="A20" s="2428"/>
      <c r="B20" s="2433" t="s">
        <v>289</v>
      </c>
      <c r="C20" s="2434"/>
      <c r="D20" s="2434"/>
      <c r="E20" s="2434"/>
      <c r="F20" s="2435"/>
      <c r="G20" s="261"/>
      <c r="H20" s="249" t="s">
        <v>290</v>
      </c>
      <c r="I20" s="249"/>
      <c r="J20" s="750"/>
      <c r="K20" s="261"/>
      <c r="L20" s="750" t="s">
        <v>291</v>
      </c>
      <c r="M20" s="249" t="s">
        <v>292</v>
      </c>
      <c r="N20" s="750"/>
      <c r="O20" s="753"/>
      <c r="P20" s="753"/>
      <c r="Q20" s="750"/>
      <c r="R20" s="750"/>
      <c r="S20" s="750"/>
      <c r="T20" s="750"/>
      <c r="U20" s="755"/>
    </row>
    <row r="21" spans="1:25" s="252" customFormat="1" ht="17.100000000000001" customHeight="1">
      <c r="A21" s="2428"/>
      <c r="B21" s="2433" t="s">
        <v>300</v>
      </c>
      <c r="C21" s="2434"/>
      <c r="D21" s="2434"/>
      <c r="E21" s="2434"/>
      <c r="F21" s="2435"/>
      <c r="G21" s="2470"/>
      <c r="H21" s="2471"/>
      <c r="I21" s="2471"/>
      <c r="J21" s="2471"/>
      <c r="K21" s="292" t="s">
        <v>294</v>
      </c>
      <c r="L21" s="292"/>
      <c r="M21" s="292"/>
      <c r="N21" s="292"/>
      <c r="O21" s="292"/>
      <c r="P21" s="292"/>
      <c r="Q21" s="292"/>
      <c r="R21" s="292"/>
      <c r="S21" s="292"/>
      <c r="T21" s="292"/>
      <c r="U21" s="253"/>
    </row>
    <row r="22" spans="1:25" s="252" customFormat="1" ht="17.100000000000001" customHeight="1">
      <c r="A22" s="2428"/>
      <c r="B22" s="2433" t="s">
        <v>295</v>
      </c>
      <c r="C22" s="2434"/>
      <c r="D22" s="2434"/>
      <c r="E22" s="2434"/>
      <c r="F22" s="2435"/>
      <c r="G22" s="2470"/>
      <c r="H22" s="2471"/>
      <c r="I22" s="2471"/>
      <c r="J22" s="2471"/>
      <c r="K22" s="292" t="s">
        <v>294</v>
      </c>
      <c r="L22" s="292"/>
      <c r="M22" s="292"/>
      <c r="N22" s="292"/>
      <c r="O22" s="292"/>
      <c r="P22" s="292"/>
      <c r="Q22" s="292"/>
      <c r="R22" s="292"/>
      <c r="S22" s="292"/>
      <c r="T22" s="292"/>
      <c r="U22" s="253"/>
    </row>
    <row r="23" spans="1:25" s="252" customFormat="1" ht="17.100000000000001" customHeight="1">
      <c r="A23" s="2429"/>
      <c r="B23" s="2433" t="s">
        <v>296</v>
      </c>
      <c r="C23" s="2434"/>
      <c r="D23" s="2434"/>
      <c r="E23" s="2434"/>
      <c r="F23" s="2435"/>
      <c r="G23" s="2470"/>
      <c r="H23" s="2471"/>
      <c r="I23" s="2471"/>
      <c r="J23" s="2471"/>
      <c r="K23" s="292" t="s">
        <v>297</v>
      </c>
      <c r="L23" s="292"/>
      <c r="M23" s="292"/>
      <c r="N23" s="292"/>
      <c r="O23" s="292"/>
      <c r="P23" s="292"/>
      <c r="Q23" s="292"/>
      <c r="R23" s="292"/>
      <c r="S23" s="292"/>
      <c r="T23" s="292"/>
      <c r="U23" s="253"/>
    </row>
    <row r="24" spans="1:25" s="252" customFormat="1" ht="8.1" customHeight="1">
      <c r="A24" s="262"/>
      <c r="B24" s="258"/>
      <c r="C24" s="255"/>
      <c r="D24" s="255"/>
      <c r="E24" s="255"/>
      <c r="F24" s="255"/>
      <c r="G24" s="254"/>
      <c r="H24" s="254"/>
      <c r="I24" s="254"/>
      <c r="J24" s="254"/>
      <c r="K24" s="254"/>
      <c r="L24" s="254"/>
      <c r="M24" s="254"/>
      <c r="N24" s="254"/>
      <c r="O24" s="747"/>
      <c r="P24" s="747"/>
      <c r="Q24" s="254"/>
      <c r="R24" s="254"/>
      <c r="S24" s="254"/>
      <c r="T24" s="254"/>
      <c r="U24" s="254"/>
    </row>
    <row r="25" spans="1:25" s="252" customFormat="1" ht="17.100000000000001" customHeight="1">
      <c r="A25" s="258" t="s">
        <v>298</v>
      </c>
      <c r="B25" s="747"/>
      <c r="C25" s="254"/>
      <c r="D25" s="254"/>
      <c r="E25" s="254"/>
      <c r="F25" s="254"/>
      <c r="G25" s="254"/>
      <c r="H25" s="254"/>
      <c r="I25" s="254"/>
      <c r="J25" s="254"/>
      <c r="K25" s="254"/>
      <c r="L25" s="254"/>
      <c r="M25" s="254"/>
      <c r="N25" s="254"/>
      <c r="O25" s="747"/>
      <c r="P25" s="747"/>
      <c r="Q25" s="254"/>
      <c r="R25" s="254"/>
      <c r="S25" s="254"/>
      <c r="T25" s="254"/>
      <c r="U25" s="254"/>
    </row>
    <row r="26" spans="1:25" s="252" customFormat="1" ht="17.100000000000001" customHeight="1">
      <c r="A26" s="2463" t="s">
        <v>299</v>
      </c>
      <c r="B26" s="2464"/>
      <c r="C26" s="2464"/>
      <c r="D26" s="2464"/>
      <c r="E26" s="2464"/>
      <c r="F26" s="2464"/>
      <c r="G26" s="2464"/>
      <c r="H26" s="2464"/>
      <c r="I26" s="2464"/>
      <c r="J26" s="2464"/>
      <c r="K26" s="2464"/>
      <c r="L26" s="2464"/>
      <c r="M26" s="2464"/>
      <c r="N26" s="2464"/>
      <c r="O26" s="2464"/>
      <c r="P26" s="2464"/>
      <c r="Q26" s="2464"/>
      <c r="R26" s="2464"/>
      <c r="S26" s="2464"/>
      <c r="T26" s="2464"/>
      <c r="U26" s="2465"/>
      <c r="V26" s="258"/>
      <c r="X26" s="258"/>
    </row>
    <row r="27" spans="1:25" s="279" customFormat="1" ht="17.100000000000001" customHeight="1">
      <c r="A27" s="293"/>
      <c r="B27" s="752"/>
      <c r="C27" s="2433" t="s">
        <v>391</v>
      </c>
      <c r="D27" s="2434"/>
      <c r="E27" s="2434"/>
      <c r="F27" s="2434"/>
      <c r="G27" s="2434"/>
      <c r="H27" s="2434"/>
      <c r="I27" s="2434"/>
      <c r="J27" s="2434"/>
      <c r="K27" s="2434"/>
      <c r="L27" s="2434"/>
      <c r="M27" s="2434"/>
      <c r="N27" s="2434"/>
      <c r="O27" s="2434"/>
      <c r="P27" s="2434"/>
      <c r="Q27" s="2434"/>
      <c r="R27" s="2434"/>
      <c r="S27" s="2434"/>
      <c r="T27" s="2434"/>
      <c r="U27" s="2435"/>
      <c r="V27" s="294"/>
    </row>
    <row r="28" spans="1:25" s="279" customFormat="1" ht="17.100000000000001" customHeight="1">
      <c r="A28" s="293"/>
      <c r="B28" s="1165"/>
      <c r="C28" s="2414" t="s">
        <v>543</v>
      </c>
      <c r="D28" s="2415"/>
      <c r="E28" s="2415"/>
      <c r="F28" s="2415"/>
      <c r="G28" s="2415"/>
      <c r="H28" s="2415"/>
      <c r="I28" s="2415"/>
      <c r="J28" s="2415"/>
      <c r="K28" s="2415"/>
      <c r="L28" s="2415"/>
      <c r="M28" s="2415"/>
      <c r="N28" s="2415"/>
      <c r="O28" s="2415"/>
      <c r="P28" s="2415"/>
      <c r="Q28" s="2415"/>
      <c r="R28" s="2415"/>
      <c r="S28" s="2415"/>
      <c r="T28" s="2415"/>
      <c r="U28" s="2416"/>
      <c r="V28" s="294"/>
    </row>
    <row r="29" spans="1:25" s="252" customFormat="1" ht="49.5" customHeight="1">
      <c r="A29" s="2425" t="s">
        <v>1059</v>
      </c>
      <c r="B29" s="2426"/>
      <c r="C29" s="2426"/>
      <c r="D29" s="2426"/>
      <c r="E29" s="2426"/>
      <c r="F29" s="2426"/>
      <c r="G29" s="2426"/>
      <c r="H29" s="2426"/>
      <c r="I29" s="2426"/>
      <c r="J29" s="2426"/>
      <c r="K29" s="2426"/>
      <c r="L29" s="2426"/>
      <c r="M29" s="2426"/>
      <c r="N29" s="2426"/>
      <c r="O29" s="2426"/>
      <c r="P29" s="2426"/>
      <c r="Q29" s="2426"/>
      <c r="R29" s="2426"/>
      <c r="S29" s="2426"/>
      <c r="T29" s="2426"/>
      <c r="U29" s="2427"/>
      <c r="V29" s="258"/>
      <c r="X29" s="258"/>
    </row>
    <row r="30" spans="1:25" s="279" customFormat="1" ht="30" customHeight="1">
      <c r="A30" s="546"/>
      <c r="B30" s="545"/>
      <c r="C30" s="2414" t="s">
        <v>747</v>
      </c>
      <c r="D30" s="2415"/>
      <c r="E30" s="2415"/>
      <c r="F30" s="2415"/>
      <c r="G30" s="2415"/>
      <c r="H30" s="2415"/>
      <c r="I30" s="2415"/>
      <c r="J30" s="2415"/>
      <c r="K30" s="2415"/>
      <c r="L30" s="2415"/>
      <c r="M30" s="2415"/>
      <c r="N30" s="2415"/>
      <c r="O30" s="2415"/>
      <c r="P30" s="2415"/>
      <c r="Q30" s="2415"/>
      <c r="R30" s="2415"/>
      <c r="S30" s="2415"/>
      <c r="T30" s="2415"/>
      <c r="U30" s="2416"/>
      <c r="V30" s="294"/>
    </row>
    <row r="31" spans="1:25" s="252" customFormat="1" ht="15" customHeight="1">
      <c r="A31" s="2425" t="s">
        <v>1062</v>
      </c>
      <c r="B31" s="2426"/>
      <c r="C31" s="2426"/>
      <c r="D31" s="2426"/>
      <c r="E31" s="2426"/>
      <c r="F31" s="2426"/>
      <c r="G31" s="2426"/>
      <c r="H31" s="2426"/>
      <c r="I31" s="2426"/>
      <c r="J31" s="2426"/>
      <c r="K31" s="2426"/>
      <c r="L31" s="2426"/>
      <c r="M31" s="2426"/>
      <c r="N31" s="2426"/>
      <c r="O31" s="2426"/>
      <c r="P31" s="2426"/>
      <c r="Q31" s="2426"/>
      <c r="R31" s="2426"/>
      <c r="S31" s="2426"/>
      <c r="T31" s="2426"/>
      <c r="U31" s="2427"/>
    </row>
    <row r="32" spans="1:25" s="252" customFormat="1" ht="15" customHeight="1">
      <c r="A32" s="2457"/>
      <c r="B32" s="2458"/>
      <c r="C32" s="2458"/>
      <c r="D32" s="2458"/>
      <c r="E32" s="2458"/>
      <c r="F32" s="2458"/>
      <c r="G32" s="2458"/>
      <c r="H32" s="2458"/>
      <c r="I32" s="2458"/>
      <c r="J32" s="2458"/>
      <c r="K32" s="2458"/>
      <c r="L32" s="2458"/>
      <c r="M32" s="2458"/>
      <c r="N32" s="2458"/>
      <c r="O32" s="2458"/>
      <c r="P32" s="2458"/>
      <c r="Q32" s="2458"/>
      <c r="R32" s="2458"/>
      <c r="S32" s="2458"/>
      <c r="T32" s="2458"/>
      <c r="U32" s="2459"/>
    </row>
    <row r="33" spans="1:24" s="279" customFormat="1" ht="28.5" customHeight="1">
      <c r="A33" s="295"/>
      <c r="B33" s="752"/>
      <c r="C33" s="2414" t="s">
        <v>1068</v>
      </c>
      <c r="D33" s="2415"/>
      <c r="E33" s="2415"/>
      <c r="F33" s="2415"/>
      <c r="G33" s="2415"/>
      <c r="H33" s="2415"/>
      <c r="I33" s="2415"/>
      <c r="J33" s="2415"/>
      <c r="K33" s="2415"/>
      <c r="L33" s="2415"/>
      <c r="M33" s="2415"/>
      <c r="N33" s="2415"/>
      <c r="O33" s="2415"/>
      <c r="P33" s="2415"/>
      <c r="Q33" s="2415"/>
      <c r="R33" s="2415"/>
      <c r="S33" s="2415"/>
      <c r="T33" s="2415"/>
      <c r="U33" s="2416"/>
    </row>
    <row r="34" spans="1:24" s="298" customFormat="1" ht="12.95" customHeight="1">
      <c r="A34" s="550" t="s">
        <v>581</v>
      </c>
      <c r="B34" s="548"/>
      <c r="C34" s="547"/>
      <c r="D34" s="549"/>
      <c r="E34" s="549"/>
      <c r="F34" s="549"/>
      <c r="G34" s="549"/>
      <c r="H34" s="549"/>
      <c r="I34" s="549"/>
      <c r="J34" s="549"/>
      <c r="K34" s="549"/>
      <c r="L34" s="550"/>
      <c r="M34" s="548"/>
      <c r="N34" s="549"/>
      <c r="O34" s="550"/>
      <c r="P34" s="551"/>
      <c r="Q34" s="552"/>
      <c r="R34" s="552"/>
      <c r="S34" s="552"/>
      <c r="T34" s="552"/>
      <c r="U34" s="552"/>
      <c r="V34" s="296"/>
    </row>
    <row r="35" spans="1:24" s="419" customFormat="1" ht="18" customHeight="1">
      <c r="A35" s="427" t="s">
        <v>384</v>
      </c>
      <c r="C35" s="418"/>
      <c r="D35" s="418"/>
      <c r="E35" s="418"/>
      <c r="F35" s="418"/>
      <c r="G35" s="418"/>
      <c r="H35" s="418"/>
      <c r="I35" s="418"/>
      <c r="J35" s="420"/>
      <c r="K35" s="747"/>
      <c r="L35" s="418"/>
      <c r="M35" s="418"/>
      <c r="N35" s="418"/>
      <c r="O35" s="418"/>
      <c r="P35" s="418"/>
      <c r="Q35" s="418"/>
      <c r="R35" s="418"/>
      <c r="S35" s="418"/>
      <c r="T35" s="418"/>
      <c r="U35" s="418"/>
      <c r="V35" s="418"/>
    </row>
    <row r="36" spans="1:24" s="252" customFormat="1" ht="12.95" customHeight="1">
      <c r="A36" s="2460" t="s">
        <v>360</v>
      </c>
      <c r="B36" s="2461"/>
      <c r="C36" s="2461"/>
      <c r="D36" s="2461"/>
      <c r="E36" s="2461"/>
      <c r="F36" s="2461"/>
      <c r="G36" s="2461"/>
      <c r="H36" s="2461"/>
      <c r="I36" s="2461"/>
      <c r="J36" s="2461"/>
      <c r="K36" s="2461"/>
      <c r="L36" s="2461"/>
      <c r="M36" s="2461"/>
      <c r="N36" s="2461"/>
      <c r="O36" s="2461"/>
      <c r="P36" s="2461"/>
      <c r="Q36" s="2461"/>
      <c r="R36" s="2461"/>
      <c r="S36" s="2461"/>
      <c r="T36" s="2461"/>
      <c r="U36" s="2461"/>
      <c r="V36" s="258"/>
    </row>
    <row r="37" spans="1:24" s="252" customFormat="1" ht="12.95" customHeight="1">
      <c r="A37" s="2462"/>
      <c r="B37" s="2462"/>
      <c r="C37" s="2462"/>
      <c r="D37" s="2462"/>
      <c r="E37" s="2462"/>
      <c r="F37" s="2462"/>
      <c r="G37" s="2462"/>
      <c r="H37" s="2462"/>
      <c r="I37" s="2462"/>
      <c r="J37" s="2462"/>
      <c r="K37" s="2462"/>
      <c r="L37" s="2462"/>
      <c r="M37" s="2462"/>
      <c r="N37" s="2462"/>
      <c r="O37" s="2462"/>
      <c r="P37" s="2462"/>
      <c r="Q37" s="2462"/>
      <c r="R37" s="2462"/>
      <c r="S37" s="2462"/>
      <c r="T37" s="2462"/>
      <c r="U37" s="2462"/>
      <c r="V37" s="258"/>
    </row>
    <row r="38" spans="1:24" s="301" customFormat="1" ht="18" customHeight="1">
      <c r="A38" s="299"/>
      <c r="B38" s="2452" t="s">
        <v>301</v>
      </c>
      <c r="C38" s="2452"/>
      <c r="D38" s="2452"/>
      <c r="E38" s="2453" t="s">
        <v>136</v>
      </c>
      <c r="F38" s="2455"/>
      <c r="G38" s="2455"/>
      <c r="H38" s="2455"/>
      <c r="I38" s="2455"/>
      <c r="J38" s="2455"/>
      <c r="K38" s="2455"/>
      <c r="L38" s="2455"/>
      <c r="M38" s="2455"/>
      <c r="N38" s="2456"/>
      <c r="O38" s="2453" t="s">
        <v>302</v>
      </c>
      <c r="P38" s="2455"/>
      <c r="Q38" s="2453" t="s">
        <v>303</v>
      </c>
      <c r="R38" s="2455"/>
      <c r="S38" s="2455"/>
      <c r="T38" s="2455"/>
      <c r="U38" s="2456"/>
      <c r="V38" s="300"/>
      <c r="X38" s="300"/>
    </row>
    <row r="39" spans="1:24" s="279" customFormat="1" ht="17.100000000000001" customHeight="1">
      <c r="A39" s="752" t="s">
        <v>304</v>
      </c>
      <c r="B39" s="2452"/>
      <c r="C39" s="2452"/>
      <c r="D39" s="2452"/>
      <c r="E39" s="2476"/>
      <c r="F39" s="2477"/>
      <c r="G39" s="2477"/>
      <c r="H39" s="2477"/>
      <c r="I39" s="750" t="s">
        <v>187</v>
      </c>
      <c r="J39" s="2478"/>
      <c r="K39" s="2478"/>
      <c r="L39" s="2478"/>
      <c r="M39" s="2478"/>
      <c r="N39" s="2479"/>
      <c r="O39" s="2453"/>
      <c r="P39" s="2455"/>
      <c r="Q39" s="2476"/>
      <c r="R39" s="2478"/>
      <c r="S39" s="2478"/>
      <c r="T39" s="2478"/>
      <c r="U39" s="2479"/>
      <c r="V39" s="294"/>
      <c r="W39" s="294"/>
    </row>
    <row r="40" spans="1:24" s="279" customFormat="1" ht="17.100000000000001" customHeight="1">
      <c r="A40" s="752" t="s">
        <v>305</v>
      </c>
      <c r="B40" s="2452"/>
      <c r="C40" s="2452"/>
      <c r="D40" s="2452"/>
      <c r="E40" s="2476"/>
      <c r="F40" s="2477"/>
      <c r="G40" s="2477"/>
      <c r="H40" s="2477"/>
      <c r="I40" s="750" t="s">
        <v>187</v>
      </c>
      <c r="J40" s="2478"/>
      <c r="K40" s="2478"/>
      <c r="L40" s="2478"/>
      <c r="M40" s="2478"/>
      <c r="N40" s="2479"/>
      <c r="O40" s="2453"/>
      <c r="P40" s="2455"/>
      <c r="Q40" s="2476"/>
      <c r="R40" s="2478"/>
      <c r="S40" s="2478"/>
      <c r="T40" s="2478"/>
      <c r="U40" s="2479"/>
      <c r="V40" s="294"/>
    </row>
    <row r="41" spans="1:24" s="279" customFormat="1" ht="17.100000000000001" customHeight="1">
      <c r="A41" s="964" t="s">
        <v>460</v>
      </c>
      <c r="B41" s="2452"/>
      <c r="C41" s="2452"/>
      <c r="D41" s="2452"/>
      <c r="E41" s="2476"/>
      <c r="F41" s="2477"/>
      <c r="G41" s="2477"/>
      <c r="H41" s="2477"/>
      <c r="I41" s="750" t="s">
        <v>187</v>
      </c>
      <c r="J41" s="2478"/>
      <c r="K41" s="2478"/>
      <c r="L41" s="2478"/>
      <c r="M41" s="2478"/>
      <c r="N41" s="2479"/>
      <c r="O41" s="2453"/>
      <c r="P41" s="2455"/>
      <c r="Q41" s="2476"/>
      <c r="R41" s="2478"/>
      <c r="S41" s="2478"/>
      <c r="T41" s="2478"/>
      <c r="U41" s="2479"/>
      <c r="V41" s="294"/>
    </row>
    <row r="42" spans="1:24" s="279" customFormat="1" ht="17.100000000000001" customHeight="1">
      <c r="A42" s="752" t="s">
        <v>306</v>
      </c>
      <c r="B42" s="2452"/>
      <c r="C42" s="2452"/>
      <c r="D42" s="2452"/>
      <c r="E42" s="2476"/>
      <c r="F42" s="2477"/>
      <c r="G42" s="2477"/>
      <c r="H42" s="2477"/>
      <c r="I42" s="750" t="s">
        <v>187</v>
      </c>
      <c r="J42" s="2478"/>
      <c r="K42" s="2478"/>
      <c r="L42" s="2478"/>
      <c r="M42" s="2478"/>
      <c r="N42" s="2479"/>
      <c r="O42" s="2453"/>
      <c r="P42" s="2455"/>
      <c r="Q42" s="2476"/>
      <c r="R42" s="2478"/>
      <c r="S42" s="2478"/>
      <c r="T42" s="2478"/>
      <c r="U42" s="2479"/>
      <c r="V42" s="294"/>
    </row>
    <row r="43" spans="1:24" s="279" customFormat="1" ht="17.100000000000001" customHeight="1">
      <c r="A43" s="752" t="s">
        <v>307</v>
      </c>
      <c r="B43" s="2452"/>
      <c r="C43" s="2452"/>
      <c r="D43" s="2452"/>
      <c r="E43" s="2476"/>
      <c r="F43" s="2477"/>
      <c r="G43" s="2477"/>
      <c r="H43" s="2477"/>
      <c r="I43" s="750" t="s">
        <v>187</v>
      </c>
      <c r="J43" s="2478"/>
      <c r="K43" s="2478"/>
      <c r="L43" s="2478"/>
      <c r="M43" s="2478"/>
      <c r="N43" s="2479"/>
      <c r="O43" s="2453"/>
      <c r="P43" s="2455"/>
      <c r="Q43" s="2476"/>
      <c r="R43" s="2478"/>
      <c r="S43" s="2478"/>
      <c r="T43" s="2478"/>
      <c r="U43" s="2479"/>
      <c r="V43" s="294"/>
    </row>
    <row r="44" spans="1:24" ht="10.5" customHeight="1">
      <c r="A44" s="2451" t="s">
        <v>389</v>
      </c>
      <c r="B44" s="2451"/>
      <c r="C44" s="2451"/>
      <c r="D44" s="2451"/>
      <c r="E44" s="2451"/>
      <c r="F44" s="2451"/>
      <c r="G44" s="2451"/>
      <c r="H44" s="2451"/>
      <c r="I44" s="2451"/>
      <c r="J44" s="2451"/>
      <c r="K44" s="2451"/>
      <c r="L44" s="2451"/>
      <c r="M44" s="2451"/>
      <c r="N44" s="2451"/>
      <c r="O44" s="2451"/>
      <c r="P44" s="2451"/>
      <c r="Q44" s="2451"/>
      <c r="R44" s="2451"/>
      <c r="S44" s="2451"/>
      <c r="T44" s="2451"/>
      <c r="U44" s="2451"/>
    </row>
    <row r="45" spans="1:24" s="298" customFormat="1" ht="10.5" customHeight="1">
      <c r="A45" s="302" t="s">
        <v>308</v>
      </c>
      <c r="C45" s="296"/>
      <c r="D45" s="296"/>
      <c r="E45" s="296"/>
      <c r="F45" s="296"/>
      <c r="G45" s="296"/>
      <c r="H45" s="296"/>
      <c r="I45" s="296"/>
      <c r="J45" s="296"/>
      <c r="K45" s="296"/>
      <c r="L45" s="296"/>
      <c r="M45" s="296"/>
      <c r="N45" s="296"/>
      <c r="O45" s="296"/>
      <c r="P45" s="296"/>
      <c r="Q45" s="296"/>
      <c r="R45" s="296"/>
      <c r="S45" s="296"/>
      <c r="T45" s="296"/>
      <c r="U45" s="296"/>
    </row>
    <row r="46" spans="1:24" s="298" customFormat="1" ht="10.5" customHeight="1">
      <c r="A46" s="302" t="s">
        <v>309</v>
      </c>
      <c r="C46" s="296"/>
      <c r="D46" s="296"/>
      <c r="E46" s="296"/>
      <c r="F46" s="296"/>
      <c r="G46" s="296"/>
      <c r="H46" s="296"/>
      <c r="I46" s="296"/>
      <c r="J46" s="296"/>
      <c r="K46" s="296"/>
      <c r="L46" s="296"/>
      <c r="M46" s="296"/>
      <c r="N46" s="296"/>
      <c r="O46" s="296"/>
      <c r="P46" s="296"/>
      <c r="Q46" s="296"/>
      <c r="R46" s="296"/>
      <c r="S46" s="296"/>
      <c r="T46" s="296"/>
      <c r="U46" s="296"/>
    </row>
    <row r="47" spans="1:24" ht="20.100000000000001" customHeight="1">
      <c r="U47" s="386" t="s">
        <v>612</v>
      </c>
    </row>
    <row r="48" spans="1:24" ht="24.95" customHeight="1">
      <c r="A48" s="2443" t="s">
        <v>230</v>
      </c>
      <c r="B48" s="2443"/>
      <c r="C48" s="2443"/>
      <c r="D48" s="2443"/>
      <c r="E48" s="2443"/>
      <c r="F48" s="2443"/>
      <c r="G48" s="2443"/>
      <c r="H48" s="2443"/>
      <c r="I48" s="2443"/>
      <c r="J48" s="2443"/>
      <c r="K48" s="2443"/>
      <c r="L48" s="2443"/>
      <c r="M48" s="2443"/>
      <c r="N48" s="2443"/>
      <c r="O48" s="2443"/>
      <c r="P48" s="2443"/>
      <c r="Q48" s="2443"/>
      <c r="R48" s="2443"/>
      <c r="S48" s="2443"/>
      <c r="T48" s="2443"/>
      <c r="U48" s="2443"/>
    </row>
    <row r="49" spans="1:26" s="245" customFormat="1" ht="24" customHeight="1">
      <c r="A49" s="2480"/>
      <c r="B49" s="2480"/>
      <c r="C49" s="2480"/>
      <c r="D49" s="2480"/>
      <c r="E49" s="2445"/>
      <c r="F49" s="2445"/>
      <c r="G49" s="2445"/>
      <c r="H49" s="2445"/>
      <c r="I49" s="2445"/>
      <c r="J49" s="2445"/>
      <c r="L49" s="2480" t="s">
        <v>201</v>
      </c>
      <c r="M49" s="2480"/>
      <c r="N49" s="2445"/>
      <c r="O49" s="2445"/>
      <c r="P49" s="2445"/>
      <c r="Q49" s="2445"/>
      <c r="R49" s="2445"/>
      <c r="S49" s="2445"/>
      <c r="T49" s="2445"/>
      <c r="U49" s="2445"/>
    </row>
    <row r="50" spans="1:26" ht="3.75" customHeight="1">
      <c r="B50" s="453"/>
      <c r="C50" s="453"/>
      <c r="D50" s="453"/>
      <c r="E50" s="453"/>
      <c r="F50" s="453"/>
      <c r="G50" s="453"/>
      <c r="H50" s="453"/>
      <c r="I50" s="453"/>
      <c r="J50" s="453"/>
      <c r="K50" s="453"/>
      <c r="L50" s="453"/>
      <c r="M50" s="453"/>
      <c r="N50" s="453"/>
      <c r="O50" s="453"/>
      <c r="P50" s="453"/>
      <c r="Q50" s="453"/>
      <c r="R50" s="453"/>
      <c r="S50" s="453"/>
      <c r="T50" s="453"/>
    </row>
    <row r="51" spans="1:26" s="276" customFormat="1" ht="17.100000000000001" customHeight="1">
      <c r="A51" s="273" t="s">
        <v>106</v>
      </c>
      <c r="B51" s="274"/>
      <c r="C51" s="274"/>
      <c r="D51" s="274"/>
      <c r="E51" s="275"/>
      <c r="F51" s="275"/>
      <c r="G51" s="275"/>
      <c r="H51" s="275"/>
      <c r="I51" s="275"/>
      <c r="J51" s="275"/>
      <c r="K51" s="275"/>
      <c r="L51" s="275"/>
      <c r="M51" s="275"/>
      <c r="N51" s="275"/>
      <c r="O51" s="275"/>
      <c r="P51" s="275"/>
      <c r="Q51" s="275"/>
      <c r="R51" s="275"/>
      <c r="S51" s="275"/>
      <c r="T51" s="275"/>
    </row>
    <row r="52" spans="1:26" s="279" customFormat="1" ht="17.100000000000001" customHeight="1">
      <c r="A52" s="2452" t="s">
        <v>284</v>
      </c>
      <c r="B52" s="2452"/>
      <c r="C52" s="2452"/>
      <c r="D52" s="752"/>
      <c r="E52" s="749" t="s">
        <v>279</v>
      </c>
      <c r="F52" s="750" t="s">
        <v>57</v>
      </c>
      <c r="G52" s="2437"/>
      <c r="H52" s="2437"/>
      <c r="I52" s="2437"/>
      <c r="J52" s="433" t="s">
        <v>49</v>
      </c>
      <c r="K52" s="752"/>
      <c r="L52" s="292" t="s">
        <v>278</v>
      </c>
      <c r="M52" s="277"/>
      <c r="N52" s="750" t="s">
        <v>57</v>
      </c>
      <c r="O52" s="2437"/>
      <c r="P52" s="2437"/>
      <c r="Q52" s="2437"/>
      <c r="R52" s="433" t="s">
        <v>49</v>
      </c>
      <c r="S52" s="433"/>
      <c r="T52" s="433"/>
      <c r="U52" s="278"/>
    </row>
    <row r="53" spans="1:26" s="279" customFormat="1" ht="17.100000000000001" customHeight="1">
      <c r="A53" s="2452" t="s">
        <v>136</v>
      </c>
      <c r="B53" s="2452"/>
      <c r="C53" s="2452"/>
      <c r="D53" s="2420"/>
      <c r="E53" s="2421"/>
      <c r="F53" s="2421"/>
      <c r="G53" s="2421"/>
      <c r="H53" s="750" t="s">
        <v>56</v>
      </c>
      <c r="I53" s="2421"/>
      <c r="J53" s="2421"/>
      <c r="K53" s="2421"/>
      <c r="L53" s="2421"/>
      <c r="M53" s="2421"/>
      <c r="N53" s="2453" t="s">
        <v>285</v>
      </c>
      <c r="O53" s="2455"/>
      <c r="P53" s="2456"/>
      <c r="Q53" s="2420"/>
      <c r="R53" s="2421"/>
      <c r="S53" s="2421"/>
      <c r="T53" s="750"/>
      <c r="U53" s="253" t="s">
        <v>60</v>
      </c>
    </row>
    <row r="54" spans="1:26" s="252" customFormat="1" ht="8.1" customHeight="1">
      <c r="A54" s="747"/>
      <c r="B54" s="747"/>
      <c r="C54" s="254"/>
      <c r="D54" s="254"/>
      <c r="E54" s="254"/>
      <c r="F54" s="254"/>
      <c r="G54" s="254"/>
      <c r="H54" s="254"/>
      <c r="I54" s="254"/>
      <c r="J54" s="254"/>
      <c r="K54" s="254"/>
      <c r="L54" s="254"/>
      <c r="M54" s="254"/>
      <c r="N54" s="254"/>
      <c r="O54" s="747"/>
      <c r="P54" s="747"/>
      <c r="Q54" s="254"/>
      <c r="R54" s="254"/>
      <c r="S54" s="254"/>
      <c r="T54" s="254"/>
      <c r="U54" s="254"/>
    </row>
    <row r="55" spans="1:26" s="252" customFormat="1" ht="17.100000000000001" customHeight="1">
      <c r="A55" s="255" t="s">
        <v>286</v>
      </c>
      <c r="B55" s="747"/>
      <c r="C55" s="254"/>
      <c r="D55" s="254"/>
      <c r="E55" s="254"/>
      <c r="F55" s="254"/>
      <c r="G55" s="254"/>
      <c r="H55" s="254"/>
      <c r="I55" s="254"/>
      <c r="J55" s="254"/>
      <c r="K55" s="254"/>
      <c r="L55" s="254"/>
      <c r="M55" s="254"/>
      <c r="N55" s="254"/>
      <c r="O55" s="747"/>
      <c r="P55" s="747"/>
      <c r="Q55" s="254"/>
      <c r="R55" s="254"/>
      <c r="S55" s="254"/>
      <c r="T55" s="254"/>
      <c r="U55" s="254"/>
    </row>
    <row r="56" spans="1:26" s="252" customFormat="1" ht="17.100000000000001" customHeight="1">
      <c r="A56" s="754" t="s">
        <v>453</v>
      </c>
      <c r="B56" s="280"/>
      <c r="C56" s="281"/>
      <c r="D56" s="281"/>
      <c r="E56" s="281"/>
      <c r="F56" s="281"/>
      <c r="G56" s="281"/>
      <c r="H56" s="281"/>
      <c r="I56" s="281"/>
      <c r="J56" s="281"/>
      <c r="K56" s="281"/>
      <c r="L56" s="281"/>
      <c r="M56" s="281"/>
      <c r="N56" s="281"/>
      <c r="O56" s="280"/>
      <c r="P56" s="280"/>
      <c r="Q56" s="281"/>
      <c r="R56" s="281"/>
      <c r="S56" s="281"/>
      <c r="T56" s="281"/>
      <c r="U56" s="282"/>
    </row>
    <row r="57" spans="1:26" s="252" customFormat="1" ht="30" customHeight="1">
      <c r="A57" s="283"/>
      <c r="B57" s="2425" t="s">
        <v>385</v>
      </c>
      <c r="C57" s="2426"/>
      <c r="D57" s="2426"/>
      <c r="E57" s="2426"/>
      <c r="F57" s="2426"/>
      <c r="G57" s="2426"/>
      <c r="H57" s="2426"/>
      <c r="I57" s="2426"/>
      <c r="J57" s="2426"/>
      <c r="K57" s="2426"/>
      <c r="L57" s="2426"/>
      <c r="M57" s="2426"/>
      <c r="N57" s="2426"/>
      <c r="O57" s="2426"/>
      <c r="P57" s="2426"/>
      <c r="Q57" s="2426"/>
      <c r="R57" s="2426"/>
      <c r="S57" s="2426"/>
      <c r="T57" s="2426"/>
      <c r="U57" s="2427"/>
    </row>
    <row r="58" spans="1:26" s="252" customFormat="1" ht="200.1" customHeight="1">
      <c r="A58" s="283"/>
      <c r="B58" s="2430"/>
      <c r="C58" s="2431"/>
      <c r="D58" s="2431"/>
      <c r="E58" s="2431"/>
      <c r="F58" s="2431"/>
      <c r="G58" s="2431"/>
      <c r="H58" s="2431"/>
      <c r="I58" s="2431"/>
      <c r="J58" s="2431"/>
      <c r="K58" s="2431"/>
      <c r="L58" s="2431"/>
      <c r="M58" s="2431"/>
      <c r="N58" s="2431"/>
      <c r="O58" s="2431"/>
      <c r="P58" s="2431"/>
      <c r="Q58" s="2431"/>
      <c r="R58" s="2431"/>
      <c r="S58" s="2431"/>
      <c r="T58" s="2431"/>
      <c r="U58" s="2432"/>
      <c r="Z58" s="258"/>
    </row>
    <row r="59" spans="1:26" s="252" customFormat="1" ht="18.95" customHeight="1">
      <c r="A59" s="287"/>
      <c r="B59" s="284" t="s">
        <v>349</v>
      </c>
      <c r="C59" s="285"/>
      <c r="D59" s="285"/>
      <c r="E59" s="285"/>
      <c r="F59" s="285"/>
      <c r="G59" s="285"/>
      <c r="H59" s="285"/>
      <c r="I59" s="285"/>
      <c r="J59" s="285"/>
      <c r="K59" s="285"/>
      <c r="L59" s="285"/>
      <c r="M59" s="285"/>
      <c r="N59" s="285"/>
      <c r="O59" s="285"/>
      <c r="P59" s="285"/>
      <c r="Q59" s="285"/>
      <c r="R59" s="285"/>
      <c r="S59" s="285"/>
      <c r="T59" s="285"/>
      <c r="U59" s="286"/>
      <c r="W59" s="258"/>
    </row>
    <row r="60" spans="1:26" s="252" customFormat="1" ht="50.1" customHeight="1">
      <c r="A60" s="287"/>
      <c r="B60" s="2472" t="s">
        <v>361</v>
      </c>
      <c r="C60" s="2473"/>
      <c r="D60" s="2473"/>
      <c r="E60" s="2473"/>
      <c r="F60" s="2473"/>
      <c r="G60" s="2473"/>
      <c r="H60" s="2473"/>
      <c r="I60" s="2473"/>
      <c r="J60" s="2473"/>
      <c r="K60" s="2473"/>
      <c r="L60" s="2473"/>
      <c r="M60" s="2473"/>
      <c r="N60" s="2473"/>
      <c r="O60" s="2473"/>
      <c r="P60" s="2473"/>
      <c r="Q60" s="2473"/>
      <c r="R60" s="2473"/>
      <c r="S60" s="2473"/>
      <c r="T60" s="2473"/>
      <c r="U60" s="2474"/>
      <c r="V60" s="287"/>
    </row>
    <row r="61" spans="1:26" s="279" customFormat="1" ht="17.100000000000001" customHeight="1">
      <c r="A61" s="368"/>
      <c r="B61" s="288" t="s">
        <v>284</v>
      </c>
      <c r="C61" s="289"/>
      <c r="D61" s="289"/>
      <c r="E61" s="290"/>
      <c r="F61" s="261"/>
      <c r="G61" s="249" t="s">
        <v>279</v>
      </c>
      <c r="H61" s="750"/>
      <c r="I61" s="750"/>
      <c r="J61" s="750" t="s">
        <v>57</v>
      </c>
      <c r="K61" s="2437"/>
      <c r="L61" s="2437"/>
      <c r="M61" s="433" t="s">
        <v>49</v>
      </c>
      <c r="N61" s="261"/>
      <c r="O61" s="249" t="s">
        <v>278</v>
      </c>
      <c r="P61" s="750"/>
      <c r="Q61" s="750"/>
      <c r="R61" s="750" t="s">
        <v>57</v>
      </c>
      <c r="S61" s="2437"/>
      <c r="T61" s="2437"/>
      <c r="U61" s="434" t="s">
        <v>49</v>
      </c>
      <c r="V61" s="435"/>
      <c r="W61" s="252"/>
      <c r="X61" s="252"/>
      <c r="Y61" s="252"/>
    </row>
    <row r="62" spans="1:26" s="279" customFormat="1" ht="17.100000000000001" customHeight="1">
      <c r="A62" s="368"/>
      <c r="B62" s="479" t="s">
        <v>720</v>
      </c>
      <c r="C62" s="289"/>
      <c r="D62" s="289"/>
      <c r="E62" s="290"/>
      <c r="F62" s="2420"/>
      <c r="G62" s="2421"/>
      <c r="H62" s="2421"/>
      <c r="I62" s="2421"/>
      <c r="J62" s="2421"/>
      <c r="K62" s="2421"/>
      <c r="L62" s="2421"/>
      <c r="M62" s="2421"/>
      <c r="N62" s="2421"/>
      <c r="O62" s="2421"/>
      <c r="P62" s="2421"/>
      <c r="Q62" s="2421"/>
      <c r="R62" s="2421"/>
      <c r="S62" s="2421"/>
      <c r="T62" s="2421"/>
      <c r="U62" s="2475"/>
      <c r="W62" s="252"/>
      <c r="X62" s="252"/>
      <c r="Y62" s="252"/>
    </row>
    <row r="63" spans="1:26" s="279" customFormat="1" ht="17.100000000000001" customHeight="1">
      <c r="A63" s="368"/>
      <c r="B63" s="288" t="s">
        <v>136</v>
      </c>
      <c r="C63" s="289"/>
      <c r="D63" s="289"/>
      <c r="E63" s="290"/>
      <c r="F63" s="2420"/>
      <c r="G63" s="2421"/>
      <c r="H63" s="2421"/>
      <c r="I63" s="2421"/>
      <c r="J63" s="2421"/>
      <c r="K63" s="2421"/>
      <c r="L63" s="750" t="s">
        <v>56</v>
      </c>
      <c r="M63" s="2421"/>
      <c r="N63" s="2421"/>
      <c r="O63" s="2421"/>
      <c r="P63" s="2421"/>
      <c r="Q63" s="750"/>
      <c r="R63" s="750"/>
      <c r="S63" s="750"/>
      <c r="T63" s="750"/>
      <c r="U63" s="278"/>
      <c r="W63" s="252"/>
      <c r="X63" s="252"/>
      <c r="Y63" s="252"/>
    </row>
    <row r="64" spans="1:26" s="279" customFormat="1" ht="17.100000000000001" customHeight="1">
      <c r="A64" s="369"/>
      <c r="B64" s="479" t="s">
        <v>437</v>
      </c>
      <c r="C64" s="289"/>
      <c r="D64" s="289"/>
      <c r="E64" s="290"/>
      <c r="F64" s="2468"/>
      <c r="G64" s="2469"/>
      <c r="H64" s="2469"/>
      <c r="I64" s="2469"/>
      <c r="J64" s="750" t="s">
        <v>454</v>
      </c>
      <c r="K64" s="750"/>
      <c r="L64" s="750"/>
      <c r="M64" s="750"/>
      <c r="N64" s="753"/>
      <c r="O64" s="753"/>
      <c r="P64" s="750"/>
      <c r="Q64" s="750"/>
      <c r="R64" s="750"/>
      <c r="S64" s="750"/>
      <c r="T64" s="750"/>
      <c r="U64" s="278"/>
      <c r="W64" s="252"/>
      <c r="X64" s="252"/>
      <c r="Y64" s="252"/>
    </row>
    <row r="65" spans="1:24" s="252" customFormat="1" ht="17.100000000000001" customHeight="1">
      <c r="A65" s="291" t="s">
        <v>455</v>
      </c>
      <c r="B65" s="277"/>
      <c r="C65" s="748"/>
      <c r="D65" s="748"/>
      <c r="E65" s="748"/>
      <c r="F65" s="748"/>
      <c r="G65" s="748"/>
      <c r="H65" s="756"/>
      <c r="I65" s="756"/>
      <c r="J65" s="756"/>
      <c r="K65" s="750"/>
      <c r="L65" s="750"/>
      <c r="M65" s="750"/>
      <c r="N65" s="750"/>
      <c r="O65" s="753"/>
      <c r="P65" s="753"/>
      <c r="Q65" s="750"/>
      <c r="R65" s="750"/>
      <c r="S65" s="750"/>
      <c r="T65" s="750"/>
      <c r="U65" s="755"/>
    </row>
    <row r="66" spans="1:24" s="252" customFormat="1" ht="17.100000000000001" customHeight="1">
      <c r="A66" s="2428"/>
      <c r="B66" s="2433" t="s">
        <v>289</v>
      </c>
      <c r="C66" s="2434"/>
      <c r="D66" s="2434"/>
      <c r="E66" s="2434"/>
      <c r="F66" s="2435"/>
      <c r="G66" s="261"/>
      <c r="H66" s="249" t="s">
        <v>290</v>
      </c>
      <c r="I66" s="249"/>
      <c r="J66" s="750"/>
      <c r="K66" s="261"/>
      <c r="L66" s="750" t="s">
        <v>291</v>
      </c>
      <c r="M66" s="249" t="s">
        <v>292</v>
      </c>
      <c r="N66" s="750"/>
      <c r="O66" s="753"/>
      <c r="P66" s="753"/>
      <c r="Q66" s="750"/>
      <c r="R66" s="750"/>
      <c r="S66" s="750"/>
      <c r="T66" s="750"/>
      <c r="U66" s="755"/>
    </row>
    <row r="67" spans="1:24" s="252" customFormat="1" ht="17.100000000000001" customHeight="1">
      <c r="A67" s="2428"/>
      <c r="B67" s="2433" t="s">
        <v>300</v>
      </c>
      <c r="C67" s="2434"/>
      <c r="D67" s="2434"/>
      <c r="E67" s="2434"/>
      <c r="F67" s="2435"/>
      <c r="G67" s="2470"/>
      <c r="H67" s="2471"/>
      <c r="I67" s="2471"/>
      <c r="J67" s="2471"/>
      <c r="K67" s="292" t="s">
        <v>294</v>
      </c>
      <c r="L67" s="292"/>
      <c r="M67" s="292"/>
      <c r="N67" s="292"/>
      <c r="O67" s="292"/>
      <c r="P67" s="292"/>
      <c r="Q67" s="292"/>
      <c r="R67" s="292"/>
      <c r="S67" s="292"/>
      <c r="T67" s="292"/>
      <c r="U67" s="253"/>
    </row>
    <row r="68" spans="1:24" s="252" customFormat="1" ht="17.100000000000001" customHeight="1">
      <c r="A68" s="2428"/>
      <c r="B68" s="2433" t="s">
        <v>295</v>
      </c>
      <c r="C68" s="2434"/>
      <c r="D68" s="2434"/>
      <c r="E68" s="2434"/>
      <c r="F68" s="2435"/>
      <c r="G68" s="2470"/>
      <c r="H68" s="2471"/>
      <c r="I68" s="2471"/>
      <c r="J68" s="2471"/>
      <c r="K68" s="292" t="s">
        <v>294</v>
      </c>
      <c r="L68" s="292"/>
      <c r="M68" s="292"/>
      <c r="N68" s="292"/>
      <c r="O68" s="292"/>
      <c r="P68" s="292"/>
      <c r="Q68" s="292"/>
      <c r="R68" s="292"/>
      <c r="S68" s="292"/>
      <c r="T68" s="292"/>
      <c r="U68" s="253"/>
    </row>
    <row r="69" spans="1:24" s="252" customFormat="1" ht="17.100000000000001" customHeight="1">
      <c r="A69" s="2429"/>
      <c r="B69" s="2433" t="s">
        <v>296</v>
      </c>
      <c r="C69" s="2434"/>
      <c r="D69" s="2434"/>
      <c r="E69" s="2434"/>
      <c r="F69" s="2435"/>
      <c r="G69" s="2470"/>
      <c r="H69" s="2471"/>
      <c r="I69" s="2471"/>
      <c r="J69" s="2471"/>
      <c r="K69" s="292" t="s">
        <v>454</v>
      </c>
      <c r="L69" s="292"/>
      <c r="M69" s="292"/>
      <c r="N69" s="292"/>
      <c r="O69" s="292"/>
      <c r="P69" s="292"/>
      <c r="Q69" s="292"/>
      <c r="R69" s="292"/>
      <c r="S69" s="292"/>
      <c r="T69" s="292"/>
      <c r="U69" s="253"/>
    </row>
    <row r="70" spans="1:24" s="252" customFormat="1" ht="8.1" customHeight="1">
      <c r="A70" s="262"/>
      <c r="B70" s="258"/>
      <c r="C70" s="255"/>
      <c r="D70" s="255"/>
      <c r="E70" s="255"/>
      <c r="F70" s="255"/>
      <c r="G70" s="254"/>
      <c r="H70" s="254"/>
      <c r="I70" s="254"/>
      <c r="J70" s="254"/>
      <c r="K70" s="254"/>
      <c r="L70" s="254"/>
      <c r="M70" s="254"/>
      <c r="N70" s="254"/>
      <c r="O70" s="747"/>
      <c r="P70" s="747"/>
      <c r="Q70" s="254"/>
      <c r="R70" s="254"/>
      <c r="S70" s="254"/>
      <c r="T70" s="254"/>
      <c r="U70" s="254"/>
    </row>
    <row r="71" spans="1:24" s="252" customFormat="1" ht="17.100000000000001" customHeight="1">
      <c r="A71" s="258" t="s">
        <v>456</v>
      </c>
      <c r="B71" s="747"/>
      <c r="C71" s="254"/>
      <c r="D71" s="254"/>
      <c r="E71" s="254"/>
      <c r="F71" s="254"/>
      <c r="G71" s="254"/>
      <c r="H71" s="254"/>
      <c r="I71" s="254"/>
      <c r="J71" s="254"/>
      <c r="K71" s="254"/>
      <c r="L71" s="254"/>
      <c r="M71" s="254"/>
      <c r="N71" s="254"/>
      <c r="O71" s="747"/>
      <c r="P71" s="747"/>
      <c r="Q71" s="254"/>
      <c r="R71" s="254"/>
      <c r="S71" s="254"/>
      <c r="T71" s="254"/>
      <c r="U71" s="254"/>
    </row>
    <row r="72" spans="1:24" s="252" customFormat="1" ht="17.100000000000001" customHeight="1">
      <c r="A72" s="2463" t="s">
        <v>299</v>
      </c>
      <c r="B72" s="2464"/>
      <c r="C72" s="2464"/>
      <c r="D72" s="2464"/>
      <c r="E72" s="2464"/>
      <c r="F72" s="2464"/>
      <c r="G72" s="2464"/>
      <c r="H72" s="2464"/>
      <c r="I72" s="2464"/>
      <c r="J72" s="2464"/>
      <c r="K72" s="2464"/>
      <c r="L72" s="2464"/>
      <c r="M72" s="2464"/>
      <c r="N72" s="2464"/>
      <c r="O72" s="2464"/>
      <c r="P72" s="2464"/>
      <c r="Q72" s="2464"/>
      <c r="R72" s="2464"/>
      <c r="S72" s="2464"/>
      <c r="T72" s="2464"/>
      <c r="U72" s="2465"/>
      <c r="V72" s="258"/>
      <c r="X72" s="258"/>
    </row>
    <row r="73" spans="1:24" s="279" customFormat="1" ht="17.100000000000001" customHeight="1">
      <c r="A73" s="293"/>
      <c r="B73" s="752"/>
      <c r="C73" s="2433" t="s">
        <v>391</v>
      </c>
      <c r="D73" s="2434"/>
      <c r="E73" s="2434"/>
      <c r="F73" s="2434"/>
      <c r="G73" s="2434"/>
      <c r="H73" s="2434"/>
      <c r="I73" s="2434"/>
      <c r="J73" s="2434"/>
      <c r="K73" s="2434"/>
      <c r="L73" s="2434"/>
      <c r="M73" s="2434"/>
      <c r="N73" s="2434"/>
      <c r="O73" s="2434"/>
      <c r="P73" s="2434"/>
      <c r="Q73" s="2434"/>
      <c r="R73" s="2434"/>
      <c r="S73" s="2434"/>
      <c r="T73" s="2434"/>
      <c r="U73" s="2435"/>
      <c r="V73" s="294"/>
    </row>
    <row r="74" spans="1:24" s="279" customFormat="1" ht="17.100000000000001" customHeight="1">
      <c r="A74" s="293"/>
      <c r="B74" s="1165"/>
      <c r="C74" s="2414" t="s">
        <v>543</v>
      </c>
      <c r="D74" s="2415"/>
      <c r="E74" s="2415"/>
      <c r="F74" s="2415"/>
      <c r="G74" s="2415"/>
      <c r="H74" s="2415"/>
      <c r="I74" s="2415"/>
      <c r="J74" s="2415"/>
      <c r="K74" s="2415"/>
      <c r="L74" s="2415"/>
      <c r="M74" s="2415"/>
      <c r="N74" s="2415"/>
      <c r="O74" s="2415"/>
      <c r="P74" s="2415"/>
      <c r="Q74" s="2415"/>
      <c r="R74" s="2415"/>
      <c r="S74" s="2415"/>
      <c r="T74" s="2415"/>
      <c r="U74" s="2416"/>
      <c r="V74" s="294"/>
    </row>
    <row r="75" spans="1:24" s="252" customFormat="1" ht="39.950000000000003" customHeight="1">
      <c r="A75" s="2425" t="s">
        <v>1059</v>
      </c>
      <c r="B75" s="2466"/>
      <c r="C75" s="2466"/>
      <c r="D75" s="2466"/>
      <c r="E75" s="2466"/>
      <c r="F75" s="2466"/>
      <c r="G75" s="2466"/>
      <c r="H75" s="2466"/>
      <c r="I75" s="2466"/>
      <c r="J75" s="2466"/>
      <c r="K75" s="2466"/>
      <c r="L75" s="2466"/>
      <c r="M75" s="2466"/>
      <c r="N75" s="2466"/>
      <c r="O75" s="2466"/>
      <c r="P75" s="2466"/>
      <c r="Q75" s="2466"/>
      <c r="R75" s="2466"/>
      <c r="S75" s="2466"/>
      <c r="T75" s="2466"/>
      <c r="U75" s="2467"/>
      <c r="V75" s="258"/>
      <c r="X75" s="258"/>
    </row>
    <row r="76" spans="1:24" s="279" customFormat="1" ht="30" customHeight="1">
      <c r="A76" s="546"/>
      <c r="B76" s="545"/>
      <c r="C76" s="2414" t="s">
        <v>747</v>
      </c>
      <c r="D76" s="2415"/>
      <c r="E76" s="2415"/>
      <c r="F76" s="2415"/>
      <c r="G76" s="2415"/>
      <c r="H76" s="2415"/>
      <c r="I76" s="2415"/>
      <c r="J76" s="2415"/>
      <c r="K76" s="2415"/>
      <c r="L76" s="2415"/>
      <c r="M76" s="2415"/>
      <c r="N76" s="2415"/>
      <c r="O76" s="2415"/>
      <c r="P76" s="2415"/>
      <c r="Q76" s="2415"/>
      <c r="R76" s="2415"/>
      <c r="S76" s="2415"/>
      <c r="T76" s="2415"/>
      <c r="U76" s="2416"/>
      <c r="V76" s="294"/>
    </row>
    <row r="77" spans="1:24" s="252" customFormat="1" ht="15" customHeight="1">
      <c r="A77" s="2425" t="s">
        <v>1071</v>
      </c>
      <c r="B77" s="2426"/>
      <c r="C77" s="2426"/>
      <c r="D77" s="2426"/>
      <c r="E77" s="2426"/>
      <c r="F77" s="2426"/>
      <c r="G77" s="2426"/>
      <c r="H77" s="2426"/>
      <c r="I77" s="2426"/>
      <c r="J77" s="2426"/>
      <c r="K77" s="2426"/>
      <c r="L77" s="2426"/>
      <c r="M77" s="2426"/>
      <c r="N77" s="2426"/>
      <c r="O77" s="2426"/>
      <c r="P77" s="2426"/>
      <c r="Q77" s="2426"/>
      <c r="R77" s="2426"/>
      <c r="S77" s="2426"/>
      <c r="T77" s="2426"/>
      <c r="U77" s="2427"/>
    </row>
    <row r="78" spans="1:24" s="252" customFormat="1" ht="15" customHeight="1">
      <c r="A78" s="2457"/>
      <c r="B78" s="2458"/>
      <c r="C78" s="2458"/>
      <c r="D78" s="2458"/>
      <c r="E78" s="2458"/>
      <c r="F78" s="2458"/>
      <c r="G78" s="2458"/>
      <c r="H78" s="2458"/>
      <c r="I78" s="2458"/>
      <c r="J78" s="2458"/>
      <c r="K78" s="2458"/>
      <c r="L78" s="2458"/>
      <c r="M78" s="2458"/>
      <c r="N78" s="2458"/>
      <c r="O78" s="2458"/>
      <c r="P78" s="2458"/>
      <c r="Q78" s="2458"/>
      <c r="R78" s="2458"/>
      <c r="S78" s="2458"/>
      <c r="T78" s="2458"/>
      <c r="U78" s="2459"/>
    </row>
    <row r="79" spans="1:24" s="279" customFormat="1" ht="28.5" customHeight="1">
      <c r="A79" s="295"/>
      <c r="B79" s="752"/>
      <c r="C79" s="2414" t="s">
        <v>1066</v>
      </c>
      <c r="D79" s="2415"/>
      <c r="E79" s="2415"/>
      <c r="F79" s="2415"/>
      <c r="G79" s="2415"/>
      <c r="H79" s="2415"/>
      <c r="I79" s="2415"/>
      <c r="J79" s="2415"/>
      <c r="K79" s="2415"/>
      <c r="L79" s="2415"/>
      <c r="M79" s="2415"/>
      <c r="N79" s="2415"/>
      <c r="O79" s="2415"/>
      <c r="P79" s="2415"/>
      <c r="Q79" s="2415"/>
      <c r="R79" s="2415"/>
      <c r="S79" s="2415"/>
      <c r="T79" s="2415"/>
      <c r="U79" s="2416"/>
    </row>
    <row r="80" spans="1:24" s="298" customFormat="1" ht="12.95" customHeight="1">
      <c r="A80" s="550" t="s">
        <v>581</v>
      </c>
      <c r="B80" s="548"/>
      <c r="C80" s="547"/>
      <c r="D80" s="549"/>
      <c r="E80" s="549"/>
      <c r="F80" s="549"/>
      <c r="G80" s="549"/>
      <c r="H80" s="549"/>
      <c r="I80" s="549"/>
      <c r="J80" s="549"/>
      <c r="K80" s="549"/>
      <c r="L80" s="550"/>
      <c r="M80" s="548"/>
      <c r="N80" s="549"/>
      <c r="O80" s="550"/>
      <c r="P80" s="551"/>
      <c r="Q80" s="552"/>
      <c r="R80" s="552"/>
      <c r="S80" s="552"/>
      <c r="T80" s="552"/>
      <c r="U80" s="552"/>
      <c r="V80" s="296"/>
    </row>
    <row r="81" spans="1:24" s="419" customFormat="1" ht="18" customHeight="1">
      <c r="A81" s="427" t="s">
        <v>384</v>
      </c>
      <c r="C81" s="418"/>
      <c r="D81" s="418"/>
      <c r="E81" s="418"/>
      <c r="F81" s="418"/>
      <c r="G81" s="418"/>
      <c r="H81" s="418"/>
      <c r="I81" s="418"/>
      <c r="J81" s="420"/>
      <c r="K81" s="747"/>
      <c r="L81" s="418"/>
      <c r="M81" s="418"/>
      <c r="N81" s="418"/>
      <c r="O81" s="418"/>
      <c r="P81" s="418"/>
      <c r="Q81" s="418"/>
      <c r="R81" s="418"/>
      <c r="S81" s="418"/>
      <c r="T81" s="418"/>
      <c r="U81" s="418"/>
      <c r="V81" s="418"/>
    </row>
    <row r="82" spans="1:24" s="252" customFormat="1" ht="12.95" customHeight="1">
      <c r="A82" s="2460" t="s">
        <v>360</v>
      </c>
      <c r="B82" s="2461"/>
      <c r="C82" s="2461"/>
      <c r="D82" s="2461"/>
      <c r="E82" s="2461"/>
      <c r="F82" s="2461"/>
      <c r="G82" s="2461"/>
      <c r="H82" s="2461"/>
      <c r="I82" s="2461"/>
      <c r="J82" s="2461"/>
      <c r="K82" s="2461"/>
      <c r="L82" s="2461"/>
      <c r="M82" s="2461"/>
      <c r="N82" s="2461"/>
      <c r="O82" s="2461"/>
      <c r="P82" s="2461"/>
      <c r="Q82" s="2461"/>
      <c r="R82" s="2461"/>
      <c r="S82" s="2461"/>
      <c r="T82" s="2461"/>
      <c r="U82" s="2461"/>
      <c r="V82" s="258"/>
    </row>
    <row r="83" spans="1:24" s="252" customFormat="1" ht="12.95" customHeight="1">
      <c r="A83" s="2462"/>
      <c r="B83" s="2462"/>
      <c r="C83" s="2462"/>
      <c r="D83" s="2462"/>
      <c r="E83" s="2462"/>
      <c r="F83" s="2462"/>
      <c r="G83" s="2462"/>
      <c r="H83" s="2462"/>
      <c r="I83" s="2462"/>
      <c r="J83" s="2462"/>
      <c r="K83" s="2462"/>
      <c r="L83" s="2462"/>
      <c r="M83" s="2462"/>
      <c r="N83" s="2462"/>
      <c r="O83" s="2462"/>
      <c r="P83" s="2462"/>
      <c r="Q83" s="2462"/>
      <c r="R83" s="2462"/>
      <c r="S83" s="2462"/>
      <c r="T83" s="2462"/>
      <c r="U83" s="2462"/>
      <c r="V83" s="258"/>
    </row>
    <row r="84" spans="1:24" s="301" customFormat="1" ht="18" customHeight="1">
      <c r="A84" s="299"/>
      <c r="B84" s="2452" t="s">
        <v>301</v>
      </c>
      <c r="C84" s="2452"/>
      <c r="D84" s="2452"/>
      <c r="E84" s="2453" t="s">
        <v>136</v>
      </c>
      <c r="F84" s="2455"/>
      <c r="G84" s="2455"/>
      <c r="H84" s="2455"/>
      <c r="I84" s="2455"/>
      <c r="J84" s="2455"/>
      <c r="K84" s="2455"/>
      <c r="L84" s="2455"/>
      <c r="M84" s="2455"/>
      <c r="N84" s="2456"/>
      <c r="O84" s="2453" t="s">
        <v>302</v>
      </c>
      <c r="P84" s="2455"/>
      <c r="Q84" s="2453" t="s">
        <v>303</v>
      </c>
      <c r="R84" s="2455"/>
      <c r="S84" s="2455"/>
      <c r="T84" s="2455"/>
      <c r="U84" s="2456"/>
      <c r="V84" s="300"/>
      <c r="X84" s="300"/>
    </row>
    <row r="85" spans="1:24" s="279" customFormat="1" ht="17.100000000000001" customHeight="1">
      <c r="A85" s="752" t="s">
        <v>457</v>
      </c>
      <c r="B85" s="2452"/>
      <c r="C85" s="2452"/>
      <c r="D85" s="2452"/>
      <c r="E85" s="2453"/>
      <c r="F85" s="2454"/>
      <c r="G85" s="2454"/>
      <c r="H85" s="2454"/>
      <c r="I85" s="750" t="s">
        <v>458</v>
      </c>
      <c r="J85" s="2455"/>
      <c r="K85" s="2455"/>
      <c r="L85" s="2455"/>
      <c r="M85" s="2455"/>
      <c r="N85" s="2456"/>
      <c r="O85" s="2453"/>
      <c r="P85" s="2455"/>
      <c r="Q85" s="2453"/>
      <c r="R85" s="2455"/>
      <c r="S85" s="2455"/>
      <c r="T85" s="2455"/>
      <c r="U85" s="2456"/>
      <c r="V85" s="294"/>
      <c r="W85" s="294"/>
    </row>
    <row r="86" spans="1:24" s="279" customFormat="1" ht="17.100000000000001" customHeight="1">
      <c r="A86" s="752" t="s">
        <v>459</v>
      </c>
      <c r="B86" s="2452"/>
      <c r="C86" s="2452"/>
      <c r="D86" s="2452"/>
      <c r="E86" s="2453"/>
      <c r="F86" s="2454"/>
      <c r="G86" s="2454"/>
      <c r="H86" s="2454"/>
      <c r="I86" s="750" t="s">
        <v>458</v>
      </c>
      <c r="J86" s="2455"/>
      <c r="K86" s="2455"/>
      <c r="L86" s="2455"/>
      <c r="M86" s="2455"/>
      <c r="N86" s="2456"/>
      <c r="O86" s="2453"/>
      <c r="P86" s="2455"/>
      <c r="Q86" s="2453"/>
      <c r="R86" s="2455"/>
      <c r="S86" s="2455"/>
      <c r="T86" s="2455"/>
      <c r="U86" s="2456"/>
      <c r="V86" s="294"/>
    </row>
    <row r="87" spans="1:24" s="279" customFormat="1" ht="17.100000000000001" customHeight="1">
      <c r="A87" s="752" t="s">
        <v>460</v>
      </c>
      <c r="B87" s="2452"/>
      <c r="C87" s="2452"/>
      <c r="D87" s="2452"/>
      <c r="E87" s="2453"/>
      <c r="F87" s="2454"/>
      <c r="G87" s="2454"/>
      <c r="H87" s="2454"/>
      <c r="I87" s="750" t="s">
        <v>461</v>
      </c>
      <c r="J87" s="2455"/>
      <c r="K87" s="2455"/>
      <c r="L87" s="2455"/>
      <c r="M87" s="2455"/>
      <c r="N87" s="2456"/>
      <c r="O87" s="2453"/>
      <c r="P87" s="2455"/>
      <c r="Q87" s="2453"/>
      <c r="R87" s="2455"/>
      <c r="S87" s="2455"/>
      <c r="T87" s="2455"/>
      <c r="U87" s="2456"/>
      <c r="V87" s="294"/>
    </row>
    <row r="88" spans="1:24" s="279" customFormat="1" ht="17.100000000000001" customHeight="1">
      <c r="A88" s="752" t="s">
        <v>462</v>
      </c>
      <c r="B88" s="2452"/>
      <c r="C88" s="2452"/>
      <c r="D88" s="2452"/>
      <c r="E88" s="2453"/>
      <c r="F88" s="2454"/>
      <c r="G88" s="2454"/>
      <c r="H88" s="2454"/>
      <c r="I88" s="750" t="s">
        <v>458</v>
      </c>
      <c r="J88" s="2455"/>
      <c r="K88" s="2455"/>
      <c r="L88" s="2455"/>
      <c r="M88" s="2455"/>
      <c r="N88" s="2456"/>
      <c r="O88" s="2453"/>
      <c r="P88" s="2455"/>
      <c r="Q88" s="2453"/>
      <c r="R88" s="2455"/>
      <c r="S88" s="2455"/>
      <c r="T88" s="2455"/>
      <c r="U88" s="2456"/>
      <c r="V88" s="294"/>
    </row>
    <row r="89" spans="1:24" s="279" customFormat="1" ht="17.100000000000001" customHeight="1">
      <c r="A89" s="752" t="s">
        <v>463</v>
      </c>
      <c r="B89" s="2452"/>
      <c r="C89" s="2452"/>
      <c r="D89" s="2452"/>
      <c r="E89" s="2453"/>
      <c r="F89" s="2454"/>
      <c r="G89" s="2454"/>
      <c r="H89" s="2454"/>
      <c r="I89" s="750" t="s">
        <v>458</v>
      </c>
      <c r="J89" s="2455"/>
      <c r="K89" s="2455"/>
      <c r="L89" s="2455"/>
      <c r="M89" s="2455"/>
      <c r="N89" s="2456"/>
      <c r="O89" s="2453"/>
      <c r="P89" s="2455"/>
      <c r="Q89" s="2453"/>
      <c r="R89" s="2455"/>
      <c r="S89" s="2455"/>
      <c r="T89" s="2455"/>
      <c r="U89" s="2456"/>
      <c r="V89" s="294"/>
    </row>
    <row r="90" spans="1:24" ht="10.5" customHeight="1">
      <c r="A90" s="2451" t="s">
        <v>389</v>
      </c>
      <c r="B90" s="2451"/>
      <c r="C90" s="2451"/>
      <c r="D90" s="2451"/>
      <c r="E90" s="2451"/>
      <c r="F90" s="2451"/>
      <c r="G90" s="2451"/>
      <c r="H90" s="2451"/>
      <c r="I90" s="2451"/>
      <c r="J90" s="2451"/>
      <c r="K90" s="2451"/>
      <c r="L90" s="2451"/>
      <c r="M90" s="2451"/>
      <c r="N90" s="2451"/>
      <c r="O90" s="2451"/>
      <c r="P90" s="2451"/>
      <c r="Q90" s="2451"/>
      <c r="R90" s="2451"/>
      <c r="S90" s="2451"/>
      <c r="T90" s="2451"/>
      <c r="U90" s="2451"/>
    </row>
    <row r="91" spans="1:24" s="298" customFormat="1" ht="10.5" customHeight="1">
      <c r="A91" s="302" t="s">
        <v>308</v>
      </c>
      <c r="C91" s="296"/>
      <c r="D91" s="296"/>
      <c r="E91" s="296"/>
      <c r="F91" s="296"/>
      <c r="G91" s="296"/>
      <c r="H91" s="296"/>
      <c r="I91" s="296"/>
      <c r="J91" s="296"/>
      <c r="K91" s="296"/>
      <c r="L91" s="296"/>
      <c r="M91" s="296"/>
      <c r="N91" s="296"/>
      <c r="O91" s="296"/>
      <c r="P91" s="296"/>
      <c r="Q91" s="296"/>
      <c r="R91" s="296"/>
      <c r="S91" s="296"/>
      <c r="T91" s="296"/>
      <c r="U91" s="296"/>
    </row>
    <row r="92" spans="1:24" s="298" customFormat="1" ht="10.5" customHeight="1">
      <c r="A92" s="302" t="s">
        <v>309</v>
      </c>
      <c r="C92" s="296"/>
      <c r="D92" s="296"/>
      <c r="E92" s="296"/>
      <c r="F92" s="296"/>
      <c r="G92" s="296"/>
      <c r="H92" s="296"/>
      <c r="I92" s="296"/>
      <c r="J92" s="296"/>
      <c r="K92" s="296"/>
      <c r="L92" s="296"/>
      <c r="M92" s="296"/>
      <c r="N92" s="296"/>
      <c r="O92" s="296"/>
      <c r="P92" s="296"/>
      <c r="Q92" s="296"/>
      <c r="R92" s="296"/>
      <c r="S92" s="296"/>
      <c r="T92" s="296"/>
      <c r="U92" s="296"/>
    </row>
    <row r="93" spans="1:24" ht="24.95" customHeight="1"/>
    <row r="94" spans="1:24" ht="24.95" customHeight="1"/>
    <row r="95" spans="1:24">
      <c r="E95" s="271"/>
      <c r="F95" s="271"/>
      <c r="G95" s="271"/>
    </row>
    <row r="99" spans="3:3">
      <c r="C99" s="271"/>
    </row>
    <row r="102" spans="3:3">
      <c r="C102" s="272"/>
    </row>
    <row r="103" spans="3:3">
      <c r="C103" s="272"/>
    </row>
    <row r="104" spans="3:3">
      <c r="C104" s="272"/>
    </row>
    <row r="105" spans="3:3">
      <c r="C105" s="272"/>
    </row>
    <row r="106" spans="3:3">
      <c r="C106" s="272"/>
    </row>
    <row r="107" spans="3:3">
      <c r="C107" s="272"/>
    </row>
    <row r="108" spans="3:3">
      <c r="C108" s="272"/>
    </row>
    <row r="109" spans="3:3">
      <c r="C109" s="272"/>
    </row>
    <row r="110" spans="3:3">
      <c r="C110" s="272"/>
    </row>
    <row r="111" spans="3:3">
      <c r="C111" s="272"/>
    </row>
    <row r="112" spans="3:3">
      <c r="C112" s="272"/>
    </row>
    <row r="113" spans="3:3">
      <c r="C113" s="272"/>
    </row>
    <row r="114" spans="3:3">
      <c r="C114" s="272"/>
    </row>
    <row r="115" spans="3:3">
      <c r="C115" s="272"/>
    </row>
    <row r="116" spans="3:3">
      <c r="C116" s="272"/>
    </row>
    <row r="117" spans="3:3">
      <c r="C117" s="272"/>
    </row>
    <row r="118" spans="3:3">
      <c r="C118" s="272"/>
    </row>
    <row r="119" spans="3:3">
      <c r="C119" s="272"/>
    </row>
    <row r="120" spans="3:3">
      <c r="C120" s="272"/>
    </row>
  </sheetData>
  <mergeCells count="136">
    <mergeCell ref="A2:U2"/>
    <mergeCell ref="A3:D4"/>
    <mergeCell ref="E3:J4"/>
    <mergeCell ref="L3:M4"/>
    <mergeCell ref="N3:U4"/>
    <mergeCell ref="A6:C6"/>
    <mergeCell ref="G6:I6"/>
    <mergeCell ref="O6:Q6"/>
    <mergeCell ref="B12:U12"/>
    <mergeCell ref="B14:U14"/>
    <mergeCell ref="K15:L15"/>
    <mergeCell ref="S15:T15"/>
    <mergeCell ref="F16:U16"/>
    <mergeCell ref="F17:K17"/>
    <mergeCell ref="M17:P17"/>
    <mergeCell ref="A7:C7"/>
    <mergeCell ref="D7:G7"/>
    <mergeCell ref="I7:M7"/>
    <mergeCell ref="N7:P7"/>
    <mergeCell ref="Q7:S7"/>
    <mergeCell ref="B11:U11"/>
    <mergeCell ref="A26:U26"/>
    <mergeCell ref="C27:U27"/>
    <mergeCell ref="A29:U29"/>
    <mergeCell ref="F18:I18"/>
    <mergeCell ref="A20:A23"/>
    <mergeCell ref="B20:F20"/>
    <mergeCell ref="B21:F21"/>
    <mergeCell ref="G21:J21"/>
    <mergeCell ref="B22:F22"/>
    <mergeCell ref="G22:J22"/>
    <mergeCell ref="B23:F23"/>
    <mergeCell ref="G23:J23"/>
    <mergeCell ref="C28:U28"/>
    <mergeCell ref="C30:U30"/>
    <mergeCell ref="A31:U32"/>
    <mergeCell ref="C33:U33"/>
    <mergeCell ref="A36:U37"/>
    <mergeCell ref="B38:D38"/>
    <mergeCell ref="E38:N38"/>
    <mergeCell ref="O38:P38"/>
    <mergeCell ref="Q38:U38"/>
    <mergeCell ref="B39:D39"/>
    <mergeCell ref="E39:H39"/>
    <mergeCell ref="J39:N39"/>
    <mergeCell ref="O39:P39"/>
    <mergeCell ref="Q39:U39"/>
    <mergeCell ref="B40:D40"/>
    <mergeCell ref="E40:H40"/>
    <mergeCell ref="J40:N40"/>
    <mergeCell ref="O40:P40"/>
    <mergeCell ref="Q40:U40"/>
    <mergeCell ref="B41:D41"/>
    <mergeCell ref="E41:H41"/>
    <mergeCell ref="J41:N41"/>
    <mergeCell ref="O41:P41"/>
    <mergeCell ref="Q41:U41"/>
    <mergeCell ref="B42:D42"/>
    <mergeCell ref="E42:H42"/>
    <mergeCell ref="J42:N42"/>
    <mergeCell ref="O42:P42"/>
    <mergeCell ref="Q42:U42"/>
    <mergeCell ref="A48:U48"/>
    <mergeCell ref="A49:D49"/>
    <mergeCell ref="E49:J49"/>
    <mergeCell ref="L49:M49"/>
    <mergeCell ref="N49:U49"/>
    <mergeCell ref="A52:C52"/>
    <mergeCell ref="G52:I52"/>
    <mergeCell ref="O52:Q52"/>
    <mergeCell ref="B43:D43"/>
    <mergeCell ref="E43:H43"/>
    <mergeCell ref="J43:N43"/>
    <mergeCell ref="O43:P43"/>
    <mergeCell ref="Q43:U43"/>
    <mergeCell ref="A44:U44"/>
    <mergeCell ref="B58:U58"/>
    <mergeCell ref="B60:U60"/>
    <mergeCell ref="K61:L61"/>
    <mergeCell ref="S61:T61"/>
    <mergeCell ref="F62:U62"/>
    <mergeCell ref="F63:K63"/>
    <mergeCell ref="M63:P63"/>
    <mergeCell ref="A53:C53"/>
    <mergeCell ref="D53:G53"/>
    <mergeCell ref="I53:M53"/>
    <mergeCell ref="N53:P53"/>
    <mergeCell ref="Q53:S53"/>
    <mergeCell ref="B57:U57"/>
    <mergeCell ref="A72:U72"/>
    <mergeCell ref="C73:U73"/>
    <mergeCell ref="A75:U75"/>
    <mergeCell ref="F64:I64"/>
    <mergeCell ref="A66:A69"/>
    <mergeCell ref="B66:F66"/>
    <mergeCell ref="B67:F67"/>
    <mergeCell ref="G67:J67"/>
    <mergeCell ref="B69:F69"/>
    <mergeCell ref="G69:J69"/>
    <mergeCell ref="B68:F68"/>
    <mergeCell ref="G68:J68"/>
    <mergeCell ref="C74:U74"/>
    <mergeCell ref="C76:U76"/>
    <mergeCell ref="A77:U78"/>
    <mergeCell ref="C79:U79"/>
    <mergeCell ref="A82:U83"/>
    <mergeCell ref="B84:D84"/>
    <mergeCell ref="E84:N84"/>
    <mergeCell ref="O84:P84"/>
    <mergeCell ref="Q84:U84"/>
    <mergeCell ref="B85:D85"/>
    <mergeCell ref="E85:H85"/>
    <mergeCell ref="J85:N85"/>
    <mergeCell ref="O85:P85"/>
    <mergeCell ref="Q85:U85"/>
    <mergeCell ref="B86:D86"/>
    <mergeCell ref="E86:H86"/>
    <mergeCell ref="J86:N86"/>
    <mergeCell ref="O86:P86"/>
    <mergeCell ref="Q86:U86"/>
    <mergeCell ref="B89:D89"/>
    <mergeCell ref="E89:H89"/>
    <mergeCell ref="J89:N89"/>
    <mergeCell ref="O89:P89"/>
    <mergeCell ref="Q89:U89"/>
    <mergeCell ref="A90:U90"/>
    <mergeCell ref="B87:D87"/>
    <mergeCell ref="E87:H87"/>
    <mergeCell ref="J87:N87"/>
    <mergeCell ref="O87:P87"/>
    <mergeCell ref="Q87:U87"/>
    <mergeCell ref="B88:D88"/>
    <mergeCell ref="E88:H88"/>
    <mergeCell ref="J88:N88"/>
    <mergeCell ref="O88:P88"/>
    <mergeCell ref="Q88:U88"/>
  </mergeCells>
  <phoneticPr fontId="12"/>
  <conditionalFormatting sqref="K5 N5:P5 K51 N51:P51">
    <cfRule type="expression" dxfId="146" priority="13" stopIfTrue="1">
      <formula>($E$5="○")*($K$5="")</formula>
    </cfRule>
  </conditionalFormatting>
  <conditionalFormatting sqref="K6 K52">
    <cfRule type="expression" dxfId="145" priority="12" stopIfTrue="1">
      <formula>($F$6&lt;&gt;"")*($K$6="")</formula>
    </cfRule>
  </conditionalFormatting>
  <conditionalFormatting sqref="B12 O6 G6 K15 S15:T15 B58 O52 G52 K61 S61:T61">
    <cfRule type="cellIs" dxfId="144" priority="11" stopIfTrue="1" operator="equal">
      <formula>""</formula>
    </cfRule>
  </conditionalFormatting>
  <conditionalFormatting sqref="F15 N15 F61 N61">
    <cfRule type="cellIs" dxfId="143" priority="10" stopIfTrue="1" operator="equal">
      <formula>(COUNTIF($F$15:$J$15,"○")=1)</formula>
    </cfRule>
  </conditionalFormatting>
  <conditionalFormatting sqref="B39:E43 J40:J43 J39:N39 O39:O43 Q39:R43 F16:F18 M17:P17 F62:F64 M63:P63 B27:B30 B73:B76">
    <cfRule type="cellIs" dxfId="142" priority="9" stopIfTrue="1" operator="equal">
      <formula>""</formula>
    </cfRule>
  </conditionalFormatting>
  <conditionalFormatting sqref="G21:G23 G67 G69">
    <cfRule type="expression" dxfId="141" priority="8" stopIfTrue="1">
      <formula>($G$20&lt;&gt;"")*($G$21="")*($G$22="")*($G$23="")</formula>
    </cfRule>
  </conditionalFormatting>
  <conditionalFormatting sqref="G20 K20 G66 K66">
    <cfRule type="cellIs" dxfId="140" priority="7" stopIfTrue="1" operator="equal">
      <formula>(COUNTIF($G$20:$K$20,"○")=1)</formula>
    </cfRule>
  </conditionalFormatting>
  <conditionalFormatting sqref="D6 F6 J15 R15:T15 D52 F52 J61 R61:T61">
    <cfRule type="cellIs" dxfId="139" priority="6" stopIfTrue="1" operator="equal">
      <formula>(COUNTIF($D$6:$F$6,"○")=1)</formula>
    </cfRule>
  </conditionalFormatting>
  <conditionalFormatting sqref="K6 D6 K52 D52">
    <cfRule type="cellIs" dxfId="138" priority="5" stopIfTrue="1" operator="equal">
      <formula>(COUNTIF($D$6:$K$6,"○")=1)</formula>
    </cfRule>
  </conditionalFormatting>
  <conditionalFormatting sqref="B85:E89 J86:J89 J85:N85 O85:O89 Q85:R89">
    <cfRule type="cellIs" dxfId="137" priority="4" stopIfTrue="1" operator="equal">
      <formula>""</formula>
    </cfRule>
  </conditionalFormatting>
  <conditionalFormatting sqref="B33">
    <cfRule type="cellIs" dxfId="136" priority="3" stopIfTrue="1" operator="equal">
      <formula>""</formula>
    </cfRule>
  </conditionalFormatting>
  <conditionalFormatting sqref="B79">
    <cfRule type="cellIs" dxfId="135" priority="2" stopIfTrue="1" operator="equal">
      <formula>""</formula>
    </cfRule>
  </conditionalFormatting>
  <conditionalFormatting sqref="G68">
    <cfRule type="expression" dxfId="134" priority="1" stopIfTrue="1">
      <formula>($G$20&lt;&gt;"")*($G$21="")*($G$22="")*($G$23="")</formula>
    </cfRule>
  </conditionalFormatting>
  <dataValidations count="4">
    <dataValidation type="list" allowBlank="1" showInputMessage="1" showErrorMessage="1" sqref="WVS61:WVT61 K15:L15 WLW61:WLX61 WCA61:WCB61 VSE61:VSF61 VII61:VIJ61 UYM61:UYN61 UOQ61:UOR61 UEU61:UEV61 TUY61:TUZ61 TLC61:TLD61 TBG61:TBH61 SRK61:SRL61 SHO61:SHP61 RXS61:RXT61 RNW61:RNX61 REA61:REB61 QUE61:QUF61 QKI61:QKJ61 QAM61:QAN61 PQQ61:PQR61 PGU61:PGV61 OWY61:OWZ61 ONC61:OND61 ODG61:ODH61 NTK61:NTL61 NJO61:NJP61 MZS61:MZT61 MPW61:MPX61 MGA61:MGB61 LWE61:LWF61 LMI61:LMJ61 LCM61:LCN61 KSQ61:KSR61 KIU61:KIV61 JYY61:JYZ61 JPC61:JPD61 JFG61:JFH61 IVK61:IVL61 ILO61:ILP61 IBS61:IBT61 HRW61:HRX61 HIA61:HIB61 GYE61:GYF61 GOI61:GOJ61 GEM61:GEN61 FUQ61:FUR61 FKU61:FKV61 FAY61:FAZ61 ERC61:ERD61 EHG61:EHH61 DXK61:DXL61 DNO61:DNP61 DDS61:DDT61 CTW61:CTX61 CKA61:CKB61 CAE61:CAF61 BQI61:BQJ61 BGM61:BGN61 AWQ61:AWR61 AMU61:AMV61 ACY61:ACZ61 TC61:TD61 JG61:JH61 K61:L61 WVO52:WVQ52 WLS52:WLU52 WBW52:WBY52 VSA52:VSC52 VIE52:VIG52 UYI52:UYK52 UOM52:UOO52 UEQ52:UES52 TUU52:TUW52 TKY52:TLA52 TBC52:TBE52 SRG52:SRI52 SHK52:SHM52 RXO52:RXQ52 RNS52:RNU52 RDW52:RDY52 QUA52:QUC52 QKE52:QKG52 QAI52:QAK52 PQM52:PQO52 PGQ52:PGS52 OWU52:OWW52 OMY52:ONA52 ODC52:ODE52 NTG52:NTI52 NJK52:NJM52 MZO52:MZQ52 MPS52:MPU52 MFW52:MFY52 LWA52:LWC52 LME52:LMG52 LCI52:LCK52 KSM52:KSO52 KIQ52:KIS52 JYU52:JYW52 JOY52:JPA52 JFC52:JFE52 IVG52:IVI52 ILK52:ILM52 IBO52:IBQ52 HRS52:HRU52 HHW52:HHY52 GYA52:GYC52 GOE52:GOG52 GEI52:GEK52 FUM52:FUO52 FKQ52:FKS52 FAU52:FAW52 EQY52:ERA52 EHC52:EHE52 DXG52:DXI52 DNK52:DNM52 DDO52:DDQ52 CTS52:CTU52 CJW52:CJY52 CAA52:CAC52 BQE52:BQG52 BGI52:BGK52 AWM52:AWO52 AMQ52:AMS52 ACU52:ACW52 SY52:TA52 JC52:JE52 G52:I52">
      <formula1>"00基礎分野,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WWA61:WWB61 S15:T15 WME61:WMF61 WCI61:WCJ61 VSM61:VSN61 VIQ61:VIR61 UYU61:UYV61 UOY61:UOZ61 UFC61:UFD61 TVG61:TVH61 TLK61:TLL61 TBO61:TBP61 SRS61:SRT61 SHW61:SHX61 RYA61:RYB61 ROE61:ROF61 REI61:REJ61 QUM61:QUN61 QKQ61:QKR61 QAU61:QAV61 PQY61:PQZ61 PHC61:PHD61 OXG61:OXH61 ONK61:ONL61 ODO61:ODP61 NTS61:NTT61 NJW61:NJX61 NAA61:NAB61 MQE61:MQF61 MGI61:MGJ61 LWM61:LWN61 LMQ61:LMR61 LCU61:LCV61 KSY61:KSZ61 KJC61:KJD61 JZG61:JZH61 JPK61:JPL61 JFO61:JFP61 IVS61:IVT61 ILW61:ILX61 ICA61:ICB61 HSE61:HSF61 HII61:HIJ61 GYM61:GYN61 GOQ61:GOR61 GEU61:GEV61 FUY61:FUZ61 FLC61:FLD61 FBG61:FBH61 ERK61:ERL61 EHO61:EHP61 DXS61:DXT61 DNW61:DNX61 DEA61:DEB61 CUE61:CUF61 CKI61:CKJ61 CAM61:CAN61 BQQ61:BQR61 BGU61:BGV61 AWY61:AWZ61 ANC61:AND61 ADG61:ADH61 TK61:TL61 JO61:JP61 S61:T61 WVW52:WVY52 WMA52:WMC52 WCE52:WCG52 VSI52:VSK52 VIM52:VIO52 UYQ52:UYS52 UOU52:UOW52 UEY52:UFA52 TVC52:TVE52 TLG52:TLI52 TBK52:TBM52 SRO52:SRQ52 SHS52:SHU52 RXW52:RXY52 ROA52:ROC52 REE52:REG52 QUI52:QUK52 QKM52:QKO52 QAQ52:QAS52 PQU52:PQW52 PGY52:PHA52 OXC52:OXE52 ONG52:ONI52 ODK52:ODM52 NTO52:NTQ52 NJS52:NJU52 MZW52:MZY52 MQA52:MQC52 MGE52:MGG52 LWI52:LWK52 LMM52:LMO52 LCQ52:LCS52 KSU52:KSW52 KIY52:KJA52 JZC52:JZE52 JPG52:JPI52 JFK52:JFM52 IVO52:IVQ52 ILS52:ILU52 IBW52:IBY52 HSA52:HSC52 HIE52:HIG52 GYI52:GYK52 GOM52:GOO52 GEQ52:GES52 FUU52:FUW52 FKY52:FLA52 FBC52:FBE52 ERG52:ERI52 EHK52:EHM52 DXO52:DXQ52 DNS52:DNU52 DDW52:DDY52 CUA52:CUC52 CKE52:CKG52 CAI52:CAK52 BQM52:BQO52 BGQ52:BGS52 AWU52:AWW52 AMY52:ANA52 ADC52:ADE52 TG52:TI52 JK52:JM52 O52:Q52">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73:B74 B27:B28 WVJ73:WVJ74 WLN73:WLN74 WBR73:WBR74 VRV73:VRV74 VHZ73:VHZ74 UYD73:UYD74 UOH73:UOH74 UEL73:UEL74 TUP73:TUP74 TKT73:TKT74 TAX73:TAX74 SRB73:SRB74 SHF73:SHF74 RXJ73:RXJ74 RNN73:RNN74 RDR73:RDR74 QTV73:QTV74 QJZ73:QJZ74 QAD73:QAD74 PQH73:PQH74 PGL73:PGL74 OWP73:OWP74 OMT73:OMT74 OCX73:OCX74 NTB73:NTB74 NJF73:NJF74 MZJ73:MZJ74 MPN73:MPN74 MFR73:MFR74 LVV73:LVV74 LLZ73:LLZ74 LCD73:LCD74 KSH73:KSH74 KIL73:KIL74 JYP73:JYP74 JOT73:JOT74 JEX73:JEX74 IVB73:IVB74 ILF73:ILF74 IBJ73:IBJ74 HRN73:HRN74 HHR73:HHR74 GXV73:GXV74 GNZ73:GNZ74 GED73:GED74 FUH73:FUH74 FKL73:FKL74 FAP73:FAP74 EQT73:EQT74 EGX73:EGX74 DXB73:DXB74 DNF73:DNF74 DDJ73:DDJ74 CTN73:CTN74 CJR73:CJR74 BZV73:BZV74 BPZ73:BPZ74 BGD73:BGD74 AWH73:AWH74 AML73:AML74 ACP73:ACP74 ST73:ST74 IX73:IX74 B33 B79 B30 WVJ30 WLN30 WBR30 VRV30 VHZ30 UYD30 UOH30 UEL30 TUP30 TKT30 TAX30 SRB30 SHF30 RXJ30 RNN30 RDR30 QTV30 QJZ30 QAD30 PQH30 PGL30 OWP30 OMT30 OCX30 NTB30 NJF30 MZJ30 MPN30 MFR30 LVV30 LLZ30 LCD30 KSH30 KIL30 JYP30 JOT30 JEX30 IVB30 ILF30 IBJ30 HRN30 HHR30 GXV30 GNZ30 GED30 FUH30 FKL30 FAP30 EQT30 EGX30 DXB30 DNF30 DDJ30 CTN30 CJR30 BZV30 BPZ30 BGD30 AWH30 AML30 ACP30 ST30 IX30 WBR76 WLN76 WVJ76 B76 IX76 ST76 ACP76 AML76 AWH76 BGD76 BPZ76 BZV76 CJR76 CTN76 DDJ76 DNF76 DXB76 EGX76 EQT76 FAP76 FKL76 FUH76 GED76 GNZ76 GXV76 HHR76 HRN76 IBJ76 ILF76 IVB76 JEX76 JOT76 JYP76 KIL76 KSH76 LCD76 LLZ76 LVV76 MFR76 MPN76 MZJ76 NJF76 NTB76 OCX76 OMT76 OWP76 PGL76 PQH76 QAD76 QJZ76 QTV76 RDR76 RNN76 RXJ76 SHF76 SRB76 TAX76 TKT76 TUP76 UEL76 UOH76 UYD76 VHZ76 VRV76">
      <formula1>"✓"</formula1>
    </dataValidation>
    <dataValidation type="list" allowBlank="1" showInputMessage="1" showErrorMessage="1" sqref="G66 G20 K6 K20 D6 F15 N15 WVV61 WLZ61 WCD61 VSH61 VIL61 UYP61 UOT61 UEX61 TVB61 TLF61 TBJ61 SRN61 SHR61 RXV61 RNZ61 RED61 QUH61 QKL61 QAP61 PQT61 PGX61 OXB61 ONF61 ODJ61 NTN61 NJR61 MZV61 MPZ61 MGD61 LWH61 LML61 LCP61 KST61 KIX61 JZB61 JPF61 JFJ61 IVN61 ILR61 IBV61 HRZ61 HID61 GYH61 GOL61 GEP61 FUT61 FKX61 FBB61 ERF61 EHJ61 DXN61 DNR61 DDV61 CTZ61 CKD61 CAH61 BQL61 BGP61 AWT61 AMX61 ADB61 TF61 JJ61 N61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F61 WVL52 WLP52 WBT52 VRX52 VIB52 UYF52 UOJ52 UEN52 TUR52 TKV52 TAZ52 SRD52 SHH52 RXL52 RNP52 RDT52 QTX52 QKB52 QAF52 PQJ52 PGN52 OWR52 OMV52 OCZ52 NTD52 NJH52 MZL52 MPP52 MFT52 LVX52 LMB52 LCF52 KSJ52 KIN52 JYR52 JOV52 JEZ52 IVD52 ILH52 IBL52 HRP52 HHT52 GXX52 GOB52 GEF52 FUJ52 FKN52 FAR52 EQV52 EGZ52 DXD52 DNH52 DDL52 CTP52 CJT52 BZX52 BQB52 BGF52 AWJ52 AMN52 ACR52 SV52 IZ52 D52 WVS66 WLW66 WCA66 VSE66 VII66 UYM66 UOQ66 UEU66 TUY66 TLC66 TBG66 SRK66 SHO66 RXS66 RNW66 REA66 QUE66 QKI66 QAM66 PQQ66 PGU66 OWY66 ONC66 ODG66 NTK66 NJO66 MZS66 MPW66 MGA66 LWE66 LMI66 LCM66 KSQ66 KIU66 JYY66 JPC66 JFG66 IVK66 ILO66 IBS66 HRW66 HIA66 GYE66 GOI66 GEM66 FUQ66 FKU66 FAY66 ERC66 EHG66 DXK66 DNO66 DDS66 CTW66 CKA66 CAE66 BQI66 BGM66 AWQ66 AMU66 ACY66 TC66 JG66 K66 WVS52 WLW52 WCA52 VSE52 VII52 UYM52 UOQ52 UEU52 TUY52 TLC52 TBG52 SRK52 SHO52 RXS52 RNW52 REA52 QUE52 QKI52 QAM52 PQQ52 PGU52 OWY52 ONC52 ODG52 NTK52 NJO52 MZS52 MPW52 MGA52 LWE52 LMI52 LCM52 KSQ52 KIU52 JYY52 JPC52 JFG52 IVK52 ILO52 IBS52 HRW52 HIA52 GYE52 GOI52 GEM52 FUQ52 FKU52 FAY52 ERC52 EHG52 DXK52 DNO52 DDS52 CTW52 CKA52 CAE52 BQI52 BGM52 AWQ52 AMU52 ACY52 TC52 JG52 K52 WVO66 WLS66 WBW66 VSA66 VIE66 UYI66 UOM66 UEQ66 TUU66 TKY66 TBC66 SRG66 SHK66 RXO66 RNS66 RDW66 QUA66 QKE66 QAI66 PQM66 PGQ66 OWU66 OMY66 ODC66 NTG66 NJK66 MZO66 MPS66 MFW66 LWA66 LME66 LCI66 KSM66 KIQ66 JYU66 JOY66 JFC66 IVG66 ILK66 IBO66 HRS66 HHW66 GYA66 GOE66 GEI66 FUM66 FKQ66 FAU66 EQY66 EHC66 DXG66 DNK66 DDO66 CTS66 CJW66 CAA66 BQE66 BGI66 AWM66 AMQ66 ACU66 SY66 JC66">
      <formula1>"○"</formula1>
    </dataValidation>
  </dataValidations>
  <printOptions horizontalCentered="1"/>
  <pageMargins left="0.59055118110236227" right="0.59055118110236227" top="0.19685039370078741" bottom="0" header="0.39370078740157483" footer="0.31496062992125984"/>
  <pageSetup paperSize="9" scale="81" orientation="portrait" r:id="rId1"/>
  <headerFooter scaleWithDoc="0">
    <oddFooter>&amp;R(令和４年７月開講訓練科から適用)</oddFooter>
  </headerFooter>
  <rowBreaks count="1" manualBreakCount="1">
    <brk id="46" max="20" man="1"/>
  </rowBreaks>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45"/>
  <sheetViews>
    <sheetView view="pageBreakPreview" zoomScale="90" zoomScaleNormal="100" zoomScaleSheetLayoutView="90" workbookViewId="0">
      <selection activeCell="A3" sqref="A3:H3"/>
    </sheetView>
  </sheetViews>
  <sheetFormatPr defaultColWidth="9" defaultRowHeight="13.5"/>
  <cols>
    <col min="1" max="1" width="4" style="308" customWidth="1"/>
    <col min="2" max="2" width="4.625" style="308" customWidth="1"/>
    <col min="3" max="3" width="20.75" style="306" customWidth="1"/>
    <col min="4" max="4" width="22.125" style="306" customWidth="1"/>
    <col min="5" max="5" width="6.625" style="306" customWidth="1"/>
    <col min="6" max="6" width="22.125" style="306" customWidth="1"/>
    <col min="7" max="7" width="29.75" style="306" customWidth="1"/>
    <col min="8" max="8" width="6.5" style="306" customWidth="1"/>
    <col min="9" max="16384" width="9" style="306"/>
  </cols>
  <sheetData>
    <row r="1" spans="1:8" ht="21.75" customHeight="1">
      <c r="A1" s="303"/>
      <c r="B1" s="304"/>
      <c r="C1" s="304"/>
      <c r="D1" s="305"/>
      <c r="E1" s="305"/>
      <c r="F1" s="305"/>
      <c r="H1" s="565" t="s">
        <v>613</v>
      </c>
    </row>
    <row r="2" spans="1:8" ht="21.75" customHeight="1">
      <c r="A2" s="303"/>
      <c r="B2" s="304"/>
      <c r="C2" s="304"/>
      <c r="D2" s="305"/>
      <c r="E2" s="305"/>
      <c r="F2" s="305"/>
      <c r="H2" s="307"/>
    </row>
    <row r="3" spans="1:8" ht="33" customHeight="1">
      <c r="A3" s="2495" t="s">
        <v>310</v>
      </c>
      <c r="B3" s="2495"/>
      <c r="C3" s="2495"/>
      <c r="D3" s="2495"/>
      <c r="E3" s="2495"/>
      <c r="F3" s="2495"/>
      <c r="G3" s="2495"/>
      <c r="H3" s="2495"/>
    </row>
    <row r="4" spans="1:8" ht="33.75" customHeight="1">
      <c r="C4" s="309"/>
      <c r="D4" s="309"/>
      <c r="E4" s="309"/>
      <c r="F4" s="309"/>
    </row>
    <row r="5" spans="1:8" ht="24.95" customHeight="1">
      <c r="A5" s="310">
        <v>1</v>
      </c>
      <c r="B5" s="311" t="s">
        <v>0</v>
      </c>
      <c r="C5" s="311"/>
      <c r="D5" s="2496" t="str">
        <f>IF(様式1!L11="","",様式1!L11)</f>
        <v/>
      </c>
      <c r="E5" s="2496"/>
      <c r="F5" s="2496"/>
      <c r="G5" s="305"/>
      <c r="H5" s="307"/>
    </row>
    <row r="6" spans="1:8" ht="15" customHeight="1">
      <c r="A6" s="310"/>
      <c r="B6" s="311"/>
      <c r="C6" s="311"/>
      <c r="D6" s="312"/>
      <c r="E6" s="312"/>
      <c r="F6" s="312"/>
      <c r="G6" s="305"/>
      <c r="H6" s="307"/>
    </row>
    <row r="7" spans="1:8" ht="24.95" customHeight="1">
      <c r="A7" s="310">
        <v>2</v>
      </c>
      <c r="B7" s="311" t="s">
        <v>311</v>
      </c>
      <c r="C7" s="311"/>
      <c r="D7" s="2496" t="str">
        <f>IF(様式1!G36="","",様式1!G36)</f>
        <v/>
      </c>
      <c r="E7" s="2496"/>
      <c r="F7" s="2496"/>
      <c r="H7" s="307"/>
    </row>
    <row r="8" spans="1:8" ht="27" customHeight="1">
      <c r="A8" s="310"/>
      <c r="B8" s="311"/>
      <c r="C8" s="311" t="s">
        <v>136</v>
      </c>
      <c r="D8" s="475" t="str">
        <f>IF(様式1!F37="","", 様式1!F37)</f>
        <v/>
      </c>
      <c r="E8" s="313" t="s">
        <v>312</v>
      </c>
      <c r="F8" s="475" t="str">
        <f>IF(様式1!K37="","",様式1!K37)</f>
        <v/>
      </c>
      <c r="H8" s="307"/>
    </row>
    <row r="9" spans="1:8" ht="14.25" customHeight="1">
      <c r="A9" s="303"/>
      <c r="B9" s="304"/>
      <c r="C9" s="304"/>
      <c r="D9" s="312"/>
      <c r="E9" s="312"/>
      <c r="F9" s="312"/>
      <c r="H9" s="307"/>
    </row>
    <row r="10" spans="1:8" ht="24.95" customHeight="1">
      <c r="A10" s="310">
        <v>3</v>
      </c>
      <c r="B10" s="2497" t="s">
        <v>362</v>
      </c>
      <c r="C10" s="2497"/>
      <c r="D10" s="2497"/>
      <c r="E10" s="2497"/>
      <c r="F10" s="2497"/>
      <c r="G10" s="2497"/>
    </row>
    <row r="11" spans="1:8" ht="26.25" customHeight="1">
      <c r="B11" s="314">
        <v>1</v>
      </c>
      <c r="C11" s="737" t="s">
        <v>721</v>
      </c>
      <c r="D11" s="2496"/>
      <c r="E11" s="2496"/>
      <c r="F11" s="2496"/>
    </row>
    <row r="12" spans="1:8" ht="27" customHeight="1">
      <c r="B12" s="314">
        <v>2</v>
      </c>
      <c r="C12" s="738" t="s">
        <v>722</v>
      </c>
      <c r="D12" s="2496"/>
      <c r="E12" s="2496"/>
      <c r="F12" s="2496"/>
      <c r="H12" s="315"/>
    </row>
    <row r="13" spans="1:8" ht="27" customHeight="1">
      <c r="B13" s="314">
        <v>3</v>
      </c>
      <c r="C13" s="311" t="s">
        <v>313</v>
      </c>
      <c r="D13" s="2496"/>
      <c r="E13" s="2496"/>
      <c r="F13" s="2496"/>
      <c r="H13" s="315"/>
    </row>
    <row r="14" spans="1:8" ht="27" customHeight="1">
      <c r="B14" s="314">
        <v>4</v>
      </c>
      <c r="C14" s="311" t="s">
        <v>314</v>
      </c>
      <c r="D14" s="2496"/>
      <c r="E14" s="2496"/>
      <c r="F14" s="2496"/>
      <c r="H14" s="315"/>
    </row>
    <row r="15" spans="1:8" ht="27" customHeight="1">
      <c r="B15" s="314">
        <v>5</v>
      </c>
      <c r="C15" s="311" t="s">
        <v>315</v>
      </c>
      <c r="D15" s="475"/>
      <c r="E15" s="313" t="s">
        <v>312</v>
      </c>
      <c r="F15" s="475"/>
      <c r="H15" s="315"/>
    </row>
    <row r="16" spans="1:8" ht="27" customHeight="1">
      <c r="B16" s="314">
        <v>6</v>
      </c>
      <c r="C16" s="311" t="s">
        <v>316</v>
      </c>
      <c r="D16" s="2496"/>
      <c r="E16" s="2496"/>
      <c r="F16" s="2496"/>
      <c r="H16" s="315"/>
    </row>
    <row r="17" spans="1:8" ht="27" customHeight="1">
      <c r="B17" s="314">
        <v>7</v>
      </c>
      <c r="C17" s="311" t="s">
        <v>317</v>
      </c>
      <c r="D17" s="2496"/>
      <c r="E17" s="2496"/>
      <c r="F17" s="2496"/>
      <c r="G17" s="2496"/>
      <c r="H17" s="316"/>
    </row>
    <row r="18" spans="1:8" ht="15" customHeight="1">
      <c r="B18" s="317"/>
      <c r="D18" s="318"/>
      <c r="E18" s="318"/>
      <c r="F18" s="318"/>
      <c r="G18" s="318"/>
      <c r="H18" s="316"/>
    </row>
    <row r="19" spans="1:8" ht="24.95" customHeight="1">
      <c r="A19" s="310">
        <v>4</v>
      </c>
      <c r="B19" s="319" t="s">
        <v>318</v>
      </c>
      <c r="C19" s="320"/>
      <c r="D19" s="320"/>
      <c r="E19" s="320"/>
      <c r="F19" s="320"/>
      <c r="G19" s="321"/>
      <c r="H19" s="322"/>
    </row>
    <row r="20" spans="1:8" ht="27" customHeight="1">
      <c r="A20" s="310"/>
      <c r="B20" s="314">
        <v>1</v>
      </c>
      <c r="C20" s="323" t="s">
        <v>319</v>
      </c>
      <c r="D20" s="320"/>
      <c r="E20" s="320"/>
      <c r="F20" s="320"/>
      <c r="G20" s="321"/>
      <c r="H20" s="322"/>
    </row>
    <row r="21" spans="1:8" ht="20.100000000000001" customHeight="1">
      <c r="B21" s="2486"/>
      <c r="C21" s="2487"/>
      <c r="D21" s="2487"/>
      <c r="E21" s="2487"/>
      <c r="F21" s="2487"/>
      <c r="G21" s="2487"/>
      <c r="H21" s="2488"/>
    </row>
    <row r="22" spans="1:8" ht="20.100000000000001" customHeight="1">
      <c r="B22" s="2489"/>
      <c r="C22" s="2490"/>
      <c r="D22" s="2490"/>
      <c r="E22" s="2490"/>
      <c r="F22" s="2490"/>
      <c r="G22" s="2490"/>
      <c r="H22" s="2491"/>
    </row>
    <row r="23" spans="1:8" ht="20.100000000000001" customHeight="1">
      <c r="B23" s="2489"/>
      <c r="C23" s="2490"/>
      <c r="D23" s="2490"/>
      <c r="E23" s="2490"/>
      <c r="F23" s="2490"/>
      <c r="G23" s="2490"/>
      <c r="H23" s="2491"/>
    </row>
    <row r="24" spans="1:8" ht="20.100000000000001" customHeight="1">
      <c r="B24" s="2489"/>
      <c r="C24" s="2490"/>
      <c r="D24" s="2490"/>
      <c r="E24" s="2490"/>
      <c r="F24" s="2490"/>
      <c r="G24" s="2490"/>
      <c r="H24" s="2491"/>
    </row>
    <row r="25" spans="1:8" ht="20.100000000000001" customHeight="1">
      <c r="B25" s="2489"/>
      <c r="C25" s="2490"/>
      <c r="D25" s="2490"/>
      <c r="E25" s="2490"/>
      <c r="F25" s="2490"/>
      <c r="G25" s="2490"/>
      <c r="H25" s="2491"/>
    </row>
    <row r="26" spans="1:8" ht="20.100000000000001" customHeight="1">
      <c r="B26" s="2489"/>
      <c r="C26" s="2490"/>
      <c r="D26" s="2490"/>
      <c r="E26" s="2490"/>
      <c r="F26" s="2490"/>
      <c r="G26" s="2490"/>
      <c r="H26" s="2491"/>
    </row>
    <row r="27" spans="1:8" ht="20.100000000000001" customHeight="1">
      <c r="B27" s="2489"/>
      <c r="C27" s="2490"/>
      <c r="D27" s="2490"/>
      <c r="E27" s="2490"/>
      <c r="F27" s="2490"/>
      <c r="G27" s="2490"/>
      <c r="H27" s="2491"/>
    </row>
    <row r="28" spans="1:8" ht="20.100000000000001" customHeight="1">
      <c r="B28" s="2489"/>
      <c r="C28" s="2490"/>
      <c r="D28" s="2490"/>
      <c r="E28" s="2490"/>
      <c r="F28" s="2490"/>
      <c r="G28" s="2490"/>
      <c r="H28" s="2491"/>
    </row>
    <row r="29" spans="1:8" ht="20.100000000000001" customHeight="1">
      <c r="B29" s="2489"/>
      <c r="C29" s="2490"/>
      <c r="D29" s="2490"/>
      <c r="E29" s="2490"/>
      <c r="F29" s="2490"/>
      <c r="G29" s="2490"/>
      <c r="H29" s="2491"/>
    </row>
    <row r="30" spans="1:8" ht="20.100000000000001" customHeight="1">
      <c r="B30" s="2492"/>
      <c r="C30" s="2493"/>
      <c r="D30" s="2493"/>
      <c r="E30" s="2493"/>
      <c r="F30" s="2493"/>
      <c r="G30" s="2493"/>
      <c r="H30" s="2494"/>
    </row>
    <row r="31" spans="1:8" ht="14.25" customHeight="1">
      <c r="A31" s="303"/>
      <c r="B31" s="304"/>
      <c r="C31" s="304"/>
      <c r="D31" s="312"/>
      <c r="E31" s="312"/>
      <c r="F31" s="312"/>
      <c r="H31" s="307"/>
    </row>
    <row r="32" spans="1:8" ht="27" customHeight="1">
      <c r="B32" s="314">
        <v>2</v>
      </c>
      <c r="C32" s="323" t="s">
        <v>320</v>
      </c>
      <c r="D32" s="320"/>
      <c r="E32" s="320"/>
      <c r="F32" s="320"/>
      <c r="G32" s="321"/>
      <c r="H32" s="322"/>
    </row>
    <row r="33" spans="1:8" ht="20.100000000000001" customHeight="1">
      <c r="B33" s="2486"/>
      <c r="C33" s="2487"/>
      <c r="D33" s="2487"/>
      <c r="E33" s="2487"/>
      <c r="F33" s="2487"/>
      <c r="G33" s="2487"/>
      <c r="H33" s="2488"/>
    </row>
    <row r="34" spans="1:8" ht="20.100000000000001" customHeight="1">
      <c r="B34" s="2489"/>
      <c r="C34" s="2490"/>
      <c r="D34" s="2490"/>
      <c r="E34" s="2490"/>
      <c r="F34" s="2490"/>
      <c r="G34" s="2490"/>
      <c r="H34" s="2491"/>
    </row>
    <row r="35" spans="1:8" ht="20.100000000000001" customHeight="1">
      <c r="B35" s="2489"/>
      <c r="C35" s="2490"/>
      <c r="D35" s="2490"/>
      <c r="E35" s="2490"/>
      <c r="F35" s="2490"/>
      <c r="G35" s="2490"/>
      <c r="H35" s="2491"/>
    </row>
    <row r="36" spans="1:8" ht="20.100000000000001" customHeight="1">
      <c r="B36" s="2489"/>
      <c r="C36" s="2490"/>
      <c r="D36" s="2490"/>
      <c r="E36" s="2490"/>
      <c r="F36" s="2490"/>
      <c r="G36" s="2490"/>
      <c r="H36" s="2491"/>
    </row>
    <row r="37" spans="1:8" ht="20.100000000000001" customHeight="1">
      <c r="B37" s="2489"/>
      <c r="C37" s="2490"/>
      <c r="D37" s="2490"/>
      <c r="E37" s="2490"/>
      <c r="F37" s="2490"/>
      <c r="G37" s="2490"/>
      <c r="H37" s="2491"/>
    </row>
    <row r="38" spans="1:8" ht="20.100000000000001" customHeight="1">
      <c r="B38" s="2489"/>
      <c r="C38" s="2490"/>
      <c r="D38" s="2490"/>
      <c r="E38" s="2490"/>
      <c r="F38" s="2490"/>
      <c r="G38" s="2490"/>
      <c r="H38" s="2491"/>
    </row>
    <row r="39" spans="1:8" ht="20.100000000000001" customHeight="1">
      <c r="B39" s="2489"/>
      <c r="C39" s="2490"/>
      <c r="D39" s="2490"/>
      <c r="E39" s="2490"/>
      <c r="F39" s="2490"/>
      <c r="G39" s="2490"/>
      <c r="H39" s="2491"/>
    </row>
    <row r="40" spans="1:8" ht="20.100000000000001" customHeight="1">
      <c r="B40" s="2489"/>
      <c r="C40" s="2490"/>
      <c r="D40" s="2490"/>
      <c r="E40" s="2490"/>
      <c r="F40" s="2490"/>
      <c r="G40" s="2490"/>
      <c r="H40" s="2491"/>
    </row>
    <row r="41" spans="1:8" ht="20.100000000000001" customHeight="1">
      <c r="B41" s="2489"/>
      <c r="C41" s="2490"/>
      <c r="D41" s="2490"/>
      <c r="E41" s="2490"/>
      <c r="F41" s="2490"/>
      <c r="G41" s="2490"/>
      <c r="H41" s="2491"/>
    </row>
    <row r="42" spans="1:8" ht="20.100000000000001" customHeight="1">
      <c r="B42" s="2492"/>
      <c r="C42" s="2493"/>
      <c r="D42" s="2493"/>
      <c r="E42" s="2493"/>
      <c r="F42" s="2493"/>
      <c r="G42" s="2493"/>
      <c r="H42" s="2494"/>
    </row>
    <row r="43" spans="1:8" ht="20.100000000000001" customHeight="1">
      <c r="B43" s="306"/>
      <c r="H43" s="324"/>
    </row>
    <row r="44" spans="1:8" ht="13.5" customHeight="1">
      <c r="A44" s="2485" t="s">
        <v>1004</v>
      </c>
      <c r="B44" s="2485"/>
      <c r="C44" s="2485"/>
      <c r="D44" s="2485"/>
      <c r="E44" s="2485"/>
      <c r="F44" s="2485"/>
      <c r="G44" s="2485"/>
      <c r="H44" s="2485"/>
    </row>
    <row r="45" spans="1:8">
      <c r="A45" s="2485"/>
      <c r="B45" s="2485"/>
      <c r="C45" s="2485"/>
      <c r="D45" s="2485"/>
      <c r="E45" s="2485"/>
      <c r="F45" s="2485"/>
      <c r="G45" s="2485"/>
      <c r="H45" s="2485"/>
    </row>
  </sheetData>
  <mergeCells count="13">
    <mergeCell ref="A44:H45"/>
    <mergeCell ref="B33:H42"/>
    <mergeCell ref="A3:H3"/>
    <mergeCell ref="D5:F5"/>
    <mergeCell ref="D7:F7"/>
    <mergeCell ref="B10:G10"/>
    <mergeCell ref="D11:F11"/>
    <mergeCell ref="D12:F12"/>
    <mergeCell ref="D13:F13"/>
    <mergeCell ref="D14:F14"/>
    <mergeCell ref="D16:F16"/>
    <mergeCell ref="D17:G17"/>
    <mergeCell ref="B21:H30"/>
  </mergeCells>
  <phoneticPr fontId="12"/>
  <conditionalFormatting sqref="D11:F14">
    <cfRule type="cellIs" dxfId="133" priority="7" stopIfTrue="1" operator="equal">
      <formula>""</formula>
    </cfRule>
  </conditionalFormatting>
  <conditionalFormatting sqref="D15">
    <cfRule type="cellIs" dxfId="132" priority="6" stopIfTrue="1" operator="equal">
      <formula>""</formula>
    </cfRule>
  </conditionalFormatting>
  <conditionalFormatting sqref="F15">
    <cfRule type="cellIs" dxfId="131" priority="5" stopIfTrue="1" operator="equal">
      <formula>""</formula>
    </cfRule>
  </conditionalFormatting>
  <conditionalFormatting sqref="D16:F16">
    <cfRule type="cellIs" dxfId="130" priority="4" stopIfTrue="1" operator="equal">
      <formula>""</formula>
    </cfRule>
  </conditionalFormatting>
  <conditionalFormatting sqref="D17:G17">
    <cfRule type="cellIs" dxfId="129" priority="3" stopIfTrue="1" operator="equal">
      <formula>""</formula>
    </cfRule>
  </conditionalFormatting>
  <conditionalFormatting sqref="B21:H30">
    <cfRule type="cellIs" dxfId="128" priority="2" stopIfTrue="1" operator="equal">
      <formula>""</formula>
    </cfRule>
  </conditionalFormatting>
  <conditionalFormatting sqref="B33:H42">
    <cfRule type="cellIs" dxfId="127" priority="1" stopIfTrue="1" operator="equal">
      <formula>""</formula>
    </cfRule>
  </conditionalFormatting>
  <printOptions horizontalCentered="1"/>
  <pageMargins left="0.70866141732283472" right="0.70866141732283472" top="0.78740157480314965" bottom="0.74803149606299213" header="0.31496062992125984" footer="0.31496062992125984"/>
  <pageSetup paperSize="9" scale="74" orientation="portrait" r:id="rId1"/>
  <headerFooter scaleWithDoc="0"/>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0000"/>
  </sheetPr>
  <dimension ref="A1:AD142"/>
  <sheetViews>
    <sheetView view="pageBreakPreview" zoomScale="70" zoomScaleNormal="70" zoomScaleSheetLayoutView="70" workbookViewId="0">
      <selection activeCell="A2" sqref="A2:AD2"/>
    </sheetView>
  </sheetViews>
  <sheetFormatPr defaultColWidth="9" defaultRowHeight="13.5"/>
  <cols>
    <col min="1" max="1" width="4.375" style="325" customWidth="1"/>
    <col min="2" max="2" width="6.5" style="325" customWidth="1"/>
    <col min="3" max="3" width="5.625" style="325" customWidth="1"/>
    <col min="4" max="5" width="7.625" style="325" customWidth="1"/>
    <col min="6" max="6" width="5.625" style="325" customWidth="1"/>
    <col min="7" max="7" width="6.5" style="325" customWidth="1"/>
    <col min="8" max="9" width="7.125" style="325" customWidth="1"/>
    <col min="10" max="13" width="6.875" style="325" customWidth="1"/>
    <col min="14" max="14" width="10.125" style="325" customWidth="1"/>
    <col min="15" max="15" width="5.625" style="325" customWidth="1"/>
    <col min="16" max="30" width="6.5" style="325" customWidth="1"/>
    <col min="31" max="16384" width="9" style="325"/>
  </cols>
  <sheetData>
    <row r="1" spans="1:30" ht="33" customHeight="1">
      <c r="AD1" s="387" t="s">
        <v>614</v>
      </c>
    </row>
    <row r="2" spans="1:30" ht="25.5" customHeight="1">
      <c r="A2" s="2707" t="s">
        <v>321</v>
      </c>
      <c r="B2" s="2707"/>
      <c r="C2" s="2707"/>
      <c r="D2" s="2707"/>
      <c r="E2" s="2707"/>
      <c r="F2" s="2707"/>
      <c r="G2" s="2707"/>
      <c r="H2" s="2707"/>
      <c r="I2" s="2707"/>
      <c r="J2" s="2707"/>
      <c r="K2" s="2707"/>
      <c r="L2" s="2707"/>
      <c r="M2" s="2707"/>
      <c r="N2" s="2707"/>
      <c r="O2" s="2707"/>
      <c r="P2" s="2707"/>
      <c r="Q2" s="2707"/>
      <c r="R2" s="2707"/>
      <c r="S2" s="2707"/>
      <c r="T2" s="2707"/>
      <c r="U2" s="2707"/>
      <c r="V2" s="2707"/>
      <c r="W2" s="2707"/>
      <c r="X2" s="2707"/>
      <c r="Y2" s="2707"/>
      <c r="Z2" s="2707"/>
      <c r="AA2" s="2707"/>
      <c r="AB2" s="2707"/>
      <c r="AC2" s="2707"/>
      <c r="AD2" s="2707"/>
    </row>
    <row r="3" spans="1:30" ht="11.25" customHeight="1">
      <c r="A3" s="685"/>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row>
    <row r="4" spans="1:30" s="326" customFormat="1" ht="40.5" customHeight="1" thickBot="1">
      <c r="A4" s="2708" t="s">
        <v>165</v>
      </c>
      <c r="B4" s="2708"/>
      <c r="C4" s="2708"/>
      <c r="D4" s="2708"/>
      <c r="E4" s="2709" t="str">
        <f>IF(様式1!L11="","",様式1!L11)</f>
        <v/>
      </c>
      <c r="F4" s="2709"/>
      <c r="G4" s="2709"/>
      <c r="H4" s="2709"/>
      <c r="I4" s="2709"/>
      <c r="J4" s="2709"/>
      <c r="K4" s="2709"/>
      <c r="L4" s="2708" t="s">
        <v>322</v>
      </c>
      <c r="M4" s="2708"/>
      <c r="N4" s="2708"/>
      <c r="O4" s="2708"/>
      <c r="P4" s="2087" t="str">
        <f>IF(様式1!F44="","",様式1!F44)</f>
        <v/>
      </c>
      <c r="Q4" s="2087"/>
      <c r="R4" s="2087"/>
      <c r="S4" s="2087"/>
      <c r="T4" s="2087"/>
      <c r="U4" s="2087"/>
      <c r="V4" s="2708" t="s">
        <v>323</v>
      </c>
      <c r="W4" s="2708"/>
      <c r="X4" s="2709" t="str">
        <f>IF(様式1!G36="","",様式1!G36)</f>
        <v/>
      </c>
      <c r="Y4" s="2709"/>
      <c r="Z4" s="2709"/>
      <c r="AA4" s="2709"/>
      <c r="AB4" s="2709"/>
      <c r="AC4" s="2709"/>
      <c r="AD4" s="2709"/>
    </row>
    <row r="5" spans="1:30" s="326" customFormat="1" ht="11.25" customHeight="1" thickBot="1">
      <c r="A5" s="327"/>
      <c r="L5" s="328"/>
      <c r="O5" s="328"/>
    </row>
    <row r="6" spans="1:30" ht="35.1" customHeight="1" thickBot="1">
      <c r="A6" s="684" t="s">
        <v>659</v>
      </c>
      <c r="B6" s="337"/>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9"/>
    </row>
    <row r="7" spans="1:30" s="326" customFormat="1" ht="35.1" customHeight="1">
      <c r="A7" s="331"/>
      <c r="B7" s="2523" t="s">
        <v>326</v>
      </c>
      <c r="C7" s="2524"/>
      <c r="D7" s="2524"/>
      <c r="E7" s="2524"/>
      <c r="F7" s="2690" t="s">
        <v>130</v>
      </c>
      <c r="G7" s="2685"/>
      <c r="H7" s="2685"/>
      <c r="I7" s="2685"/>
      <c r="J7" s="2702"/>
      <c r="K7" s="2690" t="str">
        <f>IF(様式1!F40="","",様式1!F40)</f>
        <v/>
      </c>
      <c r="L7" s="2685"/>
      <c r="M7" s="2685"/>
      <c r="N7" s="2685"/>
      <c r="O7" s="2685"/>
      <c r="P7" s="2685"/>
      <c r="Q7" s="2685"/>
      <c r="R7" s="2685"/>
      <c r="S7" s="2685"/>
      <c r="T7" s="2685"/>
      <c r="U7" s="2685"/>
      <c r="V7" s="2685"/>
      <c r="W7" s="2685"/>
      <c r="X7" s="2685"/>
      <c r="Y7" s="2685"/>
      <c r="Z7" s="2685"/>
      <c r="AA7" s="2685"/>
      <c r="AB7" s="2685"/>
      <c r="AC7" s="2685"/>
      <c r="AD7" s="2691"/>
    </row>
    <row r="8" spans="1:30" s="326" customFormat="1" ht="35.1" customHeight="1" thickBot="1">
      <c r="A8" s="331"/>
      <c r="B8" s="2526"/>
      <c r="C8" s="2527"/>
      <c r="D8" s="2527"/>
      <c r="E8" s="2527"/>
      <c r="F8" s="2703" t="s">
        <v>327</v>
      </c>
      <c r="G8" s="2704"/>
      <c r="H8" s="2704"/>
      <c r="I8" s="2704"/>
      <c r="J8" s="2705"/>
      <c r="K8" s="2703" t="str">
        <f>様式1!H41&amp;様式1!H42</f>
        <v/>
      </c>
      <c r="L8" s="2704"/>
      <c r="M8" s="2704"/>
      <c r="N8" s="2704"/>
      <c r="O8" s="2704"/>
      <c r="P8" s="2704"/>
      <c r="Q8" s="2704"/>
      <c r="R8" s="2704"/>
      <c r="S8" s="2704"/>
      <c r="T8" s="2704"/>
      <c r="U8" s="2704"/>
      <c r="V8" s="2704"/>
      <c r="W8" s="2704"/>
      <c r="X8" s="2704"/>
      <c r="Y8" s="2704"/>
      <c r="Z8" s="2704"/>
      <c r="AA8" s="2704"/>
      <c r="AB8" s="2704"/>
      <c r="AC8" s="2704"/>
      <c r="AD8" s="2706"/>
    </row>
    <row r="9" spans="1:30" ht="35.1" customHeight="1">
      <c r="A9" s="340"/>
      <c r="B9" s="337" t="s">
        <v>328</v>
      </c>
      <c r="C9" s="338"/>
      <c r="D9" s="338"/>
      <c r="E9" s="338"/>
      <c r="F9" s="341"/>
      <c r="G9" s="341"/>
      <c r="H9" s="341"/>
      <c r="I9" s="341"/>
      <c r="J9" s="341"/>
      <c r="K9" s="341"/>
      <c r="L9" s="341"/>
      <c r="M9" s="341"/>
      <c r="N9" s="341"/>
      <c r="O9" s="341"/>
      <c r="P9" s="341"/>
      <c r="Q9" s="341"/>
      <c r="R9" s="341"/>
      <c r="S9" s="341"/>
      <c r="T9" s="341"/>
      <c r="U9" s="341"/>
      <c r="V9" s="341"/>
      <c r="W9" s="341"/>
      <c r="X9" s="341"/>
      <c r="Y9" s="341"/>
      <c r="Z9" s="341"/>
      <c r="AA9" s="341"/>
      <c r="AB9" s="341"/>
      <c r="AC9" s="341"/>
      <c r="AD9" s="342"/>
    </row>
    <row r="10" spans="1:30" ht="15.95" customHeight="1">
      <c r="A10" s="340"/>
      <c r="B10" s="343"/>
      <c r="C10" s="344"/>
      <c r="D10" s="2647" t="s">
        <v>668</v>
      </c>
      <c r="E10" s="2696"/>
      <c r="F10" s="2696"/>
      <c r="G10" s="2696"/>
      <c r="H10" s="2696"/>
      <c r="I10" s="2696"/>
      <c r="J10" s="2696"/>
      <c r="K10" s="2696"/>
      <c r="L10" s="2696"/>
      <c r="M10" s="2696"/>
      <c r="N10" s="2697"/>
      <c r="O10" s="2649"/>
      <c r="P10" s="2624"/>
      <c r="Q10" s="2624"/>
      <c r="R10" s="2624" t="s">
        <v>120</v>
      </c>
      <c r="S10" s="2624"/>
      <c r="T10" s="2624" t="s">
        <v>121</v>
      </c>
      <c r="U10" s="2624" t="s">
        <v>324</v>
      </c>
      <c r="V10" s="2624"/>
      <c r="W10" s="2624"/>
      <c r="X10" s="2649" t="s">
        <v>325</v>
      </c>
      <c r="Y10" s="2654"/>
      <c r="Z10" s="2639"/>
      <c r="AA10" s="2639"/>
      <c r="AB10" s="2639"/>
      <c r="AC10" s="2639"/>
      <c r="AD10" s="2656"/>
    </row>
    <row r="11" spans="1:30" ht="15.95" customHeight="1">
      <c r="A11" s="340"/>
      <c r="B11" s="340"/>
      <c r="C11" s="2659"/>
      <c r="D11" s="2567"/>
      <c r="E11" s="2568"/>
      <c r="F11" s="2568"/>
      <c r="G11" s="2568"/>
      <c r="H11" s="2568"/>
      <c r="I11" s="2568"/>
      <c r="J11" s="2568"/>
      <c r="K11" s="2568"/>
      <c r="L11" s="2568"/>
      <c r="M11" s="2568"/>
      <c r="N11" s="2569"/>
      <c r="O11" s="2650"/>
      <c r="P11" s="2651"/>
      <c r="Q11" s="2651"/>
      <c r="R11" s="2651"/>
      <c r="S11" s="2651"/>
      <c r="T11" s="2651"/>
      <c r="U11" s="2651"/>
      <c r="V11" s="2651"/>
      <c r="W11" s="2651"/>
      <c r="X11" s="2650"/>
      <c r="Y11" s="2655"/>
      <c r="Z11" s="2657"/>
      <c r="AA11" s="2657"/>
      <c r="AB11" s="2657"/>
      <c r="AC11" s="2657"/>
      <c r="AD11" s="2658"/>
    </row>
    <row r="12" spans="1:30" ht="15.95" customHeight="1">
      <c r="A12" s="340"/>
      <c r="B12" s="340"/>
      <c r="C12" s="2660"/>
      <c r="D12" s="2567"/>
      <c r="E12" s="2568"/>
      <c r="F12" s="2568"/>
      <c r="G12" s="2568"/>
      <c r="H12" s="2568"/>
      <c r="I12" s="2568"/>
      <c r="J12" s="2568"/>
      <c r="K12" s="2568"/>
      <c r="L12" s="2568"/>
      <c r="M12" s="2568"/>
      <c r="N12" s="2569"/>
      <c r="O12" s="2573"/>
      <c r="P12" s="2505" t="s">
        <v>329</v>
      </c>
      <c r="Q12" s="2506"/>
      <c r="R12" s="2507"/>
      <c r="S12" s="2511" t="s">
        <v>364</v>
      </c>
      <c r="T12" s="2512"/>
      <c r="U12" s="2512"/>
      <c r="V12" s="2511"/>
      <c r="W12" s="2512"/>
      <c r="X12" s="2624"/>
      <c r="Y12" s="2512" t="s">
        <v>120</v>
      </c>
      <c r="Z12" s="2624"/>
      <c r="AA12" s="2512" t="s">
        <v>121</v>
      </c>
      <c r="AB12" s="2624"/>
      <c r="AC12" s="2512" t="s">
        <v>122</v>
      </c>
      <c r="AD12" s="2652"/>
    </row>
    <row r="13" spans="1:30" s="326" customFormat="1" ht="15.95" customHeight="1">
      <c r="A13" s="331"/>
      <c r="B13" s="331"/>
      <c r="C13" s="345"/>
      <c r="D13" s="2698"/>
      <c r="E13" s="2699"/>
      <c r="F13" s="2699"/>
      <c r="G13" s="2699"/>
      <c r="H13" s="2699"/>
      <c r="I13" s="2699"/>
      <c r="J13" s="2699"/>
      <c r="K13" s="2699"/>
      <c r="L13" s="2699"/>
      <c r="M13" s="2699"/>
      <c r="N13" s="2700"/>
      <c r="O13" s="2692"/>
      <c r="P13" s="2693"/>
      <c r="Q13" s="2694"/>
      <c r="R13" s="2695"/>
      <c r="S13" s="2550"/>
      <c r="T13" s="2546"/>
      <c r="U13" s="2546"/>
      <c r="V13" s="2550"/>
      <c r="W13" s="2546"/>
      <c r="X13" s="2651"/>
      <c r="Y13" s="2546"/>
      <c r="Z13" s="2651"/>
      <c r="AA13" s="2546"/>
      <c r="AB13" s="2651"/>
      <c r="AC13" s="2546"/>
      <c r="AD13" s="2701"/>
    </row>
    <row r="14" spans="1:30" s="326" customFormat="1" ht="35.1" customHeight="1">
      <c r="A14" s="331"/>
      <c r="B14" s="331"/>
      <c r="C14" s="346"/>
      <c r="D14" s="2611" t="s">
        <v>330</v>
      </c>
      <c r="E14" s="2612"/>
      <c r="F14" s="2612"/>
      <c r="G14" s="2612"/>
      <c r="H14" s="2612"/>
      <c r="I14" s="2612"/>
      <c r="J14" s="2612"/>
      <c r="K14" s="2612"/>
      <c r="L14" s="2612"/>
      <c r="M14" s="2612"/>
      <c r="N14" s="2613"/>
      <c r="O14" s="2596"/>
      <c r="P14" s="2597"/>
      <c r="Q14" s="677"/>
      <c r="R14" s="677" t="s">
        <v>120</v>
      </c>
      <c r="S14" s="677"/>
      <c r="T14" s="677" t="s">
        <v>121</v>
      </c>
      <c r="U14" s="2597" t="s">
        <v>324</v>
      </c>
      <c r="V14" s="2597"/>
      <c r="W14" s="2598"/>
      <c r="X14" s="2605" t="s">
        <v>325</v>
      </c>
      <c r="Y14" s="2605"/>
      <c r="Z14" s="2606"/>
      <c r="AA14" s="2606"/>
      <c r="AB14" s="2606"/>
      <c r="AC14" s="2606"/>
      <c r="AD14" s="2607"/>
    </row>
    <row r="15" spans="1:30" s="326" customFormat="1" ht="35.1" customHeight="1">
      <c r="A15" s="331"/>
      <c r="B15" s="331"/>
      <c r="C15" s="347"/>
      <c r="D15" s="2535"/>
      <c r="E15" s="2536"/>
      <c r="F15" s="2536"/>
      <c r="G15" s="2536"/>
      <c r="H15" s="2536"/>
      <c r="I15" s="2536"/>
      <c r="J15" s="2536"/>
      <c r="K15" s="2536"/>
      <c r="L15" s="2536"/>
      <c r="M15" s="2536"/>
      <c r="N15" s="2537"/>
      <c r="O15" s="672"/>
      <c r="P15" s="2683" t="s">
        <v>329</v>
      </c>
      <c r="Q15" s="2597"/>
      <c r="R15" s="2598"/>
      <c r="S15" s="2605" t="s">
        <v>365</v>
      </c>
      <c r="T15" s="2605"/>
      <c r="U15" s="2605"/>
      <c r="V15" s="2511"/>
      <c r="W15" s="2512"/>
      <c r="X15" s="668"/>
      <c r="Y15" s="668" t="s">
        <v>120</v>
      </c>
      <c r="Z15" s="668"/>
      <c r="AA15" s="668" t="s">
        <v>121</v>
      </c>
      <c r="AB15" s="668"/>
      <c r="AC15" s="668" t="s">
        <v>122</v>
      </c>
      <c r="AD15" s="348"/>
    </row>
    <row r="16" spans="1:30" s="326" customFormat="1" ht="35.1" customHeight="1">
      <c r="A16" s="331"/>
      <c r="B16" s="331"/>
      <c r="C16" s="349"/>
      <c r="D16" s="350"/>
      <c r="E16" s="2681" t="s">
        <v>331</v>
      </c>
      <c r="F16" s="2633"/>
      <c r="G16" s="2633"/>
      <c r="H16" s="2633"/>
      <c r="I16" s="2633"/>
      <c r="J16" s="2633"/>
      <c r="K16" s="2633"/>
      <c r="L16" s="2633"/>
      <c r="M16" s="2633"/>
      <c r="N16" s="2634"/>
      <c r="O16" s="673"/>
      <c r="P16" s="668"/>
      <c r="Q16" s="677" t="s">
        <v>120</v>
      </c>
      <c r="R16" s="677"/>
      <c r="S16" s="677" t="s">
        <v>121</v>
      </c>
      <c r="T16" s="677"/>
      <c r="U16" s="677" t="s">
        <v>122</v>
      </c>
      <c r="V16" s="667" t="s">
        <v>660</v>
      </c>
      <c r="W16" s="673"/>
      <c r="X16" s="677"/>
      <c r="Y16" s="677" t="s">
        <v>120</v>
      </c>
      <c r="Z16" s="677"/>
      <c r="AA16" s="677" t="s">
        <v>121</v>
      </c>
      <c r="AB16" s="677"/>
      <c r="AC16" s="677" t="s">
        <v>122</v>
      </c>
      <c r="AD16" s="351"/>
    </row>
    <row r="17" spans="1:30" ht="15.95" customHeight="1">
      <c r="A17" s="340"/>
      <c r="B17" s="334"/>
      <c r="C17" s="346"/>
      <c r="D17" s="2535" t="s">
        <v>332</v>
      </c>
      <c r="E17" s="2536"/>
      <c r="F17" s="2536"/>
      <c r="G17" s="2536"/>
      <c r="H17" s="2536"/>
      <c r="I17" s="2536"/>
      <c r="J17" s="2536"/>
      <c r="K17" s="2536"/>
      <c r="L17" s="2536"/>
      <c r="M17" s="2536"/>
      <c r="N17" s="2537"/>
      <c r="O17" s="2511"/>
      <c r="P17" s="2512"/>
      <c r="Q17" s="2512"/>
      <c r="R17" s="2512" t="s">
        <v>120</v>
      </c>
      <c r="S17" s="2512"/>
      <c r="T17" s="2512" t="s">
        <v>121</v>
      </c>
      <c r="U17" s="2512" t="s">
        <v>324</v>
      </c>
      <c r="V17" s="2512"/>
      <c r="W17" s="2512"/>
      <c r="X17" s="2511" t="s">
        <v>325</v>
      </c>
      <c r="Y17" s="2513"/>
      <c r="Z17" s="2593"/>
      <c r="AA17" s="2593"/>
      <c r="AB17" s="2593"/>
      <c r="AC17" s="2593"/>
      <c r="AD17" s="2673"/>
    </row>
    <row r="18" spans="1:30" ht="15.95" customHeight="1">
      <c r="A18" s="340"/>
      <c r="B18" s="331"/>
      <c r="C18" s="2554"/>
      <c r="D18" s="2535"/>
      <c r="E18" s="2536"/>
      <c r="F18" s="2536"/>
      <c r="G18" s="2536"/>
      <c r="H18" s="2536"/>
      <c r="I18" s="2536"/>
      <c r="J18" s="2536"/>
      <c r="K18" s="2536"/>
      <c r="L18" s="2536"/>
      <c r="M18" s="2536"/>
      <c r="N18" s="2537"/>
      <c r="O18" s="2550"/>
      <c r="P18" s="2546"/>
      <c r="Q18" s="2546"/>
      <c r="R18" s="2546"/>
      <c r="S18" s="2546"/>
      <c r="T18" s="2546"/>
      <c r="U18" s="2546"/>
      <c r="V18" s="2546"/>
      <c r="W18" s="2546"/>
      <c r="X18" s="2550"/>
      <c r="Y18" s="2548"/>
      <c r="Z18" s="2552"/>
      <c r="AA18" s="2552"/>
      <c r="AB18" s="2552"/>
      <c r="AC18" s="2552"/>
      <c r="AD18" s="2553"/>
    </row>
    <row r="19" spans="1:30" ht="15.95" customHeight="1">
      <c r="A19" s="340"/>
      <c r="B19" s="331"/>
      <c r="C19" s="2555"/>
      <c r="D19" s="2535"/>
      <c r="E19" s="2536"/>
      <c r="F19" s="2536"/>
      <c r="G19" s="2536"/>
      <c r="H19" s="2536"/>
      <c r="I19" s="2536"/>
      <c r="J19" s="2536"/>
      <c r="K19" s="2536"/>
      <c r="L19" s="2536"/>
      <c r="M19" s="2536"/>
      <c r="N19" s="2537"/>
      <c r="O19" s="2573"/>
      <c r="P19" s="2505" t="s">
        <v>329</v>
      </c>
      <c r="Q19" s="2506"/>
      <c r="R19" s="2507"/>
      <c r="S19" s="2511" t="s">
        <v>365</v>
      </c>
      <c r="T19" s="2512"/>
      <c r="U19" s="2513"/>
      <c r="V19" s="2512"/>
      <c r="W19" s="2512"/>
      <c r="X19" s="2512"/>
      <c r="Y19" s="2512" t="s">
        <v>120</v>
      </c>
      <c r="Z19" s="2512"/>
      <c r="AA19" s="2512" t="s">
        <v>121</v>
      </c>
      <c r="AB19" s="2512"/>
      <c r="AC19" s="2512" t="s">
        <v>122</v>
      </c>
      <c r="AD19" s="2557"/>
    </row>
    <row r="20" spans="1:30" ht="15.95" customHeight="1" thickBot="1">
      <c r="A20" s="340"/>
      <c r="B20" s="332"/>
      <c r="C20" s="353"/>
      <c r="D20" s="2538"/>
      <c r="E20" s="2539"/>
      <c r="F20" s="2539"/>
      <c r="G20" s="2539"/>
      <c r="H20" s="2539"/>
      <c r="I20" s="2539"/>
      <c r="J20" s="2539"/>
      <c r="K20" s="2539"/>
      <c r="L20" s="2539"/>
      <c r="M20" s="2539"/>
      <c r="N20" s="2540"/>
      <c r="O20" s="2574"/>
      <c r="P20" s="2508"/>
      <c r="Q20" s="2509"/>
      <c r="R20" s="2510"/>
      <c r="S20" s="2514"/>
      <c r="T20" s="2515"/>
      <c r="U20" s="2516"/>
      <c r="V20" s="2515"/>
      <c r="W20" s="2515"/>
      <c r="X20" s="2515"/>
      <c r="Y20" s="2515"/>
      <c r="Z20" s="2515"/>
      <c r="AA20" s="2515"/>
      <c r="AB20" s="2515"/>
      <c r="AC20" s="2515"/>
      <c r="AD20" s="2558"/>
    </row>
    <row r="21" spans="1:30" ht="35.1" customHeight="1">
      <c r="A21" s="647"/>
      <c r="B21" s="2684" t="s">
        <v>333</v>
      </c>
      <c r="C21" s="2685"/>
      <c r="D21" s="2685"/>
      <c r="E21" s="2685"/>
      <c r="F21" s="354"/>
      <c r="G21" s="2686" t="s">
        <v>334</v>
      </c>
      <c r="H21" s="2685"/>
      <c r="I21" s="2685"/>
      <c r="J21" s="2685"/>
      <c r="K21" s="2685"/>
      <c r="L21" s="2685"/>
      <c r="M21" s="2685"/>
      <c r="N21" s="355"/>
      <c r="O21" s="2687" t="s">
        <v>335</v>
      </c>
      <c r="P21" s="2687"/>
      <c r="Q21" s="2687"/>
      <c r="R21" s="2687"/>
      <c r="S21" s="2687"/>
      <c r="T21" s="2687"/>
      <c r="U21" s="2687"/>
      <c r="V21" s="2688" t="s">
        <v>148</v>
      </c>
      <c r="W21" s="2689"/>
      <c r="X21" s="2690"/>
      <c r="Y21" s="2685"/>
      <c r="Z21" s="2685"/>
      <c r="AA21" s="2685"/>
      <c r="AB21" s="2685"/>
      <c r="AC21" s="2685"/>
      <c r="AD21" s="2691"/>
    </row>
    <row r="22" spans="1:30" ht="35.1" customHeight="1">
      <c r="A22" s="340"/>
      <c r="B22" s="356" t="s">
        <v>328</v>
      </c>
      <c r="C22" s="357"/>
      <c r="D22" s="357"/>
      <c r="E22" s="357"/>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9"/>
    </row>
    <row r="23" spans="1:30" s="326" customFormat="1" ht="15.95" customHeight="1">
      <c r="A23" s="331"/>
      <c r="B23" s="334"/>
      <c r="C23" s="346"/>
      <c r="D23" s="2611" t="s">
        <v>336</v>
      </c>
      <c r="E23" s="2612"/>
      <c r="F23" s="2612"/>
      <c r="G23" s="2612"/>
      <c r="H23" s="2612"/>
      <c r="I23" s="2612"/>
      <c r="J23" s="2612"/>
      <c r="K23" s="2612"/>
      <c r="L23" s="2612"/>
      <c r="M23" s="2612"/>
      <c r="N23" s="2613"/>
      <c r="O23" s="2511"/>
      <c r="P23" s="2512"/>
      <c r="Q23" s="2512"/>
      <c r="R23" s="2512" t="s">
        <v>120</v>
      </c>
      <c r="S23" s="2512"/>
      <c r="T23" s="2512" t="s">
        <v>121</v>
      </c>
      <c r="U23" s="2512" t="s">
        <v>324</v>
      </c>
      <c r="V23" s="2512"/>
      <c r="W23" s="2512"/>
      <c r="X23" s="2511" t="s">
        <v>325</v>
      </c>
      <c r="Y23" s="2513"/>
      <c r="Z23" s="2593"/>
      <c r="AA23" s="2593"/>
      <c r="AB23" s="2593"/>
      <c r="AC23" s="2593"/>
      <c r="AD23" s="2673"/>
    </row>
    <row r="24" spans="1:30" s="326" customFormat="1" ht="15.75" customHeight="1">
      <c r="A24" s="331"/>
      <c r="B24" s="331"/>
      <c r="C24" s="2554"/>
      <c r="D24" s="2535"/>
      <c r="E24" s="2536"/>
      <c r="F24" s="2536"/>
      <c r="G24" s="2536"/>
      <c r="H24" s="2536"/>
      <c r="I24" s="2536"/>
      <c r="J24" s="2536"/>
      <c r="K24" s="2536"/>
      <c r="L24" s="2536"/>
      <c r="M24" s="2536"/>
      <c r="N24" s="2537"/>
      <c r="O24" s="2550"/>
      <c r="P24" s="2546"/>
      <c r="Q24" s="2546"/>
      <c r="R24" s="2546"/>
      <c r="S24" s="2546"/>
      <c r="T24" s="2546"/>
      <c r="U24" s="2546"/>
      <c r="V24" s="2546"/>
      <c r="W24" s="2546"/>
      <c r="X24" s="2550"/>
      <c r="Y24" s="2548"/>
      <c r="Z24" s="2552"/>
      <c r="AA24" s="2552"/>
      <c r="AB24" s="2552"/>
      <c r="AC24" s="2552"/>
      <c r="AD24" s="2553"/>
    </row>
    <row r="25" spans="1:30" s="326" customFormat="1" ht="15.95" customHeight="1">
      <c r="A25" s="331"/>
      <c r="B25" s="331"/>
      <c r="C25" s="2555"/>
      <c r="D25" s="2535"/>
      <c r="E25" s="2536"/>
      <c r="F25" s="2536"/>
      <c r="G25" s="2536"/>
      <c r="H25" s="2536"/>
      <c r="I25" s="2536"/>
      <c r="J25" s="2536"/>
      <c r="K25" s="2536"/>
      <c r="L25" s="2536"/>
      <c r="M25" s="2536"/>
      <c r="N25" s="2537"/>
      <c r="O25" s="2573"/>
      <c r="P25" s="2505" t="s">
        <v>329</v>
      </c>
      <c r="Q25" s="2506"/>
      <c r="R25" s="2507"/>
      <c r="S25" s="2511" t="s">
        <v>365</v>
      </c>
      <c r="T25" s="2512"/>
      <c r="U25" s="2513"/>
      <c r="V25" s="2512"/>
      <c r="W25" s="2512"/>
      <c r="X25" s="2512"/>
      <c r="Y25" s="2512" t="s">
        <v>120</v>
      </c>
      <c r="Z25" s="2512"/>
      <c r="AA25" s="2512" t="s">
        <v>121</v>
      </c>
      <c r="AB25" s="2512"/>
      <c r="AC25" s="2512" t="s">
        <v>122</v>
      </c>
      <c r="AD25" s="2557"/>
    </row>
    <row r="26" spans="1:30" s="326" customFormat="1" ht="15.95" customHeight="1">
      <c r="A26" s="331"/>
      <c r="B26" s="331"/>
      <c r="C26" s="349"/>
      <c r="D26" s="2614"/>
      <c r="E26" s="2615"/>
      <c r="F26" s="2615"/>
      <c r="G26" s="2615"/>
      <c r="H26" s="2615"/>
      <c r="I26" s="2615"/>
      <c r="J26" s="2615"/>
      <c r="K26" s="2615"/>
      <c r="L26" s="2615"/>
      <c r="M26" s="2615"/>
      <c r="N26" s="2616"/>
      <c r="O26" s="2692"/>
      <c r="P26" s="2693"/>
      <c r="Q26" s="2694"/>
      <c r="R26" s="2695"/>
      <c r="S26" s="2550"/>
      <c r="T26" s="2546"/>
      <c r="U26" s="2548"/>
      <c r="V26" s="2546"/>
      <c r="W26" s="2546"/>
      <c r="X26" s="2546"/>
      <c r="Y26" s="2546"/>
      <c r="Z26" s="2546"/>
      <c r="AA26" s="2546"/>
      <c r="AB26" s="2546"/>
      <c r="AC26" s="2546"/>
      <c r="AD26" s="2682"/>
    </row>
    <row r="27" spans="1:30" s="326" customFormat="1" ht="35.1" customHeight="1">
      <c r="A27" s="331"/>
      <c r="B27" s="331"/>
      <c r="C27" s="346"/>
      <c r="D27" s="2611" t="s">
        <v>337</v>
      </c>
      <c r="E27" s="2612"/>
      <c r="F27" s="2612"/>
      <c r="G27" s="2612"/>
      <c r="H27" s="2612"/>
      <c r="I27" s="2612"/>
      <c r="J27" s="2612"/>
      <c r="K27" s="2612"/>
      <c r="L27" s="2612"/>
      <c r="M27" s="2612"/>
      <c r="N27" s="2613"/>
      <c r="O27" s="2596"/>
      <c r="P27" s="2597"/>
      <c r="Q27" s="677"/>
      <c r="R27" s="677" t="s">
        <v>120</v>
      </c>
      <c r="S27" s="677"/>
      <c r="T27" s="677" t="s">
        <v>121</v>
      </c>
      <c r="U27" s="2597" t="s">
        <v>324</v>
      </c>
      <c r="V27" s="2597"/>
      <c r="W27" s="2598"/>
      <c r="X27" s="2605" t="s">
        <v>325</v>
      </c>
      <c r="Y27" s="2605"/>
      <c r="Z27" s="2606"/>
      <c r="AA27" s="2606"/>
      <c r="AB27" s="2606"/>
      <c r="AC27" s="2606"/>
      <c r="AD27" s="2607"/>
    </row>
    <row r="28" spans="1:30" s="326" customFormat="1" ht="35.1" customHeight="1">
      <c r="A28" s="331"/>
      <c r="B28" s="331"/>
      <c r="C28" s="347"/>
      <c r="D28" s="2535"/>
      <c r="E28" s="2536"/>
      <c r="F28" s="2536"/>
      <c r="G28" s="2536"/>
      <c r="H28" s="2536"/>
      <c r="I28" s="2536"/>
      <c r="J28" s="2536"/>
      <c r="K28" s="2536"/>
      <c r="L28" s="2536"/>
      <c r="M28" s="2536"/>
      <c r="N28" s="2537"/>
      <c r="O28" s="672"/>
      <c r="P28" s="2683" t="s">
        <v>329</v>
      </c>
      <c r="Q28" s="2597"/>
      <c r="R28" s="2598"/>
      <c r="S28" s="2605" t="s">
        <v>365</v>
      </c>
      <c r="T28" s="2605"/>
      <c r="U28" s="2605"/>
      <c r="V28" s="2511"/>
      <c r="W28" s="2512"/>
      <c r="X28" s="668"/>
      <c r="Y28" s="668" t="s">
        <v>120</v>
      </c>
      <c r="Z28" s="668"/>
      <c r="AA28" s="668" t="s">
        <v>121</v>
      </c>
      <c r="AB28" s="668"/>
      <c r="AC28" s="668" t="s">
        <v>122</v>
      </c>
      <c r="AD28" s="348"/>
    </row>
    <row r="29" spans="1:30" s="326" customFormat="1" ht="35.1" customHeight="1">
      <c r="A29" s="331"/>
      <c r="B29" s="331"/>
      <c r="C29" s="349"/>
      <c r="D29" s="350"/>
      <c r="E29" s="2681" t="s">
        <v>331</v>
      </c>
      <c r="F29" s="2633"/>
      <c r="G29" s="2633"/>
      <c r="H29" s="2633"/>
      <c r="I29" s="2633"/>
      <c r="J29" s="2633"/>
      <c r="K29" s="2633"/>
      <c r="L29" s="2633"/>
      <c r="M29" s="2633"/>
      <c r="N29" s="2634"/>
      <c r="O29" s="673"/>
      <c r="P29" s="677"/>
      <c r="Q29" s="677" t="s">
        <v>120</v>
      </c>
      <c r="R29" s="677"/>
      <c r="S29" s="677" t="s">
        <v>121</v>
      </c>
      <c r="T29" s="677"/>
      <c r="U29" s="677" t="s">
        <v>122</v>
      </c>
      <c r="V29" s="667" t="s">
        <v>660</v>
      </c>
      <c r="W29" s="673"/>
      <c r="X29" s="677"/>
      <c r="Y29" s="677" t="s">
        <v>120</v>
      </c>
      <c r="Z29" s="677"/>
      <c r="AA29" s="677" t="s">
        <v>121</v>
      </c>
      <c r="AB29" s="677"/>
      <c r="AC29" s="677" t="s">
        <v>122</v>
      </c>
      <c r="AD29" s="351"/>
    </row>
    <row r="30" spans="1:30" s="326" customFormat="1" ht="15.95" customHeight="1">
      <c r="A30" s="331"/>
      <c r="B30" s="334"/>
      <c r="C30" s="346"/>
      <c r="D30" s="2611" t="s">
        <v>338</v>
      </c>
      <c r="E30" s="2612"/>
      <c r="F30" s="2612"/>
      <c r="G30" s="2612"/>
      <c r="H30" s="2612"/>
      <c r="I30" s="2612"/>
      <c r="J30" s="2612"/>
      <c r="K30" s="2612"/>
      <c r="L30" s="2612"/>
      <c r="M30" s="2612"/>
      <c r="N30" s="2613"/>
      <c r="O30" s="2511"/>
      <c r="P30" s="2512"/>
      <c r="Q30" s="2512"/>
      <c r="R30" s="2512" t="s">
        <v>120</v>
      </c>
      <c r="S30" s="2512"/>
      <c r="T30" s="2512" t="s">
        <v>121</v>
      </c>
      <c r="U30" s="2512" t="s">
        <v>324</v>
      </c>
      <c r="V30" s="2512"/>
      <c r="W30" s="2512"/>
      <c r="X30" s="2511" t="s">
        <v>325</v>
      </c>
      <c r="Y30" s="2513"/>
      <c r="Z30" s="2593"/>
      <c r="AA30" s="2593"/>
      <c r="AB30" s="2593"/>
      <c r="AC30" s="2593"/>
      <c r="AD30" s="2673"/>
    </row>
    <row r="31" spans="1:30" s="326" customFormat="1" ht="15.95" customHeight="1">
      <c r="A31" s="331"/>
      <c r="B31" s="331"/>
      <c r="C31" s="2554"/>
      <c r="D31" s="2535"/>
      <c r="E31" s="2536"/>
      <c r="F31" s="2536"/>
      <c r="G31" s="2536"/>
      <c r="H31" s="2536"/>
      <c r="I31" s="2536"/>
      <c r="J31" s="2536"/>
      <c r="K31" s="2536"/>
      <c r="L31" s="2536"/>
      <c r="M31" s="2536"/>
      <c r="N31" s="2537"/>
      <c r="O31" s="2550"/>
      <c r="P31" s="2546"/>
      <c r="Q31" s="2546"/>
      <c r="R31" s="2546"/>
      <c r="S31" s="2546"/>
      <c r="T31" s="2546"/>
      <c r="U31" s="2546"/>
      <c r="V31" s="2546"/>
      <c r="W31" s="2546"/>
      <c r="X31" s="2550"/>
      <c r="Y31" s="2548"/>
      <c r="Z31" s="2552"/>
      <c r="AA31" s="2552"/>
      <c r="AB31" s="2552"/>
      <c r="AC31" s="2552"/>
      <c r="AD31" s="2553"/>
    </row>
    <row r="32" spans="1:30" s="326" customFormat="1" ht="15.95" customHeight="1">
      <c r="A32" s="331"/>
      <c r="B32" s="331"/>
      <c r="C32" s="2555"/>
      <c r="D32" s="2535"/>
      <c r="E32" s="2536"/>
      <c r="F32" s="2536"/>
      <c r="G32" s="2536"/>
      <c r="H32" s="2536"/>
      <c r="I32" s="2536"/>
      <c r="J32" s="2536"/>
      <c r="K32" s="2536"/>
      <c r="L32" s="2536"/>
      <c r="M32" s="2536"/>
      <c r="N32" s="2537"/>
      <c r="O32" s="2626"/>
      <c r="P32" s="2505" t="s">
        <v>329</v>
      </c>
      <c r="Q32" s="2506"/>
      <c r="R32" s="2507"/>
      <c r="S32" s="2511" t="s">
        <v>365</v>
      </c>
      <c r="T32" s="2512"/>
      <c r="U32" s="2513"/>
      <c r="V32" s="2512"/>
      <c r="W32" s="2512"/>
      <c r="X32" s="2512"/>
      <c r="Y32" s="2512" t="s">
        <v>120</v>
      </c>
      <c r="Z32" s="2512"/>
      <c r="AA32" s="2512" t="s">
        <v>121</v>
      </c>
      <c r="AB32" s="2512"/>
      <c r="AC32" s="2512" t="s">
        <v>122</v>
      </c>
      <c r="AD32" s="2557"/>
    </row>
    <row r="33" spans="1:30" s="326" customFormat="1" ht="15.95" customHeight="1" thickBot="1">
      <c r="A33" s="331"/>
      <c r="B33" s="332"/>
      <c r="C33" s="353"/>
      <c r="D33" s="2538"/>
      <c r="E33" s="2539"/>
      <c r="F33" s="2539"/>
      <c r="G33" s="2539"/>
      <c r="H33" s="2539"/>
      <c r="I33" s="2539"/>
      <c r="J33" s="2539"/>
      <c r="K33" s="2539"/>
      <c r="L33" s="2539"/>
      <c r="M33" s="2539"/>
      <c r="N33" s="2540"/>
      <c r="O33" s="2574"/>
      <c r="P33" s="2508"/>
      <c r="Q33" s="2509"/>
      <c r="R33" s="2510"/>
      <c r="S33" s="2514"/>
      <c r="T33" s="2515"/>
      <c r="U33" s="2516"/>
      <c r="V33" s="2515"/>
      <c r="W33" s="2515"/>
      <c r="X33" s="2515"/>
      <c r="Y33" s="2515"/>
      <c r="Z33" s="2515"/>
      <c r="AA33" s="2515"/>
      <c r="AB33" s="2515"/>
      <c r="AC33" s="2515"/>
      <c r="AD33" s="2558"/>
    </row>
    <row r="34" spans="1:30" s="326" customFormat="1" ht="34.5" customHeight="1" thickBot="1">
      <c r="A34" s="2679" t="s">
        <v>661</v>
      </c>
      <c r="B34" s="2680"/>
      <c r="C34" s="2680"/>
      <c r="D34" s="2680"/>
      <c r="E34" s="2680"/>
      <c r="F34" s="2680"/>
      <c r="G34" s="2680"/>
      <c r="H34" s="2680"/>
      <c r="I34" s="2680"/>
      <c r="J34" s="2680"/>
      <c r="K34" s="2680"/>
      <c r="L34" s="2680"/>
      <c r="M34" s="2680"/>
      <c r="N34" s="2680"/>
      <c r="O34" s="2680"/>
      <c r="P34" s="2680"/>
      <c r="Q34" s="2680"/>
      <c r="R34" s="678"/>
      <c r="S34" s="678"/>
      <c r="T34" s="678"/>
      <c r="U34" s="678"/>
      <c r="V34" s="678"/>
      <c r="W34" s="678"/>
      <c r="X34" s="678"/>
      <c r="Y34" s="678"/>
      <c r="Z34" s="678"/>
      <c r="AA34" s="678"/>
      <c r="AB34" s="678"/>
      <c r="AC34" s="678"/>
      <c r="AD34" s="559"/>
    </row>
    <row r="35" spans="1:30" s="326" customFormat="1" ht="15.75" customHeight="1">
      <c r="A35" s="331"/>
      <c r="B35" s="2523" t="s">
        <v>328</v>
      </c>
      <c r="C35" s="2524"/>
      <c r="D35" s="2524"/>
      <c r="E35" s="2525"/>
      <c r="F35" s="363"/>
      <c r="G35" s="2532" t="s">
        <v>586</v>
      </c>
      <c r="H35" s="2524"/>
      <c r="I35" s="2524"/>
      <c r="J35" s="2524"/>
      <c r="K35" s="2524"/>
      <c r="L35" s="2524"/>
      <c r="M35" s="2524"/>
      <c r="N35" s="2525"/>
      <c r="O35" s="2549"/>
      <c r="P35" s="2545"/>
      <c r="Q35" s="2545"/>
      <c r="R35" s="2545" t="s">
        <v>120</v>
      </c>
      <c r="S35" s="2545"/>
      <c r="T35" s="2545" t="s">
        <v>121</v>
      </c>
      <c r="U35" s="2545" t="s">
        <v>324</v>
      </c>
      <c r="V35" s="2545"/>
      <c r="W35" s="2545"/>
      <c r="X35" s="2549" t="s">
        <v>325</v>
      </c>
      <c r="Y35" s="2547"/>
      <c r="Z35" s="2524"/>
      <c r="AA35" s="2524"/>
      <c r="AB35" s="2524"/>
      <c r="AC35" s="2524"/>
      <c r="AD35" s="2551"/>
    </row>
    <row r="36" spans="1:30" s="326" customFormat="1" ht="15.75" customHeight="1">
      <c r="A36" s="331"/>
      <c r="B36" s="2526"/>
      <c r="C36" s="2527"/>
      <c r="D36" s="2527"/>
      <c r="E36" s="2528"/>
      <c r="F36" s="2554"/>
      <c r="G36" s="2535"/>
      <c r="H36" s="2527"/>
      <c r="I36" s="2527"/>
      <c r="J36" s="2527"/>
      <c r="K36" s="2527"/>
      <c r="L36" s="2527"/>
      <c r="M36" s="2527"/>
      <c r="N36" s="2528"/>
      <c r="O36" s="2550"/>
      <c r="P36" s="2546"/>
      <c r="Q36" s="2546"/>
      <c r="R36" s="2546"/>
      <c r="S36" s="2546"/>
      <c r="T36" s="2546"/>
      <c r="U36" s="2546"/>
      <c r="V36" s="2546"/>
      <c r="W36" s="2546"/>
      <c r="X36" s="2550"/>
      <c r="Y36" s="2548"/>
      <c r="Z36" s="2552"/>
      <c r="AA36" s="2552"/>
      <c r="AB36" s="2552"/>
      <c r="AC36" s="2552"/>
      <c r="AD36" s="2553"/>
    </row>
    <row r="37" spans="1:30" s="326" customFormat="1" ht="15.75" customHeight="1">
      <c r="A37" s="331"/>
      <c r="B37" s="2526"/>
      <c r="C37" s="2527"/>
      <c r="D37" s="2527"/>
      <c r="E37" s="2528"/>
      <c r="F37" s="2555"/>
      <c r="G37" s="2535"/>
      <c r="H37" s="2527"/>
      <c r="I37" s="2527"/>
      <c r="J37" s="2527"/>
      <c r="K37" s="2527"/>
      <c r="L37" s="2527"/>
      <c r="M37" s="2527"/>
      <c r="N37" s="2528"/>
      <c r="O37" s="2573"/>
      <c r="P37" s="2505" t="s">
        <v>329</v>
      </c>
      <c r="Q37" s="2506"/>
      <c r="R37" s="2507"/>
      <c r="S37" s="2511" t="s">
        <v>365</v>
      </c>
      <c r="T37" s="2512"/>
      <c r="U37" s="2513"/>
      <c r="V37" s="2512"/>
      <c r="W37" s="2512"/>
      <c r="X37" s="2512"/>
      <c r="Y37" s="2512" t="s">
        <v>120</v>
      </c>
      <c r="Z37" s="2512"/>
      <c r="AA37" s="2512" t="s">
        <v>121</v>
      </c>
      <c r="AB37" s="2512"/>
      <c r="AC37" s="2512" t="s">
        <v>122</v>
      </c>
      <c r="AD37" s="2557"/>
    </row>
    <row r="38" spans="1:30" s="326" customFormat="1" ht="15.75" customHeight="1">
      <c r="A38" s="542"/>
      <c r="B38" s="2526"/>
      <c r="C38" s="2527"/>
      <c r="D38" s="2527"/>
      <c r="E38" s="2528"/>
      <c r="F38" s="422"/>
      <c r="G38" s="2678"/>
      <c r="H38" s="2527"/>
      <c r="I38" s="2527"/>
      <c r="J38" s="2527"/>
      <c r="K38" s="2527"/>
      <c r="L38" s="2527"/>
      <c r="M38" s="2527"/>
      <c r="N38" s="2528"/>
      <c r="O38" s="2626"/>
      <c r="P38" s="2599"/>
      <c r="Q38" s="2600"/>
      <c r="R38" s="2601"/>
      <c r="S38" s="2602"/>
      <c r="T38" s="2575"/>
      <c r="U38" s="2603"/>
      <c r="V38" s="2575"/>
      <c r="W38" s="2575"/>
      <c r="X38" s="2575"/>
      <c r="Y38" s="2575"/>
      <c r="Z38" s="2575"/>
      <c r="AA38" s="2575"/>
      <c r="AB38" s="2575"/>
      <c r="AC38" s="2575"/>
      <c r="AD38" s="2604"/>
    </row>
    <row r="39" spans="1:30" s="326" customFormat="1" ht="15.75" customHeight="1">
      <c r="A39" s="542"/>
      <c r="B39" s="2526"/>
      <c r="C39" s="2527"/>
      <c r="D39" s="2527"/>
      <c r="E39" s="2528"/>
      <c r="F39" s="346"/>
      <c r="G39" s="2611" t="s">
        <v>587</v>
      </c>
      <c r="H39" s="2593"/>
      <c r="I39" s="2593"/>
      <c r="J39" s="2593"/>
      <c r="K39" s="2593"/>
      <c r="L39" s="2593"/>
      <c r="M39" s="2593"/>
      <c r="N39" s="2594"/>
      <c r="O39" s="2511"/>
      <c r="P39" s="2512"/>
      <c r="Q39" s="2512"/>
      <c r="R39" s="2512" t="s">
        <v>120</v>
      </c>
      <c r="S39" s="2512"/>
      <c r="T39" s="2512" t="s">
        <v>121</v>
      </c>
      <c r="U39" s="2512" t="s">
        <v>324</v>
      </c>
      <c r="V39" s="2512"/>
      <c r="W39" s="2512"/>
      <c r="X39" s="2511" t="s">
        <v>325</v>
      </c>
      <c r="Y39" s="2513"/>
      <c r="Z39" s="2593"/>
      <c r="AA39" s="2593"/>
      <c r="AB39" s="2593"/>
      <c r="AC39" s="2593"/>
      <c r="AD39" s="2673"/>
    </row>
    <row r="40" spans="1:30" s="326" customFormat="1" ht="15.75" customHeight="1">
      <c r="A40" s="542"/>
      <c r="B40" s="2526"/>
      <c r="C40" s="2527"/>
      <c r="D40" s="2527"/>
      <c r="E40" s="2528"/>
      <c r="F40" s="2554"/>
      <c r="G40" s="2535"/>
      <c r="H40" s="2527"/>
      <c r="I40" s="2527"/>
      <c r="J40" s="2527"/>
      <c r="K40" s="2527"/>
      <c r="L40" s="2527"/>
      <c r="M40" s="2527"/>
      <c r="N40" s="2528"/>
      <c r="O40" s="2550"/>
      <c r="P40" s="2546"/>
      <c r="Q40" s="2546"/>
      <c r="R40" s="2546"/>
      <c r="S40" s="2546"/>
      <c r="T40" s="2546"/>
      <c r="U40" s="2546"/>
      <c r="V40" s="2546"/>
      <c r="W40" s="2546"/>
      <c r="X40" s="2550"/>
      <c r="Y40" s="2548"/>
      <c r="Z40" s="2552"/>
      <c r="AA40" s="2552"/>
      <c r="AB40" s="2552"/>
      <c r="AC40" s="2552"/>
      <c r="AD40" s="2553"/>
    </row>
    <row r="41" spans="1:30" s="326" customFormat="1" ht="15.75" customHeight="1">
      <c r="A41" s="331"/>
      <c r="B41" s="2526"/>
      <c r="C41" s="2527"/>
      <c r="D41" s="2527"/>
      <c r="E41" s="2528"/>
      <c r="F41" s="2555"/>
      <c r="G41" s="2535"/>
      <c r="H41" s="2527"/>
      <c r="I41" s="2527"/>
      <c r="J41" s="2527"/>
      <c r="K41" s="2527"/>
      <c r="L41" s="2527"/>
      <c r="M41" s="2527"/>
      <c r="N41" s="2528"/>
      <c r="O41" s="2573"/>
      <c r="P41" s="2505" t="s">
        <v>329</v>
      </c>
      <c r="Q41" s="2506"/>
      <c r="R41" s="2507"/>
      <c r="S41" s="2511" t="s">
        <v>365</v>
      </c>
      <c r="T41" s="2512"/>
      <c r="U41" s="2513"/>
      <c r="V41" s="2512"/>
      <c r="W41" s="2512"/>
      <c r="X41" s="2512"/>
      <c r="Y41" s="2512" t="s">
        <v>120</v>
      </c>
      <c r="Z41" s="2512"/>
      <c r="AA41" s="2512" t="s">
        <v>121</v>
      </c>
      <c r="AB41" s="2512"/>
      <c r="AC41" s="2512" t="s">
        <v>122</v>
      </c>
      <c r="AD41" s="2557"/>
    </row>
    <row r="42" spans="1:30" s="326" customFormat="1" ht="15.75" customHeight="1" thickBot="1">
      <c r="A42" s="332"/>
      <c r="B42" s="2529"/>
      <c r="C42" s="2530"/>
      <c r="D42" s="2530"/>
      <c r="E42" s="2531"/>
      <c r="F42" s="353"/>
      <c r="G42" s="2595"/>
      <c r="H42" s="2530"/>
      <c r="I42" s="2530"/>
      <c r="J42" s="2530"/>
      <c r="K42" s="2530"/>
      <c r="L42" s="2530"/>
      <c r="M42" s="2530"/>
      <c r="N42" s="2531"/>
      <c r="O42" s="2574"/>
      <c r="P42" s="2508"/>
      <c r="Q42" s="2509"/>
      <c r="R42" s="2510"/>
      <c r="S42" s="2514"/>
      <c r="T42" s="2515"/>
      <c r="U42" s="2516"/>
      <c r="V42" s="2515"/>
      <c r="W42" s="2515"/>
      <c r="X42" s="2515"/>
      <c r="Y42" s="2515"/>
      <c r="Z42" s="2515"/>
      <c r="AA42" s="2515"/>
      <c r="AB42" s="2515"/>
      <c r="AC42" s="2515"/>
      <c r="AD42" s="2558"/>
    </row>
    <row r="43" spans="1:30" ht="35.1" customHeight="1" thickBot="1">
      <c r="A43" s="684" t="s">
        <v>662</v>
      </c>
      <c r="B43" s="335"/>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30"/>
    </row>
    <row r="44" spans="1:30" ht="15.95" customHeight="1">
      <c r="A44" s="331" t="s">
        <v>685</v>
      </c>
      <c r="B44" s="2663" t="s">
        <v>663</v>
      </c>
      <c r="C44" s="2664"/>
      <c r="D44" s="2664"/>
      <c r="E44" s="2665"/>
      <c r="F44" s="2672"/>
      <c r="G44" s="2532" t="s">
        <v>369</v>
      </c>
      <c r="H44" s="2533"/>
      <c r="I44" s="2533"/>
      <c r="J44" s="2533"/>
      <c r="K44" s="2533"/>
      <c r="L44" s="2533"/>
      <c r="M44" s="2533"/>
      <c r="N44" s="2533"/>
      <c r="O44" s="2549"/>
      <c r="P44" s="2545"/>
      <c r="Q44" s="2545"/>
      <c r="R44" s="2545" t="s">
        <v>120</v>
      </c>
      <c r="S44" s="2545"/>
      <c r="T44" s="2545" t="s">
        <v>121</v>
      </c>
      <c r="U44" s="2545" t="s">
        <v>324</v>
      </c>
      <c r="V44" s="2545"/>
      <c r="W44" s="2545"/>
      <c r="X44" s="2549" t="s">
        <v>325</v>
      </c>
      <c r="Y44" s="2547"/>
      <c r="Z44" s="2559"/>
      <c r="AA44" s="2524"/>
      <c r="AB44" s="2524"/>
      <c r="AC44" s="2524"/>
      <c r="AD44" s="2551"/>
    </row>
    <row r="45" spans="1:30" ht="15.95" customHeight="1">
      <c r="A45" s="331"/>
      <c r="B45" s="2666"/>
      <c r="C45" s="2667"/>
      <c r="D45" s="2667"/>
      <c r="E45" s="2668"/>
      <c r="F45" s="2555"/>
      <c r="G45" s="2614"/>
      <c r="H45" s="2615"/>
      <c r="I45" s="2615"/>
      <c r="J45" s="2615"/>
      <c r="K45" s="2615"/>
      <c r="L45" s="2615"/>
      <c r="M45" s="2615"/>
      <c r="N45" s="2615"/>
      <c r="O45" s="2550"/>
      <c r="P45" s="2546"/>
      <c r="Q45" s="2546"/>
      <c r="R45" s="2546"/>
      <c r="S45" s="2546"/>
      <c r="T45" s="2546"/>
      <c r="U45" s="2546"/>
      <c r="V45" s="2546"/>
      <c r="W45" s="2546"/>
      <c r="X45" s="2550"/>
      <c r="Y45" s="2548"/>
      <c r="Z45" s="2560"/>
      <c r="AA45" s="2552"/>
      <c r="AB45" s="2552"/>
      <c r="AC45" s="2552"/>
      <c r="AD45" s="2553"/>
    </row>
    <row r="46" spans="1:30" ht="15.95" customHeight="1">
      <c r="A46" s="331"/>
      <c r="B46" s="2666"/>
      <c r="C46" s="2667"/>
      <c r="D46" s="2667"/>
      <c r="E46" s="2668"/>
      <c r="F46" s="422"/>
      <c r="G46" s="2511" t="s">
        <v>339</v>
      </c>
      <c r="H46" s="2512"/>
      <c r="I46" s="2513"/>
      <c r="J46" s="2649"/>
      <c r="K46" s="2624"/>
      <c r="L46" s="2624"/>
      <c r="M46" s="2624"/>
      <c r="N46" s="2624"/>
      <c r="O46" s="2624"/>
      <c r="P46" s="2624"/>
      <c r="Q46" s="2654"/>
      <c r="R46" s="2511" t="s">
        <v>340</v>
      </c>
      <c r="S46" s="2512"/>
      <c r="T46" s="2513"/>
      <c r="U46" s="2624"/>
      <c r="V46" s="2624"/>
      <c r="W46" s="2624"/>
      <c r="X46" s="2624"/>
      <c r="Y46" s="2624"/>
      <c r="Z46" s="2624"/>
      <c r="AA46" s="2624"/>
      <c r="AB46" s="2624"/>
      <c r="AC46" s="2624"/>
      <c r="AD46" s="2652"/>
    </row>
    <row r="47" spans="1:30" ht="15.95" customHeight="1">
      <c r="A47" s="331"/>
      <c r="B47" s="2666"/>
      <c r="C47" s="2667"/>
      <c r="D47" s="2667"/>
      <c r="E47" s="2668"/>
      <c r="G47" s="2602"/>
      <c r="H47" s="2575"/>
      <c r="I47" s="2603"/>
      <c r="J47" s="2674"/>
      <c r="K47" s="2675"/>
      <c r="L47" s="2675"/>
      <c r="M47" s="2675"/>
      <c r="N47" s="2675"/>
      <c r="O47" s="2675"/>
      <c r="P47" s="2675"/>
      <c r="Q47" s="2676"/>
      <c r="R47" s="2602"/>
      <c r="S47" s="2575"/>
      <c r="T47" s="2603"/>
      <c r="U47" s="2675"/>
      <c r="V47" s="2675"/>
      <c r="W47" s="2675"/>
      <c r="X47" s="2675"/>
      <c r="Y47" s="2675"/>
      <c r="Z47" s="2675"/>
      <c r="AA47" s="2675"/>
      <c r="AB47" s="2675"/>
      <c r="AC47" s="2675"/>
      <c r="AD47" s="2677"/>
    </row>
    <row r="48" spans="1:30" ht="15.95" customHeight="1">
      <c r="A48" s="331"/>
      <c r="B48" s="2666"/>
      <c r="C48" s="2667"/>
      <c r="D48" s="2667"/>
      <c r="E48" s="2668"/>
      <c r="F48" s="2554"/>
      <c r="G48" s="2611" t="s">
        <v>388</v>
      </c>
      <c r="H48" s="2612"/>
      <c r="I48" s="2612"/>
      <c r="J48" s="2612"/>
      <c r="K48" s="2612"/>
      <c r="L48" s="2612"/>
      <c r="M48" s="2612"/>
      <c r="N48" s="2612"/>
      <c r="O48" s="2511"/>
      <c r="P48" s="2512"/>
      <c r="Q48" s="2512"/>
      <c r="R48" s="2512" t="s">
        <v>120</v>
      </c>
      <c r="S48" s="2512"/>
      <c r="T48" s="2512" t="s">
        <v>121</v>
      </c>
      <c r="U48" s="2512" t="s">
        <v>324</v>
      </c>
      <c r="V48" s="2512"/>
      <c r="W48" s="2512"/>
      <c r="X48" s="2511" t="s">
        <v>325</v>
      </c>
      <c r="Y48" s="2513"/>
      <c r="Z48" s="2639"/>
      <c r="AA48" s="2639"/>
      <c r="AB48" s="2639"/>
      <c r="AC48" s="2639"/>
      <c r="AD48" s="2656"/>
    </row>
    <row r="49" spans="1:30" ht="15.95" customHeight="1">
      <c r="A49" s="331" t="s">
        <v>1083</v>
      </c>
      <c r="B49" s="2666"/>
      <c r="C49" s="2667"/>
      <c r="D49" s="2667"/>
      <c r="E49" s="2668"/>
      <c r="F49" s="2555"/>
      <c r="G49" s="2614"/>
      <c r="H49" s="2615"/>
      <c r="I49" s="2615"/>
      <c r="J49" s="2615"/>
      <c r="K49" s="2615"/>
      <c r="L49" s="2615"/>
      <c r="M49" s="2615"/>
      <c r="N49" s="2615"/>
      <c r="O49" s="2550"/>
      <c r="P49" s="2546"/>
      <c r="Q49" s="2546"/>
      <c r="R49" s="2546"/>
      <c r="S49" s="2546"/>
      <c r="T49" s="2546"/>
      <c r="U49" s="2546"/>
      <c r="V49" s="2546"/>
      <c r="W49" s="2546"/>
      <c r="X49" s="2550"/>
      <c r="Y49" s="2548"/>
      <c r="Z49" s="2657"/>
      <c r="AA49" s="2657"/>
      <c r="AB49" s="2657"/>
      <c r="AC49" s="2657"/>
      <c r="AD49" s="2658"/>
    </row>
    <row r="50" spans="1:30" ht="35.1" customHeight="1" thickBot="1">
      <c r="A50" s="332"/>
      <c r="B50" s="2669"/>
      <c r="C50" s="2670"/>
      <c r="D50" s="2670"/>
      <c r="E50" s="2671"/>
      <c r="F50" s="353"/>
      <c r="G50" s="333"/>
      <c r="H50" s="388"/>
      <c r="I50" s="2619" t="s">
        <v>341</v>
      </c>
      <c r="J50" s="2621"/>
      <c r="K50" s="2619"/>
      <c r="L50" s="2620"/>
      <c r="M50" s="2620"/>
      <c r="N50" s="679"/>
      <c r="O50" s="679" t="s">
        <v>120</v>
      </c>
      <c r="P50" s="679"/>
      <c r="Q50" s="679" t="s">
        <v>121</v>
      </c>
      <c r="R50" s="679"/>
      <c r="S50" s="679" t="s">
        <v>122</v>
      </c>
      <c r="T50" s="679" t="s">
        <v>660</v>
      </c>
      <c r="U50" s="2620"/>
      <c r="V50" s="2620"/>
      <c r="W50" s="679"/>
      <c r="X50" s="679" t="s">
        <v>120</v>
      </c>
      <c r="Y50" s="679"/>
      <c r="Z50" s="679" t="s">
        <v>121</v>
      </c>
      <c r="AA50" s="679"/>
      <c r="AB50" s="679" t="s">
        <v>122</v>
      </c>
      <c r="AC50" s="389"/>
      <c r="AD50" s="390"/>
    </row>
    <row r="51" spans="1:30" s="326" customFormat="1" ht="35.1" customHeight="1" thickBot="1">
      <c r="A51" s="361" t="s">
        <v>1005</v>
      </c>
      <c r="B51" s="675"/>
      <c r="C51" s="676"/>
      <c r="D51" s="676"/>
      <c r="E51" s="676"/>
      <c r="F51" s="666"/>
      <c r="G51" s="680"/>
      <c r="H51" s="680"/>
      <c r="I51" s="680"/>
      <c r="J51" s="680"/>
      <c r="K51" s="680"/>
      <c r="L51" s="681"/>
      <c r="M51" s="681"/>
      <c r="N51" s="681"/>
      <c r="O51" s="666"/>
      <c r="P51" s="681"/>
      <c r="Q51" s="681"/>
      <c r="R51" s="681"/>
      <c r="S51" s="681"/>
      <c r="T51" s="681"/>
      <c r="U51" s="681"/>
      <c r="V51" s="681"/>
      <c r="W51" s="681"/>
      <c r="X51" s="681"/>
      <c r="Y51" s="681"/>
      <c r="Z51" s="681"/>
      <c r="AA51" s="681"/>
      <c r="AB51" s="58"/>
      <c r="AC51" s="681"/>
      <c r="AD51" s="362"/>
    </row>
    <row r="52" spans="1:30" s="326" customFormat="1" ht="15.95" customHeight="1">
      <c r="A52" s="331"/>
      <c r="B52" s="2523" t="s">
        <v>328</v>
      </c>
      <c r="C52" s="2524"/>
      <c r="D52" s="2524"/>
      <c r="E52" s="2525"/>
      <c r="F52" s="363"/>
      <c r="G52" s="2532" t="s">
        <v>342</v>
      </c>
      <c r="H52" s="2524"/>
      <c r="I52" s="2524"/>
      <c r="J52" s="2524"/>
      <c r="K52" s="2524"/>
      <c r="L52" s="2524"/>
      <c r="M52" s="2524"/>
      <c r="N52" s="2525"/>
      <c r="O52" s="2549"/>
      <c r="P52" s="2545"/>
      <c r="Q52" s="2545"/>
      <c r="R52" s="2545" t="s">
        <v>120</v>
      </c>
      <c r="S52" s="2545"/>
      <c r="T52" s="2545" t="s">
        <v>121</v>
      </c>
      <c r="U52" s="2545" t="s">
        <v>324</v>
      </c>
      <c r="V52" s="2545"/>
      <c r="W52" s="2545"/>
      <c r="X52" s="2549" t="s">
        <v>325</v>
      </c>
      <c r="Y52" s="2547"/>
      <c r="Z52" s="2524"/>
      <c r="AA52" s="2524"/>
      <c r="AB52" s="2524"/>
      <c r="AC52" s="2524"/>
      <c r="AD52" s="2551"/>
    </row>
    <row r="53" spans="1:30" s="326" customFormat="1" ht="15.95" customHeight="1">
      <c r="A53" s="331"/>
      <c r="B53" s="2526"/>
      <c r="C53" s="2527"/>
      <c r="D53" s="2527"/>
      <c r="E53" s="2528"/>
      <c r="F53" s="2554"/>
      <c r="G53" s="2535"/>
      <c r="H53" s="2527"/>
      <c r="I53" s="2527"/>
      <c r="J53" s="2527"/>
      <c r="K53" s="2527"/>
      <c r="L53" s="2527"/>
      <c r="M53" s="2527"/>
      <c r="N53" s="2528"/>
      <c r="O53" s="2550"/>
      <c r="P53" s="2546"/>
      <c r="Q53" s="2546"/>
      <c r="R53" s="2546"/>
      <c r="S53" s="2546"/>
      <c r="T53" s="2546"/>
      <c r="U53" s="2546"/>
      <c r="V53" s="2546"/>
      <c r="W53" s="2546"/>
      <c r="X53" s="2550"/>
      <c r="Y53" s="2548"/>
      <c r="Z53" s="2552"/>
      <c r="AA53" s="2552"/>
      <c r="AB53" s="2552"/>
      <c r="AC53" s="2552"/>
      <c r="AD53" s="2553"/>
    </row>
    <row r="54" spans="1:30" s="326" customFormat="1" ht="15.95" customHeight="1">
      <c r="A54" s="331"/>
      <c r="B54" s="2526"/>
      <c r="C54" s="2527"/>
      <c r="D54" s="2527"/>
      <c r="E54" s="2528"/>
      <c r="F54" s="2555"/>
      <c r="G54" s="2535"/>
      <c r="H54" s="2527"/>
      <c r="I54" s="2527"/>
      <c r="J54" s="2527"/>
      <c r="K54" s="2527"/>
      <c r="L54" s="2527"/>
      <c r="M54" s="2527"/>
      <c r="N54" s="2528"/>
      <c r="O54" s="2573"/>
      <c r="P54" s="2505" t="s">
        <v>329</v>
      </c>
      <c r="Q54" s="2506"/>
      <c r="R54" s="2507"/>
      <c r="S54" s="2511" t="s">
        <v>365</v>
      </c>
      <c r="T54" s="2512"/>
      <c r="U54" s="2513"/>
      <c r="V54" s="2512"/>
      <c r="W54" s="2512"/>
      <c r="X54" s="2512"/>
      <c r="Y54" s="2512" t="s">
        <v>120</v>
      </c>
      <c r="Z54" s="2512"/>
      <c r="AA54" s="2512" t="s">
        <v>121</v>
      </c>
      <c r="AB54" s="2512"/>
      <c r="AC54" s="2512" t="s">
        <v>122</v>
      </c>
      <c r="AD54" s="2557"/>
    </row>
    <row r="55" spans="1:30" s="326" customFormat="1" ht="15.95" customHeight="1" thickBot="1">
      <c r="A55" s="332"/>
      <c r="B55" s="2529"/>
      <c r="C55" s="2530"/>
      <c r="D55" s="2530"/>
      <c r="E55" s="2531"/>
      <c r="F55" s="353"/>
      <c r="G55" s="2595"/>
      <c r="H55" s="2530"/>
      <c r="I55" s="2530"/>
      <c r="J55" s="2530"/>
      <c r="K55" s="2530"/>
      <c r="L55" s="2530"/>
      <c r="M55" s="2530"/>
      <c r="N55" s="2531"/>
      <c r="O55" s="2574"/>
      <c r="P55" s="2508"/>
      <c r="Q55" s="2509"/>
      <c r="R55" s="2510"/>
      <c r="S55" s="2514"/>
      <c r="T55" s="2515"/>
      <c r="U55" s="2516"/>
      <c r="V55" s="2515"/>
      <c r="W55" s="2515"/>
      <c r="X55" s="2515"/>
      <c r="Y55" s="2515"/>
      <c r="Z55" s="2515"/>
      <c r="AA55" s="2515"/>
      <c r="AB55" s="2515"/>
      <c r="AC55" s="2515"/>
      <c r="AD55" s="2558"/>
    </row>
    <row r="56" spans="1:30" s="326" customFormat="1" ht="35.1" customHeight="1" thickBot="1">
      <c r="A56" s="684" t="s">
        <v>664</v>
      </c>
      <c r="B56" s="674"/>
      <c r="C56" s="671"/>
      <c r="D56" s="671"/>
      <c r="E56" s="671"/>
      <c r="F56" s="336"/>
      <c r="G56" s="554"/>
      <c r="H56" s="554"/>
      <c r="I56" s="554"/>
      <c r="J56" s="554"/>
      <c r="K56" s="554"/>
      <c r="L56" s="669"/>
      <c r="M56" s="669"/>
      <c r="N56" s="669"/>
      <c r="O56" s="336"/>
      <c r="P56" s="669"/>
      <c r="Q56" s="669"/>
      <c r="R56" s="669"/>
      <c r="S56" s="681"/>
      <c r="T56" s="681"/>
      <c r="U56" s="681"/>
      <c r="V56" s="669"/>
      <c r="W56" s="669"/>
      <c r="X56" s="669"/>
      <c r="Y56" s="669"/>
      <c r="Z56" s="669"/>
      <c r="AA56" s="669"/>
      <c r="AB56" s="364"/>
      <c r="AC56" s="669"/>
      <c r="AD56" s="365"/>
    </row>
    <row r="57" spans="1:30" s="326" customFormat="1" ht="15.95" customHeight="1">
      <c r="A57" s="331"/>
      <c r="B57" s="2523" t="s">
        <v>328</v>
      </c>
      <c r="C57" s="2524"/>
      <c r="D57" s="2524"/>
      <c r="E57" s="2525"/>
      <c r="F57" s="363"/>
      <c r="G57" s="2532" t="s">
        <v>343</v>
      </c>
      <c r="H57" s="2524"/>
      <c r="I57" s="2524"/>
      <c r="J57" s="2524"/>
      <c r="K57" s="2524"/>
      <c r="L57" s="2524"/>
      <c r="M57" s="2524"/>
      <c r="N57" s="2525"/>
      <c r="O57" s="2549"/>
      <c r="P57" s="2545"/>
      <c r="Q57" s="2545"/>
      <c r="R57" s="2545" t="s">
        <v>120</v>
      </c>
      <c r="S57" s="2545"/>
      <c r="T57" s="2545" t="s">
        <v>121</v>
      </c>
      <c r="U57" s="2545" t="s">
        <v>324</v>
      </c>
      <c r="V57" s="2545"/>
      <c r="W57" s="2545"/>
      <c r="X57" s="2549" t="s">
        <v>325</v>
      </c>
      <c r="Y57" s="2547"/>
      <c r="Z57" s="2524"/>
      <c r="AA57" s="2524"/>
      <c r="AB57" s="2524"/>
      <c r="AC57" s="2524"/>
      <c r="AD57" s="2551"/>
    </row>
    <row r="58" spans="1:30" s="326" customFormat="1" ht="15.95" customHeight="1">
      <c r="A58" s="331"/>
      <c r="B58" s="2526"/>
      <c r="C58" s="2527"/>
      <c r="D58" s="2527"/>
      <c r="E58" s="2528"/>
      <c r="F58" s="2554"/>
      <c r="G58" s="2535"/>
      <c r="H58" s="2527"/>
      <c r="I58" s="2527"/>
      <c r="J58" s="2527"/>
      <c r="K58" s="2527"/>
      <c r="L58" s="2527"/>
      <c r="M58" s="2527"/>
      <c r="N58" s="2528"/>
      <c r="O58" s="2550"/>
      <c r="P58" s="2546"/>
      <c r="Q58" s="2546"/>
      <c r="R58" s="2546"/>
      <c r="S58" s="2546"/>
      <c r="T58" s="2546"/>
      <c r="U58" s="2546"/>
      <c r="V58" s="2546"/>
      <c r="W58" s="2546"/>
      <c r="X58" s="2550"/>
      <c r="Y58" s="2548"/>
      <c r="Z58" s="2552"/>
      <c r="AA58" s="2552"/>
      <c r="AB58" s="2552"/>
      <c r="AC58" s="2552"/>
      <c r="AD58" s="2553"/>
    </row>
    <row r="59" spans="1:30" s="326" customFormat="1" ht="15.95" customHeight="1">
      <c r="A59" s="331"/>
      <c r="B59" s="2526"/>
      <c r="C59" s="2527"/>
      <c r="D59" s="2527"/>
      <c r="E59" s="2528"/>
      <c r="F59" s="2555"/>
      <c r="G59" s="2535"/>
      <c r="H59" s="2527"/>
      <c r="I59" s="2527"/>
      <c r="J59" s="2527"/>
      <c r="K59" s="2527"/>
      <c r="L59" s="2527"/>
      <c r="M59" s="2527"/>
      <c r="N59" s="2528"/>
      <c r="O59" s="2573"/>
      <c r="P59" s="2505" t="s">
        <v>329</v>
      </c>
      <c r="Q59" s="2506"/>
      <c r="R59" s="2507"/>
      <c r="S59" s="2511" t="s">
        <v>365</v>
      </c>
      <c r="T59" s="2512"/>
      <c r="U59" s="2513"/>
      <c r="V59" s="2512"/>
      <c r="W59" s="2512"/>
      <c r="X59" s="2512"/>
      <c r="Y59" s="2512" t="s">
        <v>120</v>
      </c>
      <c r="Z59" s="2512"/>
      <c r="AA59" s="2512" t="s">
        <v>121</v>
      </c>
      <c r="AB59" s="2512"/>
      <c r="AC59" s="2512" t="s">
        <v>122</v>
      </c>
      <c r="AD59" s="2557"/>
    </row>
    <row r="60" spans="1:30" s="326" customFormat="1" ht="15.95" customHeight="1" thickBot="1">
      <c r="A60" s="332"/>
      <c r="B60" s="2529"/>
      <c r="C60" s="2530"/>
      <c r="D60" s="2530"/>
      <c r="E60" s="2531"/>
      <c r="F60" s="353"/>
      <c r="G60" s="2595"/>
      <c r="H60" s="2530"/>
      <c r="I60" s="2530"/>
      <c r="J60" s="2530"/>
      <c r="K60" s="2530"/>
      <c r="L60" s="2530"/>
      <c r="M60" s="2530"/>
      <c r="N60" s="2531"/>
      <c r="O60" s="2574"/>
      <c r="P60" s="2508"/>
      <c r="Q60" s="2509"/>
      <c r="R60" s="2510"/>
      <c r="S60" s="2514"/>
      <c r="T60" s="2515"/>
      <c r="U60" s="2516"/>
      <c r="V60" s="2515"/>
      <c r="W60" s="2515"/>
      <c r="X60" s="2515"/>
      <c r="Y60" s="2515"/>
      <c r="Z60" s="2515"/>
      <c r="AA60" s="2515"/>
      <c r="AB60" s="2515"/>
      <c r="AC60" s="2515"/>
      <c r="AD60" s="2558"/>
    </row>
    <row r="61" spans="1:30" ht="35.1" customHeight="1" thickBot="1">
      <c r="A61" s="684" t="s">
        <v>665</v>
      </c>
      <c r="B61" s="337"/>
      <c r="C61" s="338"/>
      <c r="D61" s="338"/>
      <c r="E61" s="338"/>
      <c r="F61" s="338"/>
      <c r="G61" s="338"/>
      <c r="H61" s="338"/>
      <c r="I61" s="338"/>
      <c r="J61" s="338"/>
      <c r="K61" s="338"/>
      <c r="L61" s="338"/>
      <c r="M61" s="338"/>
      <c r="N61" s="338"/>
      <c r="O61" s="338"/>
      <c r="P61" s="338"/>
      <c r="Q61" s="338"/>
      <c r="R61" s="338"/>
      <c r="S61" s="366"/>
      <c r="T61" s="366"/>
      <c r="U61" s="366"/>
      <c r="V61" s="338"/>
      <c r="W61" s="338"/>
      <c r="X61" s="338"/>
      <c r="Y61" s="338"/>
      <c r="Z61" s="338"/>
      <c r="AA61" s="338"/>
      <c r="AB61" s="338"/>
      <c r="AC61" s="338"/>
      <c r="AD61" s="339"/>
    </row>
    <row r="62" spans="1:30" ht="35.1" customHeight="1">
      <c r="A62" s="331"/>
      <c r="B62" s="2627" t="s">
        <v>344</v>
      </c>
      <c r="C62" s="2628"/>
      <c r="D62" s="2628"/>
      <c r="E62" s="2628"/>
      <c r="F62" s="2629"/>
      <c r="G62" s="2630"/>
      <c r="H62" s="2630"/>
      <c r="I62" s="2630"/>
      <c r="J62" s="2630"/>
      <c r="K62" s="2630"/>
      <c r="L62" s="2630"/>
      <c r="M62" s="2630"/>
      <c r="N62" s="2630"/>
      <c r="O62" s="2630"/>
      <c r="P62" s="2630"/>
      <c r="Q62" s="2630"/>
      <c r="R62" s="2630"/>
      <c r="S62" s="2630"/>
      <c r="T62" s="2630"/>
      <c r="U62" s="2630"/>
      <c r="V62" s="2630"/>
      <c r="W62" s="2630"/>
      <c r="X62" s="2630"/>
      <c r="Y62" s="2630"/>
      <c r="Z62" s="2630"/>
      <c r="AA62" s="2630"/>
      <c r="AB62" s="2630"/>
      <c r="AC62" s="2630"/>
      <c r="AD62" s="2631"/>
    </row>
    <row r="63" spans="1:30" ht="35.1" customHeight="1">
      <c r="A63" s="331"/>
      <c r="B63" s="2632" t="s">
        <v>345</v>
      </c>
      <c r="C63" s="2633"/>
      <c r="D63" s="2633"/>
      <c r="E63" s="2634"/>
      <c r="F63" s="2635"/>
      <c r="G63" s="2636"/>
      <c r="H63" s="2636"/>
      <c r="I63" s="2636"/>
      <c r="J63" s="2636"/>
      <c r="K63" s="2636"/>
      <c r="L63" s="2636"/>
      <c r="M63" s="2636"/>
      <c r="N63" s="2636"/>
      <c r="O63" s="2636"/>
      <c r="P63" s="2636"/>
      <c r="Q63" s="2636"/>
      <c r="R63" s="2636"/>
      <c r="S63" s="2636"/>
      <c r="T63" s="2636"/>
      <c r="U63" s="2636"/>
      <c r="V63" s="2636"/>
      <c r="W63" s="2636"/>
      <c r="X63" s="2636"/>
      <c r="Y63" s="2636"/>
      <c r="Z63" s="2636"/>
      <c r="AA63" s="2636"/>
      <c r="AB63" s="2636"/>
      <c r="AC63" s="2636"/>
      <c r="AD63" s="2637"/>
    </row>
    <row r="64" spans="1:30" ht="15.95" customHeight="1">
      <c r="A64" s="340"/>
      <c r="B64" s="2638" t="s">
        <v>328</v>
      </c>
      <c r="C64" s="2639"/>
      <c r="D64" s="2639"/>
      <c r="E64" s="2640"/>
      <c r="F64" s="344"/>
      <c r="G64" s="2647" t="s">
        <v>346</v>
      </c>
      <c r="H64" s="2639"/>
      <c r="I64" s="2639"/>
      <c r="J64" s="2639"/>
      <c r="K64" s="2639"/>
      <c r="L64" s="2639"/>
      <c r="M64" s="2639"/>
      <c r="N64" s="2640"/>
      <c r="O64" s="2649"/>
      <c r="P64" s="2624"/>
      <c r="Q64" s="2624"/>
      <c r="R64" s="2624" t="s">
        <v>120</v>
      </c>
      <c r="S64" s="2624"/>
      <c r="T64" s="2624" t="s">
        <v>121</v>
      </c>
      <c r="U64" s="2624" t="s">
        <v>324</v>
      </c>
      <c r="V64" s="2624"/>
      <c r="W64" s="2624"/>
      <c r="X64" s="2649" t="s">
        <v>325</v>
      </c>
      <c r="Y64" s="2654"/>
      <c r="Z64" s="2639"/>
      <c r="AA64" s="2639"/>
      <c r="AB64" s="2639"/>
      <c r="AC64" s="2639"/>
      <c r="AD64" s="2656"/>
    </row>
    <row r="65" spans="1:30" ht="15.95" customHeight="1">
      <c r="A65" s="340"/>
      <c r="B65" s="2641"/>
      <c r="C65" s="2642"/>
      <c r="D65" s="2642"/>
      <c r="E65" s="2643"/>
      <c r="F65" s="2659"/>
      <c r="G65" s="2567"/>
      <c r="H65" s="2642"/>
      <c r="I65" s="2642"/>
      <c r="J65" s="2642"/>
      <c r="K65" s="2642"/>
      <c r="L65" s="2642"/>
      <c r="M65" s="2642"/>
      <c r="N65" s="2643"/>
      <c r="O65" s="2650"/>
      <c r="P65" s="2651"/>
      <c r="Q65" s="2651"/>
      <c r="R65" s="2651"/>
      <c r="S65" s="2651"/>
      <c r="T65" s="2651"/>
      <c r="U65" s="2651"/>
      <c r="V65" s="2651"/>
      <c r="W65" s="2651"/>
      <c r="X65" s="2650"/>
      <c r="Y65" s="2655"/>
      <c r="Z65" s="2657"/>
      <c r="AA65" s="2657"/>
      <c r="AB65" s="2657"/>
      <c r="AC65" s="2657"/>
      <c r="AD65" s="2658"/>
    </row>
    <row r="66" spans="1:30" ht="15.95" customHeight="1">
      <c r="A66" s="340"/>
      <c r="B66" s="2641"/>
      <c r="C66" s="2642"/>
      <c r="D66" s="2642"/>
      <c r="E66" s="2643"/>
      <c r="F66" s="2660"/>
      <c r="G66" s="2567"/>
      <c r="H66" s="2642"/>
      <c r="I66" s="2642"/>
      <c r="J66" s="2642"/>
      <c r="K66" s="2642"/>
      <c r="L66" s="2642"/>
      <c r="M66" s="2642"/>
      <c r="N66" s="2643"/>
      <c r="O66" s="2661"/>
      <c r="P66" s="2505" t="s">
        <v>329</v>
      </c>
      <c r="Q66" s="2506"/>
      <c r="R66" s="2507"/>
      <c r="S66" s="2511" t="s">
        <v>365</v>
      </c>
      <c r="T66" s="2512"/>
      <c r="U66" s="2513"/>
      <c r="V66" s="2624"/>
      <c r="W66" s="2624"/>
      <c r="X66" s="2624"/>
      <c r="Y66" s="2624" t="s">
        <v>120</v>
      </c>
      <c r="Z66" s="2624"/>
      <c r="AA66" s="2624" t="s">
        <v>121</v>
      </c>
      <c r="AB66" s="2624"/>
      <c r="AC66" s="2624" t="s">
        <v>122</v>
      </c>
      <c r="AD66" s="2652"/>
    </row>
    <row r="67" spans="1:30" ht="15.95" customHeight="1" thickBot="1">
      <c r="A67" s="352"/>
      <c r="B67" s="2644"/>
      <c r="C67" s="2645"/>
      <c r="D67" s="2645"/>
      <c r="E67" s="2646"/>
      <c r="F67" s="360"/>
      <c r="G67" s="2648"/>
      <c r="H67" s="2645"/>
      <c r="I67" s="2645"/>
      <c r="J67" s="2645"/>
      <c r="K67" s="2645"/>
      <c r="L67" s="2645"/>
      <c r="M67" s="2645"/>
      <c r="N67" s="2646"/>
      <c r="O67" s="2662"/>
      <c r="P67" s="2508"/>
      <c r="Q67" s="2509"/>
      <c r="R67" s="2510"/>
      <c r="S67" s="2514"/>
      <c r="T67" s="2515"/>
      <c r="U67" s="2516"/>
      <c r="V67" s="2625"/>
      <c r="W67" s="2625"/>
      <c r="X67" s="2625"/>
      <c r="Y67" s="2625"/>
      <c r="Z67" s="2625"/>
      <c r="AA67" s="2625"/>
      <c r="AB67" s="2625"/>
      <c r="AC67" s="2625"/>
      <c r="AD67" s="2653"/>
    </row>
    <row r="68" spans="1:30" s="326" customFormat="1" ht="35.1" customHeight="1" thickBot="1">
      <c r="A68" s="361" t="s">
        <v>694</v>
      </c>
      <c r="B68" s="729"/>
      <c r="C68" s="730"/>
      <c r="D68" s="730"/>
      <c r="E68" s="730"/>
      <c r="F68" s="727"/>
      <c r="G68" s="731"/>
      <c r="H68" s="731"/>
      <c r="I68" s="731"/>
      <c r="J68" s="731"/>
      <c r="K68" s="731"/>
      <c r="L68" s="732"/>
      <c r="M68" s="732"/>
      <c r="N68" s="732"/>
      <c r="O68" s="713"/>
      <c r="P68" s="714"/>
      <c r="Q68" s="714"/>
      <c r="R68" s="714"/>
      <c r="S68" s="714"/>
      <c r="T68" s="714"/>
      <c r="U68" s="714"/>
      <c r="V68" s="714"/>
      <c r="W68" s="714"/>
      <c r="X68" s="714"/>
      <c r="Y68" s="714"/>
      <c r="Z68" s="714"/>
      <c r="AA68" s="714"/>
      <c r="AB68" s="58"/>
      <c r="AC68" s="714"/>
      <c r="AD68" s="362"/>
    </row>
    <row r="69" spans="1:30" s="326" customFormat="1" ht="12.75" customHeight="1">
      <c r="A69" s="331"/>
      <c r="B69" s="2523" t="s">
        <v>328</v>
      </c>
      <c r="C69" s="2524"/>
      <c r="D69" s="2524"/>
      <c r="E69" s="2525"/>
      <c r="F69" s="363"/>
      <c r="G69" s="2532" t="s">
        <v>695</v>
      </c>
      <c r="H69" s="2524"/>
      <c r="I69" s="2524"/>
      <c r="J69" s="2524"/>
      <c r="K69" s="2524"/>
      <c r="L69" s="2524"/>
      <c r="M69" s="2524"/>
      <c r="N69" s="2525"/>
      <c r="O69" s="2549"/>
      <c r="P69" s="2545"/>
      <c r="Q69" s="2545"/>
      <c r="R69" s="2545" t="s">
        <v>120</v>
      </c>
      <c r="S69" s="2545"/>
      <c r="T69" s="2545" t="s">
        <v>121</v>
      </c>
      <c r="U69" s="2545" t="s">
        <v>324</v>
      </c>
      <c r="V69" s="2545"/>
      <c r="W69" s="2545"/>
      <c r="X69" s="2549" t="s">
        <v>325</v>
      </c>
      <c r="Y69" s="2547"/>
      <c r="Z69" s="2524"/>
      <c r="AA69" s="2524"/>
      <c r="AB69" s="2524"/>
      <c r="AC69" s="2524"/>
      <c r="AD69" s="2551"/>
    </row>
    <row r="70" spans="1:30" s="326" customFormat="1" ht="36" customHeight="1">
      <c r="A70" s="331"/>
      <c r="B70" s="2526"/>
      <c r="C70" s="2527"/>
      <c r="D70" s="2527"/>
      <c r="E70" s="2528"/>
      <c r="F70" s="347"/>
      <c r="G70" s="2535"/>
      <c r="H70" s="2527"/>
      <c r="I70" s="2527"/>
      <c r="J70" s="2527"/>
      <c r="K70" s="2527"/>
      <c r="L70" s="2527"/>
      <c r="M70" s="2527"/>
      <c r="N70" s="2528"/>
      <c r="O70" s="2550"/>
      <c r="P70" s="2546"/>
      <c r="Q70" s="2546"/>
      <c r="R70" s="2546"/>
      <c r="S70" s="2546"/>
      <c r="T70" s="2546"/>
      <c r="U70" s="2546"/>
      <c r="V70" s="2546"/>
      <c r="W70" s="2546"/>
      <c r="X70" s="2550"/>
      <c r="Y70" s="2548"/>
      <c r="Z70" s="2552"/>
      <c r="AA70" s="2552"/>
      <c r="AB70" s="2552"/>
      <c r="AC70" s="2552"/>
      <c r="AD70" s="2553"/>
    </row>
    <row r="71" spans="1:30" s="326" customFormat="1" ht="36" customHeight="1" thickBot="1">
      <c r="A71" s="332"/>
      <c r="B71" s="2529"/>
      <c r="C71" s="2530"/>
      <c r="D71" s="2530"/>
      <c r="E71" s="2531"/>
      <c r="F71" s="353"/>
      <c r="G71" s="2595"/>
      <c r="H71" s="2530"/>
      <c r="I71" s="2530"/>
      <c r="J71" s="2530"/>
      <c r="K71" s="2530"/>
      <c r="L71" s="2530"/>
      <c r="M71" s="2530"/>
      <c r="N71" s="2531"/>
      <c r="O71" s="827"/>
      <c r="P71" s="2508"/>
      <c r="Q71" s="2509"/>
      <c r="R71" s="2510"/>
      <c r="S71" s="2514"/>
      <c r="T71" s="2515"/>
      <c r="U71" s="2516"/>
      <c r="V71" s="2515"/>
      <c r="W71" s="2515"/>
      <c r="X71" s="825"/>
      <c r="Y71" s="825"/>
      <c r="Z71" s="825"/>
      <c r="AA71" s="825"/>
      <c r="AB71" s="825"/>
      <c r="AC71" s="825"/>
      <c r="AD71" s="826"/>
    </row>
    <row r="72" spans="1:30" ht="34.5" customHeight="1" thickBot="1">
      <c r="A72" s="2622" t="s">
        <v>708</v>
      </c>
      <c r="B72" s="2623"/>
      <c r="C72" s="2623"/>
      <c r="D72" s="2623"/>
      <c r="E72" s="2623"/>
      <c r="F72" s="2623"/>
      <c r="G72" s="2623"/>
      <c r="H72" s="2623"/>
      <c r="I72" s="2623"/>
      <c r="J72" s="2623"/>
      <c r="K72" s="2623"/>
      <c r="L72" s="2623"/>
      <c r="M72" s="2623"/>
      <c r="N72" s="2623"/>
      <c r="O72" s="2623"/>
      <c r="P72" s="680"/>
      <c r="Q72" s="680"/>
      <c r="R72" s="680"/>
      <c r="S72" s="681"/>
      <c r="T72" s="681"/>
      <c r="U72" s="681"/>
      <c r="V72" s="681"/>
      <c r="W72" s="681"/>
      <c r="X72" s="681"/>
      <c r="Y72" s="681"/>
      <c r="Z72" s="681"/>
      <c r="AA72" s="681"/>
      <c r="AB72" s="681"/>
      <c r="AC72" s="681"/>
      <c r="AD72" s="683"/>
    </row>
    <row r="73" spans="1:30" ht="18" customHeight="1">
      <c r="A73" s="331"/>
      <c r="B73" s="2523" t="s">
        <v>328</v>
      </c>
      <c r="C73" s="2524"/>
      <c r="D73" s="2524"/>
      <c r="E73" s="2525"/>
      <c r="F73" s="363"/>
      <c r="G73" s="2532" t="s">
        <v>589</v>
      </c>
      <c r="H73" s="2533"/>
      <c r="I73" s="2533"/>
      <c r="J73" s="2533"/>
      <c r="K73" s="2533"/>
      <c r="L73" s="2533"/>
      <c r="M73" s="2533"/>
      <c r="N73" s="2534"/>
      <c r="O73" s="2549"/>
      <c r="P73" s="2545"/>
      <c r="Q73" s="2545"/>
      <c r="R73" s="2545" t="s">
        <v>120</v>
      </c>
      <c r="S73" s="2545"/>
      <c r="T73" s="2545" t="s">
        <v>121</v>
      </c>
      <c r="U73" s="2545" t="s">
        <v>324</v>
      </c>
      <c r="V73" s="2545"/>
      <c r="W73" s="2545"/>
      <c r="X73" s="2549" t="s">
        <v>325</v>
      </c>
      <c r="Y73" s="2547"/>
      <c r="Z73" s="2524"/>
      <c r="AA73" s="2524"/>
      <c r="AB73" s="2524"/>
      <c r="AC73" s="2524"/>
      <c r="AD73" s="2551"/>
    </row>
    <row r="74" spans="1:30" ht="18" customHeight="1">
      <c r="A74" s="331"/>
      <c r="B74" s="2526"/>
      <c r="C74" s="2527"/>
      <c r="D74" s="2527"/>
      <c r="E74" s="2528"/>
      <c r="F74" s="2554"/>
      <c r="G74" s="2535"/>
      <c r="H74" s="2536"/>
      <c r="I74" s="2536"/>
      <c r="J74" s="2536"/>
      <c r="K74" s="2536"/>
      <c r="L74" s="2536"/>
      <c r="M74" s="2536"/>
      <c r="N74" s="2537"/>
      <c r="O74" s="2550"/>
      <c r="P74" s="2546"/>
      <c r="Q74" s="2546"/>
      <c r="R74" s="2546"/>
      <c r="S74" s="2546"/>
      <c r="T74" s="2546"/>
      <c r="U74" s="2546"/>
      <c r="V74" s="2546"/>
      <c r="W74" s="2546"/>
      <c r="X74" s="2550"/>
      <c r="Y74" s="2548"/>
      <c r="Z74" s="2552"/>
      <c r="AA74" s="2552"/>
      <c r="AB74" s="2552"/>
      <c r="AC74" s="2552"/>
      <c r="AD74" s="2553"/>
    </row>
    <row r="75" spans="1:30" ht="18" customHeight="1">
      <c r="A75" s="331"/>
      <c r="B75" s="2526"/>
      <c r="C75" s="2527"/>
      <c r="D75" s="2527"/>
      <c r="E75" s="2528"/>
      <c r="F75" s="2555"/>
      <c r="G75" s="2535"/>
      <c r="H75" s="2536"/>
      <c r="I75" s="2536"/>
      <c r="J75" s="2536"/>
      <c r="K75" s="2536"/>
      <c r="L75" s="2536"/>
      <c r="M75" s="2536"/>
      <c r="N75" s="2537"/>
      <c r="O75" s="2573"/>
      <c r="P75" s="2505" t="s">
        <v>329</v>
      </c>
      <c r="Q75" s="2506"/>
      <c r="R75" s="2507"/>
      <c r="S75" s="2511" t="s">
        <v>365</v>
      </c>
      <c r="T75" s="2512"/>
      <c r="U75" s="2513"/>
      <c r="V75" s="2512"/>
      <c r="W75" s="2512"/>
      <c r="X75" s="2512"/>
      <c r="Y75" s="2512" t="s">
        <v>120</v>
      </c>
      <c r="Z75" s="2512"/>
      <c r="AA75" s="2512" t="s">
        <v>121</v>
      </c>
      <c r="AB75" s="2512"/>
      <c r="AC75" s="2512" t="s">
        <v>122</v>
      </c>
      <c r="AD75" s="2557"/>
    </row>
    <row r="76" spans="1:30" ht="18" customHeight="1">
      <c r="A76" s="331"/>
      <c r="B76" s="2526"/>
      <c r="C76" s="2527"/>
      <c r="D76" s="2527"/>
      <c r="E76" s="2528"/>
      <c r="F76" s="422"/>
      <c r="G76" s="2535"/>
      <c r="H76" s="2536"/>
      <c r="I76" s="2536"/>
      <c r="J76" s="2536"/>
      <c r="K76" s="2536"/>
      <c r="L76" s="2536"/>
      <c r="M76" s="2536"/>
      <c r="N76" s="2537"/>
      <c r="O76" s="2626"/>
      <c r="P76" s="2599"/>
      <c r="Q76" s="2600"/>
      <c r="R76" s="2601"/>
      <c r="S76" s="2602"/>
      <c r="T76" s="2575"/>
      <c r="U76" s="2603"/>
      <c r="V76" s="2575"/>
      <c r="W76" s="2575"/>
      <c r="X76" s="2575"/>
      <c r="Y76" s="2575"/>
      <c r="Z76" s="2575"/>
      <c r="AA76" s="2575"/>
      <c r="AB76" s="2575"/>
      <c r="AC76" s="2575"/>
      <c r="AD76" s="2604"/>
    </row>
    <row r="77" spans="1:30" ht="18" customHeight="1">
      <c r="A77" s="331"/>
      <c r="B77" s="2526"/>
      <c r="C77" s="2527"/>
      <c r="D77" s="2527"/>
      <c r="E77" s="2528"/>
      <c r="F77" s="346"/>
      <c r="G77" s="2611" t="s">
        <v>590</v>
      </c>
      <c r="H77" s="2612"/>
      <c r="I77" s="2612"/>
      <c r="J77" s="2612"/>
      <c r="K77" s="2612"/>
      <c r="L77" s="2612"/>
      <c r="M77" s="2612"/>
      <c r="N77" s="2613"/>
      <c r="O77" s="2511"/>
      <c r="P77" s="2512"/>
      <c r="Q77" s="2512"/>
      <c r="R77" s="2512" t="s">
        <v>120</v>
      </c>
      <c r="S77" s="2512"/>
      <c r="T77" s="2512" t="s">
        <v>121</v>
      </c>
      <c r="U77" s="2512" t="s">
        <v>324</v>
      </c>
      <c r="V77" s="2512"/>
      <c r="W77" s="2512"/>
      <c r="X77" s="2511" t="s">
        <v>325</v>
      </c>
      <c r="Y77" s="2513"/>
      <c r="Z77" s="2593"/>
      <c r="AA77" s="2593"/>
      <c r="AB77" s="2593"/>
      <c r="AC77" s="2593"/>
      <c r="AD77" s="2673"/>
    </row>
    <row r="78" spans="1:30" ht="18" customHeight="1">
      <c r="A78" s="331"/>
      <c r="B78" s="2526"/>
      <c r="C78" s="2527"/>
      <c r="D78" s="2527"/>
      <c r="E78" s="2528"/>
      <c r="F78" s="2554"/>
      <c r="G78" s="2535"/>
      <c r="H78" s="2536"/>
      <c r="I78" s="2536"/>
      <c r="J78" s="2536"/>
      <c r="K78" s="2536"/>
      <c r="L78" s="2536"/>
      <c r="M78" s="2536"/>
      <c r="N78" s="2537"/>
      <c r="O78" s="2550"/>
      <c r="P78" s="2546"/>
      <c r="Q78" s="2546"/>
      <c r="R78" s="2546"/>
      <c r="S78" s="2546"/>
      <c r="T78" s="2546"/>
      <c r="U78" s="2546"/>
      <c r="V78" s="2546"/>
      <c r="W78" s="2546"/>
      <c r="X78" s="2550"/>
      <c r="Y78" s="2548"/>
      <c r="Z78" s="2552"/>
      <c r="AA78" s="2552"/>
      <c r="AB78" s="2552"/>
      <c r="AC78" s="2552"/>
      <c r="AD78" s="2553"/>
    </row>
    <row r="79" spans="1:30" ht="18" customHeight="1">
      <c r="A79" s="331"/>
      <c r="B79" s="2526"/>
      <c r="C79" s="2527"/>
      <c r="D79" s="2527"/>
      <c r="E79" s="2528"/>
      <c r="F79" s="2555"/>
      <c r="G79" s="2535"/>
      <c r="H79" s="2536"/>
      <c r="I79" s="2536"/>
      <c r="J79" s="2536"/>
      <c r="K79" s="2536"/>
      <c r="L79" s="2536"/>
      <c r="M79" s="2536"/>
      <c r="N79" s="2537"/>
      <c r="O79" s="2573"/>
      <c r="P79" s="2505" t="s">
        <v>329</v>
      </c>
      <c r="Q79" s="2506"/>
      <c r="R79" s="2507"/>
      <c r="S79" s="2511" t="s">
        <v>365</v>
      </c>
      <c r="T79" s="2512"/>
      <c r="U79" s="2513"/>
      <c r="V79" s="2512"/>
      <c r="W79" s="2512"/>
      <c r="X79" s="2512"/>
      <c r="Y79" s="2512" t="s">
        <v>120</v>
      </c>
      <c r="Z79" s="2512"/>
      <c r="AA79" s="2512" t="s">
        <v>121</v>
      </c>
      <c r="AB79" s="2512"/>
      <c r="AC79" s="2512" t="s">
        <v>122</v>
      </c>
      <c r="AD79" s="2557"/>
    </row>
    <row r="80" spans="1:30" ht="18" customHeight="1" thickBot="1">
      <c r="A80" s="331"/>
      <c r="B80" s="2529"/>
      <c r="C80" s="2530"/>
      <c r="D80" s="2530"/>
      <c r="E80" s="2531"/>
      <c r="F80" s="353"/>
      <c r="G80" s="2538"/>
      <c r="H80" s="2539"/>
      <c r="I80" s="2539"/>
      <c r="J80" s="2539"/>
      <c r="K80" s="2539"/>
      <c r="L80" s="2539"/>
      <c r="M80" s="2539"/>
      <c r="N80" s="2540"/>
      <c r="O80" s="2574"/>
      <c r="P80" s="2508"/>
      <c r="Q80" s="2509"/>
      <c r="R80" s="2510"/>
      <c r="S80" s="2514"/>
      <c r="T80" s="2515"/>
      <c r="U80" s="2516"/>
      <c r="V80" s="2515"/>
      <c r="W80" s="2515"/>
      <c r="X80" s="2515"/>
      <c r="Y80" s="2515"/>
      <c r="Z80" s="2515"/>
      <c r="AA80" s="2515"/>
      <c r="AB80" s="2515"/>
      <c r="AC80" s="2515"/>
      <c r="AD80" s="2558"/>
    </row>
    <row r="81" spans="1:30" s="326" customFormat="1" ht="35.1" customHeight="1" thickBot="1">
      <c r="A81" s="701" t="s">
        <v>709</v>
      </c>
      <c r="B81" s="648"/>
      <c r="C81" s="649"/>
      <c r="D81" s="649"/>
      <c r="E81" s="649"/>
      <c r="F81" s="650"/>
      <c r="G81" s="651"/>
      <c r="H81" s="651"/>
      <c r="I81" s="651"/>
      <c r="J81" s="651"/>
      <c r="K81" s="651"/>
      <c r="L81" s="652"/>
      <c r="M81" s="652"/>
      <c r="N81" s="652"/>
      <c r="O81" s="652"/>
      <c r="P81" s="652"/>
      <c r="Q81" s="652"/>
      <c r="R81" s="652"/>
      <c r="S81" s="652"/>
      <c r="T81" s="652"/>
      <c r="U81" s="652"/>
      <c r="V81" s="652"/>
      <c r="W81" s="652"/>
      <c r="X81" s="652"/>
      <c r="Y81" s="652"/>
      <c r="Z81" s="652"/>
      <c r="AA81" s="652"/>
      <c r="AB81" s="652"/>
      <c r="AC81" s="652"/>
      <c r="AD81" s="653"/>
    </row>
    <row r="82" spans="1:30" s="326" customFormat="1" ht="29.25" customHeight="1">
      <c r="A82" s="542"/>
      <c r="B82" s="2526" t="s">
        <v>328</v>
      </c>
      <c r="C82" s="2527"/>
      <c r="D82" s="2527"/>
      <c r="E82" s="2528"/>
      <c r="F82" s="422"/>
      <c r="G82" s="2535" t="s">
        <v>669</v>
      </c>
      <c r="H82" s="2536"/>
      <c r="I82" s="2537"/>
      <c r="J82" s="2617" t="s">
        <v>579</v>
      </c>
      <c r="K82" s="2535"/>
      <c r="L82" s="2536"/>
      <c r="M82" s="2536"/>
      <c r="N82" s="2537"/>
      <c r="O82" s="2546"/>
      <c r="P82" s="2546"/>
      <c r="Q82" s="670"/>
      <c r="R82" s="670" t="s">
        <v>120</v>
      </c>
      <c r="S82" s="670"/>
      <c r="T82" s="670" t="s">
        <v>121</v>
      </c>
      <c r="U82" s="2546" t="s">
        <v>324</v>
      </c>
      <c r="V82" s="2546"/>
      <c r="W82" s="2548"/>
      <c r="X82" s="2589" t="s">
        <v>325</v>
      </c>
      <c r="Y82" s="2589"/>
      <c r="Z82" s="2590"/>
      <c r="AA82" s="2590"/>
      <c r="AB82" s="2590"/>
      <c r="AC82" s="2590"/>
      <c r="AD82" s="2591"/>
    </row>
    <row r="83" spans="1:30" s="326" customFormat="1" ht="29.25" customHeight="1">
      <c r="A83" s="542"/>
      <c r="B83" s="2526"/>
      <c r="C83" s="2527"/>
      <c r="D83" s="2527"/>
      <c r="E83" s="2528"/>
      <c r="F83" s="346"/>
      <c r="G83" s="2535"/>
      <c r="H83" s="2536"/>
      <c r="I83" s="2537"/>
      <c r="J83" s="2617"/>
      <c r="K83" s="2614"/>
      <c r="L83" s="2615"/>
      <c r="M83" s="2615"/>
      <c r="N83" s="2616"/>
      <c r="O83" s="555"/>
      <c r="P83" s="2505" t="s">
        <v>584</v>
      </c>
      <c r="Q83" s="2512"/>
      <c r="R83" s="2513"/>
      <c r="S83" s="2511" t="s">
        <v>365</v>
      </c>
      <c r="T83" s="2512"/>
      <c r="U83" s="2513"/>
      <c r="V83" s="2511"/>
      <c r="W83" s="2512"/>
      <c r="X83" s="668"/>
      <c r="Y83" s="668" t="s">
        <v>120</v>
      </c>
      <c r="Z83" s="668"/>
      <c r="AA83" s="668" t="s">
        <v>121</v>
      </c>
      <c r="AB83" s="668"/>
      <c r="AC83" s="668" t="s">
        <v>585</v>
      </c>
      <c r="AD83" s="682"/>
    </row>
    <row r="84" spans="1:30" s="326" customFormat="1" ht="29.25" customHeight="1">
      <c r="A84" s="542"/>
      <c r="B84" s="2526"/>
      <c r="C84" s="2527"/>
      <c r="D84" s="2527"/>
      <c r="E84" s="2528"/>
      <c r="F84" s="2554"/>
      <c r="G84" s="2535"/>
      <c r="H84" s="2536"/>
      <c r="I84" s="2537"/>
      <c r="J84" s="2617"/>
      <c r="K84" s="2611"/>
      <c r="L84" s="2612"/>
      <c r="M84" s="2612"/>
      <c r="N84" s="2613"/>
      <c r="O84" s="2597"/>
      <c r="P84" s="2597"/>
      <c r="Q84" s="677"/>
      <c r="R84" s="677" t="s">
        <v>120</v>
      </c>
      <c r="S84" s="677"/>
      <c r="T84" s="677" t="s">
        <v>121</v>
      </c>
      <c r="U84" s="2597" t="s">
        <v>324</v>
      </c>
      <c r="V84" s="2597"/>
      <c r="W84" s="2598"/>
      <c r="X84" s="2605" t="s">
        <v>325</v>
      </c>
      <c r="Y84" s="2605"/>
      <c r="Z84" s="2606"/>
      <c r="AA84" s="2606"/>
      <c r="AB84" s="2606"/>
      <c r="AC84" s="2606"/>
      <c r="AD84" s="2607"/>
    </row>
    <row r="85" spans="1:30" s="326" customFormat="1" ht="29.25" customHeight="1">
      <c r="A85" s="542"/>
      <c r="B85" s="2526"/>
      <c r="C85" s="2527"/>
      <c r="D85" s="2527"/>
      <c r="E85" s="2528"/>
      <c r="F85" s="2555"/>
      <c r="G85" s="2535"/>
      <c r="H85" s="2536"/>
      <c r="I85" s="2537"/>
      <c r="J85" s="2617"/>
      <c r="K85" s="2614"/>
      <c r="L85" s="2615"/>
      <c r="M85" s="2615"/>
      <c r="N85" s="2616"/>
      <c r="O85" s="555"/>
      <c r="P85" s="2505" t="s">
        <v>584</v>
      </c>
      <c r="Q85" s="2512"/>
      <c r="R85" s="2513"/>
      <c r="S85" s="2511" t="s">
        <v>365</v>
      </c>
      <c r="T85" s="2512"/>
      <c r="U85" s="2513"/>
      <c r="V85" s="2511"/>
      <c r="W85" s="2512"/>
      <c r="X85" s="668"/>
      <c r="Y85" s="668" t="s">
        <v>120</v>
      </c>
      <c r="Z85" s="668"/>
      <c r="AA85" s="668" t="s">
        <v>121</v>
      </c>
      <c r="AB85" s="668"/>
      <c r="AC85" s="668" t="s">
        <v>585</v>
      </c>
      <c r="AD85" s="682"/>
    </row>
    <row r="86" spans="1:30" s="326" customFormat="1" ht="29.25" customHeight="1">
      <c r="A86" s="542"/>
      <c r="B86" s="2526"/>
      <c r="C86" s="2527"/>
      <c r="D86" s="2527"/>
      <c r="E86" s="2528"/>
      <c r="F86" s="346"/>
      <c r="G86" s="2535"/>
      <c r="H86" s="2536"/>
      <c r="I86" s="2537"/>
      <c r="J86" s="2617"/>
      <c r="K86" s="2592"/>
      <c r="L86" s="2593"/>
      <c r="M86" s="2593"/>
      <c r="N86" s="2594"/>
      <c r="O86" s="2596"/>
      <c r="P86" s="2597"/>
      <c r="Q86" s="677"/>
      <c r="R86" s="677" t="s">
        <v>120</v>
      </c>
      <c r="S86" s="677"/>
      <c r="T86" s="677" t="s">
        <v>121</v>
      </c>
      <c r="U86" s="2597" t="s">
        <v>324</v>
      </c>
      <c r="V86" s="2597"/>
      <c r="W86" s="2598"/>
      <c r="X86" s="2605" t="s">
        <v>325</v>
      </c>
      <c r="Y86" s="2605"/>
      <c r="Z86" s="2606"/>
      <c r="AA86" s="2606"/>
      <c r="AB86" s="2606"/>
      <c r="AC86" s="2606"/>
      <c r="AD86" s="2607"/>
    </row>
    <row r="87" spans="1:30" s="326" customFormat="1" ht="35.1" customHeight="1" thickBot="1">
      <c r="A87" s="543"/>
      <c r="B87" s="2529"/>
      <c r="C87" s="2530"/>
      <c r="D87" s="2530"/>
      <c r="E87" s="2531"/>
      <c r="F87" s="544"/>
      <c r="G87" s="2538"/>
      <c r="H87" s="2539"/>
      <c r="I87" s="2540"/>
      <c r="J87" s="2618"/>
      <c r="K87" s="2595"/>
      <c r="L87" s="2530"/>
      <c r="M87" s="2530"/>
      <c r="N87" s="2531"/>
      <c r="O87" s="555"/>
      <c r="P87" s="2608" t="s">
        <v>584</v>
      </c>
      <c r="Q87" s="2609"/>
      <c r="R87" s="2610"/>
      <c r="S87" s="2619" t="s">
        <v>365</v>
      </c>
      <c r="T87" s="2620"/>
      <c r="U87" s="2621"/>
      <c r="V87" s="2619"/>
      <c r="W87" s="2620"/>
      <c r="X87" s="668"/>
      <c r="Y87" s="668" t="s">
        <v>120</v>
      </c>
      <c r="Z87" s="668"/>
      <c r="AA87" s="668" t="s">
        <v>121</v>
      </c>
      <c r="AB87" s="668"/>
      <c r="AC87" s="668" t="s">
        <v>585</v>
      </c>
      <c r="AD87" s="682"/>
    </row>
    <row r="88" spans="1:30" s="326" customFormat="1" ht="35.1" customHeight="1" thickBot="1">
      <c r="A88" s="1163" t="s">
        <v>1102</v>
      </c>
      <c r="B88" s="728"/>
      <c r="C88" s="694"/>
      <c r="D88" s="694"/>
      <c r="E88" s="694"/>
      <c r="F88" s="364"/>
      <c r="G88" s="700"/>
      <c r="H88" s="700"/>
      <c r="I88" s="700"/>
      <c r="J88" s="557"/>
      <c r="K88" s="700"/>
      <c r="L88" s="700"/>
      <c r="M88" s="700"/>
      <c r="N88" s="700"/>
      <c r="O88" s="700"/>
      <c r="P88" s="699"/>
      <c r="Q88" s="699"/>
      <c r="R88" s="699"/>
      <c r="S88" s="699"/>
      <c r="T88" s="699"/>
      <c r="U88" s="699"/>
      <c r="V88" s="699"/>
      <c r="W88" s="699"/>
      <c r="X88" s="699"/>
      <c r="Y88" s="699"/>
      <c r="Z88" s="699"/>
      <c r="AA88" s="699"/>
      <c r="AB88" s="699"/>
      <c r="AC88" s="694"/>
      <c r="AD88" s="695"/>
    </row>
    <row r="89" spans="1:30" s="326" customFormat="1" ht="18" customHeight="1">
      <c r="A89" s="361"/>
      <c r="B89" s="2523" t="s">
        <v>328</v>
      </c>
      <c r="C89" s="2524"/>
      <c r="D89" s="2524"/>
      <c r="E89" s="2525"/>
      <c r="F89" s="363"/>
      <c r="G89" s="2576" t="s">
        <v>1112</v>
      </c>
      <c r="H89" s="2576"/>
      <c r="I89" s="2576"/>
      <c r="J89" s="2561" t="s">
        <v>202</v>
      </c>
      <c r="K89" s="2579"/>
      <c r="L89" s="2580"/>
      <c r="M89" s="2580"/>
      <c r="N89" s="2581"/>
      <c r="O89" s="2549"/>
      <c r="P89" s="2545"/>
      <c r="Q89" s="2545"/>
      <c r="R89" s="2545" t="s">
        <v>120</v>
      </c>
      <c r="S89" s="2545"/>
      <c r="T89" s="2545" t="s">
        <v>121</v>
      </c>
      <c r="U89" s="2545" t="s">
        <v>324</v>
      </c>
      <c r="V89" s="2545"/>
      <c r="W89" s="2547"/>
      <c r="X89" s="2549" t="s">
        <v>325</v>
      </c>
      <c r="Y89" s="2547"/>
      <c r="Z89" s="2524"/>
      <c r="AA89" s="2524"/>
      <c r="AB89" s="2524"/>
      <c r="AC89" s="2524"/>
      <c r="AD89" s="2551"/>
    </row>
    <row r="90" spans="1:30" s="326" customFormat="1" ht="18" customHeight="1">
      <c r="A90" s="361"/>
      <c r="B90" s="2526"/>
      <c r="C90" s="2527"/>
      <c r="D90" s="2527"/>
      <c r="E90" s="2528"/>
      <c r="F90" s="2554"/>
      <c r="G90" s="2577"/>
      <c r="H90" s="2577"/>
      <c r="I90" s="2577"/>
      <c r="J90" s="2562"/>
      <c r="K90" s="2582"/>
      <c r="L90" s="2583"/>
      <c r="M90" s="2583"/>
      <c r="N90" s="2584"/>
      <c r="O90" s="2550"/>
      <c r="P90" s="2546"/>
      <c r="Q90" s="2546"/>
      <c r="R90" s="2546"/>
      <c r="S90" s="2546"/>
      <c r="T90" s="2546"/>
      <c r="U90" s="2546"/>
      <c r="V90" s="2546"/>
      <c r="W90" s="2548"/>
      <c r="X90" s="2550"/>
      <c r="Y90" s="2548"/>
      <c r="Z90" s="2552"/>
      <c r="AA90" s="2552"/>
      <c r="AB90" s="2552"/>
      <c r="AC90" s="2552"/>
      <c r="AD90" s="2553"/>
    </row>
    <row r="91" spans="1:30" s="326" customFormat="1" ht="18" customHeight="1">
      <c r="A91" s="361"/>
      <c r="B91" s="2526"/>
      <c r="C91" s="2527"/>
      <c r="D91" s="2527"/>
      <c r="E91" s="2528"/>
      <c r="F91" s="2588"/>
      <c r="G91" s="2577"/>
      <c r="H91" s="2577"/>
      <c r="I91" s="2577"/>
      <c r="J91" s="2562"/>
      <c r="K91" s="2582"/>
      <c r="L91" s="2583"/>
      <c r="M91" s="2583"/>
      <c r="N91" s="2584"/>
      <c r="O91" s="2554"/>
      <c r="P91" s="2505" t="s">
        <v>329</v>
      </c>
      <c r="Q91" s="2506"/>
      <c r="R91" s="2507"/>
      <c r="S91" s="2511" t="s">
        <v>365</v>
      </c>
      <c r="T91" s="2512"/>
      <c r="U91" s="2513"/>
      <c r="V91" s="2511"/>
      <c r="W91" s="2512"/>
      <c r="X91" s="2512"/>
      <c r="Y91" s="2512" t="s">
        <v>120</v>
      </c>
      <c r="Z91" s="2512"/>
      <c r="AA91" s="2512" t="s">
        <v>121</v>
      </c>
      <c r="AB91" s="2512"/>
      <c r="AC91" s="2512" t="s">
        <v>122</v>
      </c>
      <c r="AD91" s="2557"/>
    </row>
    <row r="92" spans="1:30" s="326" customFormat="1" ht="18" customHeight="1">
      <c r="A92" s="361"/>
      <c r="B92" s="2526"/>
      <c r="C92" s="2527"/>
      <c r="D92" s="2527"/>
      <c r="E92" s="2528"/>
      <c r="F92" s="2588"/>
      <c r="G92" s="2577"/>
      <c r="H92" s="2577"/>
      <c r="I92" s="2577"/>
      <c r="J92" s="2562"/>
      <c r="K92" s="2582"/>
      <c r="L92" s="2583"/>
      <c r="M92" s="2583"/>
      <c r="N92" s="2584"/>
      <c r="O92" s="2588"/>
      <c r="P92" s="2599"/>
      <c r="Q92" s="2600"/>
      <c r="R92" s="2601"/>
      <c r="S92" s="2602"/>
      <c r="T92" s="2575"/>
      <c r="U92" s="2603"/>
      <c r="V92" s="2602"/>
      <c r="W92" s="2575"/>
      <c r="X92" s="2575"/>
      <c r="Y92" s="2575"/>
      <c r="Z92" s="2575"/>
      <c r="AA92" s="2575"/>
      <c r="AB92" s="2575"/>
      <c r="AC92" s="2575"/>
      <c r="AD92" s="2604"/>
    </row>
    <row r="93" spans="1:30" s="326" customFormat="1" ht="18" customHeight="1">
      <c r="A93" s="361"/>
      <c r="B93" s="2526"/>
      <c r="C93" s="2527"/>
      <c r="D93" s="2527"/>
      <c r="E93" s="2528"/>
      <c r="F93" s="2555"/>
      <c r="G93" s="2577"/>
      <c r="H93" s="2577"/>
      <c r="I93" s="2577"/>
      <c r="J93" s="2562"/>
      <c r="K93" s="2582"/>
      <c r="L93" s="2583"/>
      <c r="M93" s="2583"/>
      <c r="N93" s="2584"/>
      <c r="O93" s="2588"/>
      <c r="P93" s="2599"/>
      <c r="Q93" s="2600"/>
      <c r="R93" s="2601"/>
      <c r="S93" s="2602"/>
      <c r="T93" s="2575"/>
      <c r="U93" s="2603"/>
      <c r="V93" s="2602"/>
      <c r="W93" s="2575"/>
      <c r="X93" s="2575"/>
      <c r="Y93" s="2575"/>
      <c r="Z93" s="2575"/>
      <c r="AA93" s="2575"/>
      <c r="AB93" s="2575"/>
      <c r="AC93" s="2575"/>
      <c r="AD93" s="2604"/>
    </row>
    <row r="94" spans="1:30" s="326" customFormat="1" ht="18" customHeight="1">
      <c r="A94" s="361"/>
      <c r="B94" s="2526"/>
      <c r="C94" s="2527"/>
      <c r="D94" s="2527"/>
      <c r="E94" s="2528"/>
      <c r="F94" s="1162"/>
      <c r="G94" s="2577"/>
      <c r="H94" s="2577"/>
      <c r="I94" s="2577"/>
      <c r="J94" s="2562"/>
      <c r="K94" s="2582"/>
      <c r="L94" s="2583"/>
      <c r="M94" s="2583"/>
      <c r="N94" s="2584"/>
      <c r="O94" s="2588"/>
      <c r="P94" s="2599"/>
      <c r="Q94" s="2600"/>
      <c r="R94" s="2601"/>
      <c r="S94" s="2602"/>
      <c r="T94" s="2575"/>
      <c r="U94" s="2603"/>
      <c r="V94" s="2602"/>
      <c r="W94" s="2575"/>
      <c r="X94" s="2575"/>
      <c r="Y94" s="2575"/>
      <c r="Z94" s="2575"/>
      <c r="AA94" s="2575"/>
      <c r="AB94" s="2575"/>
      <c r="AC94" s="2575"/>
      <c r="AD94" s="2604"/>
    </row>
    <row r="95" spans="1:30" s="326" customFormat="1" ht="18" customHeight="1" thickBot="1">
      <c r="A95" s="558"/>
      <c r="B95" s="2529"/>
      <c r="C95" s="2530"/>
      <c r="D95" s="2530"/>
      <c r="E95" s="2531"/>
      <c r="F95" s="353"/>
      <c r="G95" s="2578"/>
      <c r="H95" s="2578"/>
      <c r="I95" s="2578"/>
      <c r="J95" s="2563"/>
      <c r="K95" s="2585"/>
      <c r="L95" s="2586"/>
      <c r="M95" s="2586"/>
      <c r="N95" s="2587"/>
      <c r="O95" s="2556"/>
      <c r="P95" s="2508"/>
      <c r="Q95" s="2509"/>
      <c r="R95" s="2510"/>
      <c r="S95" s="2514"/>
      <c r="T95" s="2515"/>
      <c r="U95" s="2516"/>
      <c r="V95" s="2514"/>
      <c r="W95" s="2515"/>
      <c r="X95" s="2515"/>
      <c r="Y95" s="2515"/>
      <c r="Z95" s="2515"/>
      <c r="AA95" s="2515"/>
      <c r="AB95" s="2515"/>
      <c r="AC95" s="2515"/>
      <c r="AD95" s="2558"/>
    </row>
    <row r="96" spans="1:30" s="326" customFormat="1" ht="35.1" customHeight="1" thickBot="1">
      <c r="A96" s="701" t="s">
        <v>710</v>
      </c>
      <c r="B96" s="728"/>
      <c r="C96" s="694"/>
      <c r="D96" s="694"/>
      <c r="E96" s="694"/>
      <c r="F96" s="364"/>
      <c r="G96" s="700"/>
      <c r="H96" s="700"/>
      <c r="I96" s="700"/>
      <c r="J96" s="557"/>
      <c r="K96" s="700"/>
      <c r="L96" s="700"/>
      <c r="M96" s="700"/>
      <c r="N96" s="700"/>
      <c r="O96" s="700"/>
      <c r="P96" s="699"/>
      <c r="Q96" s="699"/>
      <c r="R96" s="699"/>
      <c r="S96" s="699"/>
      <c r="T96" s="699"/>
      <c r="U96" s="699"/>
      <c r="V96" s="699"/>
      <c r="W96" s="699"/>
      <c r="X96" s="699"/>
      <c r="Y96" s="699"/>
      <c r="Z96" s="699"/>
      <c r="AA96" s="699"/>
      <c r="AB96" s="699"/>
      <c r="AC96" s="694"/>
      <c r="AD96" s="695"/>
    </row>
    <row r="97" spans="1:30" s="326" customFormat="1" ht="15.75" customHeight="1">
      <c r="A97" s="361"/>
      <c r="B97" s="2523" t="s">
        <v>328</v>
      </c>
      <c r="C97" s="2524"/>
      <c r="D97" s="2524"/>
      <c r="E97" s="2525"/>
      <c r="F97" s="363"/>
      <c r="G97" s="2532" t="s">
        <v>1132</v>
      </c>
      <c r="H97" s="2533"/>
      <c r="I97" s="2533"/>
      <c r="J97" s="2533"/>
      <c r="K97" s="2533"/>
      <c r="L97" s="2533"/>
      <c r="M97" s="2533"/>
      <c r="N97" s="2534"/>
      <c r="O97" s="2549"/>
      <c r="P97" s="2545"/>
      <c r="Q97" s="2545"/>
      <c r="R97" s="2545" t="s">
        <v>120</v>
      </c>
      <c r="S97" s="2545"/>
      <c r="T97" s="2545" t="s">
        <v>121</v>
      </c>
      <c r="U97" s="2545" t="s">
        <v>324</v>
      </c>
      <c r="V97" s="2545"/>
      <c r="W97" s="2545"/>
      <c r="X97" s="2549" t="s">
        <v>325</v>
      </c>
      <c r="Y97" s="2547"/>
      <c r="Z97" s="2524"/>
      <c r="AA97" s="2524"/>
      <c r="AB97" s="2524"/>
      <c r="AC97" s="2524"/>
      <c r="AD97" s="2551"/>
    </row>
    <row r="98" spans="1:30" s="326" customFormat="1" ht="18" customHeight="1">
      <c r="A98" s="361"/>
      <c r="B98" s="2526"/>
      <c r="C98" s="2527"/>
      <c r="D98" s="2527"/>
      <c r="E98" s="2528"/>
      <c r="F98" s="2554"/>
      <c r="G98" s="2535"/>
      <c r="H98" s="2536"/>
      <c r="I98" s="2536"/>
      <c r="J98" s="2536"/>
      <c r="K98" s="2536"/>
      <c r="L98" s="2536"/>
      <c r="M98" s="2536"/>
      <c r="N98" s="2537"/>
      <c r="O98" s="2550"/>
      <c r="P98" s="2546"/>
      <c r="Q98" s="2546"/>
      <c r="R98" s="2546"/>
      <c r="S98" s="2546"/>
      <c r="T98" s="2546"/>
      <c r="U98" s="2546"/>
      <c r="V98" s="2546"/>
      <c r="W98" s="2546"/>
      <c r="X98" s="2550"/>
      <c r="Y98" s="2548"/>
      <c r="Z98" s="2552"/>
      <c r="AA98" s="2552"/>
      <c r="AB98" s="2552"/>
      <c r="AC98" s="2552"/>
      <c r="AD98" s="2553"/>
    </row>
    <row r="99" spans="1:30" s="326" customFormat="1" ht="15.75" customHeight="1">
      <c r="A99" s="361"/>
      <c r="B99" s="2526"/>
      <c r="C99" s="2527"/>
      <c r="D99" s="2527"/>
      <c r="E99" s="2528"/>
      <c r="F99" s="2555"/>
      <c r="G99" s="2535"/>
      <c r="H99" s="2536"/>
      <c r="I99" s="2536"/>
      <c r="J99" s="2536"/>
      <c r="K99" s="2536"/>
      <c r="L99" s="2536"/>
      <c r="M99" s="2536"/>
      <c r="N99" s="2537"/>
      <c r="O99" s="2573"/>
      <c r="P99" s="2505" t="s">
        <v>329</v>
      </c>
      <c r="Q99" s="2506"/>
      <c r="R99" s="2507"/>
      <c r="S99" s="2511" t="s">
        <v>365</v>
      </c>
      <c r="T99" s="2512"/>
      <c r="U99" s="2513"/>
      <c r="V99" s="2512"/>
      <c r="W99" s="2512"/>
      <c r="X99" s="2512"/>
      <c r="Y99" s="2512" t="s">
        <v>120</v>
      </c>
      <c r="Z99" s="2512"/>
      <c r="AA99" s="2512" t="s">
        <v>121</v>
      </c>
      <c r="AB99" s="2512"/>
      <c r="AC99" s="2512" t="s">
        <v>122</v>
      </c>
      <c r="AD99" s="2557"/>
    </row>
    <row r="100" spans="1:30" s="326" customFormat="1" ht="18" customHeight="1" thickBot="1">
      <c r="A100" s="558"/>
      <c r="B100" s="2529"/>
      <c r="C100" s="2530"/>
      <c r="D100" s="2530"/>
      <c r="E100" s="2531"/>
      <c r="F100" s="353"/>
      <c r="G100" s="2538"/>
      <c r="H100" s="2539"/>
      <c r="I100" s="2539"/>
      <c r="J100" s="2539"/>
      <c r="K100" s="2539"/>
      <c r="L100" s="2539"/>
      <c r="M100" s="2539"/>
      <c r="N100" s="2540"/>
      <c r="O100" s="2574"/>
      <c r="P100" s="2508"/>
      <c r="Q100" s="2509"/>
      <c r="R100" s="2510"/>
      <c r="S100" s="2514"/>
      <c r="T100" s="2515"/>
      <c r="U100" s="2516"/>
      <c r="V100" s="2515"/>
      <c r="W100" s="2515"/>
      <c r="X100" s="2515"/>
      <c r="Y100" s="2515"/>
      <c r="Z100" s="2515"/>
      <c r="AA100" s="2515"/>
      <c r="AB100" s="2515"/>
      <c r="AC100" s="2515"/>
      <c r="AD100" s="2558"/>
    </row>
    <row r="101" spans="1:30" s="326" customFormat="1" ht="35.1" customHeight="1" thickBot="1">
      <c r="A101" s="701" t="s">
        <v>711</v>
      </c>
      <c r="B101" s="728"/>
      <c r="C101" s="694"/>
      <c r="D101" s="694"/>
      <c r="E101" s="694"/>
      <c r="F101" s="364"/>
      <c r="G101" s="700"/>
      <c r="H101" s="700"/>
      <c r="I101" s="700"/>
      <c r="J101" s="557"/>
      <c r="K101" s="700"/>
      <c r="L101" s="700"/>
      <c r="M101" s="700"/>
      <c r="N101" s="700"/>
      <c r="O101" s="700"/>
      <c r="P101" s="699"/>
      <c r="Q101" s="699"/>
      <c r="R101" s="699"/>
      <c r="S101" s="699"/>
      <c r="T101" s="699"/>
      <c r="U101" s="699"/>
      <c r="V101" s="699"/>
      <c r="W101" s="699"/>
      <c r="X101" s="699"/>
      <c r="Y101" s="699"/>
      <c r="Z101" s="699"/>
      <c r="AA101" s="699"/>
      <c r="AB101" s="699"/>
      <c r="AC101" s="694"/>
      <c r="AD101" s="695"/>
    </row>
    <row r="102" spans="1:30" s="326" customFormat="1" ht="18" customHeight="1">
      <c r="A102" s="331"/>
      <c r="B102" s="2523" t="s">
        <v>328</v>
      </c>
      <c r="C102" s="2524"/>
      <c r="D102" s="2524"/>
      <c r="E102" s="2525"/>
      <c r="F102" s="363"/>
      <c r="G102" s="2532" t="s">
        <v>13</v>
      </c>
      <c r="H102" s="2533"/>
      <c r="I102" s="2533"/>
      <c r="J102" s="2533"/>
      <c r="K102" s="2533"/>
      <c r="L102" s="2533"/>
      <c r="M102" s="2533"/>
      <c r="N102" s="2534"/>
      <c r="O102" s="2549"/>
      <c r="P102" s="2545"/>
      <c r="Q102" s="2545"/>
      <c r="R102" s="2545" t="s">
        <v>120</v>
      </c>
      <c r="S102" s="2545"/>
      <c r="T102" s="2545" t="s">
        <v>121</v>
      </c>
      <c r="U102" s="2545" t="s">
        <v>324</v>
      </c>
      <c r="V102" s="2545"/>
      <c r="W102" s="2547"/>
      <c r="X102" s="2549" t="s">
        <v>325</v>
      </c>
      <c r="Y102" s="2547"/>
      <c r="Z102" s="2559"/>
      <c r="AA102" s="2524"/>
      <c r="AB102" s="2524"/>
      <c r="AC102" s="2524"/>
      <c r="AD102" s="2551"/>
    </row>
    <row r="103" spans="1:30" s="326" customFormat="1" ht="18" customHeight="1">
      <c r="A103" s="331"/>
      <c r="B103" s="2526"/>
      <c r="C103" s="2527"/>
      <c r="D103" s="2527"/>
      <c r="E103" s="2528"/>
      <c r="F103" s="2554"/>
      <c r="G103" s="2535"/>
      <c r="H103" s="2536"/>
      <c r="I103" s="2536"/>
      <c r="J103" s="2536"/>
      <c r="K103" s="2536"/>
      <c r="L103" s="2536"/>
      <c r="M103" s="2536"/>
      <c r="N103" s="2537"/>
      <c r="O103" s="2550"/>
      <c r="P103" s="2546"/>
      <c r="Q103" s="2546"/>
      <c r="R103" s="2546"/>
      <c r="S103" s="2546"/>
      <c r="T103" s="2546"/>
      <c r="U103" s="2546"/>
      <c r="V103" s="2546"/>
      <c r="W103" s="2548"/>
      <c r="X103" s="2550"/>
      <c r="Y103" s="2548"/>
      <c r="Z103" s="2560"/>
      <c r="AA103" s="2552"/>
      <c r="AB103" s="2552"/>
      <c r="AC103" s="2552"/>
      <c r="AD103" s="2553"/>
    </row>
    <row r="104" spans="1:30" s="326" customFormat="1" ht="18" customHeight="1">
      <c r="A104" s="331"/>
      <c r="B104" s="2526"/>
      <c r="C104" s="2527"/>
      <c r="D104" s="2527"/>
      <c r="E104" s="2528"/>
      <c r="F104" s="2555"/>
      <c r="G104" s="2535"/>
      <c r="H104" s="2536"/>
      <c r="I104" s="2536"/>
      <c r="J104" s="2536"/>
      <c r="K104" s="2536"/>
      <c r="L104" s="2536"/>
      <c r="M104" s="2536"/>
      <c r="N104" s="2537"/>
      <c r="O104" s="2554"/>
      <c r="P104" s="2505" t="s">
        <v>329</v>
      </c>
      <c r="Q104" s="2506"/>
      <c r="R104" s="2507"/>
      <c r="S104" s="2511" t="s">
        <v>365</v>
      </c>
      <c r="T104" s="2512"/>
      <c r="U104" s="2513"/>
      <c r="V104" s="2511"/>
      <c r="W104" s="2512"/>
      <c r="X104" s="2512"/>
      <c r="Y104" s="2512" t="s">
        <v>120</v>
      </c>
      <c r="Z104" s="2512"/>
      <c r="AA104" s="2512" t="s">
        <v>121</v>
      </c>
      <c r="AB104" s="2512"/>
      <c r="AC104" s="2512" t="s">
        <v>122</v>
      </c>
      <c r="AD104" s="2557"/>
    </row>
    <row r="105" spans="1:30" s="326" customFormat="1" ht="18" customHeight="1" thickBot="1">
      <c r="A105" s="553"/>
      <c r="B105" s="2529"/>
      <c r="C105" s="2530"/>
      <c r="D105" s="2530"/>
      <c r="E105" s="2531"/>
      <c r="F105" s="353"/>
      <c r="G105" s="2538"/>
      <c r="H105" s="2539"/>
      <c r="I105" s="2539"/>
      <c r="J105" s="2539"/>
      <c r="K105" s="2539"/>
      <c r="L105" s="2539"/>
      <c r="M105" s="2539"/>
      <c r="N105" s="2540"/>
      <c r="O105" s="2556"/>
      <c r="P105" s="2508"/>
      <c r="Q105" s="2509"/>
      <c r="R105" s="2510"/>
      <c r="S105" s="2514"/>
      <c r="T105" s="2515"/>
      <c r="U105" s="2516"/>
      <c r="V105" s="2514"/>
      <c r="W105" s="2515"/>
      <c r="X105" s="2515"/>
      <c r="Y105" s="2515"/>
      <c r="Z105" s="2515"/>
      <c r="AA105" s="2515"/>
      <c r="AB105" s="2515"/>
      <c r="AC105" s="2515"/>
      <c r="AD105" s="2558"/>
    </row>
    <row r="106" spans="1:30" s="326" customFormat="1" ht="35.1" customHeight="1" thickBot="1">
      <c r="A106" s="733" t="s">
        <v>712</v>
      </c>
      <c r="B106" s="728"/>
      <c r="C106" s="694"/>
      <c r="D106" s="694"/>
      <c r="E106" s="694"/>
      <c r="F106" s="364"/>
      <c r="G106" s="700"/>
      <c r="H106" s="700"/>
      <c r="I106" s="700"/>
      <c r="J106" s="557"/>
      <c r="K106" s="700"/>
      <c r="L106" s="700"/>
      <c r="M106" s="700"/>
      <c r="N106" s="700"/>
      <c r="O106" s="700"/>
      <c r="P106" s="699"/>
      <c r="Q106" s="699"/>
      <c r="R106" s="699"/>
      <c r="S106" s="699"/>
      <c r="T106" s="699"/>
      <c r="U106" s="699"/>
      <c r="V106" s="699"/>
      <c r="W106" s="699"/>
      <c r="X106" s="699"/>
      <c r="Y106" s="699"/>
      <c r="Z106" s="699"/>
      <c r="AA106" s="699"/>
      <c r="AB106" s="699"/>
      <c r="AC106" s="694"/>
      <c r="AD106" s="695"/>
    </row>
    <row r="107" spans="1:30" s="326" customFormat="1" ht="18" customHeight="1">
      <c r="A107" s="361"/>
      <c r="B107" s="2523" t="s">
        <v>328</v>
      </c>
      <c r="C107" s="2524"/>
      <c r="D107" s="2524"/>
      <c r="E107" s="2525"/>
      <c r="F107" s="363"/>
      <c r="G107" s="2532" t="s">
        <v>1107</v>
      </c>
      <c r="H107" s="2533"/>
      <c r="I107" s="2533"/>
      <c r="J107" s="2533"/>
      <c r="K107" s="2533"/>
      <c r="L107" s="2533"/>
      <c r="M107" s="2533"/>
      <c r="N107" s="2534"/>
      <c r="O107" s="2549"/>
      <c r="P107" s="2545"/>
      <c r="Q107" s="2545"/>
      <c r="R107" s="2545" t="s">
        <v>120</v>
      </c>
      <c r="S107" s="2545"/>
      <c r="T107" s="2545" t="s">
        <v>121</v>
      </c>
      <c r="U107" s="2545" t="s">
        <v>324</v>
      </c>
      <c r="V107" s="2545"/>
      <c r="W107" s="2547"/>
      <c r="X107" s="2549" t="s">
        <v>325</v>
      </c>
      <c r="Y107" s="2547"/>
      <c r="Z107" s="2524"/>
      <c r="AA107" s="2524"/>
      <c r="AB107" s="2524"/>
      <c r="AC107" s="2524"/>
      <c r="AD107" s="2551"/>
    </row>
    <row r="108" spans="1:30" s="326" customFormat="1" ht="17.25">
      <c r="A108" s="361"/>
      <c r="B108" s="2526"/>
      <c r="C108" s="2527"/>
      <c r="D108" s="2527"/>
      <c r="E108" s="2528"/>
      <c r="F108" s="2554"/>
      <c r="G108" s="2535"/>
      <c r="H108" s="2536"/>
      <c r="I108" s="2536"/>
      <c r="J108" s="2536"/>
      <c r="K108" s="2536"/>
      <c r="L108" s="2536"/>
      <c r="M108" s="2536"/>
      <c r="N108" s="2537"/>
      <c r="O108" s="2550"/>
      <c r="P108" s="2546"/>
      <c r="Q108" s="2546"/>
      <c r="R108" s="2546"/>
      <c r="S108" s="2546"/>
      <c r="T108" s="2546"/>
      <c r="U108" s="2546"/>
      <c r="V108" s="2546"/>
      <c r="W108" s="2548"/>
      <c r="X108" s="2550"/>
      <c r="Y108" s="2548"/>
      <c r="Z108" s="2552"/>
      <c r="AA108" s="2552"/>
      <c r="AB108" s="2552"/>
      <c r="AC108" s="2552"/>
      <c r="AD108" s="2553"/>
    </row>
    <row r="109" spans="1:30" s="326" customFormat="1" ht="17.25">
      <c r="A109" s="361"/>
      <c r="B109" s="2526"/>
      <c r="C109" s="2527"/>
      <c r="D109" s="2527"/>
      <c r="E109" s="2528"/>
      <c r="F109" s="2555"/>
      <c r="G109" s="2535"/>
      <c r="H109" s="2536"/>
      <c r="I109" s="2536"/>
      <c r="J109" s="2536"/>
      <c r="K109" s="2536"/>
      <c r="L109" s="2536"/>
      <c r="M109" s="2536"/>
      <c r="N109" s="2537"/>
      <c r="O109" s="2554"/>
      <c r="P109" s="2505" t="s">
        <v>329</v>
      </c>
      <c r="Q109" s="2506"/>
      <c r="R109" s="2507"/>
      <c r="S109" s="2511" t="s">
        <v>365</v>
      </c>
      <c r="T109" s="2512"/>
      <c r="U109" s="2513"/>
      <c r="V109" s="2511"/>
      <c r="W109" s="2512"/>
      <c r="X109" s="2512"/>
      <c r="Y109" s="2512" t="s">
        <v>120</v>
      </c>
      <c r="Z109" s="2512"/>
      <c r="AA109" s="2512" t="s">
        <v>121</v>
      </c>
      <c r="AB109" s="2512"/>
      <c r="AC109" s="2512" t="s">
        <v>122</v>
      </c>
      <c r="AD109" s="2557"/>
    </row>
    <row r="110" spans="1:30" s="326" customFormat="1" ht="18" thickBot="1">
      <c r="A110" s="558"/>
      <c r="B110" s="2529"/>
      <c r="C110" s="2530"/>
      <c r="D110" s="2530"/>
      <c r="E110" s="2531"/>
      <c r="F110" s="353"/>
      <c r="G110" s="2538"/>
      <c r="H110" s="2539"/>
      <c r="I110" s="2539"/>
      <c r="J110" s="2539"/>
      <c r="K110" s="2539"/>
      <c r="L110" s="2539"/>
      <c r="M110" s="2539"/>
      <c r="N110" s="2540"/>
      <c r="O110" s="2556"/>
      <c r="P110" s="2508"/>
      <c r="Q110" s="2509"/>
      <c r="R110" s="2510"/>
      <c r="S110" s="2514"/>
      <c r="T110" s="2515"/>
      <c r="U110" s="2516"/>
      <c r="V110" s="2514"/>
      <c r="W110" s="2515"/>
      <c r="X110" s="2515"/>
      <c r="Y110" s="2515"/>
      <c r="Z110" s="2515"/>
      <c r="AA110" s="2515"/>
      <c r="AB110" s="2515"/>
      <c r="AC110" s="2515"/>
      <c r="AD110" s="2558"/>
    </row>
    <row r="111" spans="1:30" s="326" customFormat="1" ht="35.1" customHeight="1" thickBot="1">
      <c r="A111" s="1164" t="s">
        <v>1103</v>
      </c>
      <c r="B111" s="728"/>
      <c r="C111" s="694"/>
      <c r="D111" s="694"/>
      <c r="E111" s="694"/>
      <c r="F111" s="364"/>
      <c r="G111" s="700"/>
      <c r="H111" s="700"/>
      <c r="I111" s="700"/>
      <c r="J111" s="557"/>
      <c r="K111" s="700"/>
      <c r="L111" s="700"/>
      <c r="M111" s="700"/>
      <c r="N111" s="700"/>
      <c r="O111" s="700"/>
      <c r="P111" s="699"/>
      <c r="Q111" s="699"/>
      <c r="R111" s="699"/>
      <c r="S111" s="699"/>
      <c r="T111" s="699"/>
      <c r="U111" s="699"/>
      <c r="V111" s="699"/>
      <c r="W111" s="699"/>
      <c r="X111" s="699"/>
      <c r="Y111" s="699"/>
      <c r="Z111" s="699"/>
      <c r="AA111" s="699"/>
      <c r="AB111" s="699"/>
      <c r="AC111" s="694"/>
      <c r="AD111" s="695"/>
    </row>
    <row r="112" spans="1:30" s="326" customFormat="1" ht="18" customHeight="1">
      <c r="A112" s="361"/>
      <c r="B112" s="2523" t="s">
        <v>328</v>
      </c>
      <c r="C112" s="2524"/>
      <c r="D112" s="2524"/>
      <c r="E112" s="2525"/>
      <c r="F112" s="363"/>
      <c r="G112" s="2564" t="s">
        <v>1104</v>
      </c>
      <c r="H112" s="2565"/>
      <c r="I112" s="2565"/>
      <c r="J112" s="2565"/>
      <c r="K112" s="2565"/>
      <c r="L112" s="2565"/>
      <c r="M112" s="2565"/>
      <c r="N112" s="2566"/>
      <c r="O112" s="2549"/>
      <c r="P112" s="2545"/>
      <c r="Q112" s="2545"/>
      <c r="R112" s="2545" t="s">
        <v>120</v>
      </c>
      <c r="S112" s="2545"/>
      <c r="T112" s="2545" t="s">
        <v>121</v>
      </c>
      <c r="U112" s="2545" t="s">
        <v>324</v>
      </c>
      <c r="V112" s="2545"/>
      <c r="W112" s="2547"/>
      <c r="X112" s="2549" t="s">
        <v>325</v>
      </c>
      <c r="Y112" s="2547"/>
      <c r="Z112" s="2524"/>
      <c r="AA112" s="2524"/>
      <c r="AB112" s="2524"/>
      <c r="AC112" s="2524"/>
      <c r="AD112" s="2551"/>
    </row>
    <row r="113" spans="1:30" s="326" customFormat="1" ht="17.25">
      <c r="A113" s="361"/>
      <c r="B113" s="2526"/>
      <c r="C113" s="2527"/>
      <c r="D113" s="2527"/>
      <c r="E113" s="2528"/>
      <c r="F113" s="2554"/>
      <c r="G113" s="2567"/>
      <c r="H113" s="2568"/>
      <c r="I113" s="2568"/>
      <c r="J113" s="2568"/>
      <c r="K113" s="2568"/>
      <c r="L113" s="2568"/>
      <c r="M113" s="2568"/>
      <c r="N113" s="2569"/>
      <c r="O113" s="2550"/>
      <c r="P113" s="2546"/>
      <c r="Q113" s="2546"/>
      <c r="R113" s="2546"/>
      <c r="S113" s="2546"/>
      <c r="T113" s="2546"/>
      <c r="U113" s="2546"/>
      <c r="V113" s="2546"/>
      <c r="W113" s="2548"/>
      <c r="X113" s="2550"/>
      <c r="Y113" s="2548"/>
      <c r="Z113" s="2552"/>
      <c r="AA113" s="2552"/>
      <c r="AB113" s="2552"/>
      <c r="AC113" s="2552"/>
      <c r="AD113" s="2553"/>
    </row>
    <row r="114" spans="1:30" s="326" customFormat="1" ht="17.25">
      <c r="A114" s="361"/>
      <c r="B114" s="2526"/>
      <c r="C114" s="2527"/>
      <c r="D114" s="2527"/>
      <c r="E114" s="2528"/>
      <c r="F114" s="2555"/>
      <c r="G114" s="2567"/>
      <c r="H114" s="2568"/>
      <c r="I114" s="2568"/>
      <c r="J114" s="2568"/>
      <c r="K114" s="2568"/>
      <c r="L114" s="2568"/>
      <c r="M114" s="2568"/>
      <c r="N114" s="2569"/>
      <c r="O114" s="2554"/>
      <c r="P114" s="2505" t="s">
        <v>329</v>
      </c>
      <c r="Q114" s="2506"/>
      <c r="R114" s="2507"/>
      <c r="S114" s="2511" t="s">
        <v>365</v>
      </c>
      <c r="T114" s="2512"/>
      <c r="U114" s="2513"/>
      <c r="V114" s="2511"/>
      <c r="W114" s="2512"/>
      <c r="X114" s="2512"/>
      <c r="Y114" s="2512" t="s">
        <v>120</v>
      </c>
      <c r="Z114" s="2512"/>
      <c r="AA114" s="2512" t="s">
        <v>121</v>
      </c>
      <c r="AB114" s="2512"/>
      <c r="AC114" s="2512" t="s">
        <v>122</v>
      </c>
      <c r="AD114" s="2557"/>
    </row>
    <row r="115" spans="1:30" s="326" customFormat="1" ht="18" thickBot="1">
      <c r="A115" s="558"/>
      <c r="B115" s="2529"/>
      <c r="C115" s="2530"/>
      <c r="D115" s="2530"/>
      <c r="E115" s="2531"/>
      <c r="F115" s="353"/>
      <c r="G115" s="2570"/>
      <c r="H115" s="2571"/>
      <c r="I115" s="2571"/>
      <c r="J115" s="2571"/>
      <c r="K115" s="2571"/>
      <c r="L115" s="2571"/>
      <c r="M115" s="2571"/>
      <c r="N115" s="2572"/>
      <c r="O115" s="2556"/>
      <c r="P115" s="2508"/>
      <c r="Q115" s="2509"/>
      <c r="R115" s="2510"/>
      <c r="S115" s="2514"/>
      <c r="T115" s="2515"/>
      <c r="U115" s="2516"/>
      <c r="V115" s="2514"/>
      <c r="W115" s="2515"/>
      <c r="X115" s="2515"/>
      <c r="Y115" s="2515"/>
      <c r="Z115" s="2515"/>
      <c r="AA115" s="2515"/>
      <c r="AB115" s="2515"/>
      <c r="AC115" s="2515"/>
      <c r="AD115" s="2558"/>
    </row>
    <row r="116" spans="1:30" s="326" customFormat="1" ht="35.1" customHeight="1" thickBot="1">
      <c r="A116" s="701" t="s">
        <v>713</v>
      </c>
      <c r="B116" s="728"/>
      <c r="C116" s="686"/>
      <c r="D116" s="686"/>
      <c r="E116" s="686"/>
      <c r="F116" s="687"/>
      <c r="G116" s="688"/>
      <c r="H116" s="688"/>
      <c r="I116" s="688"/>
      <c r="J116" s="689"/>
      <c r="K116" s="688"/>
      <c r="L116" s="688"/>
      <c r="M116" s="688"/>
      <c r="N116" s="688"/>
      <c r="O116" s="688"/>
      <c r="P116" s="690"/>
      <c r="Q116" s="690"/>
      <c r="R116" s="690"/>
      <c r="S116" s="690"/>
      <c r="T116" s="690"/>
      <c r="U116" s="690"/>
      <c r="V116" s="690"/>
      <c r="W116" s="690"/>
      <c r="X116" s="690"/>
      <c r="Y116" s="690"/>
      <c r="Z116" s="690"/>
      <c r="AA116" s="690"/>
      <c r="AB116" s="690"/>
      <c r="AC116" s="686"/>
      <c r="AD116" s="691"/>
    </row>
    <row r="117" spans="1:30" s="326" customFormat="1" ht="18" customHeight="1">
      <c r="A117" s="361"/>
      <c r="B117" s="2523" t="s">
        <v>328</v>
      </c>
      <c r="C117" s="2524"/>
      <c r="D117" s="2524"/>
      <c r="E117" s="2525"/>
      <c r="F117" s="363"/>
      <c r="G117" s="2532" t="s">
        <v>666</v>
      </c>
      <c r="H117" s="2533"/>
      <c r="I117" s="2534"/>
      <c r="J117" s="2561" t="s">
        <v>202</v>
      </c>
      <c r="K117" s="2532"/>
      <c r="L117" s="2533"/>
      <c r="M117" s="2533"/>
      <c r="N117" s="2534"/>
      <c r="O117" s="2549"/>
      <c r="P117" s="2545"/>
      <c r="Q117" s="2545"/>
      <c r="R117" s="2545" t="s">
        <v>120</v>
      </c>
      <c r="S117" s="2545"/>
      <c r="T117" s="2545" t="s">
        <v>121</v>
      </c>
      <c r="U117" s="2545" t="s">
        <v>324</v>
      </c>
      <c r="V117" s="2545"/>
      <c r="W117" s="2547"/>
      <c r="X117" s="2549" t="s">
        <v>325</v>
      </c>
      <c r="Y117" s="2547"/>
      <c r="Z117" s="2559"/>
      <c r="AA117" s="2524"/>
      <c r="AB117" s="2524"/>
      <c r="AC117" s="2524"/>
      <c r="AD117" s="2551"/>
    </row>
    <row r="118" spans="1:30" s="326" customFormat="1" ht="18" customHeight="1">
      <c r="A118" s="361"/>
      <c r="B118" s="2526"/>
      <c r="C118" s="2527"/>
      <c r="D118" s="2527"/>
      <c r="E118" s="2528"/>
      <c r="F118" s="2554"/>
      <c r="G118" s="2535"/>
      <c r="H118" s="2536"/>
      <c r="I118" s="2537"/>
      <c r="J118" s="2562"/>
      <c r="K118" s="2535"/>
      <c r="L118" s="2536"/>
      <c r="M118" s="2536"/>
      <c r="N118" s="2537"/>
      <c r="O118" s="2550"/>
      <c r="P118" s="2546"/>
      <c r="Q118" s="2546"/>
      <c r="R118" s="2546"/>
      <c r="S118" s="2546"/>
      <c r="T118" s="2546"/>
      <c r="U118" s="2546"/>
      <c r="V118" s="2546"/>
      <c r="W118" s="2548"/>
      <c r="X118" s="2550"/>
      <c r="Y118" s="2548"/>
      <c r="Z118" s="2560"/>
      <c r="AA118" s="2552"/>
      <c r="AB118" s="2552"/>
      <c r="AC118" s="2552"/>
      <c r="AD118" s="2553"/>
    </row>
    <row r="119" spans="1:30" s="326" customFormat="1" ht="18" customHeight="1">
      <c r="A119" s="361"/>
      <c r="B119" s="2526"/>
      <c r="C119" s="2527"/>
      <c r="D119" s="2527"/>
      <c r="E119" s="2528"/>
      <c r="F119" s="2555"/>
      <c r="G119" s="2535"/>
      <c r="H119" s="2536"/>
      <c r="I119" s="2537"/>
      <c r="J119" s="2562"/>
      <c r="K119" s="2535"/>
      <c r="L119" s="2536"/>
      <c r="M119" s="2536"/>
      <c r="N119" s="2537"/>
      <c r="O119" s="2554"/>
      <c r="P119" s="2505" t="s">
        <v>329</v>
      </c>
      <c r="Q119" s="2506"/>
      <c r="R119" s="2507"/>
      <c r="S119" s="2511" t="s">
        <v>365</v>
      </c>
      <c r="T119" s="2512"/>
      <c r="U119" s="2513"/>
      <c r="V119" s="2511"/>
      <c r="W119" s="2512"/>
      <c r="X119" s="2512"/>
      <c r="Y119" s="2512" t="s">
        <v>120</v>
      </c>
      <c r="Z119" s="2512"/>
      <c r="AA119" s="2512" t="s">
        <v>121</v>
      </c>
      <c r="AB119" s="2512"/>
      <c r="AC119" s="2512" t="s">
        <v>122</v>
      </c>
      <c r="AD119" s="2557"/>
    </row>
    <row r="120" spans="1:30" s="326" customFormat="1" ht="18" customHeight="1" thickBot="1">
      <c r="A120" s="558"/>
      <c r="B120" s="2529"/>
      <c r="C120" s="2530"/>
      <c r="D120" s="2530"/>
      <c r="E120" s="2531"/>
      <c r="F120" s="353"/>
      <c r="G120" s="2538"/>
      <c r="H120" s="2539"/>
      <c r="I120" s="2540"/>
      <c r="J120" s="2563"/>
      <c r="K120" s="2538"/>
      <c r="L120" s="2539"/>
      <c r="M120" s="2539"/>
      <c r="N120" s="2540"/>
      <c r="O120" s="2556"/>
      <c r="P120" s="2508"/>
      <c r="Q120" s="2509"/>
      <c r="R120" s="2510"/>
      <c r="S120" s="2514"/>
      <c r="T120" s="2515"/>
      <c r="U120" s="2516"/>
      <c r="V120" s="2514"/>
      <c r="W120" s="2515"/>
      <c r="X120" s="2515"/>
      <c r="Y120" s="2515"/>
      <c r="Z120" s="2515"/>
      <c r="AA120" s="2515"/>
      <c r="AB120" s="2515"/>
      <c r="AC120" s="2515"/>
      <c r="AD120" s="2558"/>
    </row>
    <row r="121" spans="1:30" s="326" customFormat="1" ht="35.1" customHeight="1" thickBot="1">
      <c r="A121" s="701" t="s">
        <v>714</v>
      </c>
      <c r="B121" s="728"/>
      <c r="C121" s="728"/>
      <c r="D121" s="694"/>
      <c r="E121" s="694"/>
      <c r="F121" s="364"/>
      <c r="G121" s="700"/>
      <c r="H121" s="700"/>
      <c r="I121" s="700"/>
      <c r="J121" s="557"/>
      <c r="K121" s="700"/>
      <c r="L121" s="700"/>
      <c r="M121" s="700"/>
      <c r="N121" s="700"/>
      <c r="O121" s="700"/>
      <c r="P121" s="699"/>
      <c r="Q121" s="699"/>
      <c r="R121" s="699"/>
      <c r="S121" s="699"/>
      <c r="T121" s="699"/>
      <c r="U121" s="699"/>
      <c r="V121" s="699"/>
      <c r="W121" s="699"/>
      <c r="X121" s="699"/>
      <c r="Y121" s="699"/>
      <c r="Z121" s="699"/>
      <c r="AA121" s="699"/>
      <c r="AB121" s="699"/>
      <c r="AC121" s="694"/>
      <c r="AD121" s="695"/>
    </row>
    <row r="122" spans="1:30" s="326" customFormat="1" ht="18" customHeight="1">
      <c r="A122" s="361"/>
      <c r="B122" s="2523" t="s">
        <v>328</v>
      </c>
      <c r="C122" s="2524"/>
      <c r="D122" s="2524"/>
      <c r="E122" s="2525"/>
      <c r="F122" s="363"/>
      <c r="G122" s="2532" t="s">
        <v>1132</v>
      </c>
      <c r="H122" s="2533"/>
      <c r="I122" s="2533"/>
      <c r="J122" s="2533"/>
      <c r="K122" s="2533"/>
      <c r="L122" s="2533"/>
      <c r="M122" s="2533"/>
      <c r="N122" s="2534"/>
      <c r="O122" s="2549"/>
      <c r="P122" s="2545"/>
      <c r="Q122" s="2545"/>
      <c r="R122" s="2545" t="s">
        <v>120</v>
      </c>
      <c r="S122" s="2545"/>
      <c r="T122" s="2545" t="s">
        <v>121</v>
      </c>
      <c r="U122" s="2545" t="s">
        <v>324</v>
      </c>
      <c r="V122" s="2545"/>
      <c r="W122" s="2547"/>
      <c r="X122" s="2549" t="s">
        <v>325</v>
      </c>
      <c r="Y122" s="2547"/>
      <c r="Z122" s="2524"/>
      <c r="AA122" s="2524"/>
      <c r="AB122" s="2524"/>
      <c r="AC122" s="2524"/>
      <c r="AD122" s="2551"/>
    </row>
    <row r="123" spans="1:30" s="326" customFormat="1" ht="17.25">
      <c r="A123" s="361"/>
      <c r="B123" s="2526"/>
      <c r="C123" s="2527"/>
      <c r="D123" s="2527"/>
      <c r="E123" s="2528"/>
      <c r="F123" s="2554"/>
      <c r="G123" s="2535"/>
      <c r="H123" s="2536"/>
      <c r="I123" s="2536"/>
      <c r="J123" s="2536"/>
      <c r="K123" s="2536"/>
      <c r="L123" s="2536"/>
      <c r="M123" s="2536"/>
      <c r="N123" s="2537"/>
      <c r="O123" s="2550"/>
      <c r="P123" s="2546"/>
      <c r="Q123" s="2546"/>
      <c r="R123" s="2546"/>
      <c r="S123" s="2546"/>
      <c r="T123" s="2546"/>
      <c r="U123" s="2546"/>
      <c r="V123" s="2546"/>
      <c r="W123" s="2548"/>
      <c r="X123" s="2550"/>
      <c r="Y123" s="2548"/>
      <c r="Z123" s="2552"/>
      <c r="AA123" s="2552"/>
      <c r="AB123" s="2552"/>
      <c r="AC123" s="2552"/>
      <c r="AD123" s="2553"/>
    </row>
    <row r="124" spans="1:30" s="326" customFormat="1" ht="17.25">
      <c r="A124" s="361"/>
      <c r="B124" s="2526"/>
      <c r="C124" s="2527"/>
      <c r="D124" s="2527"/>
      <c r="E124" s="2528"/>
      <c r="F124" s="2555"/>
      <c r="G124" s="2535"/>
      <c r="H124" s="2536"/>
      <c r="I124" s="2536"/>
      <c r="J124" s="2536"/>
      <c r="K124" s="2536"/>
      <c r="L124" s="2536"/>
      <c r="M124" s="2536"/>
      <c r="N124" s="2537"/>
      <c r="O124" s="2554"/>
      <c r="P124" s="2505" t="s">
        <v>329</v>
      </c>
      <c r="Q124" s="2506"/>
      <c r="R124" s="2507"/>
      <c r="S124" s="2511" t="s">
        <v>365</v>
      </c>
      <c r="T124" s="2512"/>
      <c r="U124" s="2513"/>
      <c r="V124" s="2511"/>
      <c r="W124" s="2512"/>
      <c r="X124" s="2512"/>
      <c r="Y124" s="2512" t="s">
        <v>120</v>
      </c>
      <c r="Z124" s="2512"/>
      <c r="AA124" s="2512" t="s">
        <v>121</v>
      </c>
      <c r="AB124" s="2512"/>
      <c r="AC124" s="2512" t="s">
        <v>122</v>
      </c>
      <c r="AD124" s="2557"/>
    </row>
    <row r="125" spans="1:30" s="326" customFormat="1" ht="18" thickBot="1">
      <c r="A125" s="558"/>
      <c r="B125" s="2529"/>
      <c r="C125" s="2530"/>
      <c r="D125" s="2530"/>
      <c r="E125" s="2531"/>
      <c r="F125" s="353"/>
      <c r="G125" s="2538"/>
      <c r="H125" s="2539"/>
      <c r="I125" s="2539"/>
      <c r="J125" s="2539"/>
      <c r="K125" s="2539"/>
      <c r="L125" s="2539"/>
      <c r="M125" s="2539"/>
      <c r="N125" s="2540"/>
      <c r="O125" s="2556"/>
      <c r="P125" s="2508"/>
      <c r="Q125" s="2509"/>
      <c r="R125" s="2510"/>
      <c r="S125" s="2514"/>
      <c r="T125" s="2515"/>
      <c r="U125" s="2516"/>
      <c r="V125" s="2514"/>
      <c r="W125" s="2515"/>
      <c r="X125" s="2515"/>
      <c r="Y125" s="2515"/>
      <c r="Z125" s="2515"/>
      <c r="AA125" s="2515"/>
      <c r="AB125" s="2515"/>
      <c r="AC125" s="2515"/>
      <c r="AD125" s="2558"/>
    </row>
    <row r="126" spans="1:30" ht="35.1" customHeight="1" thickBot="1">
      <c r="A126" s="701" t="s">
        <v>715</v>
      </c>
      <c r="B126" s="728"/>
      <c r="C126" s="728"/>
      <c r="D126" s="728"/>
      <c r="E126" s="728"/>
      <c r="F126" s="687"/>
      <c r="G126" s="688"/>
      <c r="H126" s="688"/>
      <c r="I126" s="688"/>
      <c r="J126" s="689"/>
      <c r="K126" s="688"/>
      <c r="L126" s="688"/>
      <c r="M126" s="688"/>
      <c r="N126" s="688"/>
      <c r="O126" s="688"/>
      <c r="P126" s="690"/>
      <c r="Q126" s="690"/>
      <c r="R126" s="690"/>
      <c r="S126" s="690"/>
      <c r="T126" s="690"/>
      <c r="U126" s="690"/>
      <c r="V126" s="690"/>
      <c r="W126" s="690"/>
      <c r="X126" s="690"/>
      <c r="Y126" s="690"/>
      <c r="Z126" s="690"/>
      <c r="AA126" s="690"/>
      <c r="AB126" s="690"/>
      <c r="AC126" s="686"/>
      <c r="AD126" s="691"/>
    </row>
    <row r="127" spans="1:30" s="326" customFormat="1" ht="18" customHeight="1">
      <c r="A127" s="361"/>
      <c r="B127" s="2523" t="s">
        <v>328</v>
      </c>
      <c r="C127" s="2524"/>
      <c r="D127" s="2524"/>
      <c r="E127" s="2525"/>
      <c r="F127" s="363"/>
      <c r="G127" s="2532" t="s">
        <v>667</v>
      </c>
      <c r="H127" s="2533"/>
      <c r="I127" s="2533"/>
      <c r="J127" s="2533"/>
      <c r="K127" s="2533"/>
      <c r="L127" s="2533"/>
      <c r="M127" s="2533"/>
      <c r="N127" s="2534"/>
      <c r="O127" s="2549"/>
      <c r="P127" s="2545"/>
      <c r="Q127" s="2545"/>
      <c r="R127" s="2545" t="s">
        <v>120</v>
      </c>
      <c r="S127" s="2545"/>
      <c r="T127" s="2545" t="s">
        <v>121</v>
      </c>
      <c r="U127" s="2545" t="s">
        <v>324</v>
      </c>
      <c r="V127" s="2545"/>
      <c r="W127" s="2547"/>
      <c r="X127" s="2549" t="s">
        <v>325</v>
      </c>
      <c r="Y127" s="2547"/>
      <c r="Z127" s="2524"/>
      <c r="AA127" s="2524"/>
      <c r="AB127" s="2524"/>
      <c r="AC127" s="2524"/>
      <c r="AD127" s="2551"/>
    </row>
    <row r="128" spans="1:30" s="326" customFormat="1" ht="17.25">
      <c r="A128" s="361"/>
      <c r="B128" s="2526"/>
      <c r="C128" s="2527"/>
      <c r="D128" s="2527"/>
      <c r="E128" s="2528"/>
      <c r="F128" s="2554"/>
      <c r="G128" s="2535"/>
      <c r="H128" s="2536"/>
      <c r="I128" s="2536"/>
      <c r="J128" s="2536"/>
      <c r="K128" s="2536"/>
      <c r="L128" s="2536"/>
      <c r="M128" s="2536"/>
      <c r="N128" s="2537"/>
      <c r="O128" s="2550"/>
      <c r="P128" s="2546"/>
      <c r="Q128" s="2546"/>
      <c r="R128" s="2546"/>
      <c r="S128" s="2546"/>
      <c r="T128" s="2546"/>
      <c r="U128" s="2546"/>
      <c r="V128" s="2546"/>
      <c r="W128" s="2548"/>
      <c r="X128" s="2550"/>
      <c r="Y128" s="2548"/>
      <c r="Z128" s="2552"/>
      <c r="AA128" s="2552"/>
      <c r="AB128" s="2552"/>
      <c r="AC128" s="2552"/>
      <c r="AD128" s="2553"/>
    </row>
    <row r="129" spans="1:30" s="326" customFormat="1" ht="17.25">
      <c r="A129" s="361"/>
      <c r="B129" s="2526"/>
      <c r="C129" s="2527"/>
      <c r="D129" s="2527"/>
      <c r="E129" s="2528"/>
      <c r="F129" s="2555"/>
      <c r="G129" s="2535"/>
      <c r="H129" s="2536"/>
      <c r="I129" s="2536"/>
      <c r="J129" s="2536"/>
      <c r="K129" s="2536"/>
      <c r="L129" s="2536"/>
      <c r="M129" s="2536"/>
      <c r="N129" s="2537"/>
      <c r="O129" s="2554"/>
      <c r="P129" s="2505" t="s">
        <v>329</v>
      </c>
      <c r="Q129" s="2506"/>
      <c r="R129" s="2507"/>
      <c r="S129" s="2511" t="s">
        <v>365</v>
      </c>
      <c r="T129" s="2512"/>
      <c r="U129" s="2513"/>
      <c r="V129" s="2511"/>
      <c r="W129" s="2512"/>
      <c r="X129" s="2512"/>
      <c r="Y129" s="2512" t="s">
        <v>120</v>
      </c>
      <c r="Z129" s="2512"/>
      <c r="AA129" s="2512" t="s">
        <v>121</v>
      </c>
      <c r="AB129" s="2512"/>
      <c r="AC129" s="2512" t="s">
        <v>122</v>
      </c>
      <c r="AD129" s="2557"/>
    </row>
    <row r="130" spans="1:30" s="326" customFormat="1" ht="18" thickBot="1">
      <c r="A130" s="558"/>
      <c r="B130" s="2529"/>
      <c r="C130" s="2530"/>
      <c r="D130" s="2530"/>
      <c r="E130" s="2531"/>
      <c r="F130" s="353"/>
      <c r="G130" s="2538"/>
      <c r="H130" s="2539"/>
      <c r="I130" s="2539"/>
      <c r="J130" s="2539"/>
      <c r="K130" s="2539"/>
      <c r="L130" s="2539"/>
      <c r="M130" s="2539"/>
      <c r="N130" s="2540"/>
      <c r="O130" s="2556"/>
      <c r="P130" s="2508"/>
      <c r="Q130" s="2509"/>
      <c r="R130" s="2510"/>
      <c r="S130" s="2514"/>
      <c r="T130" s="2515"/>
      <c r="U130" s="2516"/>
      <c r="V130" s="2514"/>
      <c r="W130" s="2515"/>
      <c r="X130" s="2515"/>
      <c r="Y130" s="2515"/>
      <c r="Z130" s="2515"/>
      <c r="AA130" s="2515"/>
      <c r="AB130" s="2515"/>
      <c r="AC130" s="2515"/>
      <c r="AD130" s="2558"/>
    </row>
    <row r="131" spans="1:30" s="705" customFormat="1" ht="35.1" customHeight="1" thickBot="1">
      <c r="A131" s="701" t="s">
        <v>716</v>
      </c>
      <c r="B131" s="728"/>
      <c r="C131" s="728"/>
      <c r="D131" s="728"/>
      <c r="E131" s="728"/>
      <c r="F131" s="702"/>
      <c r="G131" s="697"/>
      <c r="H131" s="697"/>
      <c r="I131" s="697"/>
      <c r="J131" s="703"/>
      <c r="K131" s="697"/>
      <c r="L131" s="697"/>
      <c r="M131" s="697"/>
      <c r="N131" s="697"/>
      <c r="O131" s="697"/>
      <c r="P131" s="698"/>
      <c r="Q131" s="698"/>
      <c r="R131" s="698"/>
      <c r="S131" s="698"/>
      <c r="T131" s="698"/>
      <c r="U131" s="698"/>
      <c r="V131" s="698"/>
      <c r="W131" s="698"/>
      <c r="X131" s="698"/>
      <c r="Y131" s="698"/>
      <c r="Z131" s="698"/>
      <c r="AA131" s="698"/>
      <c r="AB131" s="698"/>
      <c r="AC131" s="696"/>
      <c r="AD131" s="704"/>
    </row>
    <row r="132" spans="1:30" s="705" customFormat="1" ht="18" customHeight="1">
      <c r="A132" s="706"/>
      <c r="B132" s="2523" t="s">
        <v>328</v>
      </c>
      <c r="C132" s="2524"/>
      <c r="D132" s="2524"/>
      <c r="E132" s="2525"/>
      <c r="F132" s="707"/>
      <c r="G132" s="2532" t="s">
        <v>670</v>
      </c>
      <c r="H132" s="2533"/>
      <c r="I132" s="2533"/>
      <c r="J132" s="2533"/>
      <c r="K132" s="2533"/>
      <c r="L132" s="2533"/>
      <c r="M132" s="2533"/>
      <c r="N132" s="2534"/>
      <c r="O132" s="2541"/>
      <c r="P132" s="2542"/>
      <c r="Q132" s="2542"/>
      <c r="R132" s="2545" t="s">
        <v>120</v>
      </c>
      <c r="S132" s="2542"/>
      <c r="T132" s="2545" t="s">
        <v>121</v>
      </c>
      <c r="U132" s="2545" t="s">
        <v>324</v>
      </c>
      <c r="V132" s="2545"/>
      <c r="W132" s="2547"/>
      <c r="X132" s="2549" t="s">
        <v>325</v>
      </c>
      <c r="Y132" s="2547"/>
      <c r="Z132" s="2498"/>
      <c r="AA132" s="2498"/>
      <c r="AB132" s="2498"/>
      <c r="AC132" s="2498"/>
      <c r="AD132" s="2499"/>
    </row>
    <row r="133" spans="1:30" s="705" customFormat="1" ht="17.25">
      <c r="A133" s="706"/>
      <c r="B133" s="2526"/>
      <c r="C133" s="2527"/>
      <c r="D133" s="2527"/>
      <c r="E133" s="2528"/>
      <c r="F133" s="2502"/>
      <c r="G133" s="2535"/>
      <c r="H133" s="2536"/>
      <c r="I133" s="2536"/>
      <c r="J133" s="2536"/>
      <c r="K133" s="2536"/>
      <c r="L133" s="2536"/>
      <c r="M133" s="2536"/>
      <c r="N133" s="2537"/>
      <c r="O133" s="2543"/>
      <c r="P133" s="2544"/>
      <c r="Q133" s="2544"/>
      <c r="R133" s="2546"/>
      <c r="S133" s="2544"/>
      <c r="T133" s="2546"/>
      <c r="U133" s="2546"/>
      <c r="V133" s="2546"/>
      <c r="W133" s="2548"/>
      <c r="X133" s="2550"/>
      <c r="Y133" s="2548"/>
      <c r="Z133" s="2500"/>
      <c r="AA133" s="2500"/>
      <c r="AB133" s="2500"/>
      <c r="AC133" s="2500"/>
      <c r="AD133" s="2501"/>
    </row>
    <row r="134" spans="1:30" s="705" customFormat="1" ht="17.25">
      <c r="A134" s="706"/>
      <c r="B134" s="2526"/>
      <c r="C134" s="2527"/>
      <c r="D134" s="2527"/>
      <c r="E134" s="2528"/>
      <c r="F134" s="2503"/>
      <c r="G134" s="2535"/>
      <c r="H134" s="2536"/>
      <c r="I134" s="2536"/>
      <c r="J134" s="2536"/>
      <c r="K134" s="2536"/>
      <c r="L134" s="2536"/>
      <c r="M134" s="2536"/>
      <c r="N134" s="2537"/>
      <c r="O134" s="2502"/>
      <c r="P134" s="2505" t="s">
        <v>329</v>
      </c>
      <c r="Q134" s="2506"/>
      <c r="R134" s="2507"/>
      <c r="S134" s="2511" t="s">
        <v>365</v>
      </c>
      <c r="T134" s="2512"/>
      <c r="U134" s="2513"/>
      <c r="V134" s="2517"/>
      <c r="W134" s="2518"/>
      <c r="X134" s="2518"/>
      <c r="Y134" s="2512" t="s">
        <v>120</v>
      </c>
      <c r="Z134" s="2518"/>
      <c r="AA134" s="2512" t="s">
        <v>121</v>
      </c>
      <c r="AB134" s="2518"/>
      <c r="AC134" s="2512" t="s">
        <v>122</v>
      </c>
      <c r="AD134" s="2521"/>
    </row>
    <row r="135" spans="1:30" s="705" customFormat="1" ht="18" thickBot="1">
      <c r="A135" s="708"/>
      <c r="B135" s="2529"/>
      <c r="C135" s="2530"/>
      <c r="D135" s="2530"/>
      <c r="E135" s="2531"/>
      <c r="F135" s="709"/>
      <c r="G135" s="2538"/>
      <c r="H135" s="2539"/>
      <c r="I135" s="2539"/>
      <c r="J135" s="2539"/>
      <c r="K135" s="2539"/>
      <c r="L135" s="2539"/>
      <c r="M135" s="2539"/>
      <c r="N135" s="2540"/>
      <c r="O135" s="2504"/>
      <c r="P135" s="2508"/>
      <c r="Q135" s="2509"/>
      <c r="R135" s="2510"/>
      <c r="S135" s="2514"/>
      <c r="T135" s="2515"/>
      <c r="U135" s="2516"/>
      <c r="V135" s="2519"/>
      <c r="W135" s="2520"/>
      <c r="X135" s="2520"/>
      <c r="Y135" s="2515"/>
      <c r="Z135" s="2520"/>
      <c r="AA135" s="2515"/>
      <c r="AB135" s="2520"/>
      <c r="AC135" s="2515"/>
      <c r="AD135" s="2522"/>
    </row>
    <row r="136" spans="1:30" s="705" customFormat="1" ht="38.25" customHeight="1" thickBot="1">
      <c r="A136" s="1274" t="s">
        <v>1400</v>
      </c>
      <c r="B136" s="1270"/>
      <c r="C136" s="1270"/>
      <c r="D136" s="1270"/>
      <c r="E136" s="1270"/>
      <c r="F136" s="702"/>
      <c r="G136" s="697"/>
      <c r="H136" s="697"/>
      <c r="I136" s="697"/>
      <c r="J136" s="703"/>
      <c r="K136" s="697"/>
      <c r="L136" s="697"/>
      <c r="M136" s="697"/>
      <c r="N136" s="697"/>
      <c r="O136" s="697"/>
      <c r="P136" s="1271"/>
      <c r="Q136" s="1271"/>
      <c r="R136" s="1271"/>
      <c r="S136" s="1271"/>
      <c r="T136" s="1271"/>
      <c r="U136" s="1271"/>
      <c r="V136" s="1271"/>
      <c r="W136" s="1271"/>
      <c r="X136" s="1271"/>
      <c r="Y136" s="1271"/>
      <c r="Z136" s="1271"/>
      <c r="AA136" s="1271"/>
      <c r="AB136" s="1271"/>
      <c r="AC136" s="1272"/>
      <c r="AD136" s="1273"/>
    </row>
    <row r="137" spans="1:30" s="705" customFormat="1" ht="40.5" customHeight="1">
      <c r="A137" s="706"/>
      <c r="B137" s="2523" t="s">
        <v>328</v>
      </c>
      <c r="C137" s="2524"/>
      <c r="D137" s="2524"/>
      <c r="E137" s="2525"/>
      <c r="F137" s="707"/>
      <c r="G137" s="2710" t="s">
        <v>1399</v>
      </c>
      <c r="H137" s="2711"/>
      <c r="I137" s="2711"/>
      <c r="J137" s="2711"/>
      <c r="K137" s="2711"/>
      <c r="L137" s="2711"/>
      <c r="M137" s="2711"/>
      <c r="N137" s="2712"/>
      <c r="O137" s="2541"/>
      <c r="P137" s="2542"/>
      <c r="Q137" s="2542"/>
      <c r="R137" s="2545" t="s">
        <v>120</v>
      </c>
      <c r="S137" s="2542"/>
      <c r="T137" s="2545" t="s">
        <v>121</v>
      </c>
      <c r="U137" s="2545" t="s">
        <v>324</v>
      </c>
      <c r="V137" s="2545"/>
      <c r="W137" s="2547"/>
      <c r="X137" s="2549" t="s">
        <v>325</v>
      </c>
      <c r="Y137" s="2547"/>
      <c r="Z137" s="2498"/>
      <c r="AA137" s="2498"/>
      <c r="AB137" s="2498"/>
      <c r="AC137" s="2498"/>
      <c r="AD137" s="2499"/>
    </row>
    <row r="138" spans="1:30" s="705" customFormat="1" ht="40.5" customHeight="1">
      <c r="A138" s="706"/>
      <c r="B138" s="2526"/>
      <c r="C138" s="2527"/>
      <c r="D138" s="2527"/>
      <c r="E138" s="2528"/>
      <c r="F138" s="2502"/>
      <c r="G138" s="2713"/>
      <c r="H138" s="2714"/>
      <c r="I138" s="2714"/>
      <c r="J138" s="2714"/>
      <c r="K138" s="2714"/>
      <c r="L138" s="2714"/>
      <c r="M138" s="2714"/>
      <c r="N138" s="2715"/>
      <c r="O138" s="2543"/>
      <c r="P138" s="2544"/>
      <c r="Q138" s="2544"/>
      <c r="R138" s="2546"/>
      <c r="S138" s="2544"/>
      <c r="T138" s="2546"/>
      <c r="U138" s="2546"/>
      <c r="V138" s="2546"/>
      <c r="W138" s="2548"/>
      <c r="X138" s="2550"/>
      <c r="Y138" s="2548"/>
      <c r="Z138" s="2500"/>
      <c r="AA138" s="2500"/>
      <c r="AB138" s="2500"/>
      <c r="AC138" s="2500"/>
      <c r="AD138" s="2501"/>
    </row>
    <row r="139" spans="1:30" s="705" customFormat="1" ht="40.5" customHeight="1">
      <c r="A139" s="706"/>
      <c r="B139" s="2526"/>
      <c r="C139" s="2527"/>
      <c r="D139" s="2527"/>
      <c r="E139" s="2528"/>
      <c r="F139" s="2503"/>
      <c r="G139" s="2713"/>
      <c r="H139" s="2714"/>
      <c r="I139" s="2714"/>
      <c r="J139" s="2714"/>
      <c r="K139" s="2714"/>
      <c r="L139" s="2714"/>
      <c r="M139" s="2714"/>
      <c r="N139" s="2715"/>
      <c r="O139" s="2502"/>
      <c r="P139" s="2505" t="s">
        <v>329</v>
      </c>
      <c r="Q139" s="2506"/>
      <c r="R139" s="2507"/>
      <c r="S139" s="2511" t="s">
        <v>365</v>
      </c>
      <c r="T139" s="2512"/>
      <c r="U139" s="2513"/>
      <c r="V139" s="2517"/>
      <c r="W139" s="2518"/>
      <c r="X139" s="2518"/>
      <c r="Y139" s="2512" t="s">
        <v>120</v>
      </c>
      <c r="Z139" s="2518"/>
      <c r="AA139" s="2512" t="s">
        <v>121</v>
      </c>
      <c r="AB139" s="2518"/>
      <c r="AC139" s="2512" t="s">
        <v>122</v>
      </c>
      <c r="AD139" s="2521"/>
    </row>
    <row r="140" spans="1:30" s="705" customFormat="1" ht="40.5" customHeight="1" thickBot="1">
      <c r="A140" s="708"/>
      <c r="B140" s="2529"/>
      <c r="C140" s="2530"/>
      <c r="D140" s="2530"/>
      <c r="E140" s="2531"/>
      <c r="F140" s="709"/>
      <c r="G140" s="2716"/>
      <c r="H140" s="2717"/>
      <c r="I140" s="2717"/>
      <c r="J140" s="2717"/>
      <c r="K140" s="2717"/>
      <c r="L140" s="2717"/>
      <c r="M140" s="2717"/>
      <c r="N140" s="2718"/>
      <c r="O140" s="2504"/>
      <c r="P140" s="2508"/>
      <c r="Q140" s="2509"/>
      <c r="R140" s="2510"/>
      <c r="S140" s="2514"/>
      <c r="T140" s="2515"/>
      <c r="U140" s="2516"/>
      <c r="V140" s="2519"/>
      <c r="W140" s="2520"/>
      <c r="X140" s="2520"/>
      <c r="Y140" s="2515"/>
      <c r="Z140" s="2520"/>
      <c r="AA140" s="2515"/>
      <c r="AB140" s="2520"/>
      <c r="AC140" s="2515"/>
      <c r="AD140" s="2522"/>
    </row>
    <row r="141" spans="1:30" ht="17.25">
      <c r="A141" s="59" t="s">
        <v>347</v>
      </c>
    </row>
    <row r="142" spans="1:30" ht="17.25">
      <c r="A142" s="367" t="s">
        <v>348</v>
      </c>
    </row>
  </sheetData>
  <mergeCells count="570">
    <mergeCell ref="Z137:AD138"/>
    <mergeCell ref="F138:F139"/>
    <mergeCell ref="O139:O140"/>
    <mergeCell ref="P139:R140"/>
    <mergeCell ref="S139:U140"/>
    <mergeCell ref="V139:W140"/>
    <mergeCell ref="X139:X140"/>
    <mergeCell ref="Y139:Y140"/>
    <mergeCell ref="Z139:Z140"/>
    <mergeCell ref="AA139:AA140"/>
    <mergeCell ref="AB139:AB140"/>
    <mergeCell ref="AC139:AC140"/>
    <mergeCell ref="AD139:AD140"/>
    <mergeCell ref="B137:E140"/>
    <mergeCell ref="G137:N140"/>
    <mergeCell ref="O137:P138"/>
    <mergeCell ref="Q137:Q138"/>
    <mergeCell ref="R137:R138"/>
    <mergeCell ref="S137:S138"/>
    <mergeCell ref="T137:T138"/>
    <mergeCell ref="U137:W138"/>
    <mergeCell ref="X137:Y138"/>
    <mergeCell ref="Z69:AD70"/>
    <mergeCell ref="P71:R71"/>
    <mergeCell ref="S71:U71"/>
    <mergeCell ref="V71:W71"/>
    <mergeCell ref="B69:E71"/>
    <mergeCell ref="G69:N71"/>
    <mergeCell ref="O69:P70"/>
    <mergeCell ref="Q69:Q70"/>
    <mergeCell ref="R69:R70"/>
    <mergeCell ref="S69:S70"/>
    <mergeCell ref="T69:T70"/>
    <mergeCell ref="U69:W70"/>
    <mergeCell ref="X69:Y70"/>
    <mergeCell ref="AC75:AC76"/>
    <mergeCell ref="AD75:AD76"/>
    <mergeCell ref="F78:F79"/>
    <mergeCell ref="O79:O80"/>
    <mergeCell ref="P79:R80"/>
    <mergeCell ref="S79:U80"/>
    <mergeCell ref="V79:W80"/>
    <mergeCell ref="X79:X80"/>
    <mergeCell ref="Y79:Y80"/>
    <mergeCell ref="Z79:Z80"/>
    <mergeCell ref="AA79:AA80"/>
    <mergeCell ref="G77:N80"/>
    <mergeCell ref="O77:P78"/>
    <mergeCell ref="Q77:Q78"/>
    <mergeCell ref="R77:R78"/>
    <mergeCell ref="S77:S78"/>
    <mergeCell ref="T77:T78"/>
    <mergeCell ref="U77:W78"/>
    <mergeCell ref="X77:Y78"/>
    <mergeCell ref="Z77:AD78"/>
    <mergeCell ref="AB79:AB80"/>
    <mergeCell ref="AC79:AC80"/>
    <mergeCell ref="AD79:AD80"/>
    <mergeCell ref="B7:E8"/>
    <mergeCell ref="F7:J7"/>
    <mergeCell ref="K7:AD7"/>
    <mergeCell ref="F8:J8"/>
    <mergeCell ref="K8:AD8"/>
    <mergeCell ref="A2:AD2"/>
    <mergeCell ref="A4:D4"/>
    <mergeCell ref="E4:K4"/>
    <mergeCell ref="L4:O4"/>
    <mergeCell ref="P4:U4"/>
    <mergeCell ref="V4:W4"/>
    <mergeCell ref="X4:AD4"/>
    <mergeCell ref="U10:W11"/>
    <mergeCell ref="X10:Y11"/>
    <mergeCell ref="Z10:AD11"/>
    <mergeCell ref="C11:C12"/>
    <mergeCell ref="O12:O13"/>
    <mergeCell ref="P12:R13"/>
    <mergeCell ref="S12:U13"/>
    <mergeCell ref="V12:W13"/>
    <mergeCell ref="X12:X13"/>
    <mergeCell ref="Y12:Y13"/>
    <mergeCell ref="D10:N13"/>
    <mergeCell ref="O10:P11"/>
    <mergeCell ref="Q10:Q11"/>
    <mergeCell ref="R10:R11"/>
    <mergeCell ref="S10:S11"/>
    <mergeCell ref="T10:T11"/>
    <mergeCell ref="Z12:Z13"/>
    <mergeCell ref="AA12:AA13"/>
    <mergeCell ref="AB12:AB13"/>
    <mergeCell ref="AC12:AC13"/>
    <mergeCell ref="AD12:AD13"/>
    <mergeCell ref="D14:N15"/>
    <mergeCell ref="O14:P14"/>
    <mergeCell ref="U14:W14"/>
    <mergeCell ref="X14:Y14"/>
    <mergeCell ref="Z14:AD14"/>
    <mergeCell ref="P15:R15"/>
    <mergeCell ref="S15:U15"/>
    <mergeCell ref="V15:W15"/>
    <mergeCell ref="E16:N16"/>
    <mergeCell ref="C18:C19"/>
    <mergeCell ref="O19:O20"/>
    <mergeCell ref="P19:R20"/>
    <mergeCell ref="S19:U20"/>
    <mergeCell ref="V19:W20"/>
    <mergeCell ref="X19:X20"/>
    <mergeCell ref="Y19:Y20"/>
    <mergeCell ref="Z19:Z20"/>
    <mergeCell ref="AA19:AA20"/>
    <mergeCell ref="D17:N20"/>
    <mergeCell ref="O17:P18"/>
    <mergeCell ref="Q17:Q18"/>
    <mergeCell ref="R17:R18"/>
    <mergeCell ref="S17:S18"/>
    <mergeCell ref="T17:T18"/>
    <mergeCell ref="U17:W18"/>
    <mergeCell ref="X17:Y18"/>
    <mergeCell ref="Z17:AD18"/>
    <mergeCell ref="AB19:AB20"/>
    <mergeCell ref="AC19:AC20"/>
    <mergeCell ref="AD19:AD20"/>
    <mergeCell ref="B21:E21"/>
    <mergeCell ref="G21:M21"/>
    <mergeCell ref="O21:U21"/>
    <mergeCell ref="V21:W21"/>
    <mergeCell ref="X21:AD21"/>
    <mergeCell ref="U23:W24"/>
    <mergeCell ref="X23:Y24"/>
    <mergeCell ref="Z23:AD24"/>
    <mergeCell ref="C24:C25"/>
    <mergeCell ref="O25:O26"/>
    <mergeCell ref="P25:R26"/>
    <mergeCell ref="S25:U26"/>
    <mergeCell ref="V25:W26"/>
    <mergeCell ref="X25:X26"/>
    <mergeCell ref="Y25:Y26"/>
    <mergeCell ref="D23:N26"/>
    <mergeCell ref="O23:P24"/>
    <mergeCell ref="Q23:Q24"/>
    <mergeCell ref="R23:R24"/>
    <mergeCell ref="S23:S24"/>
    <mergeCell ref="T23:T24"/>
    <mergeCell ref="Z25:Z26"/>
    <mergeCell ref="AA25:AA26"/>
    <mergeCell ref="AB25:AB26"/>
    <mergeCell ref="AC25:AC26"/>
    <mergeCell ref="AD25:AD26"/>
    <mergeCell ref="D27:N28"/>
    <mergeCell ref="O27:P27"/>
    <mergeCell ref="U27:W27"/>
    <mergeCell ref="X27:Y27"/>
    <mergeCell ref="Z27:AD27"/>
    <mergeCell ref="P28:R28"/>
    <mergeCell ref="S28:U28"/>
    <mergeCell ref="V28:W28"/>
    <mergeCell ref="E29:N29"/>
    <mergeCell ref="D30:N33"/>
    <mergeCell ref="O30:P31"/>
    <mergeCell ref="Q30:Q31"/>
    <mergeCell ref="R30:R31"/>
    <mergeCell ref="S30:S31"/>
    <mergeCell ref="T30:T31"/>
    <mergeCell ref="Z32:Z33"/>
    <mergeCell ref="AA32:AA33"/>
    <mergeCell ref="AB32:AB33"/>
    <mergeCell ref="AC32:AC33"/>
    <mergeCell ref="AD32:AD33"/>
    <mergeCell ref="A34:Q34"/>
    <mergeCell ref="U30:W31"/>
    <mergeCell ref="X30:Y31"/>
    <mergeCell ref="Z30:AD31"/>
    <mergeCell ref="C31:C32"/>
    <mergeCell ref="O32:O33"/>
    <mergeCell ref="P32:R33"/>
    <mergeCell ref="S32:U33"/>
    <mergeCell ref="V32:W33"/>
    <mergeCell ref="X32:X33"/>
    <mergeCell ref="Y32:Y33"/>
    <mergeCell ref="F36:F37"/>
    <mergeCell ref="O37:O38"/>
    <mergeCell ref="P37:R38"/>
    <mergeCell ref="S37:U38"/>
    <mergeCell ref="V37:W38"/>
    <mergeCell ref="X37:X38"/>
    <mergeCell ref="B35:E42"/>
    <mergeCell ref="G35:N38"/>
    <mergeCell ref="O35:P36"/>
    <mergeCell ref="Q35:Q36"/>
    <mergeCell ref="R35:R36"/>
    <mergeCell ref="S35:S36"/>
    <mergeCell ref="G39:N42"/>
    <mergeCell ref="O39:P40"/>
    <mergeCell ref="Q39:Q40"/>
    <mergeCell ref="R39:R40"/>
    <mergeCell ref="S39:S40"/>
    <mergeCell ref="T39:T40"/>
    <mergeCell ref="U39:W40"/>
    <mergeCell ref="X39:Y40"/>
    <mergeCell ref="Y37:Y38"/>
    <mergeCell ref="Z37:Z38"/>
    <mergeCell ref="AA37:AA38"/>
    <mergeCell ref="AB37:AB38"/>
    <mergeCell ref="AC37:AC38"/>
    <mergeCell ref="AD37:AD38"/>
    <mergeCell ref="T35:T36"/>
    <mergeCell ref="U35:W36"/>
    <mergeCell ref="X35:Y36"/>
    <mergeCell ref="Z35:AD36"/>
    <mergeCell ref="Z39:AD40"/>
    <mergeCell ref="F40:F41"/>
    <mergeCell ref="O41:O42"/>
    <mergeCell ref="P41:R42"/>
    <mergeCell ref="S41:U42"/>
    <mergeCell ref="V41:W42"/>
    <mergeCell ref="X44:Y45"/>
    <mergeCell ref="Z44:AD45"/>
    <mergeCell ref="G46:I47"/>
    <mergeCell ref="J46:Q47"/>
    <mergeCell ref="R46:T47"/>
    <mergeCell ref="U46:AD47"/>
    <mergeCell ref="AD41:AD42"/>
    <mergeCell ref="X41:X42"/>
    <mergeCell ref="Y41:Y42"/>
    <mergeCell ref="Z41:Z42"/>
    <mergeCell ref="AA41:AA42"/>
    <mergeCell ref="AB41:AB42"/>
    <mergeCell ref="AC41:AC42"/>
    <mergeCell ref="B44:E50"/>
    <mergeCell ref="F44:F45"/>
    <mergeCell ref="G44:N45"/>
    <mergeCell ref="O44:P45"/>
    <mergeCell ref="Q44:Q45"/>
    <mergeCell ref="R44:R45"/>
    <mergeCell ref="S44:S45"/>
    <mergeCell ref="T44:T45"/>
    <mergeCell ref="U44:W45"/>
    <mergeCell ref="T48:T49"/>
    <mergeCell ref="U48:W49"/>
    <mergeCell ref="X48:Y49"/>
    <mergeCell ref="Z48:AD49"/>
    <mergeCell ref="I50:J50"/>
    <mergeCell ref="K50:M50"/>
    <mergeCell ref="U50:V50"/>
    <mergeCell ref="F48:F49"/>
    <mergeCell ref="G48:N49"/>
    <mergeCell ref="O48:P49"/>
    <mergeCell ref="Q48:Q49"/>
    <mergeCell ref="R48:R49"/>
    <mergeCell ref="S48:S49"/>
    <mergeCell ref="F53:F54"/>
    <mergeCell ref="O54:O55"/>
    <mergeCell ref="P54:R55"/>
    <mergeCell ref="S54:U55"/>
    <mergeCell ref="V54:W55"/>
    <mergeCell ref="X54:X55"/>
    <mergeCell ref="B52:E55"/>
    <mergeCell ref="G52:N55"/>
    <mergeCell ref="O52:P53"/>
    <mergeCell ref="Q52:Q53"/>
    <mergeCell ref="R52:R53"/>
    <mergeCell ref="S52:S53"/>
    <mergeCell ref="Y54:Y55"/>
    <mergeCell ref="Z54:Z55"/>
    <mergeCell ref="AA54:AA55"/>
    <mergeCell ref="AB54:AB55"/>
    <mergeCell ref="AC54:AC55"/>
    <mergeCell ref="AD54:AD55"/>
    <mergeCell ref="T52:T53"/>
    <mergeCell ref="U52:W53"/>
    <mergeCell ref="X52:Y53"/>
    <mergeCell ref="Z52:AD53"/>
    <mergeCell ref="F58:F59"/>
    <mergeCell ref="O59:O60"/>
    <mergeCell ref="P59:R60"/>
    <mergeCell ref="S59:U60"/>
    <mergeCell ref="V59:W60"/>
    <mergeCell ref="X59:X60"/>
    <mergeCell ref="B57:E60"/>
    <mergeCell ref="G57:N60"/>
    <mergeCell ref="O57:P58"/>
    <mergeCell ref="Q57:Q58"/>
    <mergeCell ref="R57:R58"/>
    <mergeCell ref="S57:S58"/>
    <mergeCell ref="Y59:Y60"/>
    <mergeCell ref="Z59:Z60"/>
    <mergeCell ref="AA59:AA60"/>
    <mergeCell ref="AB59:AB60"/>
    <mergeCell ref="AC59:AC60"/>
    <mergeCell ref="AD59:AD60"/>
    <mergeCell ref="T57:T58"/>
    <mergeCell ref="U57:W58"/>
    <mergeCell ref="X57:Y58"/>
    <mergeCell ref="Z57:AD58"/>
    <mergeCell ref="B62:E62"/>
    <mergeCell ref="F62:AD62"/>
    <mergeCell ref="B63:E63"/>
    <mergeCell ref="F63:AD63"/>
    <mergeCell ref="B64:E67"/>
    <mergeCell ref="G64:N67"/>
    <mergeCell ref="O64:P65"/>
    <mergeCell ref="Q64:Q65"/>
    <mergeCell ref="R64:R65"/>
    <mergeCell ref="S64:S65"/>
    <mergeCell ref="AB66:AB67"/>
    <mergeCell ref="AC66:AC67"/>
    <mergeCell ref="AD66:AD67"/>
    <mergeCell ref="T64:T65"/>
    <mergeCell ref="U64:W65"/>
    <mergeCell ref="X64:Y65"/>
    <mergeCell ref="Z64:AD65"/>
    <mergeCell ref="F65:F66"/>
    <mergeCell ref="O66:O67"/>
    <mergeCell ref="P66:R67"/>
    <mergeCell ref="S66:U67"/>
    <mergeCell ref="V66:W67"/>
    <mergeCell ref="X66:X67"/>
    <mergeCell ref="A72:O72"/>
    <mergeCell ref="Y66:Y67"/>
    <mergeCell ref="Z66:Z67"/>
    <mergeCell ref="AA66:AA67"/>
    <mergeCell ref="B73:E80"/>
    <mergeCell ref="G73:N76"/>
    <mergeCell ref="O73:P74"/>
    <mergeCell ref="Q73:Q74"/>
    <mergeCell ref="R73:R74"/>
    <mergeCell ref="S73:S74"/>
    <mergeCell ref="T73:T74"/>
    <mergeCell ref="U73:W74"/>
    <mergeCell ref="X73:Y74"/>
    <mergeCell ref="Z73:AD74"/>
    <mergeCell ref="F74:F75"/>
    <mergeCell ref="O75:O76"/>
    <mergeCell ref="P75:R76"/>
    <mergeCell ref="S75:U76"/>
    <mergeCell ref="V75:W76"/>
    <mergeCell ref="X75:X76"/>
    <mergeCell ref="Y75:Y76"/>
    <mergeCell ref="Z75:Z76"/>
    <mergeCell ref="AA75:AA76"/>
    <mergeCell ref="AB75:AB76"/>
    <mergeCell ref="S85:U85"/>
    <mergeCell ref="B82:E87"/>
    <mergeCell ref="F84:F85"/>
    <mergeCell ref="K84:N85"/>
    <mergeCell ref="V85:W85"/>
    <mergeCell ref="G82:I87"/>
    <mergeCell ref="J82:J87"/>
    <mergeCell ref="K82:N83"/>
    <mergeCell ref="O82:P82"/>
    <mergeCell ref="U82:W82"/>
    <mergeCell ref="S87:U87"/>
    <mergeCell ref="V87:W87"/>
    <mergeCell ref="X82:Y82"/>
    <mergeCell ref="Z82:AD82"/>
    <mergeCell ref="P83:R83"/>
    <mergeCell ref="S83:U83"/>
    <mergeCell ref="V83:W83"/>
    <mergeCell ref="K86:N87"/>
    <mergeCell ref="O86:P86"/>
    <mergeCell ref="U86:W86"/>
    <mergeCell ref="O91:O95"/>
    <mergeCell ref="P91:R95"/>
    <mergeCell ref="S91:U95"/>
    <mergeCell ref="V91:W95"/>
    <mergeCell ref="X91:X95"/>
    <mergeCell ref="AB91:AB95"/>
    <mergeCell ref="AC91:AC95"/>
    <mergeCell ref="AD91:AD95"/>
    <mergeCell ref="X86:Y86"/>
    <mergeCell ref="Z86:AD86"/>
    <mergeCell ref="P87:R87"/>
    <mergeCell ref="O84:P84"/>
    <mergeCell ref="U84:W84"/>
    <mergeCell ref="X84:Y84"/>
    <mergeCell ref="Z84:AD84"/>
    <mergeCell ref="P85:R85"/>
    <mergeCell ref="B89:E95"/>
    <mergeCell ref="O89:P90"/>
    <mergeCell ref="Q89:Q90"/>
    <mergeCell ref="R89:R90"/>
    <mergeCell ref="S89:S90"/>
    <mergeCell ref="Y91:Y95"/>
    <mergeCell ref="Z91:Z95"/>
    <mergeCell ref="AA91:AA95"/>
    <mergeCell ref="T89:T90"/>
    <mergeCell ref="U89:W90"/>
    <mergeCell ref="X89:Y90"/>
    <mergeCell ref="Z89:AD90"/>
    <mergeCell ref="G89:I95"/>
    <mergeCell ref="J89:J95"/>
    <mergeCell ref="K89:N95"/>
    <mergeCell ref="F90:F93"/>
    <mergeCell ref="F98:F99"/>
    <mergeCell ref="O99:O100"/>
    <mergeCell ref="P99:R100"/>
    <mergeCell ref="S99:U100"/>
    <mergeCell ref="V99:W100"/>
    <mergeCell ref="X99:X100"/>
    <mergeCell ref="B97:E100"/>
    <mergeCell ref="G97:N100"/>
    <mergeCell ref="O97:P98"/>
    <mergeCell ref="Q97:Q98"/>
    <mergeCell ref="R97:R98"/>
    <mergeCell ref="S97:S98"/>
    <mergeCell ref="Y99:Y100"/>
    <mergeCell ref="Z99:Z100"/>
    <mergeCell ref="AA99:AA100"/>
    <mergeCell ref="AB99:AB100"/>
    <mergeCell ref="AC99:AC100"/>
    <mergeCell ref="AD99:AD100"/>
    <mergeCell ref="T97:T98"/>
    <mergeCell ref="U97:W98"/>
    <mergeCell ref="X97:Y98"/>
    <mergeCell ref="Z97:AD98"/>
    <mergeCell ref="B102:E105"/>
    <mergeCell ref="G102:N105"/>
    <mergeCell ref="O102:P103"/>
    <mergeCell ref="Q102:Q103"/>
    <mergeCell ref="R102:R103"/>
    <mergeCell ref="S102:S103"/>
    <mergeCell ref="T102:T103"/>
    <mergeCell ref="U102:W103"/>
    <mergeCell ref="X102:Y103"/>
    <mergeCell ref="S107:S108"/>
    <mergeCell ref="T107:T108"/>
    <mergeCell ref="U107:W108"/>
    <mergeCell ref="X107:Y108"/>
    <mergeCell ref="Z102:AD103"/>
    <mergeCell ref="F103:F104"/>
    <mergeCell ref="O104:O105"/>
    <mergeCell ref="P104:R105"/>
    <mergeCell ref="S104:U105"/>
    <mergeCell ref="V104:W105"/>
    <mergeCell ref="X104:X105"/>
    <mergeCell ref="Y104:Y105"/>
    <mergeCell ref="Z104:Z105"/>
    <mergeCell ref="AA104:AA105"/>
    <mergeCell ref="AB104:AB105"/>
    <mergeCell ref="AC104:AC105"/>
    <mergeCell ref="AD104:AD105"/>
    <mergeCell ref="B112:E115"/>
    <mergeCell ref="O112:P113"/>
    <mergeCell ref="Q112:Q113"/>
    <mergeCell ref="R112:R113"/>
    <mergeCell ref="S112:S113"/>
    <mergeCell ref="T112:T113"/>
    <mergeCell ref="Z107:AD108"/>
    <mergeCell ref="F108:F109"/>
    <mergeCell ref="O109:O110"/>
    <mergeCell ref="P109:R110"/>
    <mergeCell ref="S109:U110"/>
    <mergeCell ref="V109:W110"/>
    <mergeCell ref="X109:X110"/>
    <mergeCell ref="Y109:Y110"/>
    <mergeCell ref="Z109:Z110"/>
    <mergeCell ref="AA109:AA110"/>
    <mergeCell ref="AB109:AB110"/>
    <mergeCell ref="AC109:AC110"/>
    <mergeCell ref="AD109:AD110"/>
    <mergeCell ref="B107:E110"/>
    <mergeCell ref="G107:N110"/>
    <mergeCell ref="O107:P108"/>
    <mergeCell ref="Q107:Q108"/>
    <mergeCell ref="R107:R108"/>
    <mergeCell ref="U112:W113"/>
    <mergeCell ref="X112:Y113"/>
    <mergeCell ref="Z112:AD113"/>
    <mergeCell ref="F113:F114"/>
    <mergeCell ref="O114:O115"/>
    <mergeCell ref="P114:R115"/>
    <mergeCell ref="S114:U115"/>
    <mergeCell ref="V114:W115"/>
    <mergeCell ref="X114:X115"/>
    <mergeCell ref="Y114:Y115"/>
    <mergeCell ref="Z114:Z115"/>
    <mergeCell ref="AA114:AA115"/>
    <mergeCell ref="AB114:AB115"/>
    <mergeCell ref="AC114:AC115"/>
    <mergeCell ref="AD114:AD115"/>
    <mergeCell ref="G112:N115"/>
    <mergeCell ref="B117:E120"/>
    <mergeCell ref="G117:I120"/>
    <mergeCell ref="J117:J120"/>
    <mergeCell ref="K117:N120"/>
    <mergeCell ref="O117:P118"/>
    <mergeCell ref="Q117:Q118"/>
    <mergeCell ref="R117:R118"/>
    <mergeCell ref="S117:S118"/>
    <mergeCell ref="T117:T118"/>
    <mergeCell ref="U117:W118"/>
    <mergeCell ref="X117:Y118"/>
    <mergeCell ref="Z117:AD118"/>
    <mergeCell ref="F118:F119"/>
    <mergeCell ref="O119:O120"/>
    <mergeCell ref="P119:R120"/>
    <mergeCell ref="S119:U120"/>
    <mergeCell ref="V119:W120"/>
    <mergeCell ref="X119:X120"/>
    <mergeCell ref="Y119:Y120"/>
    <mergeCell ref="Z119:Z120"/>
    <mergeCell ref="AA119:AA120"/>
    <mergeCell ref="AB119:AB120"/>
    <mergeCell ref="AC119:AC120"/>
    <mergeCell ref="AD119:AD120"/>
    <mergeCell ref="B122:E125"/>
    <mergeCell ref="G122:N125"/>
    <mergeCell ref="O122:P123"/>
    <mergeCell ref="Q122:Q123"/>
    <mergeCell ref="R122:R123"/>
    <mergeCell ref="S122:S123"/>
    <mergeCell ref="T122:T123"/>
    <mergeCell ref="U122:W123"/>
    <mergeCell ref="X122:Y123"/>
    <mergeCell ref="Z122:AD123"/>
    <mergeCell ref="F123:F124"/>
    <mergeCell ref="O124:O125"/>
    <mergeCell ref="P124:R125"/>
    <mergeCell ref="S124:U125"/>
    <mergeCell ref="V124:W125"/>
    <mergeCell ref="X124:X125"/>
    <mergeCell ref="Y124:Y125"/>
    <mergeCell ref="Z124:Z125"/>
    <mergeCell ref="AA124:AA125"/>
    <mergeCell ref="AB124:AB125"/>
    <mergeCell ref="AC124:AC125"/>
    <mergeCell ref="AD124:AD125"/>
    <mergeCell ref="B127:E130"/>
    <mergeCell ref="G127:N130"/>
    <mergeCell ref="O127:P128"/>
    <mergeCell ref="Q127:Q128"/>
    <mergeCell ref="R127:R128"/>
    <mergeCell ref="S127:S128"/>
    <mergeCell ref="T127:T128"/>
    <mergeCell ref="U127:W128"/>
    <mergeCell ref="X127:Y128"/>
    <mergeCell ref="Z127:AD128"/>
    <mergeCell ref="F128:F129"/>
    <mergeCell ref="O129:O130"/>
    <mergeCell ref="P129:R130"/>
    <mergeCell ref="S129:U130"/>
    <mergeCell ref="V129:W130"/>
    <mergeCell ref="X129:X130"/>
    <mergeCell ref="Y129:Y130"/>
    <mergeCell ref="Z129:Z130"/>
    <mergeCell ref="AA129:AA130"/>
    <mergeCell ref="AB129:AB130"/>
    <mergeCell ref="AC129:AC130"/>
    <mergeCell ref="AD129:AD130"/>
    <mergeCell ref="B132:E135"/>
    <mergeCell ref="G132:N135"/>
    <mergeCell ref="O132:P133"/>
    <mergeCell ref="Q132:Q133"/>
    <mergeCell ref="R132:R133"/>
    <mergeCell ref="S132:S133"/>
    <mergeCell ref="T132:T133"/>
    <mergeCell ref="U132:W133"/>
    <mergeCell ref="X132:Y133"/>
    <mergeCell ref="Z132:AD133"/>
    <mergeCell ref="F133:F134"/>
    <mergeCell ref="O134:O135"/>
    <mergeCell ref="P134:R135"/>
    <mergeCell ref="S134:U135"/>
    <mergeCell ref="V134:W135"/>
    <mergeCell ref="X134:X135"/>
    <mergeCell ref="Y134:Y135"/>
    <mergeCell ref="Z134:Z135"/>
    <mergeCell ref="AA134:AA135"/>
    <mergeCell ref="AB134:AB135"/>
    <mergeCell ref="AC134:AC135"/>
    <mergeCell ref="AD134:AD135"/>
  </mergeCells>
  <phoneticPr fontId="12"/>
  <conditionalFormatting sqref="W29 W16:X16 C11:C12 C15 C18:C19 Q10:Q11 S10:S11 O12:O13 O15 O19:O20 Q14 S14 X12:X13 Z12:Z13 AB12:AB13 X15 Q17:Q18 S17:S18 X19:X20 Z19:Z20 AB19:AB20 O16:P16 R16 T16 Z15:Z16 AB15:AB16 X21:AD21 C24:C25 C28 C31:C32 Q23:Q24 S23:S24 Z59:Z60 O25:O26 O28 O32:O33 Q27 S27 X25:X26 Z25:Z26 AB25:AB26 S64:S65 R29 T29 X28:X29 Z28:Z29 AB28:AB29 Q30:Q31 S30:S31 Q64:Q65 X32:X33 Z32:Z33 AB32:AB33 O29:P29 X59:X60 F65:F66 F53:F54 Q52:Q53 S52:S53 F62:AD63 O54:O55 X54:X55 Z54:Z55 AB54:AB55 F58:F59 Q57:Q58 S57:S58 AB59:AB60 O59:O60 Z66:Z67 X66:X67 AB66:AB67 O66:O67 R50 Q86 Z86 X86 AB86 S86 K86 O86 O71 X71 Z71 AB71">
    <cfRule type="cellIs" dxfId="126" priority="114" stopIfTrue="1" operator="equal">
      <formula>""</formula>
    </cfRule>
  </conditionalFormatting>
  <conditionalFormatting sqref="F21 N21">
    <cfRule type="cellIs" dxfId="125" priority="113" stopIfTrue="1" operator="equal">
      <formula>IF($F$21:$N$21,"✓")</formula>
    </cfRule>
  </conditionalFormatting>
  <conditionalFormatting sqref="U46:AD47 N50 AA50 Y50 W50 P50 J46:R47">
    <cfRule type="cellIs" dxfId="124" priority="112" stopIfTrue="1" operator="equal">
      <formula>""</formula>
    </cfRule>
  </conditionalFormatting>
  <conditionalFormatting sqref="Q44:S44">
    <cfRule type="cellIs" dxfId="123" priority="110" stopIfTrue="1" operator="equal">
      <formula>""</formula>
    </cfRule>
  </conditionalFormatting>
  <conditionalFormatting sqref="U48 O48 Q48:S48 X48 Z48">
    <cfRule type="cellIs" dxfId="122" priority="108" stopIfTrue="1" operator="equal">
      <formula>""</formula>
    </cfRule>
  </conditionalFormatting>
  <conditionalFormatting sqref="F44">
    <cfRule type="cellIs" dxfId="121" priority="111" stopIfTrue="1" operator="equal">
      <formula>""</formula>
    </cfRule>
  </conditionalFormatting>
  <conditionalFormatting sqref="F48">
    <cfRule type="cellIs" dxfId="120" priority="109" stopIfTrue="1" operator="equal">
      <formula>""</formula>
    </cfRule>
  </conditionalFormatting>
  <conditionalFormatting sqref="F103:F104 Q102:Q103 S102:S103 O104:O105 X104:X105 Z104:Z105 AB104:AB105">
    <cfRule type="cellIs" dxfId="119" priority="105" stopIfTrue="1" operator="equal">
      <formula>""</formula>
    </cfRule>
  </conditionalFormatting>
  <conditionalFormatting sqref="F78:F79 Q77:Q78 S77:S78 O79:O80 X79:X80 Z79:Z80 AB79:AB80">
    <cfRule type="cellIs" dxfId="118" priority="106" stopIfTrue="1" operator="equal">
      <formula>""</formula>
    </cfRule>
  </conditionalFormatting>
  <conditionalFormatting sqref="F36:F37 Q35:Q36 S35:S36 O37:O38 X37:X38 Z37:Z38 AB37:AB38">
    <cfRule type="cellIs" dxfId="117" priority="107" stopIfTrue="1" operator="equal">
      <formula>""</formula>
    </cfRule>
  </conditionalFormatting>
  <conditionalFormatting sqref="Q82 S82 K82 AB82 X82 Z82 O82">
    <cfRule type="cellIs" dxfId="116" priority="104" stopIfTrue="1" operator="equal">
      <formula>""</formula>
    </cfRule>
  </conditionalFormatting>
  <conditionalFormatting sqref="F98:F99 Q97:Q98 S97:S98 O99:O100 X99:X100 Z99:Z100 AB99:AB100">
    <cfRule type="cellIs" dxfId="115" priority="102" stopIfTrue="1" operator="equal">
      <formula>""</formula>
    </cfRule>
  </conditionalFormatting>
  <conditionalFormatting sqref="Q84 S84 K84 AB84 X84 Z84 O84">
    <cfRule type="cellIs" dxfId="114" priority="103" stopIfTrue="1" operator="equal">
      <formula>""</formula>
    </cfRule>
  </conditionalFormatting>
  <conditionalFormatting sqref="F40:F41 Q39:Q40 S39:S40 O41:O42 X41:X42 Z41:Z42 AB41:AB42">
    <cfRule type="cellIs" dxfId="113" priority="101" stopIfTrue="1" operator="equal">
      <formula>""</formula>
    </cfRule>
  </conditionalFormatting>
  <conditionalFormatting sqref="S87 AB87 X87 Z87">
    <cfRule type="cellIs" dxfId="112" priority="100" stopIfTrue="1" operator="equal">
      <formula>""</formula>
    </cfRule>
  </conditionalFormatting>
  <conditionalFormatting sqref="O87">
    <cfRule type="cellIs" dxfId="111" priority="99" stopIfTrue="1" operator="equal">
      <formula>""</formula>
    </cfRule>
  </conditionalFormatting>
  <conditionalFormatting sqref="O83">
    <cfRule type="cellIs" dxfId="110" priority="97" stopIfTrue="1" operator="equal">
      <formula>""</formula>
    </cfRule>
  </conditionalFormatting>
  <conditionalFormatting sqref="O85">
    <cfRule type="cellIs" dxfId="109" priority="95" stopIfTrue="1" operator="equal">
      <formula>""</formula>
    </cfRule>
  </conditionalFormatting>
  <conditionalFormatting sqref="S83 AB83 X83 Z83">
    <cfRule type="cellIs" dxfId="108" priority="98" stopIfTrue="1" operator="equal">
      <formula>""</formula>
    </cfRule>
  </conditionalFormatting>
  <conditionalFormatting sqref="S85 AB85 X85 Z85">
    <cfRule type="cellIs" dxfId="107" priority="96" stopIfTrue="1" operator="equal">
      <formula>""</formula>
    </cfRule>
  </conditionalFormatting>
  <conditionalFormatting sqref="F84">
    <cfRule type="cellIs" dxfId="106" priority="94" stopIfTrue="1" operator="equal">
      <formula>""</formula>
    </cfRule>
  </conditionalFormatting>
  <conditionalFormatting sqref="F74:F75 Q73:Q74 S73:S74 O75:O76 X75:X76 Z75:Z76 AB75:AB76">
    <cfRule type="cellIs" dxfId="105" priority="93" stopIfTrue="1" operator="equal">
      <formula>""</formula>
    </cfRule>
  </conditionalFormatting>
  <conditionalFormatting sqref="Z73:AD74 V71:W71">
    <cfRule type="cellIs" dxfId="104" priority="92" operator="equal">
      <formula>""</formula>
    </cfRule>
  </conditionalFormatting>
  <conditionalFormatting sqref="Z57:AD58">
    <cfRule type="cellIs" dxfId="103" priority="91" operator="equal">
      <formula>""</formula>
    </cfRule>
  </conditionalFormatting>
  <conditionalFormatting sqref="Z52:AD53">
    <cfRule type="cellIs" dxfId="102" priority="90" operator="equal">
      <formula>""</formula>
    </cfRule>
  </conditionalFormatting>
  <conditionalFormatting sqref="Z44:AD45">
    <cfRule type="cellIs" dxfId="101" priority="89" operator="equal">
      <formula>""</formula>
    </cfRule>
  </conditionalFormatting>
  <conditionalFormatting sqref="Z35:AD36">
    <cfRule type="cellIs" dxfId="100" priority="88" operator="equal">
      <formula>""</formula>
    </cfRule>
  </conditionalFormatting>
  <conditionalFormatting sqref="Z27:AD27">
    <cfRule type="cellIs" dxfId="99" priority="87" operator="equal">
      <formula>""</formula>
    </cfRule>
  </conditionalFormatting>
  <conditionalFormatting sqref="Z23:AD24">
    <cfRule type="cellIs" dxfId="98" priority="86" operator="equal">
      <formula>""</formula>
    </cfRule>
  </conditionalFormatting>
  <conditionalFormatting sqref="Z14:AD14">
    <cfRule type="cellIs" dxfId="97" priority="85" operator="equal">
      <formula>""</formula>
    </cfRule>
  </conditionalFormatting>
  <conditionalFormatting sqref="Z10:AD11">
    <cfRule type="cellIs" dxfId="96" priority="84" operator="equal">
      <formula>""</formula>
    </cfRule>
  </conditionalFormatting>
  <conditionalFormatting sqref="F118:F119 Q117:Q118 S117:S118 O119:O120 X119:X120 Z119:Z120 AB119:AB120">
    <cfRule type="cellIs" dxfId="95" priority="83" stopIfTrue="1" operator="equal">
      <formula>""</formula>
    </cfRule>
  </conditionalFormatting>
  <conditionalFormatting sqref="F123:F124 Q122:Q123 S122:S123 O124:O125 X124:X125 Z124:Z125 AB124:AB125">
    <cfRule type="cellIs" dxfId="94" priority="82" stopIfTrue="1" operator="equal">
      <formula>""</formula>
    </cfRule>
  </conditionalFormatting>
  <conditionalFormatting sqref="K117">
    <cfRule type="cellIs" dxfId="93" priority="81" stopIfTrue="1" operator="equal">
      <formula>""</formula>
    </cfRule>
  </conditionalFormatting>
  <conditionalFormatting sqref="Z97:AD98">
    <cfRule type="cellIs" dxfId="92" priority="80" operator="equal">
      <formula>""</formula>
    </cfRule>
  </conditionalFormatting>
  <conditionalFormatting sqref="Z102:AD103">
    <cfRule type="cellIs" dxfId="91" priority="79" operator="equal">
      <formula>""</formula>
    </cfRule>
  </conditionalFormatting>
  <conditionalFormatting sqref="Z117:AD118">
    <cfRule type="cellIs" dxfId="90" priority="78" operator="equal">
      <formula>""</formula>
    </cfRule>
  </conditionalFormatting>
  <conditionalFormatting sqref="Z122:AD123">
    <cfRule type="cellIs" dxfId="89" priority="77" operator="equal">
      <formula>""</formula>
    </cfRule>
  </conditionalFormatting>
  <conditionalFormatting sqref="F90 Q89:Q90 S89:S90 O91:O95 X91:X95 Z91:Z95 AB91:AB95">
    <cfRule type="cellIs" dxfId="88" priority="76" stopIfTrue="1" operator="equal">
      <formula>""</formula>
    </cfRule>
  </conditionalFormatting>
  <conditionalFormatting sqref="Z89:AD90">
    <cfRule type="cellIs" dxfId="87" priority="75" operator="equal">
      <formula>""</formula>
    </cfRule>
  </conditionalFormatting>
  <conditionalFormatting sqref="F108:F109 Q107:Q108 S107:S108 O109:O110 X109:X110 Z109:Z110 AB109:AB110">
    <cfRule type="cellIs" dxfId="86" priority="74" stopIfTrue="1" operator="equal">
      <formula>""</formula>
    </cfRule>
  </conditionalFormatting>
  <conditionalFormatting sqref="Z107:AD108">
    <cfRule type="cellIs" dxfId="85" priority="73" operator="equal">
      <formula>""</formula>
    </cfRule>
  </conditionalFormatting>
  <conditionalFormatting sqref="F113:F114 Q112:Q113 S112:S113 O114:O115 X114:X115 Z114:Z115 AB114:AB115">
    <cfRule type="cellIs" dxfId="84" priority="72" stopIfTrue="1" operator="equal">
      <formula>""</formula>
    </cfRule>
  </conditionalFormatting>
  <conditionalFormatting sqref="Z112:AD113">
    <cfRule type="cellIs" dxfId="83" priority="71" operator="equal">
      <formula>""</formula>
    </cfRule>
  </conditionalFormatting>
  <conditionalFormatting sqref="Z127:AD128">
    <cfRule type="cellIs" dxfId="82" priority="69" operator="equal">
      <formula>""</formula>
    </cfRule>
  </conditionalFormatting>
  <conditionalFormatting sqref="F128:F129 Q127:Q128 S127:S128 O129:O130 X129:X130 Z129:Z130 AB129:AB130">
    <cfRule type="cellIs" dxfId="81" priority="70" stopIfTrue="1" operator="equal">
      <formula>""</formula>
    </cfRule>
  </conditionalFormatting>
  <conditionalFormatting sqref="K89">
    <cfRule type="cellIs" dxfId="80" priority="68" stopIfTrue="1" operator="equal">
      <formula>""</formula>
    </cfRule>
  </conditionalFormatting>
  <conditionalFormatting sqref="O10:P11">
    <cfRule type="cellIs" dxfId="79" priority="67" operator="equal">
      <formula>""</formula>
    </cfRule>
  </conditionalFormatting>
  <conditionalFormatting sqref="V12:W13">
    <cfRule type="cellIs" dxfId="78" priority="66" operator="equal">
      <formula>""</formula>
    </cfRule>
  </conditionalFormatting>
  <conditionalFormatting sqref="O14:P14">
    <cfRule type="cellIs" dxfId="77" priority="65" operator="equal">
      <formula>""</formula>
    </cfRule>
  </conditionalFormatting>
  <conditionalFormatting sqref="V15:W15">
    <cfRule type="cellIs" dxfId="76" priority="64" operator="equal">
      <formula>""</formula>
    </cfRule>
  </conditionalFormatting>
  <conditionalFormatting sqref="O17:P18">
    <cfRule type="cellIs" dxfId="75" priority="63" operator="equal">
      <formula>""</formula>
    </cfRule>
  </conditionalFormatting>
  <conditionalFormatting sqref="V19:W20">
    <cfRule type="cellIs" dxfId="74" priority="62" operator="equal">
      <formula>""</formula>
    </cfRule>
  </conditionalFormatting>
  <conditionalFormatting sqref="O23:P24">
    <cfRule type="cellIs" dxfId="73" priority="61" operator="equal">
      <formula>""</formula>
    </cfRule>
  </conditionalFormatting>
  <conditionalFormatting sqref="V25:W26">
    <cfRule type="cellIs" dxfId="72" priority="60" operator="equal">
      <formula>""</formula>
    </cfRule>
  </conditionalFormatting>
  <conditionalFormatting sqref="O27:P27">
    <cfRule type="cellIs" dxfId="71" priority="59" operator="equal">
      <formula>""</formula>
    </cfRule>
  </conditionalFormatting>
  <conditionalFormatting sqref="V28:W28">
    <cfRule type="cellIs" dxfId="70" priority="58" operator="equal">
      <formula>""</formula>
    </cfRule>
  </conditionalFormatting>
  <conditionalFormatting sqref="O30:P31">
    <cfRule type="cellIs" dxfId="69" priority="57" operator="equal">
      <formula>""</formula>
    </cfRule>
  </conditionalFormatting>
  <conditionalFormatting sqref="V32:W33">
    <cfRule type="cellIs" dxfId="68" priority="56" operator="equal">
      <formula>""</formula>
    </cfRule>
  </conditionalFormatting>
  <conditionalFormatting sqref="O35:P36">
    <cfRule type="cellIs" dxfId="67" priority="55" operator="equal">
      <formula>""</formula>
    </cfRule>
  </conditionalFormatting>
  <conditionalFormatting sqref="V37:W38">
    <cfRule type="cellIs" dxfId="66" priority="54" operator="equal">
      <formula>""</formula>
    </cfRule>
  </conditionalFormatting>
  <conditionalFormatting sqref="O39:P40">
    <cfRule type="cellIs" dxfId="65" priority="53" operator="equal">
      <formula>""</formula>
    </cfRule>
  </conditionalFormatting>
  <conditionalFormatting sqref="V41:W42">
    <cfRule type="cellIs" dxfId="64" priority="52" operator="equal">
      <formula>""</formula>
    </cfRule>
  </conditionalFormatting>
  <conditionalFormatting sqref="O44:P45">
    <cfRule type="cellIs" dxfId="63" priority="51" operator="equal">
      <formula>""</formula>
    </cfRule>
  </conditionalFormatting>
  <conditionalFormatting sqref="O48:P49">
    <cfRule type="cellIs" dxfId="62" priority="50" operator="equal">
      <formula>""</formula>
    </cfRule>
  </conditionalFormatting>
  <conditionalFormatting sqref="K50:M50">
    <cfRule type="cellIs" dxfId="61" priority="49" operator="equal">
      <formula>""</formula>
    </cfRule>
  </conditionalFormatting>
  <conditionalFormatting sqref="U50:V50">
    <cfRule type="cellIs" dxfId="60" priority="48" operator="equal">
      <formula>""</formula>
    </cfRule>
  </conditionalFormatting>
  <conditionalFormatting sqref="O52:P53">
    <cfRule type="cellIs" dxfId="59" priority="47" operator="equal">
      <formula>""</formula>
    </cfRule>
  </conditionalFormatting>
  <conditionalFormatting sqref="V54:W55">
    <cfRule type="cellIs" dxfId="58" priority="46" operator="equal">
      <formula>""</formula>
    </cfRule>
  </conditionalFormatting>
  <conditionalFormatting sqref="O57:P58">
    <cfRule type="cellIs" dxfId="57" priority="45" operator="equal">
      <formula>""</formula>
    </cfRule>
  </conditionalFormatting>
  <conditionalFormatting sqref="V59:W60">
    <cfRule type="cellIs" dxfId="56" priority="44" operator="equal">
      <formula>""</formula>
    </cfRule>
  </conditionalFormatting>
  <conditionalFormatting sqref="O64:P65">
    <cfRule type="cellIs" dxfId="55" priority="43" operator="equal">
      <formula>""</formula>
    </cfRule>
  </conditionalFormatting>
  <conditionalFormatting sqref="V66:W67">
    <cfRule type="cellIs" dxfId="54" priority="42" operator="equal">
      <formula>""</formula>
    </cfRule>
  </conditionalFormatting>
  <conditionalFormatting sqref="V75:W76">
    <cfRule type="cellIs" dxfId="53" priority="41" operator="equal">
      <formula>""</formula>
    </cfRule>
  </conditionalFormatting>
  <conditionalFormatting sqref="O73:P74">
    <cfRule type="cellIs" dxfId="52" priority="40" operator="equal">
      <formula>""</formula>
    </cfRule>
  </conditionalFormatting>
  <conditionalFormatting sqref="O77:P78">
    <cfRule type="cellIs" dxfId="51" priority="39" operator="equal">
      <formula>""</formula>
    </cfRule>
  </conditionalFormatting>
  <conditionalFormatting sqref="V79:W80">
    <cfRule type="cellIs" dxfId="50" priority="38" operator="equal">
      <formula>""</formula>
    </cfRule>
  </conditionalFormatting>
  <conditionalFormatting sqref="V83:W83">
    <cfRule type="cellIs" dxfId="49" priority="37" operator="equal">
      <formula>""</formula>
    </cfRule>
  </conditionalFormatting>
  <conditionalFormatting sqref="V85:W85">
    <cfRule type="cellIs" dxfId="48" priority="36" operator="equal">
      <formula>""</formula>
    </cfRule>
  </conditionalFormatting>
  <conditionalFormatting sqref="V87:W87">
    <cfRule type="cellIs" dxfId="47" priority="35" operator="equal">
      <formula>""</formula>
    </cfRule>
  </conditionalFormatting>
  <conditionalFormatting sqref="O89:P90">
    <cfRule type="cellIs" dxfId="46" priority="34" operator="equal">
      <formula>""</formula>
    </cfRule>
  </conditionalFormatting>
  <conditionalFormatting sqref="V91:W95">
    <cfRule type="cellIs" dxfId="45" priority="33" operator="equal">
      <formula>""</formula>
    </cfRule>
  </conditionalFormatting>
  <conditionalFormatting sqref="O97:P98">
    <cfRule type="cellIs" dxfId="44" priority="32" operator="equal">
      <formula>""</formula>
    </cfRule>
  </conditionalFormatting>
  <conditionalFormatting sqref="V99:W100">
    <cfRule type="cellIs" dxfId="43" priority="31" operator="equal">
      <formula>""</formula>
    </cfRule>
  </conditionalFormatting>
  <conditionalFormatting sqref="O102:P103">
    <cfRule type="cellIs" dxfId="42" priority="30" operator="equal">
      <formula>""</formula>
    </cfRule>
  </conditionalFormatting>
  <conditionalFormatting sqref="V104:W105">
    <cfRule type="cellIs" dxfId="41" priority="29" operator="equal">
      <formula>""</formula>
    </cfRule>
  </conditionalFormatting>
  <conditionalFormatting sqref="O107:P108">
    <cfRule type="cellIs" dxfId="40" priority="28" operator="equal">
      <formula>""</formula>
    </cfRule>
  </conditionalFormatting>
  <conditionalFormatting sqref="V109:W110">
    <cfRule type="cellIs" dxfId="39" priority="27" operator="equal">
      <formula>""</formula>
    </cfRule>
  </conditionalFormatting>
  <conditionalFormatting sqref="O112:P113">
    <cfRule type="cellIs" dxfId="38" priority="26" operator="equal">
      <formula>""</formula>
    </cfRule>
  </conditionalFormatting>
  <conditionalFormatting sqref="V114:W115">
    <cfRule type="cellIs" dxfId="37" priority="25" operator="equal">
      <formula>""</formula>
    </cfRule>
  </conditionalFormatting>
  <conditionalFormatting sqref="O117:P118">
    <cfRule type="cellIs" dxfId="36" priority="24" operator="equal">
      <formula>""</formula>
    </cfRule>
  </conditionalFormatting>
  <conditionalFormatting sqref="V119:W120">
    <cfRule type="cellIs" dxfId="35" priority="23" operator="equal">
      <formula>""</formula>
    </cfRule>
  </conditionalFormatting>
  <conditionalFormatting sqref="O122:P123">
    <cfRule type="cellIs" dxfId="34" priority="22" operator="equal">
      <formula>""</formula>
    </cfRule>
  </conditionalFormatting>
  <conditionalFormatting sqref="V124:W125">
    <cfRule type="cellIs" dxfId="33" priority="21" operator="equal">
      <formula>""</formula>
    </cfRule>
  </conditionalFormatting>
  <conditionalFormatting sqref="O127:P128">
    <cfRule type="cellIs" dxfId="32" priority="20" operator="equal">
      <formula>""</formula>
    </cfRule>
  </conditionalFormatting>
  <conditionalFormatting sqref="V129:W130">
    <cfRule type="cellIs" dxfId="31" priority="19" operator="equal">
      <formula>""</formula>
    </cfRule>
  </conditionalFormatting>
  <conditionalFormatting sqref="Z132:AD133">
    <cfRule type="cellIs" dxfId="30" priority="17" operator="equal">
      <formula>""</formula>
    </cfRule>
  </conditionalFormatting>
  <conditionalFormatting sqref="F133:F134 Q132:Q133 S132:S133 O134:O135 X134:X135 Z134:Z135 AB134:AB135">
    <cfRule type="cellIs" dxfId="29" priority="18" stopIfTrue="1" operator="equal">
      <formula>""</formula>
    </cfRule>
  </conditionalFormatting>
  <conditionalFormatting sqref="O132:P133">
    <cfRule type="cellIs" dxfId="28" priority="16" operator="equal">
      <formula>""</formula>
    </cfRule>
  </conditionalFormatting>
  <conditionalFormatting sqref="V134:W135">
    <cfRule type="cellIs" dxfId="27" priority="15" operator="equal">
      <formula>""</formula>
    </cfRule>
  </conditionalFormatting>
  <conditionalFormatting sqref="F70 Q69:Q70 S69:S70">
    <cfRule type="cellIs" dxfId="26" priority="14" stopIfTrue="1" operator="equal">
      <formula>""</formula>
    </cfRule>
  </conditionalFormatting>
  <conditionalFormatting sqref="Z69:AD70">
    <cfRule type="cellIs" dxfId="25" priority="13" operator="equal">
      <formula>""</formula>
    </cfRule>
  </conditionalFormatting>
  <conditionalFormatting sqref="O69:P70">
    <cfRule type="cellIs" dxfId="24" priority="12" operator="equal">
      <formula>""</formula>
    </cfRule>
  </conditionalFormatting>
  <conditionalFormatting sqref="Z30:AD31">
    <cfRule type="cellIs" dxfId="23" priority="10" operator="equal">
      <formula>""</formula>
    </cfRule>
  </conditionalFormatting>
  <conditionalFormatting sqref="Z39:AD40">
    <cfRule type="cellIs" dxfId="22" priority="9" operator="equal">
      <formula>""</formula>
    </cfRule>
  </conditionalFormatting>
  <conditionalFormatting sqref="Z137:AD138">
    <cfRule type="cellIs" dxfId="21" priority="3" operator="equal">
      <formula>""</formula>
    </cfRule>
  </conditionalFormatting>
  <conditionalFormatting sqref="F138:F139 Q137:Q138 S137:S138 O139:O140 X139:X140 Z139:Z140 AB139:AB140">
    <cfRule type="cellIs" dxfId="20" priority="4" stopIfTrue="1" operator="equal">
      <formula>""</formula>
    </cfRule>
  </conditionalFormatting>
  <conditionalFormatting sqref="O137:P138">
    <cfRule type="cellIs" dxfId="19" priority="2" operator="equal">
      <formula>""</formula>
    </cfRule>
  </conditionalFormatting>
  <conditionalFormatting sqref="V139:W140">
    <cfRule type="cellIs" dxfId="18" priority="1" operator="equal">
      <formula>""</formula>
    </cfRule>
  </conditionalFormatting>
  <dataValidations count="5">
    <dataValidation type="list" allowBlank="1" showInputMessage="1" showErrorMessage="1" sqref="F36 C31:C32 C28 C24:C25 C11:C12 C15 C18:C19 O59:O60 F58:F59 F65:F66 N21 O12:O13 O15 O19:O20 O25:O26 O28 F53 O54:O55 F21 F48 F44 O32:O33 O79:O80 O41:O42 F103 F90 F84 F78 O99:O100 F98 O37:O38 F40 O83 O85 O75:O76 F74 O119:O120 F118 O114:O115 F123 O87 O91:O95 O104:O105 F108 O109:O110 F113 O124:O125 F128 O129:O130 F133 O66:O67 F70 O71 O134:O135 O139:O140 F138">
      <formula1>"✓"</formula1>
    </dataValidation>
    <dataValidation type="list" allowBlank="1" showInputMessage="1" showErrorMessage="1" sqref="V15:W15 O17:P18 V19:W20 O23:P24 V25:W26 O27:P27 V28:W28 O30:P31 V32:W33 O35:P36 V37:W38 O39:P40 V41:W42 O44:P45 O48:P49 V71:W71 U50:V50 O52:P53 V54:W55 O57:P58 V59:W60 O64:P65 V75:W76 O73:P74 O77:P78 V79:W80 O82:P82 V83:W83 O84:P84 V85:W85 O86:P86 V87:W87 O89:P90 V91:W95 O97:P98 V99:W100 O102:P103 V104:W105 O107:P108 V109:W110 O112:P113 V114:W115 O117:P118 V119:W120 O122:P123 V124:W125 O127:P128 V129:W130 O132:P133 V66:W67 O69:P70 V134:W135 V139:W140 O137:P138">
      <formula1>"令和,平成"</formula1>
    </dataValidation>
    <dataValidation type="list" showInputMessage="1" showErrorMessage="1" sqref="O10:P11 V12:W13 O14:P14">
      <formula1>"令和,平成"</formula1>
    </dataValidation>
    <dataValidation type="list" allowBlank="1" showInputMessage="1" showErrorMessage="1" sqref="W29 O16 W16 O29">
      <formula1>"令和,平成, 昭和"</formula1>
    </dataValidation>
    <dataValidation type="list" allowBlank="1" showInputMessage="1" showErrorMessage="1" sqref="K50:M50">
      <formula1>"令和"</formula1>
    </dataValidation>
  </dataValidations>
  <printOptions horizontalCentered="1"/>
  <pageMargins left="0.39370078740157483" right="0.39370078740157483" top="0.39370078740157483" bottom="0" header="0.31496062992125984" footer="0"/>
  <pageSetup paperSize="9" scale="48" orientation="portrait" r:id="rId1"/>
  <headerFooter scaleWithDoc="0">
    <oddFooter>&amp;R令和５年３月３１日開講訓練科から適用</oddFooter>
  </headerFooter>
  <rowBreaks count="1" manualBreakCount="1">
    <brk id="80" max="29" man="1"/>
  </rowBreaks>
  <colBreaks count="1" manualBreakCount="1">
    <brk id="31" max="87" man="1"/>
  </colBreak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39"/>
  <sheetViews>
    <sheetView view="pageBreakPreview" zoomScale="85" zoomScaleNormal="100" zoomScaleSheetLayoutView="85" workbookViewId="0">
      <selection activeCell="A3" sqref="A3:I3"/>
    </sheetView>
  </sheetViews>
  <sheetFormatPr defaultRowHeight="13.5"/>
  <cols>
    <col min="1" max="1" width="3.125" style="1248" customWidth="1"/>
    <col min="2" max="2" width="1.375" style="1248" customWidth="1"/>
    <col min="3" max="3" width="15.375" style="1248" customWidth="1"/>
    <col min="4" max="9" width="15.125" style="1248" customWidth="1"/>
    <col min="10" max="10" width="2.25" style="1248" customWidth="1"/>
    <col min="11" max="16384" width="9" style="1248"/>
  </cols>
  <sheetData>
    <row r="1" spans="1:10">
      <c r="A1" s="1246"/>
      <c r="B1" s="1247"/>
      <c r="C1" s="1247"/>
      <c r="D1" s="1247"/>
      <c r="E1" s="1247"/>
      <c r="I1" s="2726" t="s">
        <v>1262</v>
      </c>
      <c r="J1" s="2727"/>
    </row>
    <row r="2" spans="1:10" ht="7.5" customHeight="1"/>
    <row r="3" spans="1:10" ht="44.25" customHeight="1">
      <c r="A3" s="2728" t="s">
        <v>1263</v>
      </c>
      <c r="B3" s="2729"/>
      <c r="C3" s="2729"/>
      <c r="D3" s="2729"/>
      <c r="E3" s="2729"/>
      <c r="F3" s="2729"/>
      <c r="G3" s="2729"/>
      <c r="H3" s="2729"/>
      <c r="I3" s="2729"/>
    </row>
    <row r="4" spans="1:10" ht="60" customHeight="1">
      <c r="B4" s="2720" t="s">
        <v>1264</v>
      </c>
      <c r="C4" s="2720"/>
      <c r="D4" s="2720"/>
      <c r="E4" s="2720"/>
      <c r="F4" s="2720"/>
      <c r="G4" s="2720"/>
      <c r="H4" s="2720"/>
      <c r="I4" s="2720"/>
      <c r="J4" s="2720"/>
    </row>
    <row r="5" spans="1:10" ht="14.25" customHeight="1">
      <c r="C5" s="1249"/>
    </row>
    <row r="6" spans="1:10" ht="51" customHeight="1">
      <c r="C6" s="2721" t="s">
        <v>1265</v>
      </c>
      <c r="D6" s="2722"/>
      <c r="E6" s="2722"/>
      <c r="F6" s="2722"/>
      <c r="G6" s="2722"/>
      <c r="H6" s="2722"/>
      <c r="I6" s="2723"/>
    </row>
    <row r="7" spans="1:10" ht="33" customHeight="1">
      <c r="C7" s="2730" t="s">
        <v>1266</v>
      </c>
      <c r="D7" s="2730"/>
      <c r="E7" s="2730"/>
      <c r="F7" s="2730"/>
      <c r="G7" s="2730"/>
      <c r="H7" s="2730"/>
      <c r="I7" s="2730"/>
      <c r="J7" s="2730"/>
    </row>
    <row r="8" spans="1:10" ht="33" customHeight="1">
      <c r="C8" s="2719" t="s">
        <v>1267</v>
      </c>
      <c r="D8" s="2719"/>
      <c r="E8" s="2719"/>
      <c r="F8" s="2719"/>
      <c r="G8" s="2719"/>
      <c r="H8" s="2719"/>
      <c r="I8" s="2719"/>
      <c r="J8" s="2719"/>
    </row>
    <row r="9" spans="1:10" ht="33" customHeight="1">
      <c r="C9" s="2719" t="s">
        <v>1268</v>
      </c>
      <c r="D9" s="2719"/>
      <c r="E9" s="2719"/>
      <c r="F9" s="2719"/>
      <c r="G9" s="2719"/>
      <c r="H9" s="2719"/>
      <c r="I9" s="2719"/>
      <c r="J9" s="2719"/>
    </row>
    <row r="10" spans="1:10" ht="39" customHeight="1">
      <c r="C10" s="2719" t="s">
        <v>1269</v>
      </c>
      <c r="D10" s="2719"/>
      <c r="E10" s="2719"/>
      <c r="F10" s="2719"/>
      <c r="G10" s="2719"/>
      <c r="H10" s="2719"/>
      <c r="I10" s="2719"/>
      <c r="J10" s="2719"/>
    </row>
    <row r="11" spans="1:10" ht="24" customHeight="1">
      <c r="C11" s="2731" t="s">
        <v>1270</v>
      </c>
      <c r="D11" s="2731"/>
      <c r="E11" s="2731"/>
      <c r="F11" s="2731"/>
      <c r="G11" s="2731"/>
      <c r="H11" s="2731"/>
      <c r="I11" s="2731"/>
      <c r="J11" s="1250"/>
    </row>
    <row r="12" spans="1:10" ht="60" customHeight="1">
      <c r="C12" s="2719" t="s">
        <v>1271</v>
      </c>
      <c r="D12" s="2719"/>
      <c r="E12" s="2719"/>
      <c r="F12" s="2719"/>
      <c r="G12" s="2719"/>
      <c r="H12" s="2719"/>
      <c r="I12" s="2719"/>
      <c r="J12" s="2719"/>
    </row>
    <row r="13" spans="1:10" ht="48" customHeight="1">
      <c r="C13" s="2719" t="s">
        <v>1272</v>
      </c>
      <c r="D13" s="2719"/>
      <c r="E13" s="2719"/>
      <c r="F13" s="2719"/>
      <c r="G13" s="2719"/>
      <c r="H13" s="2719"/>
      <c r="I13" s="2719"/>
      <c r="J13" s="1250"/>
    </row>
    <row r="14" spans="1:10" ht="48" customHeight="1">
      <c r="C14" s="2719" t="s">
        <v>1273</v>
      </c>
      <c r="D14" s="2719"/>
      <c r="E14" s="2719"/>
      <c r="F14" s="2719"/>
      <c r="G14" s="2719"/>
      <c r="H14" s="2719"/>
      <c r="I14" s="2719"/>
      <c r="J14" s="1250"/>
    </row>
    <row r="15" spans="1:10" ht="51.75" customHeight="1">
      <c r="C15" s="2721" t="s">
        <v>1274</v>
      </c>
      <c r="D15" s="2722"/>
      <c r="E15" s="2722"/>
      <c r="F15" s="2722"/>
      <c r="G15" s="2722"/>
      <c r="H15" s="2722"/>
      <c r="I15" s="2723"/>
    </row>
    <row r="16" spans="1:10" ht="33" customHeight="1">
      <c r="C16" s="2719" t="s">
        <v>1275</v>
      </c>
      <c r="D16" s="2719"/>
      <c r="E16" s="2719"/>
      <c r="F16" s="2719"/>
      <c r="G16" s="2719"/>
      <c r="H16" s="2719"/>
      <c r="I16" s="2719"/>
    </row>
    <row r="17" spans="1:10" ht="47.25" customHeight="1">
      <c r="C17" s="2724" t="s">
        <v>1276</v>
      </c>
      <c r="D17" s="2725"/>
      <c r="E17" s="2725"/>
      <c r="F17" s="2725"/>
      <c r="G17" s="2725"/>
      <c r="H17" s="2725"/>
      <c r="I17" s="2725"/>
    </row>
    <row r="18" spans="1:10" ht="39" customHeight="1">
      <c r="C18" s="2721" t="s">
        <v>1277</v>
      </c>
      <c r="D18" s="2722"/>
      <c r="E18" s="2722"/>
      <c r="F18" s="2722"/>
      <c r="G18" s="2722"/>
      <c r="H18" s="2722"/>
      <c r="I18" s="2723"/>
    </row>
    <row r="19" spans="1:10" ht="32.25" customHeight="1">
      <c r="C19" s="2720" t="s">
        <v>1278</v>
      </c>
      <c r="D19" s="2720"/>
      <c r="E19" s="2720"/>
      <c r="F19" s="2720"/>
      <c r="G19" s="2720"/>
      <c r="H19" s="2720"/>
      <c r="I19" s="2720"/>
      <c r="J19" s="2720"/>
    </row>
    <row r="20" spans="1:10" ht="39" customHeight="1">
      <c r="C20" s="2721" t="s">
        <v>1279</v>
      </c>
      <c r="D20" s="2722"/>
      <c r="E20" s="2722"/>
      <c r="F20" s="2722"/>
      <c r="G20" s="2722"/>
      <c r="H20" s="2722"/>
      <c r="I20" s="2723"/>
    </row>
    <row r="21" spans="1:10" ht="48" customHeight="1">
      <c r="C21" s="2719" t="s">
        <v>1280</v>
      </c>
      <c r="D21" s="2719"/>
      <c r="E21" s="2719"/>
      <c r="F21" s="2719"/>
      <c r="G21" s="2719"/>
      <c r="H21" s="2719"/>
      <c r="I21" s="2719"/>
      <c r="J21" s="2719"/>
    </row>
    <row r="22" spans="1:10" ht="32.25" customHeight="1">
      <c r="C22" s="2720" t="s">
        <v>1281</v>
      </c>
      <c r="D22" s="2720"/>
      <c r="E22" s="2720"/>
      <c r="F22" s="2720"/>
      <c r="G22" s="2720"/>
      <c r="H22" s="2720"/>
      <c r="I22" s="2720"/>
      <c r="J22" s="2720"/>
    </row>
    <row r="23" spans="1:10" ht="39" customHeight="1">
      <c r="C23" s="2721" t="s">
        <v>1282</v>
      </c>
      <c r="D23" s="2722"/>
      <c r="E23" s="2722"/>
      <c r="F23" s="2722"/>
      <c r="G23" s="2722"/>
      <c r="H23" s="2722"/>
      <c r="I23" s="2723"/>
    </row>
    <row r="24" spans="1:10" ht="32.25" customHeight="1">
      <c r="C24" s="2719" t="s">
        <v>1283</v>
      </c>
      <c r="D24" s="2719"/>
      <c r="E24" s="2719"/>
      <c r="F24" s="2719"/>
      <c r="G24" s="2719"/>
      <c r="H24" s="2719"/>
      <c r="I24" s="2719"/>
      <c r="J24" s="2719"/>
    </row>
    <row r="25" spans="1:10" ht="6" customHeight="1">
      <c r="A25" s="1247"/>
      <c r="B25" s="1247"/>
      <c r="C25" s="1251"/>
      <c r="D25" s="1251"/>
      <c r="E25" s="1251"/>
      <c r="F25" s="1251"/>
      <c r="G25" s="1251"/>
      <c r="H25" s="1251"/>
      <c r="I25" s="1251"/>
      <c r="J25" s="1252"/>
    </row>
    <row r="26" spans="1:10" ht="19.5" customHeight="1"/>
    <row r="27" spans="1:10" ht="19.5" customHeight="1"/>
    <row r="28" spans="1:10" ht="19.5" customHeight="1">
      <c r="E28" s="1253"/>
    </row>
    <row r="29" spans="1:10" ht="19.5" customHeight="1"/>
    <row r="30" spans="1:10" ht="19.5" customHeight="1"/>
    <row r="32" spans="1:10" ht="18.75" customHeight="1"/>
    <row r="34" spans="3:3" ht="19.5" customHeight="1"/>
    <row r="35" spans="3:3" ht="18.75" customHeight="1"/>
    <row r="37" spans="3:3">
      <c r="C37" s="1254"/>
    </row>
    <row r="38" spans="3:3" ht="14.25">
      <c r="C38" s="1255"/>
    </row>
    <row r="39" spans="3:3">
      <c r="C39" s="1256"/>
    </row>
  </sheetData>
  <mergeCells count="22">
    <mergeCell ref="C14:I14"/>
    <mergeCell ref="I1:J1"/>
    <mergeCell ref="A3:I3"/>
    <mergeCell ref="B4:J4"/>
    <mergeCell ref="C6:I6"/>
    <mergeCell ref="C7:J7"/>
    <mergeCell ref="C8:J8"/>
    <mergeCell ref="C9:J9"/>
    <mergeCell ref="C10:J10"/>
    <mergeCell ref="C11:I11"/>
    <mergeCell ref="C12:J12"/>
    <mergeCell ref="C13:I13"/>
    <mergeCell ref="C21:J21"/>
    <mergeCell ref="C22:J22"/>
    <mergeCell ref="C23:I23"/>
    <mergeCell ref="C24:J24"/>
    <mergeCell ref="C15:I15"/>
    <mergeCell ref="C16:I16"/>
    <mergeCell ref="C17:I17"/>
    <mergeCell ref="C18:I18"/>
    <mergeCell ref="C19:J19"/>
    <mergeCell ref="C20:I20"/>
  </mergeCells>
  <phoneticPr fontId="12"/>
  <printOptions horizontalCentered="1"/>
  <pageMargins left="0.19685039370078741" right="0.19685039370078741" top="0.31496062992125984" bottom="0.19685039370078741" header="0.31496062992125984" footer="0.19685039370078741"/>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1969" r:id="rId4" name="Check Box 1">
              <controlPr defaultSize="0" autoFill="0" autoLine="0" autoPict="0">
                <anchor moveWithCells="1">
                  <from>
                    <xdr:col>0</xdr:col>
                    <xdr:colOff>38100</xdr:colOff>
                    <xdr:row>5</xdr:row>
                    <xdr:rowOff>190500</xdr:rowOff>
                  </from>
                  <to>
                    <xdr:col>2</xdr:col>
                    <xdr:colOff>47625</xdr:colOff>
                    <xdr:row>5</xdr:row>
                    <xdr:rowOff>504825</xdr:rowOff>
                  </to>
                </anchor>
              </controlPr>
            </control>
          </mc:Choice>
        </mc:AlternateContent>
        <mc:AlternateContent xmlns:mc="http://schemas.openxmlformats.org/markup-compatibility/2006">
          <mc:Choice Requires="x14">
            <control shapeId="211970" r:id="rId5" name="Check Box 2">
              <controlPr defaultSize="0" autoFill="0" autoLine="0" autoPict="0">
                <anchor moveWithCells="1">
                  <from>
                    <xdr:col>0</xdr:col>
                    <xdr:colOff>57150</xdr:colOff>
                    <xdr:row>14</xdr:row>
                    <xdr:rowOff>104775</xdr:rowOff>
                  </from>
                  <to>
                    <xdr:col>2</xdr:col>
                    <xdr:colOff>19050</xdr:colOff>
                    <xdr:row>14</xdr:row>
                    <xdr:rowOff>581025</xdr:rowOff>
                  </to>
                </anchor>
              </controlPr>
            </control>
          </mc:Choice>
        </mc:AlternateContent>
        <mc:AlternateContent xmlns:mc="http://schemas.openxmlformats.org/markup-compatibility/2006">
          <mc:Choice Requires="x14">
            <control shapeId="211971" r:id="rId6" name="Check Box 3">
              <controlPr defaultSize="0" autoFill="0" autoLine="0" autoPict="0">
                <anchor moveWithCells="1">
                  <from>
                    <xdr:col>0</xdr:col>
                    <xdr:colOff>38100</xdr:colOff>
                    <xdr:row>16</xdr:row>
                    <xdr:rowOff>704850</xdr:rowOff>
                  </from>
                  <to>
                    <xdr:col>2</xdr:col>
                    <xdr:colOff>19050</xdr:colOff>
                    <xdr:row>18</xdr:row>
                    <xdr:rowOff>95250</xdr:rowOff>
                  </to>
                </anchor>
              </controlPr>
            </control>
          </mc:Choice>
        </mc:AlternateContent>
        <mc:AlternateContent xmlns:mc="http://schemas.openxmlformats.org/markup-compatibility/2006">
          <mc:Choice Requires="x14">
            <control shapeId="211972" r:id="rId7" name="Check Box 4">
              <controlPr defaultSize="0" autoFill="0" autoLine="0" autoPict="0">
                <anchor moveWithCells="1">
                  <from>
                    <xdr:col>0</xdr:col>
                    <xdr:colOff>38100</xdr:colOff>
                    <xdr:row>19</xdr:row>
                    <xdr:rowOff>9525</xdr:rowOff>
                  </from>
                  <to>
                    <xdr:col>2</xdr:col>
                    <xdr:colOff>47625</xdr:colOff>
                    <xdr:row>20</xdr:row>
                    <xdr:rowOff>9525</xdr:rowOff>
                  </to>
                </anchor>
              </controlPr>
            </control>
          </mc:Choice>
        </mc:AlternateContent>
        <mc:AlternateContent xmlns:mc="http://schemas.openxmlformats.org/markup-compatibility/2006">
          <mc:Choice Requires="x14">
            <control shapeId="211973" r:id="rId8" name="Check Box 5">
              <controlPr defaultSize="0" autoFill="0" autoLine="0" autoPict="0">
                <anchor moveWithCells="1">
                  <from>
                    <xdr:col>0</xdr:col>
                    <xdr:colOff>38100</xdr:colOff>
                    <xdr:row>22</xdr:row>
                    <xdr:rowOff>66675</xdr:rowOff>
                  </from>
                  <to>
                    <xdr:col>2</xdr:col>
                    <xdr:colOff>47625</xdr:colOff>
                    <xdr:row>23</xdr:row>
                    <xdr:rowOff>9525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sheetPr>
  <dimension ref="A1:B49"/>
  <sheetViews>
    <sheetView view="pageBreakPreview" zoomScale="85" zoomScaleNormal="85" zoomScaleSheetLayoutView="85" workbookViewId="0">
      <selection activeCell="A2" sqref="A2"/>
    </sheetView>
  </sheetViews>
  <sheetFormatPr defaultRowHeight="15" customHeight="1"/>
  <cols>
    <col min="1" max="1" width="27.625" style="56" customWidth="1"/>
    <col min="2" max="2" width="73.625" style="381" customWidth="1"/>
    <col min="3" max="256" width="9" style="139"/>
    <col min="257" max="257" width="27.625" style="139" customWidth="1"/>
    <col min="258" max="258" width="73.625" style="139" customWidth="1"/>
    <col min="259" max="512" width="9" style="139"/>
    <col min="513" max="513" width="27.625" style="139" customWidth="1"/>
    <col min="514" max="514" width="73.625" style="139" customWidth="1"/>
    <col min="515" max="768" width="9" style="139"/>
    <col min="769" max="769" width="27.625" style="139" customWidth="1"/>
    <col min="770" max="770" width="73.625" style="139" customWidth="1"/>
    <col min="771" max="1024" width="9" style="139"/>
    <col min="1025" max="1025" width="27.625" style="139" customWidth="1"/>
    <col min="1026" max="1026" width="73.625" style="139" customWidth="1"/>
    <col min="1027" max="1280" width="9" style="139"/>
    <col min="1281" max="1281" width="27.625" style="139" customWidth="1"/>
    <col min="1282" max="1282" width="73.625" style="139" customWidth="1"/>
    <col min="1283" max="1536" width="9" style="139"/>
    <col min="1537" max="1537" width="27.625" style="139" customWidth="1"/>
    <col min="1538" max="1538" width="73.625" style="139" customWidth="1"/>
    <col min="1539" max="1792" width="9" style="139"/>
    <col min="1793" max="1793" width="27.625" style="139" customWidth="1"/>
    <col min="1794" max="1794" width="73.625" style="139" customWidth="1"/>
    <col min="1795" max="2048" width="9" style="139"/>
    <col min="2049" max="2049" width="27.625" style="139" customWidth="1"/>
    <col min="2050" max="2050" width="73.625" style="139" customWidth="1"/>
    <col min="2051" max="2304" width="9" style="139"/>
    <col min="2305" max="2305" width="27.625" style="139" customWidth="1"/>
    <col min="2306" max="2306" width="73.625" style="139" customWidth="1"/>
    <col min="2307" max="2560" width="9" style="139"/>
    <col min="2561" max="2561" width="27.625" style="139" customWidth="1"/>
    <col min="2562" max="2562" width="73.625" style="139" customWidth="1"/>
    <col min="2563" max="2816" width="9" style="139"/>
    <col min="2817" max="2817" width="27.625" style="139" customWidth="1"/>
    <col min="2818" max="2818" width="73.625" style="139" customWidth="1"/>
    <col min="2819" max="3072" width="9" style="139"/>
    <col min="3073" max="3073" width="27.625" style="139" customWidth="1"/>
    <col min="3074" max="3074" width="73.625" style="139" customWidth="1"/>
    <col min="3075" max="3328" width="9" style="139"/>
    <col min="3329" max="3329" width="27.625" style="139" customWidth="1"/>
    <col min="3330" max="3330" width="73.625" style="139" customWidth="1"/>
    <col min="3331" max="3584" width="9" style="139"/>
    <col min="3585" max="3585" width="27.625" style="139" customWidth="1"/>
    <col min="3586" max="3586" width="73.625" style="139" customWidth="1"/>
    <col min="3587" max="3840" width="9" style="139"/>
    <col min="3841" max="3841" width="27.625" style="139" customWidth="1"/>
    <col min="3842" max="3842" width="73.625" style="139" customWidth="1"/>
    <col min="3843" max="4096" width="9" style="139"/>
    <col min="4097" max="4097" width="27.625" style="139" customWidth="1"/>
    <col min="4098" max="4098" width="73.625" style="139" customWidth="1"/>
    <col min="4099" max="4352" width="9" style="139"/>
    <col min="4353" max="4353" width="27.625" style="139" customWidth="1"/>
    <col min="4354" max="4354" width="73.625" style="139" customWidth="1"/>
    <col min="4355" max="4608" width="9" style="139"/>
    <col min="4609" max="4609" width="27.625" style="139" customWidth="1"/>
    <col min="4610" max="4610" width="73.625" style="139" customWidth="1"/>
    <col min="4611" max="4864" width="9" style="139"/>
    <col min="4865" max="4865" width="27.625" style="139" customWidth="1"/>
    <col min="4866" max="4866" width="73.625" style="139" customWidth="1"/>
    <col min="4867" max="5120" width="9" style="139"/>
    <col min="5121" max="5121" width="27.625" style="139" customWidth="1"/>
    <col min="5122" max="5122" width="73.625" style="139" customWidth="1"/>
    <col min="5123" max="5376" width="9" style="139"/>
    <col min="5377" max="5377" width="27.625" style="139" customWidth="1"/>
    <col min="5378" max="5378" width="73.625" style="139" customWidth="1"/>
    <col min="5379" max="5632" width="9" style="139"/>
    <col min="5633" max="5633" width="27.625" style="139" customWidth="1"/>
    <col min="5634" max="5634" width="73.625" style="139" customWidth="1"/>
    <col min="5635" max="5888" width="9" style="139"/>
    <col min="5889" max="5889" width="27.625" style="139" customWidth="1"/>
    <col min="5890" max="5890" width="73.625" style="139" customWidth="1"/>
    <col min="5891" max="6144" width="9" style="139"/>
    <col min="6145" max="6145" width="27.625" style="139" customWidth="1"/>
    <col min="6146" max="6146" width="73.625" style="139" customWidth="1"/>
    <col min="6147" max="6400" width="9" style="139"/>
    <col min="6401" max="6401" width="27.625" style="139" customWidth="1"/>
    <col min="6402" max="6402" width="73.625" style="139" customWidth="1"/>
    <col min="6403" max="6656" width="9" style="139"/>
    <col min="6657" max="6657" width="27.625" style="139" customWidth="1"/>
    <col min="6658" max="6658" width="73.625" style="139" customWidth="1"/>
    <col min="6659" max="6912" width="9" style="139"/>
    <col min="6913" max="6913" width="27.625" style="139" customWidth="1"/>
    <col min="6914" max="6914" width="73.625" style="139" customWidth="1"/>
    <col min="6915" max="7168" width="9" style="139"/>
    <col min="7169" max="7169" width="27.625" style="139" customWidth="1"/>
    <col min="7170" max="7170" width="73.625" style="139" customWidth="1"/>
    <col min="7171" max="7424" width="9" style="139"/>
    <col min="7425" max="7425" width="27.625" style="139" customWidth="1"/>
    <col min="7426" max="7426" width="73.625" style="139" customWidth="1"/>
    <col min="7427" max="7680" width="9" style="139"/>
    <col min="7681" max="7681" width="27.625" style="139" customWidth="1"/>
    <col min="7682" max="7682" width="73.625" style="139" customWidth="1"/>
    <col min="7683" max="7936" width="9" style="139"/>
    <col min="7937" max="7937" width="27.625" style="139" customWidth="1"/>
    <col min="7938" max="7938" width="73.625" style="139" customWidth="1"/>
    <col min="7939" max="8192" width="9" style="139"/>
    <col min="8193" max="8193" width="27.625" style="139" customWidth="1"/>
    <col min="8194" max="8194" width="73.625" style="139" customWidth="1"/>
    <col min="8195" max="8448" width="9" style="139"/>
    <col min="8449" max="8449" width="27.625" style="139" customWidth="1"/>
    <col min="8450" max="8450" width="73.625" style="139" customWidth="1"/>
    <col min="8451" max="8704" width="9" style="139"/>
    <col min="8705" max="8705" width="27.625" style="139" customWidth="1"/>
    <col min="8706" max="8706" width="73.625" style="139" customWidth="1"/>
    <col min="8707" max="8960" width="9" style="139"/>
    <col min="8961" max="8961" width="27.625" style="139" customWidth="1"/>
    <col min="8962" max="8962" width="73.625" style="139" customWidth="1"/>
    <col min="8963" max="9216" width="9" style="139"/>
    <col min="9217" max="9217" width="27.625" style="139" customWidth="1"/>
    <col min="9218" max="9218" width="73.625" style="139" customWidth="1"/>
    <col min="9219" max="9472" width="9" style="139"/>
    <col min="9473" max="9473" width="27.625" style="139" customWidth="1"/>
    <col min="9474" max="9474" width="73.625" style="139" customWidth="1"/>
    <col min="9475" max="9728" width="9" style="139"/>
    <col min="9729" max="9729" width="27.625" style="139" customWidth="1"/>
    <col min="9730" max="9730" width="73.625" style="139" customWidth="1"/>
    <col min="9731" max="9984" width="9" style="139"/>
    <col min="9985" max="9985" width="27.625" style="139" customWidth="1"/>
    <col min="9986" max="9986" width="73.625" style="139" customWidth="1"/>
    <col min="9987" max="10240" width="9" style="139"/>
    <col min="10241" max="10241" width="27.625" style="139" customWidth="1"/>
    <col min="10242" max="10242" width="73.625" style="139" customWidth="1"/>
    <col min="10243" max="10496" width="9" style="139"/>
    <col min="10497" max="10497" width="27.625" style="139" customWidth="1"/>
    <col min="10498" max="10498" width="73.625" style="139" customWidth="1"/>
    <col min="10499" max="10752" width="9" style="139"/>
    <col min="10753" max="10753" width="27.625" style="139" customWidth="1"/>
    <col min="10754" max="10754" width="73.625" style="139" customWidth="1"/>
    <col min="10755" max="11008" width="9" style="139"/>
    <col min="11009" max="11009" width="27.625" style="139" customWidth="1"/>
    <col min="11010" max="11010" width="73.625" style="139" customWidth="1"/>
    <col min="11011" max="11264" width="9" style="139"/>
    <col min="11265" max="11265" width="27.625" style="139" customWidth="1"/>
    <col min="11266" max="11266" width="73.625" style="139" customWidth="1"/>
    <col min="11267" max="11520" width="9" style="139"/>
    <col min="11521" max="11521" width="27.625" style="139" customWidth="1"/>
    <col min="11522" max="11522" width="73.625" style="139" customWidth="1"/>
    <col min="11523" max="11776" width="9" style="139"/>
    <col min="11777" max="11777" width="27.625" style="139" customWidth="1"/>
    <col min="11778" max="11778" width="73.625" style="139" customWidth="1"/>
    <col min="11779" max="12032" width="9" style="139"/>
    <col min="12033" max="12033" width="27.625" style="139" customWidth="1"/>
    <col min="12034" max="12034" width="73.625" style="139" customWidth="1"/>
    <col min="12035" max="12288" width="9" style="139"/>
    <col min="12289" max="12289" width="27.625" style="139" customWidth="1"/>
    <col min="12290" max="12290" width="73.625" style="139" customWidth="1"/>
    <col min="12291" max="12544" width="9" style="139"/>
    <col min="12545" max="12545" width="27.625" style="139" customWidth="1"/>
    <col min="12546" max="12546" width="73.625" style="139" customWidth="1"/>
    <col min="12547" max="12800" width="9" style="139"/>
    <col min="12801" max="12801" width="27.625" style="139" customWidth="1"/>
    <col min="12802" max="12802" width="73.625" style="139" customWidth="1"/>
    <col min="12803" max="13056" width="9" style="139"/>
    <col min="13057" max="13057" width="27.625" style="139" customWidth="1"/>
    <col min="13058" max="13058" width="73.625" style="139" customWidth="1"/>
    <col min="13059" max="13312" width="9" style="139"/>
    <col min="13313" max="13313" width="27.625" style="139" customWidth="1"/>
    <col min="13314" max="13314" width="73.625" style="139" customWidth="1"/>
    <col min="13315" max="13568" width="9" style="139"/>
    <col min="13569" max="13569" width="27.625" style="139" customWidth="1"/>
    <col min="13570" max="13570" width="73.625" style="139" customWidth="1"/>
    <col min="13571" max="13824" width="9" style="139"/>
    <col min="13825" max="13825" width="27.625" style="139" customWidth="1"/>
    <col min="13826" max="13826" width="73.625" style="139" customWidth="1"/>
    <col min="13827" max="14080" width="9" style="139"/>
    <col min="14081" max="14081" width="27.625" style="139" customWidth="1"/>
    <col min="14082" max="14082" width="73.625" style="139" customWidth="1"/>
    <col min="14083" max="14336" width="9" style="139"/>
    <col min="14337" max="14337" width="27.625" style="139" customWidth="1"/>
    <col min="14338" max="14338" width="73.625" style="139" customWidth="1"/>
    <col min="14339" max="14592" width="9" style="139"/>
    <col min="14593" max="14593" width="27.625" style="139" customWidth="1"/>
    <col min="14594" max="14594" width="73.625" style="139" customWidth="1"/>
    <col min="14595" max="14848" width="9" style="139"/>
    <col min="14849" max="14849" width="27.625" style="139" customWidth="1"/>
    <col min="14850" max="14850" width="73.625" style="139" customWidth="1"/>
    <col min="14851" max="15104" width="9" style="139"/>
    <col min="15105" max="15105" width="27.625" style="139" customWidth="1"/>
    <col min="15106" max="15106" width="73.625" style="139" customWidth="1"/>
    <col min="15107" max="15360" width="9" style="139"/>
    <col min="15361" max="15361" width="27.625" style="139" customWidth="1"/>
    <col min="15362" max="15362" width="73.625" style="139" customWidth="1"/>
    <col min="15363" max="15616" width="9" style="139"/>
    <col min="15617" max="15617" width="27.625" style="139" customWidth="1"/>
    <col min="15618" max="15618" width="73.625" style="139" customWidth="1"/>
    <col min="15619" max="15872" width="9" style="139"/>
    <col min="15873" max="15873" width="27.625" style="139" customWidth="1"/>
    <col min="15874" max="15874" width="73.625" style="139" customWidth="1"/>
    <col min="15875" max="16128" width="9" style="139"/>
    <col min="16129" max="16129" width="27.625" style="139" customWidth="1"/>
    <col min="16130" max="16130" width="73.625" style="139" customWidth="1"/>
    <col min="16131" max="16384" width="9" style="139"/>
  </cols>
  <sheetData>
    <row r="1" spans="1:2" ht="18" customHeight="1" thickTop="1">
      <c r="A1" s="723" t="s">
        <v>493</v>
      </c>
      <c r="B1" s="723" t="s">
        <v>1065</v>
      </c>
    </row>
    <row r="2" spans="1:2" ht="18" customHeight="1">
      <c r="A2" s="724" t="s">
        <v>494</v>
      </c>
      <c r="B2" s="724">
        <v>20200106</v>
      </c>
    </row>
    <row r="3" spans="1:2" ht="18" customHeight="1">
      <c r="A3" s="376" t="s">
        <v>351</v>
      </c>
      <c r="B3" s="376" t="str">
        <f>ASC(様式1!$F$44)</f>
        <v/>
      </c>
    </row>
    <row r="4" spans="1:2" ht="18" customHeight="1">
      <c r="A4" s="377" t="s">
        <v>495</v>
      </c>
      <c r="B4" s="377" t="str">
        <f>TEXT(様式1!$O$3,"ggge年m月d日")</f>
        <v>明治33年1月0日</v>
      </c>
    </row>
    <row r="5" spans="1:2" ht="18" customHeight="1">
      <c r="A5" s="377" t="s">
        <v>352</v>
      </c>
      <c r="B5" s="377" t="str">
        <f>IF(様式1!$E$20="○","001","")&amp;IF(様式1!$E$21="○","002","")</f>
        <v>002</v>
      </c>
    </row>
    <row r="6" spans="1:2" s="645" customFormat="1" ht="18" customHeight="1">
      <c r="A6" s="378" t="s">
        <v>353</v>
      </c>
      <c r="B6" s="378" t="str">
        <f>IF(ISBLANK(登録用!L5:T5),"",LEFT(様式5!L6,2))</f>
        <v/>
      </c>
    </row>
    <row r="7" spans="1:2" ht="18" customHeight="1">
      <c r="A7" s="377" t="s">
        <v>314</v>
      </c>
      <c r="B7" s="377" t="str">
        <f>DBCS(TRIM(CLEAN(様式1!G36)))</f>
        <v/>
      </c>
    </row>
    <row r="8" spans="1:2" ht="18" customHeight="1">
      <c r="A8" s="377" t="s">
        <v>496</v>
      </c>
      <c r="B8" s="377" t="str">
        <f>TEXT(様式5!$F$11,"ggge年m月d日")</f>
        <v>令和　　年　　月　　日</v>
      </c>
    </row>
    <row r="9" spans="1:2" ht="18" customHeight="1">
      <c r="A9" s="377" t="s">
        <v>497</v>
      </c>
      <c r="B9" s="377" t="str">
        <f>TEXT(様式5!$M$11,"ggge年m月d日")</f>
        <v>令和　　年　　月　　日</v>
      </c>
    </row>
    <row r="10" spans="1:2" ht="18" customHeight="1">
      <c r="A10" s="377" t="s">
        <v>498</v>
      </c>
      <c r="B10" s="377" t="str">
        <f>TEXT(様式5!$F$12,"ggge年m月d日")</f>
        <v>令和　　年　　月　　日</v>
      </c>
    </row>
    <row r="11" spans="1:2" ht="18" customHeight="1">
      <c r="A11" s="377" t="s">
        <v>499</v>
      </c>
      <c r="B11" s="377" t="str">
        <f>TEXT(様式5!$F$14,"ggge年m月d日")</f>
        <v>令和　　年　　月　　日</v>
      </c>
    </row>
    <row r="12" spans="1:2" ht="18" customHeight="1">
      <c r="A12" s="377" t="s">
        <v>500</v>
      </c>
      <c r="B12" s="377" t="str">
        <f>TEXT(様式1!$F$37,"ggge年m月d日")</f>
        <v>明治33年1月0日</v>
      </c>
    </row>
    <row r="13" spans="1:2" ht="18" customHeight="1">
      <c r="A13" s="377" t="s">
        <v>501</v>
      </c>
      <c r="B13" s="377" t="str">
        <f>TEXT(様式1!$K$37,"ggge年m月d日")</f>
        <v>明治33年1月0日</v>
      </c>
    </row>
    <row r="14" spans="1:2" ht="18" customHeight="1">
      <c r="A14" s="376" t="s">
        <v>354</v>
      </c>
      <c r="B14" s="376" t="str">
        <f>ASC(様式1!$P$37)</f>
        <v/>
      </c>
    </row>
    <row r="15" spans="1:2" ht="18" customHeight="1">
      <c r="A15" s="376" t="s">
        <v>355</v>
      </c>
      <c r="B15" s="376">
        <f>様式5!AF15</f>
        <v>0</v>
      </c>
    </row>
    <row r="16" spans="1:2" ht="18" customHeight="1">
      <c r="A16" s="377" t="s">
        <v>502</v>
      </c>
      <c r="B16" s="377" t="str">
        <f>"00"</f>
        <v>00</v>
      </c>
    </row>
    <row r="17" spans="1:2" ht="18" customHeight="1">
      <c r="A17" s="377" t="s">
        <v>503</v>
      </c>
      <c r="B17" s="377" t="str">
        <f>"00"</f>
        <v>00</v>
      </c>
    </row>
    <row r="18" spans="1:2" ht="18" customHeight="1">
      <c r="A18" s="377" t="s">
        <v>504</v>
      </c>
      <c r="B18" s="377" t="str">
        <f>"23"</f>
        <v>23</v>
      </c>
    </row>
    <row r="19" spans="1:2" ht="18" customHeight="1">
      <c r="A19" s="377" t="s">
        <v>505</v>
      </c>
      <c r="B19" s="377" t="str">
        <f>"59"</f>
        <v>59</v>
      </c>
    </row>
    <row r="20" spans="1:2" s="645" customFormat="1" ht="18" customHeight="1">
      <c r="A20" s="376" t="s">
        <v>356</v>
      </c>
      <c r="B20" s="376">
        <f>様式5!G55</f>
        <v>0</v>
      </c>
    </row>
    <row r="21" spans="1:2" ht="18" customHeight="1">
      <c r="A21" s="376" t="s">
        <v>506</v>
      </c>
      <c r="B21" s="376" t="str">
        <f>ASC(様式1!$F$38)</f>
        <v/>
      </c>
    </row>
    <row r="22" spans="1:2" ht="18" customHeight="1">
      <c r="A22" s="377" t="s">
        <v>507</v>
      </c>
      <c r="B22" s="377" t="str">
        <f>IF(ISBLANK(様式5!$F$17),"特になし",DBCS(TRIM(SUBSTITUTE(様式5!$F$17,CHAR(10),"　"))))</f>
        <v>特になし</v>
      </c>
    </row>
    <row r="23" spans="1:2" ht="18" customHeight="1">
      <c r="A23" s="377" t="s">
        <v>508</v>
      </c>
      <c r="B23" s="377" t="str">
        <f>IF(様式5!F18="✔","1","0")</f>
        <v>0</v>
      </c>
    </row>
    <row r="24" spans="1:2" ht="18" customHeight="1">
      <c r="A24" s="377" t="s">
        <v>509</v>
      </c>
      <c r="B24" s="377" t="str">
        <f>IF(様式5!L18="✔","1","0")</f>
        <v>0</v>
      </c>
    </row>
    <row r="25" spans="1:2" ht="18" customHeight="1">
      <c r="A25" s="377" t="s">
        <v>510</v>
      </c>
      <c r="B25" s="377" t="str">
        <f>IF(様式5!T18="✔","1","0")</f>
        <v>0</v>
      </c>
    </row>
    <row r="26" spans="1:2" ht="18" customHeight="1">
      <c r="A26" s="377" t="s">
        <v>511</v>
      </c>
      <c r="B26" s="377" t="str">
        <f>IF(様式5!AA18="✔","1","0")</f>
        <v>0</v>
      </c>
    </row>
    <row r="27" spans="1:2" ht="18" customHeight="1">
      <c r="A27" s="377" t="s">
        <v>512</v>
      </c>
      <c r="B27" s="377" t="str">
        <f>IF(様式5!F19="✔","1","0")</f>
        <v>0</v>
      </c>
    </row>
    <row r="28" spans="1:2" ht="18" customHeight="1">
      <c r="A28" s="377" t="s">
        <v>513</v>
      </c>
      <c r="B28" s="377" t="str">
        <f>IF(様式5!L19="✔","1","0")</f>
        <v>0</v>
      </c>
    </row>
    <row r="29" spans="1:2" ht="18" customHeight="1">
      <c r="A29" s="377" t="s">
        <v>514</v>
      </c>
      <c r="B29" s="377" t="str">
        <f>IF(様式5!T19="✔","1","0")</f>
        <v>0</v>
      </c>
    </row>
    <row r="30" spans="1:2" ht="26.1" customHeight="1">
      <c r="A30" s="377" t="s">
        <v>357</v>
      </c>
      <c r="B30" s="378" t="str">
        <f>DBCS(TRIM(SUBSTITUTE(様式5!$F$20,CHAR(10),"　")))</f>
        <v/>
      </c>
    </row>
    <row r="31" spans="1:2" ht="26.1" customHeight="1">
      <c r="A31" s="377" t="s">
        <v>515</v>
      </c>
      <c r="B31" s="378" t="str">
        <f>DBCS(TRIM(CLEAN(様式5!AN21)))</f>
        <v/>
      </c>
    </row>
    <row r="32" spans="1:2" ht="18" customHeight="1">
      <c r="A32" s="465" t="s">
        <v>516</v>
      </c>
      <c r="B32" s="377" t="str">
        <f>DBCS(TRIM(SUBSTITUTE(様式5!$Y$8,CHAR(10),"　")))</f>
        <v/>
      </c>
    </row>
    <row r="33" spans="1:2" ht="26.1" customHeight="1">
      <c r="A33" s="465" t="s">
        <v>517</v>
      </c>
      <c r="B33" s="378" t="str">
        <f>DBCS(TRIM(SUBSTITUTE(様式5!F28,CHAR(10),"　")))</f>
        <v/>
      </c>
    </row>
    <row r="34" spans="1:2" ht="18" customHeight="1">
      <c r="A34" s="377" t="s">
        <v>518</v>
      </c>
      <c r="B34" s="376">
        <v>1</v>
      </c>
    </row>
    <row r="35" spans="1:2" s="645" customFormat="1" ht="18" customHeight="1">
      <c r="A35" s="377" t="s">
        <v>519</v>
      </c>
      <c r="B35" s="377" t="str">
        <f>IF(様式5!P50="✔","1","0")</f>
        <v>0</v>
      </c>
    </row>
    <row r="36" spans="1:2" ht="18" customHeight="1">
      <c r="A36" s="377" t="s">
        <v>520</v>
      </c>
      <c r="B36" s="376">
        <v>0</v>
      </c>
    </row>
    <row r="37" spans="1:2" ht="18" customHeight="1">
      <c r="A37" s="377" t="s">
        <v>521</v>
      </c>
      <c r="B37" s="377"/>
    </row>
    <row r="38" spans="1:2" ht="18" customHeight="1">
      <c r="A38" s="376" t="s">
        <v>358</v>
      </c>
      <c r="B38" s="376">
        <f>様式5!Y56</f>
        <v>0</v>
      </c>
    </row>
    <row r="39" spans="1:2" ht="18" customHeight="1">
      <c r="A39" s="376" t="s">
        <v>359</v>
      </c>
      <c r="B39" s="376">
        <f>様式5!Y57</f>
        <v>0</v>
      </c>
    </row>
    <row r="40" spans="1:2" ht="18" customHeight="1">
      <c r="A40" s="725" t="s">
        <v>696</v>
      </c>
      <c r="B40" s="377" t="str">
        <f>DBCS(TRIM(CLEAN(様式1!$F$40)))</f>
        <v/>
      </c>
    </row>
    <row r="41" spans="1:2" ht="18" customHeight="1">
      <c r="A41" s="725" t="s">
        <v>697</v>
      </c>
      <c r="B41" s="377" t="str">
        <f>SUBSTITUTE(ASC(様式1!$F$41),"-","")</f>
        <v/>
      </c>
    </row>
    <row r="42" spans="1:2" ht="18" customHeight="1">
      <c r="A42" s="725" t="s">
        <v>698</v>
      </c>
      <c r="B42" s="377" t="str">
        <f>DBCS(CLEAN(様式1!$H$41))</f>
        <v/>
      </c>
    </row>
    <row r="43" spans="1:2" ht="18" customHeight="1">
      <c r="A43" s="725" t="s">
        <v>699</v>
      </c>
      <c r="B43" s="377" t="str">
        <f>DBCS(CLEAN(様式1!$H$42))</f>
        <v/>
      </c>
    </row>
    <row r="44" spans="1:2" ht="18" customHeight="1">
      <c r="A44" s="725" t="s">
        <v>700</v>
      </c>
      <c r="B44" s="377" t="str">
        <f>DBCS(CLEAN(様式4!$E$40))</f>
        <v/>
      </c>
    </row>
    <row r="45" spans="1:2" ht="18" customHeight="1">
      <c r="A45" s="726" t="s">
        <v>701</v>
      </c>
      <c r="B45" s="379" t="str">
        <f>IF(ISERROR(LEFT(ASC(様式4!$P$40),FIND("-",ASC(様式4!$P$40))-1)),"",LEFT(ASC(様式4!$P$40),FIND("-",ASC(様式4!$P$40))-1))</f>
        <v/>
      </c>
    </row>
    <row r="46" spans="1:2" ht="18" customHeight="1">
      <c r="A46" s="726" t="s">
        <v>702</v>
      </c>
      <c r="B46" s="379" t="str">
        <f>IF(ISERROR(LEFT(RIGHT(ASC(様式4!$P$40),LEN(ASC(様式4!$P$40))-FIND("-",ASC(様式4!$P$40))),FIND("-",RIGHT(ASC(様式4!$P$40),LEN(ASC(様式4!$P$40))-FIND("-",ASC(様式4!$P$40))))-1)),"",LEFT(RIGHT(ASC(様式4!$P$40),LEN(ASC(様式4!$P$40))-FIND("-",ASC(様式4!$P$40))),FIND("-",RIGHT(ASC(様式4!$P$40),LEN(ASC(様式4!$P$40))-FIND("-",ASC(様式4!$P$40))))-1))</f>
        <v/>
      </c>
    </row>
    <row r="47" spans="1:2" ht="18" customHeight="1">
      <c r="A47" s="726" t="s">
        <v>703</v>
      </c>
      <c r="B47" s="380" t="str">
        <f>RIGHT(ASC(様式4!$P$40),4)</f>
        <v/>
      </c>
    </row>
    <row r="48" spans="1:2" ht="18" customHeight="1">
      <c r="A48" s="725" t="s">
        <v>704</v>
      </c>
      <c r="B48" s="376" t="str">
        <f>ASC(様式4!$P$41)</f>
        <v/>
      </c>
    </row>
    <row r="49" spans="1:2" ht="18" customHeight="1">
      <c r="A49" s="377" t="s">
        <v>522</v>
      </c>
      <c r="B49" s="377" t="str">
        <f>IF(AND(様式1!$D$30&lt;&gt;"✔",様式1!$D$32&lt;&gt;"✔"),"0",IF(様式1!$D$30="✔","1","")&amp;IF(様式1!$D$32="✔","2",""))</f>
        <v>0</v>
      </c>
    </row>
  </sheetData>
  <phoneticPr fontId="12"/>
  <conditionalFormatting sqref="A1:A39 A49">
    <cfRule type="containsText" dxfId="17" priority="29" stopIfTrue="1" operator="containsText" text=",">
      <formula>NOT(ISERROR(SEARCH(",",A1)))</formula>
    </cfRule>
    <cfRule type="containsText" dxfId="16" priority="30" stopIfTrue="1" operator="containsText" text="&quot;">
      <formula>NOT(ISERROR(SEARCH("""",A1)))</formula>
    </cfRule>
  </conditionalFormatting>
  <conditionalFormatting sqref="A5:A6">
    <cfRule type="containsText" dxfId="15" priority="27" stopIfTrue="1" operator="containsText" text=",">
      <formula>NOT(ISERROR(SEARCH(",",A5)))</formula>
    </cfRule>
    <cfRule type="containsText" dxfId="14" priority="28" stopIfTrue="1" operator="containsText" text="&quot;">
      <formula>NOT(ISERROR(SEARCH("""",A5)))</formula>
    </cfRule>
  </conditionalFormatting>
  <conditionalFormatting sqref="B3:B49">
    <cfRule type="containsText" dxfId="13" priority="21" stopIfTrue="1" operator="containsText" text=",">
      <formula>NOT(ISERROR(SEARCH(",",B3)))</formula>
    </cfRule>
    <cfRule type="containsText" dxfId="12" priority="22" stopIfTrue="1" operator="containsText" text="&quot;">
      <formula>NOT(ISERROR(SEARCH("""",B3)))</formula>
    </cfRule>
  </conditionalFormatting>
  <conditionalFormatting sqref="B5:B6">
    <cfRule type="containsText" dxfId="11" priority="19" stopIfTrue="1" operator="containsText" text=",">
      <formula>NOT(ISERROR(SEARCH(",",B5)))</formula>
    </cfRule>
    <cfRule type="containsText" dxfId="10" priority="20" stopIfTrue="1" operator="containsText" text="&quot;">
      <formula>NOT(ISERROR(SEARCH("""",B5)))</formula>
    </cfRule>
  </conditionalFormatting>
  <conditionalFormatting sqref="B3:B49">
    <cfRule type="containsText" dxfId="9" priority="17" stopIfTrue="1" operator="containsText" text=",">
      <formula>NOT(ISERROR(SEARCH(",",B3)))</formula>
    </cfRule>
    <cfRule type="containsText" dxfId="8" priority="18" stopIfTrue="1" operator="containsText" text="&quot;">
      <formula>NOT(ISERROR(SEARCH("""",B3)))</formula>
    </cfRule>
  </conditionalFormatting>
  <conditionalFormatting sqref="B5:B6">
    <cfRule type="containsText" dxfId="7" priority="15" stopIfTrue="1" operator="containsText" text=",">
      <formula>NOT(ISERROR(SEARCH(",",B5)))</formula>
    </cfRule>
    <cfRule type="containsText" dxfId="6" priority="16" stopIfTrue="1" operator="containsText" text="&quot;">
      <formula>NOT(ISERROR(SEARCH("""",B5)))</formula>
    </cfRule>
  </conditionalFormatting>
  <conditionalFormatting sqref="A40:A48">
    <cfRule type="containsText" dxfId="5" priority="9" stopIfTrue="1" operator="containsText" text=",">
      <formula>NOT(ISERROR(SEARCH(",",A40)))</formula>
    </cfRule>
    <cfRule type="containsText" dxfId="4" priority="10" stopIfTrue="1" operator="containsText" text="&quot;">
      <formula>NOT(ISERROR(SEARCH("""",A40)))</formula>
    </cfRule>
  </conditionalFormatting>
  <conditionalFormatting sqref="B1:B2">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1:B2">
    <cfRule type="containsText" dxfId="1" priority="1" stopIfTrue="1" operator="containsText" text=",">
      <formula>NOT(ISERROR(SEARCH(",",B1)))</formula>
    </cfRule>
    <cfRule type="containsText" dxfId="0" priority="2" stopIfTrue="1" operator="containsText" text="&quot;">
      <formula>NOT(ISERROR(SEARCH("""",B1)))</formula>
    </cfRule>
  </conditionalFormatting>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51"/>
  <sheetViews>
    <sheetView view="pageBreakPreview" zoomScale="40" zoomScaleNormal="85" zoomScaleSheetLayoutView="40" zoomScalePageLayoutView="85" workbookViewId="0">
      <selection activeCell="A3" sqref="A3:Z3"/>
    </sheetView>
  </sheetViews>
  <sheetFormatPr defaultColWidth="9" defaultRowHeight="20.100000000000001" customHeight="1"/>
  <cols>
    <col min="1" max="1" width="6.625" style="57" customWidth="1"/>
    <col min="2" max="2" width="6.75" style="57" customWidth="1"/>
    <col min="3" max="24" width="9.25" style="57" customWidth="1"/>
    <col min="25" max="25" width="12.5" style="57" customWidth="1"/>
    <col min="26" max="26" width="11.625" style="57" customWidth="1"/>
    <col min="27" max="27" width="16" style="57" customWidth="1"/>
    <col min="28" max="16384" width="9" style="57"/>
  </cols>
  <sheetData>
    <row r="1" spans="1:27" s="393" customFormat="1" ht="46.5" customHeight="1">
      <c r="Z1" s="394"/>
      <c r="AA1" s="411" t="s">
        <v>631</v>
      </c>
    </row>
    <row r="2" spans="1:27" s="393" customFormat="1" ht="65.099999999999994" customHeight="1">
      <c r="A2" s="395"/>
      <c r="B2" s="395"/>
      <c r="C2" s="395"/>
    </row>
    <row r="3" spans="1:27" s="393" customFormat="1" ht="66.75" customHeight="1">
      <c r="A3" s="1360" t="s">
        <v>75</v>
      </c>
      <c r="B3" s="1360"/>
      <c r="C3" s="1360"/>
      <c r="D3" s="1360"/>
      <c r="E3" s="1360"/>
      <c r="F3" s="1360"/>
      <c r="G3" s="1360"/>
      <c r="H3" s="1360"/>
      <c r="I3" s="1360"/>
      <c r="J3" s="1360"/>
      <c r="K3" s="1360"/>
      <c r="L3" s="1360"/>
      <c r="M3" s="1360"/>
      <c r="N3" s="1360"/>
      <c r="O3" s="1360"/>
      <c r="P3" s="1360"/>
      <c r="Q3" s="1360"/>
      <c r="R3" s="1360"/>
      <c r="S3" s="1360"/>
      <c r="T3" s="1360"/>
      <c r="U3" s="1360"/>
      <c r="V3" s="1360"/>
      <c r="W3" s="1360"/>
      <c r="X3" s="1360"/>
      <c r="Y3" s="1360"/>
      <c r="Z3" s="1360"/>
      <c r="AA3" s="395"/>
    </row>
    <row r="4" spans="1:27" s="393" customFormat="1" ht="37.5" customHeight="1">
      <c r="A4" s="395"/>
      <c r="B4" s="395"/>
      <c r="C4" s="395"/>
    </row>
    <row r="5" spans="1:27" s="393" customFormat="1" ht="37.5" customHeight="1">
      <c r="U5" s="396"/>
      <c r="V5" s="1362" t="str">
        <f>IF(様式1!O3="","",様式1!O3)</f>
        <v/>
      </c>
      <c r="W5" s="1362"/>
      <c r="X5" s="1362"/>
      <c r="Y5" s="1362"/>
      <c r="Z5" s="1362"/>
    </row>
    <row r="6" spans="1:27" s="393" customFormat="1" ht="37.5" customHeight="1">
      <c r="A6" s="395"/>
      <c r="B6" s="395"/>
      <c r="C6" s="395"/>
    </row>
    <row r="7" spans="1:27" s="393" customFormat="1" ht="42" customHeight="1">
      <c r="A7" s="397" t="s">
        <v>76</v>
      </c>
      <c r="B7" s="397"/>
      <c r="C7" s="397"/>
    </row>
    <row r="8" spans="1:27" s="393" customFormat="1" ht="36.950000000000003" customHeight="1">
      <c r="A8" s="395"/>
      <c r="B8" s="395"/>
      <c r="C8" s="395"/>
      <c r="I8" s="398"/>
      <c r="M8" s="392" t="s">
        <v>373</v>
      </c>
    </row>
    <row r="9" spans="1:27" s="393" customFormat="1" ht="36.950000000000003" customHeight="1">
      <c r="A9" s="395"/>
      <c r="B9" s="395"/>
      <c r="C9" s="395"/>
      <c r="M9" s="410" t="s">
        <v>374</v>
      </c>
      <c r="O9" s="399" t="str">
        <f>IF(様式1!J9="","",様式1!J9)</f>
        <v/>
      </c>
    </row>
    <row r="10" spans="1:27" s="393" customFormat="1" ht="36.950000000000003" customHeight="1">
      <c r="H10" s="410"/>
      <c r="J10" s="400"/>
      <c r="K10" s="400"/>
      <c r="L10" s="400"/>
      <c r="M10" s="400"/>
      <c r="O10" s="1363" t="str">
        <f>IF(様式1!L9="","",様式1!L9)</f>
        <v/>
      </c>
      <c r="P10" s="1363"/>
      <c r="Q10" s="1363"/>
      <c r="R10" s="1363"/>
      <c r="S10" s="1363"/>
      <c r="T10" s="1363"/>
      <c r="U10" s="1363"/>
      <c r="V10" s="1363"/>
      <c r="W10" s="1363"/>
      <c r="X10" s="1363"/>
      <c r="Y10" s="1363"/>
      <c r="Z10" s="400"/>
    </row>
    <row r="11" spans="1:27" s="393" customFormat="1" ht="36.950000000000003" customHeight="1">
      <c r="H11" s="401"/>
    </row>
    <row r="12" spans="1:27" s="393" customFormat="1" ht="36.950000000000003" customHeight="1">
      <c r="K12" s="400"/>
      <c r="L12" s="400"/>
      <c r="M12" s="410" t="s">
        <v>375</v>
      </c>
      <c r="Q12" s="1363" t="str">
        <f>IF(様式1!L11="","",様式1!L11)</f>
        <v/>
      </c>
      <c r="R12" s="1363"/>
      <c r="S12" s="1363"/>
      <c r="T12" s="1363"/>
      <c r="U12" s="1363"/>
      <c r="V12" s="1363"/>
      <c r="W12" s="1363"/>
      <c r="X12" s="1363"/>
      <c r="Y12" s="1363"/>
      <c r="Z12" s="1363"/>
    </row>
    <row r="13" spans="1:27" s="393" customFormat="1" ht="36.950000000000003" customHeight="1">
      <c r="H13" s="401"/>
    </row>
    <row r="14" spans="1:27" s="393" customFormat="1" ht="36.950000000000003" customHeight="1">
      <c r="K14" s="400"/>
      <c r="L14" s="400"/>
      <c r="M14" s="1364" t="s">
        <v>77</v>
      </c>
      <c r="N14" s="1364"/>
      <c r="O14" s="1364"/>
      <c r="P14" s="1364"/>
      <c r="Q14" s="1366" t="str">
        <f>IF(様式1!M13="","",様式1!M13)</f>
        <v/>
      </c>
      <c r="R14" s="1366"/>
      <c r="S14" s="1366"/>
      <c r="T14" s="1366"/>
      <c r="U14" s="1366"/>
      <c r="V14" s="1366"/>
      <c r="W14" s="1366"/>
      <c r="X14" s="1366"/>
    </row>
    <row r="15" spans="1:27" s="393" customFormat="1" ht="37.5" customHeight="1">
      <c r="A15" s="395"/>
      <c r="B15" s="395"/>
      <c r="C15" s="395"/>
    </row>
    <row r="16" spans="1:27" s="393" customFormat="1" ht="36.950000000000003" customHeight="1">
      <c r="A16" s="1365" t="str">
        <f>IF(様式1!O3="","",様式1!O3)</f>
        <v/>
      </c>
      <c r="B16" s="1365"/>
      <c r="C16" s="1365"/>
      <c r="D16" s="1365"/>
      <c r="E16" s="1365"/>
      <c r="F16" s="1365"/>
      <c r="G16" s="1365"/>
      <c r="H16" s="1359" t="s">
        <v>376</v>
      </c>
      <c r="I16" s="1359"/>
      <c r="J16" s="1359"/>
      <c r="K16" s="1359"/>
      <c r="L16" s="1359"/>
      <c r="M16" s="1359"/>
      <c r="N16" s="1359"/>
      <c r="O16" s="1359"/>
      <c r="P16" s="1359"/>
      <c r="Q16" s="1359"/>
      <c r="R16" s="1359"/>
      <c r="S16" s="1359"/>
      <c r="T16" s="1359"/>
      <c r="U16" s="1359"/>
      <c r="V16" s="1359"/>
      <c r="W16" s="1359"/>
      <c r="X16" s="1359"/>
      <c r="Y16" s="1359"/>
      <c r="Z16" s="1359"/>
    </row>
    <row r="17" spans="1:27" s="393" customFormat="1" ht="36.950000000000003" customHeight="1">
      <c r="A17" s="1359" t="s">
        <v>377</v>
      </c>
      <c r="B17" s="1359"/>
      <c r="C17" s="1359"/>
      <c r="D17" s="1359"/>
      <c r="E17" s="1359"/>
      <c r="F17" s="1359"/>
      <c r="G17" s="1359"/>
      <c r="H17" s="1359"/>
      <c r="I17" s="1359"/>
      <c r="J17" s="1359"/>
      <c r="K17" s="1359"/>
      <c r="L17" s="1359"/>
      <c r="M17" s="1359"/>
      <c r="N17" s="1359"/>
      <c r="O17" s="1359"/>
      <c r="P17" s="1359"/>
      <c r="Q17" s="1359"/>
      <c r="R17" s="1359"/>
      <c r="S17" s="1359"/>
      <c r="T17" s="1359"/>
      <c r="U17" s="1359"/>
      <c r="V17" s="1359"/>
      <c r="W17" s="1359"/>
      <c r="X17" s="1359"/>
      <c r="Y17" s="1359"/>
      <c r="Z17" s="1359"/>
    </row>
    <row r="18" spans="1:27" s="393" customFormat="1" ht="37.5" customHeight="1">
      <c r="A18" s="395"/>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row>
    <row r="19" spans="1:27" s="393" customFormat="1" ht="37.5" customHeight="1">
      <c r="A19" s="395"/>
      <c r="B19" s="395"/>
      <c r="C19" s="395"/>
    </row>
    <row r="20" spans="1:27" s="393" customFormat="1" ht="40.5" customHeight="1">
      <c r="A20" s="1360" t="s">
        <v>78</v>
      </c>
      <c r="B20" s="1360"/>
      <c r="C20" s="1360"/>
      <c r="D20" s="1360"/>
      <c r="E20" s="1360"/>
      <c r="F20" s="1360"/>
      <c r="G20" s="1360"/>
      <c r="H20" s="1360"/>
      <c r="I20" s="1360"/>
      <c r="J20" s="1360"/>
      <c r="K20" s="1360"/>
      <c r="L20" s="1360"/>
      <c r="M20" s="1360"/>
      <c r="N20" s="1360"/>
      <c r="O20" s="1360"/>
      <c r="P20" s="1360"/>
      <c r="Q20" s="1360"/>
      <c r="R20" s="1360"/>
      <c r="S20" s="1360"/>
      <c r="T20" s="1360"/>
      <c r="U20" s="1360"/>
      <c r="V20" s="1360"/>
      <c r="W20" s="1360"/>
      <c r="X20" s="1360"/>
      <c r="Y20" s="1360"/>
      <c r="Z20" s="409"/>
    </row>
    <row r="21" spans="1:27" s="393" customFormat="1" ht="37.5" customHeight="1">
      <c r="A21" s="409"/>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row>
    <row r="22" spans="1:27" s="393" customFormat="1" ht="37.5" customHeight="1">
      <c r="A22" s="395"/>
      <c r="B22" s="395"/>
      <c r="C22" s="395"/>
    </row>
    <row r="23" spans="1:27" s="393" customFormat="1" ht="37.5" customHeight="1">
      <c r="A23" s="395" t="s">
        <v>79</v>
      </c>
      <c r="B23" s="395"/>
      <c r="C23" s="395"/>
    </row>
    <row r="24" spans="1:27" s="393" customFormat="1" ht="37.5" customHeight="1">
      <c r="A24" s="395"/>
      <c r="B24" s="395"/>
      <c r="C24" s="395"/>
    </row>
    <row r="25" spans="1:27" s="393" customFormat="1" ht="37.5" customHeight="1">
      <c r="A25" s="395"/>
      <c r="B25" s="395"/>
      <c r="C25" s="395"/>
    </row>
    <row r="26" spans="1:27" s="393" customFormat="1" ht="37.5" customHeight="1">
      <c r="A26" s="395"/>
      <c r="B26" s="395"/>
      <c r="C26" s="395"/>
      <c r="G26" s="1356" t="str">
        <f>IF(様式1!G36="","",様式1!G36)</f>
        <v/>
      </c>
      <c r="H26" s="1356"/>
      <c r="I26" s="1356"/>
      <c r="J26" s="1356"/>
      <c r="K26" s="1356"/>
      <c r="L26" s="1356"/>
      <c r="M26" s="1356"/>
      <c r="N26" s="1356"/>
      <c r="O26" s="1356"/>
      <c r="P26" s="1356"/>
      <c r="Q26" s="1356"/>
      <c r="R26" s="1356"/>
      <c r="S26" s="1356"/>
      <c r="T26" s="1356"/>
      <c r="U26" s="400"/>
      <c r="V26" s="400"/>
      <c r="W26" s="400"/>
    </row>
    <row r="27" spans="1:27" s="393" customFormat="1" ht="37.5" customHeight="1">
      <c r="A27" s="395"/>
      <c r="B27" s="395"/>
      <c r="C27" s="395"/>
    </row>
    <row r="28" spans="1:27" s="393" customFormat="1" ht="37.5" customHeight="1">
      <c r="A28" s="395"/>
      <c r="B28" s="395"/>
      <c r="C28" s="395"/>
    </row>
    <row r="29" spans="1:27" s="393" customFormat="1" ht="37.5" customHeight="1">
      <c r="A29" s="395" t="s">
        <v>80</v>
      </c>
      <c r="B29" s="395"/>
      <c r="C29" s="395"/>
    </row>
    <row r="30" spans="1:27" s="393" customFormat="1" ht="37.5" customHeight="1">
      <c r="A30" s="1361" t="s">
        <v>378</v>
      </c>
      <c r="B30" s="1361"/>
      <c r="C30" s="1361"/>
      <c r="D30" s="1361"/>
      <c r="E30" s="1361"/>
      <c r="F30" s="1361"/>
      <c r="G30" s="1361"/>
      <c r="H30" s="1361"/>
      <c r="I30" s="1361"/>
      <c r="J30" s="1361"/>
      <c r="K30" s="1361"/>
      <c r="L30" s="1361"/>
      <c r="M30" s="1361"/>
      <c r="N30" s="1361"/>
      <c r="O30" s="1361"/>
      <c r="P30" s="1361"/>
      <c r="Q30" s="1361"/>
      <c r="R30" s="1361"/>
      <c r="S30" s="1361"/>
      <c r="T30" s="1361"/>
      <c r="U30" s="1361"/>
      <c r="V30" s="1361"/>
      <c r="W30" s="1361"/>
      <c r="X30" s="1361"/>
      <c r="Y30" s="1361"/>
      <c r="Z30" s="1361"/>
      <c r="AA30" s="1361"/>
    </row>
    <row r="31" spans="1:27" s="393" customFormat="1" ht="37.5" customHeight="1">
      <c r="A31" s="1361" t="s">
        <v>671</v>
      </c>
      <c r="B31" s="1361"/>
      <c r="C31" s="1361"/>
      <c r="D31" s="1361"/>
      <c r="E31" s="1361"/>
      <c r="F31" s="1361"/>
      <c r="G31" s="1361"/>
      <c r="H31" s="1361"/>
      <c r="I31" s="1361"/>
      <c r="J31" s="1361"/>
      <c r="K31" s="1361"/>
      <c r="L31" s="1361"/>
      <c r="M31" s="1361"/>
      <c r="N31" s="1361"/>
      <c r="O31" s="1361"/>
      <c r="P31" s="1361"/>
      <c r="Q31" s="1361"/>
      <c r="R31" s="1361"/>
      <c r="S31" s="1361"/>
      <c r="T31" s="1361"/>
      <c r="U31" s="1361"/>
      <c r="V31" s="1361"/>
      <c r="W31" s="1361"/>
      <c r="X31" s="1361"/>
      <c r="Y31" s="1361"/>
      <c r="Z31" s="1361"/>
      <c r="AA31" s="1361"/>
    </row>
    <row r="32" spans="1:27" s="393" customFormat="1" ht="37.5" customHeight="1">
      <c r="A32" s="1361" t="s">
        <v>630</v>
      </c>
      <c r="B32" s="1361"/>
      <c r="C32" s="1361"/>
      <c r="D32" s="1361"/>
      <c r="E32" s="1361"/>
      <c r="F32" s="1361"/>
      <c r="G32" s="1361"/>
      <c r="H32" s="1361"/>
      <c r="I32" s="1361"/>
      <c r="J32" s="1361"/>
      <c r="K32" s="1361"/>
      <c r="L32" s="1361"/>
      <c r="M32" s="1361"/>
      <c r="N32" s="1361"/>
      <c r="O32" s="1361"/>
      <c r="P32" s="1361"/>
      <c r="Q32" s="1361"/>
      <c r="R32" s="1361"/>
      <c r="S32" s="1361"/>
      <c r="T32" s="1361"/>
      <c r="U32" s="1361"/>
      <c r="V32" s="1361"/>
      <c r="W32" s="1361"/>
      <c r="X32" s="1361"/>
      <c r="Y32" s="1361"/>
      <c r="Z32" s="1361"/>
      <c r="AA32" s="1361"/>
    </row>
    <row r="33" spans="1:27" s="393" customFormat="1" ht="37.5" customHeight="1">
      <c r="A33" s="1361" t="s">
        <v>582</v>
      </c>
      <c r="B33" s="1361"/>
      <c r="C33" s="1361"/>
      <c r="D33" s="1361"/>
      <c r="E33" s="1361"/>
      <c r="F33" s="1361"/>
      <c r="G33" s="1361"/>
      <c r="H33" s="1361"/>
      <c r="I33" s="1361"/>
      <c r="J33" s="1361"/>
      <c r="K33" s="1361"/>
      <c r="L33" s="1361"/>
      <c r="M33" s="1361"/>
      <c r="N33" s="1361"/>
      <c r="O33" s="1361"/>
      <c r="P33" s="1361"/>
      <c r="Q33" s="1361"/>
      <c r="R33" s="1361"/>
      <c r="S33" s="1361"/>
      <c r="T33" s="1361"/>
      <c r="U33" s="1361"/>
      <c r="V33" s="1361"/>
      <c r="W33" s="1361"/>
      <c r="X33" s="1361"/>
      <c r="Y33" s="1361"/>
      <c r="Z33" s="1361"/>
      <c r="AA33" s="395"/>
    </row>
    <row r="34" spans="1:27" s="393" customFormat="1" ht="37.5" customHeight="1">
      <c r="A34" s="395"/>
      <c r="B34" s="395"/>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row>
    <row r="35" spans="1:27" s="393" customFormat="1" ht="12" customHeight="1">
      <c r="A35" s="395"/>
      <c r="B35" s="412"/>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4"/>
      <c r="AA35" s="395"/>
    </row>
    <row r="36" spans="1:27" s="393" customFormat="1" ht="37.5" customHeight="1">
      <c r="B36" s="402"/>
      <c r="C36" s="393" t="s">
        <v>379</v>
      </c>
      <c r="D36" s="395"/>
      <c r="F36" s="395"/>
      <c r="G36" s="395"/>
      <c r="H36" s="395"/>
      <c r="I36" s="395"/>
      <c r="J36" s="395"/>
      <c r="K36" s="395"/>
      <c r="L36" s="395"/>
      <c r="M36" s="395"/>
      <c r="N36" s="395"/>
      <c r="O36" s="395"/>
      <c r="P36" s="395"/>
      <c r="Q36" s="395"/>
      <c r="R36" s="395"/>
      <c r="S36" s="395"/>
      <c r="T36" s="395"/>
      <c r="U36" s="395"/>
      <c r="V36" s="395"/>
      <c r="W36" s="395"/>
      <c r="X36" s="395"/>
      <c r="Y36" s="395"/>
      <c r="Z36" s="403"/>
      <c r="AA36" s="395"/>
    </row>
    <row r="37" spans="1:27" s="393" customFormat="1" ht="37.5" customHeight="1">
      <c r="A37" s="404"/>
      <c r="B37" s="405"/>
      <c r="D37" s="395" t="s">
        <v>380</v>
      </c>
      <c r="F37" s="404"/>
      <c r="G37" s="404"/>
      <c r="H37" s="404"/>
      <c r="I37" s="404"/>
      <c r="J37" s="404"/>
      <c r="K37" s="404"/>
      <c r="L37" s="404"/>
      <c r="M37" s="404"/>
      <c r="N37" s="404"/>
      <c r="O37" s="404"/>
      <c r="P37" s="404"/>
      <c r="Q37" s="404"/>
      <c r="R37" s="404"/>
      <c r="S37" s="404"/>
      <c r="T37" s="404"/>
      <c r="U37" s="404"/>
      <c r="V37" s="404"/>
      <c r="W37" s="404"/>
      <c r="X37" s="404"/>
      <c r="Y37" s="404"/>
      <c r="Z37" s="406"/>
      <c r="AA37" s="410"/>
    </row>
    <row r="38" spans="1:27" s="393" customFormat="1" ht="37.5" customHeight="1">
      <c r="A38" s="395"/>
      <c r="B38" s="402"/>
      <c r="C38" s="393" t="s">
        <v>381</v>
      </c>
      <c r="D38" s="404"/>
      <c r="F38" s="404"/>
      <c r="G38" s="404"/>
      <c r="H38" s="404"/>
      <c r="I38" s="404"/>
      <c r="J38" s="404"/>
      <c r="K38" s="404"/>
      <c r="L38" s="404"/>
      <c r="M38" s="404"/>
      <c r="N38" s="404"/>
      <c r="O38" s="404"/>
      <c r="P38" s="404"/>
      <c r="Q38" s="404"/>
      <c r="R38" s="404"/>
      <c r="S38" s="404"/>
      <c r="T38" s="404"/>
      <c r="U38" s="404"/>
      <c r="V38" s="404"/>
      <c r="W38" s="404"/>
      <c r="X38" s="404"/>
      <c r="Y38" s="404"/>
      <c r="Z38" s="406"/>
      <c r="AA38" s="410"/>
    </row>
    <row r="39" spans="1:27" s="393" customFormat="1" ht="37.5" customHeight="1">
      <c r="A39" s="395"/>
      <c r="B39" s="402"/>
      <c r="C39" s="393" t="s">
        <v>382</v>
      </c>
      <c r="D39" s="404"/>
      <c r="F39" s="404"/>
      <c r="G39" s="404"/>
      <c r="H39" s="404"/>
      <c r="I39" s="404"/>
      <c r="J39" s="404"/>
      <c r="K39" s="404"/>
      <c r="L39" s="404"/>
      <c r="M39" s="404"/>
      <c r="N39" s="404"/>
      <c r="O39" s="404"/>
      <c r="P39" s="404"/>
      <c r="Q39" s="404"/>
      <c r="R39" s="404"/>
      <c r="S39" s="404"/>
      <c r="T39" s="404"/>
      <c r="U39" s="404"/>
      <c r="V39" s="404"/>
      <c r="W39" s="404"/>
      <c r="X39" s="404"/>
      <c r="Y39" s="404"/>
      <c r="Z39" s="406"/>
      <c r="AA39" s="410"/>
    </row>
    <row r="40" spans="1:27" s="393" customFormat="1" ht="37.5" customHeight="1">
      <c r="A40" s="395"/>
      <c r="B40" s="407"/>
      <c r="D40" s="395" t="s">
        <v>383</v>
      </c>
      <c r="F40" s="404"/>
      <c r="G40" s="404"/>
      <c r="H40" s="404"/>
      <c r="I40" s="404"/>
      <c r="J40" s="404"/>
      <c r="K40" s="404"/>
      <c r="L40" s="404"/>
      <c r="M40" s="404"/>
      <c r="N40" s="404"/>
      <c r="O40" s="404"/>
      <c r="P40" s="404"/>
      <c r="Q40" s="404"/>
      <c r="R40" s="404"/>
      <c r="S40" s="404"/>
      <c r="T40" s="404"/>
      <c r="U40" s="404"/>
      <c r="V40" s="404"/>
      <c r="W40" s="404"/>
      <c r="X40" s="404"/>
      <c r="Y40" s="404"/>
      <c r="Z40" s="406"/>
      <c r="AA40" s="410"/>
    </row>
    <row r="41" spans="1:27" s="393" customFormat="1" ht="37.5" customHeight="1">
      <c r="A41" s="395"/>
      <c r="B41" s="407"/>
      <c r="C41" s="393" t="s">
        <v>367</v>
      </c>
      <c r="D41" s="404"/>
      <c r="F41" s="404"/>
      <c r="G41" s="404"/>
      <c r="H41" s="404"/>
      <c r="I41" s="404"/>
      <c r="J41" s="404"/>
      <c r="K41" s="404"/>
      <c r="L41" s="404"/>
      <c r="M41" s="404"/>
      <c r="N41" s="404"/>
      <c r="O41" s="404"/>
      <c r="P41" s="404"/>
      <c r="Q41" s="404"/>
      <c r="R41" s="404"/>
      <c r="S41" s="404"/>
      <c r="T41" s="404"/>
      <c r="U41" s="404"/>
      <c r="V41" s="404"/>
      <c r="W41" s="404"/>
      <c r="X41" s="404"/>
      <c r="Y41" s="404"/>
      <c r="Z41" s="406"/>
      <c r="AA41" s="410"/>
    </row>
    <row r="42" spans="1:27" s="393" customFormat="1" ht="12" customHeight="1">
      <c r="A42" s="395"/>
      <c r="B42" s="415"/>
      <c r="C42" s="408"/>
      <c r="D42" s="416"/>
      <c r="E42" s="416"/>
      <c r="F42" s="416"/>
      <c r="G42" s="416"/>
      <c r="H42" s="416"/>
      <c r="I42" s="416"/>
      <c r="J42" s="416"/>
      <c r="K42" s="416"/>
      <c r="L42" s="416"/>
      <c r="M42" s="416"/>
      <c r="N42" s="416"/>
      <c r="O42" s="416"/>
      <c r="P42" s="416"/>
      <c r="Q42" s="416"/>
      <c r="R42" s="416"/>
      <c r="S42" s="416"/>
      <c r="T42" s="416"/>
      <c r="U42" s="416"/>
      <c r="V42" s="416"/>
      <c r="W42" s="416"/>
      <c r="X42" s="416"/>
      <c r="Y42" s="416"/>
      <c r="Z42" s="417"/>
      <c r="AA42" s="410"/>
    </row>
    <row r="43" spans="1:27" s="393" customFormat="1" ht="20.100000000000001" customHeight="1"/>
    <row r="44" spans="1:27" ht="20.100000000000001" customHeight="1">
      <c r="A44" s="1357"/>
      <c r="B44" s="1357"/>
      <c r="C44" s="1357"/>
      <c r="D44" s="1357"/>
      <c r="E44" s="1357"/>
      <c r="F44" s="1357"/>
      <c r="G44" s="1357"/>
      <c r="H44" s="1357"/>
      <c r="I44" s="1357"/>
      <c r="J44" s="1357"/>
      <c r="K44" s="1357"/>
      <c r="L44" s="1357"/>
      <c r="M44" s="1357"/>
      <c r="N44" s="1357"/>
      <c r="O44" s="1357"/>
      <c r="P44" s="1357"/>
      <c r="Q44" s="1357"/>
      <c r="R44" s="1357"/>
      <c r="S44" s="1357"/>
      <c r="T44" s="1357"/>
      <c r="U44" s="1357"/>
      <c r="V44" s="1357"/>
      <c r="W44" s="1357"/>
      <c r="X44" s="1357"/>
      <c r="Y44" s="1357"/>
    </row>
    <row r="45" spans="1:27" ht="20.100000000000001" customHeight="1">
      <c r="A45" s="1358"/>
      <c r="B45" s="1358"/>
      <c r="C45" s="1358"/>
      <c r="D45" s="1358"/>
      <c r="E45" s="1358"/>
      <c r="F45" s="1358"/>
      <c r="G45" s="1358"/>
      <c r="H45" s="1358"/>
      <c r="I45" s="1358"/>
      <c r="J45" s="1358"/>
      <c r="K45" s="1358"/>
      <c r="L45" s="1358"/>
      <c r="M45" s="1358"/>
      <c r="N45" s="1358"/>
      <c r="O45" s="1358"/>
      <c r="P45" s="1358"/>
      <c r="Q45" s="1358"/>
      <c r="R45" s="1358"/>
      <c r="S45" s="1358"/>
      <c r="T45" s="1358"/>
      <c r="U45" s="1358"/>
      <c r="V45" s="1358"/>
      <c r="W45" s="1358"/>
      <c r="X45" s="1358"/>
      <c r="Y45" s="1358"/>
    </row>
    <row r="51" spans="1:1" ht="20.100000000000001" customHeight="1">
      <c r="A51" s="57" t="s">
        <v>230</v>
      </c>
    </row>
  </sheetData>
  <mergeCells count="17">
    <mergeCell ref="A3:Z3"/>
    <mergeCell ref="V5:Z5"/>
    <mergeCell ref="Q12:Z12"/>
    <mergeCell ref="M14:P14"/>
    <mergeCell ref="H16:Z16"/>
    <mergeCell ref="A16:G16"/>
    <mergeCell ref="O10:Y10"/>
    <mergeCell ref="Q14:X14"/>
    <mergeCell ref="G26:T26"/>
    <mergeCell ref="A44:Y44"/>
    <mergeCell ref="A45:Y45"/>
    <mergeCell ref="A17:Z17"/>
    <mergeCell ref="A20:Y20"/>
    <mergeCell ref="A31:AA31"/>
    <mergeCell ref="A32:AA32"/>
    <mergeCell ref="A33:Z33"/>
    <mergeCell ref="A30:AA30"/>
  </mergeCells>
  <phoneticPr fontId="12"/>
  <printOptions horizontalCentered="1"/>
  <pageMargins left="0.78740157480314965" right="0.59055118110236227" top="0.39370078740157483" bottom="0.39370078740157483" header="0.19685039370078741" footer="0.19685039370078741"/>
  <pageSetup paperSize="9" scale="34" fitToHeight="0" orientation="portrait" cellComments="asDisplayed" r:id="rId1"/>
  <headerFooter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103"/>
  <sheetViews>
    <sheetView view="pageBreakPreview" zoomScale="85" zoomScaleNormal="40" zoomScaleSheetLayoutView="85" zoomScalePageLayoutView="55" workbookViewId="0">
      <selection activeCell="A2" sqref="A2:Y2"/>
    </sheetView>
  </sheetViews>
  <sheetFormatPr defaultColWidth="9" defaultRowHeight="13.5"/>
  <cols>
    <col min="1" max="1" width="3.75" style="61" customWidth="1"/>
    <col min="2" max="2" width="6.375" style="62" customWidth="1"/>
    <col min="3" max="3" width="18.625" style="62" customWidth="1"/>
    <col min="4" max="4" width="27.375" style="62" customWidth="1"/>
    <col min="5" max="5" width="5.125" style="62" customWidth="1"/>
    <col min="6" max="6" width="11" style="62" customWidth="1"/>
    <col min="7" max="10" width="5.375" style="62" customWidth="1"/>
    <col min="11" max="11" width="5.125" style="62" customWidth="1"/>
    <col min="12" max="12" width="6" style="62" customWidth="1"/>
    <col min="13" max="13" width="11" style="62" customWidth="1"/>
    <col min="14" max="15" width="5.75" style="62" customWidth="1"/>
    <col min="16" max="17" width="5.375" style="62" customWidth="1"/>
    <col min="18" max="18" width="11" style="62" customWidth="1"/>
    <col min="19" max="19" width="1.625" style="62" customWidth="1"/>
    <col min="20" max="20" width="10.125" style="62" customWidth="1"/>
    <col min="21" max="23" width="5.375" style="62" customWidth="1"/>
    <col min="24" max="24" width="11.125" style="62" customWidth="1"/>
    <col min="25" max="25" width="16.5" style="62" customWidth="1"/>
    <col min="26" max="16384" width="9" style="62"/>
  </cols>
  <sheetData>
    <row r="1" spans="1:25" ht="24.75" customHeight="1">
      <c r="W1" s="1501" t="s">
        <v>363</v>
      </c>
      <c r="X1" s="1501"/>
      <c r="Y1" s="1501"/>
    </row>
    <row r="2" spans="1:25" s="63" customFormat="1" ht="21">
      <c r="A2" s="1502" t="s">
        <v>81</v>
      </c>
      <c r="B2" s="1502"/>
      <c r="C2" s="1502"/>
      <c r="D2" s="1502"/>
      <c r="E2" s="1502"/>
      <c r="F2" s="1502"/>
      <c r="G2" s="1502"/>
      <c r="H2" s="1502"/>
      <c r="I2" s="1502"/>
      <c r="J2" s="1502"/>
      <c r="K2" s="1502"/>
      <c r="L2" s="1502"/>
      <c r="M2" s="1502"/>
      <c r="N2" s="1502"/>
      <c r="O2" s="1502"/>
      <c r="P2" s="1502"/>
      <c r="Q2" s="1502"/>
      <c r="R2" s="1502"/>
      <c r="S2" s="1502"/>
      <c r="T2" s="1502"/>
      <c r="U2" s="1502"/>
      <c r="V2" s="1502"/>
      <c r="W2" s="1502"/>
      <c r="X2" s="1502"/>
      <c r="Y2" s="1502"/>
    </row>
    <row r="3" spans="1:25" s="63" customFormat="1" ht="35.1" customHeight="1">
      <c r="A3" s="61"/>
      <c r="P3" s="64"/>
      <c r="Q3" s="64"/>
      <c r="R3" s="710"/>
      <c r="S3" s="710"/>
      <c r="T3" s="711"/>
      <c r="U3" s="711"/>
      <c r="V3" s="711"/>
      <c r="W3" s="711"/>
      <c r="X3" s="711"/>
      <c r="Y3" s="65"/>
    </row>
    <row r="4" spans="1:25" s="63" customFormat="1" ht="35.1" customHeight="1">
      <c r="A4" s="1503" t="s">
        <v>82</v>
      </c>
      <c r="B4" s="1503"/>
      <c r="C4" s="1503"/>
      <c r="D4" s="1504" t="str">
        <f>IF(様式1!L11="","",様式1!L11)</f>
        <v/>
      </c>
      <c r="E4" s="1504"/>
      <c r="F4" s="1504"/>
      <c r="G4" s="1508" t="s">
        <v>83</v>
      </c>
      <c r="H4" s="1508"/>
      <c r="I4" s="1504" t="str">
        <f>IF(様式1!G36="","",様式1!G36)</f>
        <v/>
      </c>
      <c r="J4" s="1504"/>
      <c r="K4" s="1504"/>
      <c r="L4" s="1504"/>
      <c r="M4" s="1504"/>
      <c r="N4" s="1504"/>
      <c r="O4" s="1504"/>
      <c r="P4" s="1504"/>
      <c r="Q4" s="944"/>
      <c r="R4" s="1505" t="s">
        <v>84</v>
      </c>
      <c r="S4" s="1505"/>
      <c r="T4" s="1504"/>
      <c r="U4" s="1504"/>
      <c r="V4" s="1504"/>
      <c r="W4" s="1504"/>
      <c r="X4" s="1504"/>
      <c r="Y4" s="66"/>
    </row>
    <row r="5" spans="1:25" ht="10.5" customHeight="1">
      <c r="A5" s="1512"/>
      <c r="B5" s="1512"/>
      <c r="C5" s="1512"/>
      <c r="D5" s="1512"/>
    </row>
    <row r="6" spans="1:25" ht="35.1" customHeight="1">
      <c r="A6" s="1513"/>
      <c r="B6" s="1514"/>
      <c r="C6" s="1515" t="s">
        <v>85</v>
      </c>
      <c r="D6" s="1516"/>
      <c r="E6" s="1515" t="s">
        <v>86</v>
      </c>
      <c r="F6" s="1517"/>
      <c r="G6" s="1517"/>
      <c r="H6" s="1517"/>
      <c r="I6" s="1517"/>
      <c r="J6" s="1517"/>
      <c r="K6" s="1517"/>
      <c r="L6" s="1517"/>
      <c r="M6" s="1517"/>
      <c r="N6" s="1517"/>
      <c r="O6" s="1517"/>
      <c r="P6" s="1517"/>
      <c r="Q6" s="1517"/>
      <c r="R6" s="1517"/>
      <c r="S6" s="1517"/>
      <c r="T6" s="1517"/>
      <c r="U6" s="1517"/>
      <c r="V6" s="1517"/>
      <c r="W6" s="1517"/>
      <c r="X6" s="1517"/>
      <c r="Y6" s="67"/>
    </row>
    <row r="7" spans="1:25" ht="35.1" customHeight="1">
      <c r="A7" s="478">
        <v>1</v>
      </c>
      <c r="B7" s="1487" t="s">
        <v>988</v>
      </c>
      <c r="C7" s="1433" t="s">
        <v>1030</v>
      </c>
      <c r="D7" s="1506"/>
      <c r="E7" s="1381" t="s">
        <v>909</v>
      </c>
      <c r="F7" s="1507"/>
      <c r="G7" s="1507"/>
      <c r="H7" s="1507"/>
      <c r="I7" s="1507"/>
      <c r="J7" s="1507"/>
      <c r="K7" s="1507"/>
      <c r="L7" s="1507"/>
      <c r="M7" s="1507"/>
      <c r="N7" s="1507"/>
      <c r="O7" s="1507"/>
      <c r="P7" s="1507"/>
      <c r="Q7" s="1507"/>
      <c r="R7" s="1507"/>
      <c r="S7" s="1507"/>
      <c r="T7" s="1507"/>
      <c r="U7" s="1507"/>
      <c r="V7" s="1507"/>
      <c r="W7" s="1507"/>
      <c r="X7" s="1507"/>
      <c r="Y7" s="967"/>
    </row>
    <row r="8" spans="1:25" ht="32.1" customHeight="1">
      <c r="A8" s="1367">
        <v>2</v>
      </c>
      <c r="B8" s="1488"/>
      <c r="C8" s="1518" t="s">
        <v>990</v>
      </c>
      <c r="D8" s="1482"/>
      <c r="E8" s="793"/>
      <c r="F8" s="1375" t="s">
        <v>775</v>
      </c>
      <c r="G8" s="1521"/>
      <c r="H8" s="1521"/>
      <c r="I8" s="1521"/>
      <c r="J8" s="1521"/>
      <c r="K8" s="1521"/>
      <c r="L8" s="1521"/>
      <c r="M8" s="1521"/>
      <c r="N8" s="1521"/>
      <c r="O8" s="1521"/>
      <c r="P8" s="1521"/>
      <c r="Q8" s="1521"/>
      <c r="R8" s="1521"/>
      <c r="S8" s="1521"/>
      <c r="T8" s="1521"/>
      <c r="U8" s="1521"/>
      <c r="V8" s="1521"/>
      <c r="W8" s="1521"/>
      <c r="X8" s="1521"/>
      <c r="Y8" s="961"/>
    </row>
    <row r="9" spans="1:25" ht="32.1" customHeight="1">
      <c r="A9" s="1368"/>
      <c r="B9" s="1488"/>
      <c r="C9" s="1519"/>
      <c r="D9" s="1520"/>
      <c r="E9" s="793"/>
      <c r="F9" s="1377" t="s">
        <v>1148</v>
      </c>
      <c r="G9" s="1522"/>
      <c r="H9" s="1522"/>
      <c r="I9" s="1522"/>
      <c r="J9" s="1522"/>
      <c r="K9" s="1522"/>
      <c r="L9" s="1522"/>
      <c r="M9" s="1522"/>
      <c r="N9" s="1522"/>
      <c r="O9" s="1522"/>
      <c r="P9" s="1522"/>
      <c r="Q9" s="1522"/>
      <c r="R9" s="1522"/>
      <c r="S9" s="1522"/>
      <c r="T9" s="1522"/>
      <c r="U9" s="1522"/>
      <c r="V9" s="1522"/>
      <c r="W9" s="1522"/>
      <c r="X9" s="1522"/>
      <c r="Y9" s="794"/>
    </row>
    <row r="10" spans="1:25" ht="32.1" customHeight="1">
      <c r="A10" s="1368"/>
      <c r="B10" s="1488"/>
      <c r="C10" s="1497" t="s">
        <v>1147</v>
      </c>
      <c r="D10" s="1498"/>
      <c r="E10" s="34"/>
      <c r="F10" s="1493" t="s">
        <v>1149</v>
      </c>
      <c r="G10" s="1494"/>
      <c r="H10" s="1494"/>
      <c r="I10" s="1494"/>
      <c r="J10" s="1494"/>
      <c r="K10" s="1494"/>
      <c r="L10" s="1494"/>
      <c r="M10" s="1494"/>
      <c r="N10" s="1494"/>
      <c r="O10" s="1494"/>
      <c r="P10" s="1494"/>
      <c r="Q10" s="1494"/>
      <c r="R10" s="1494"/>
      <c r="S10" s="1494"/>
      <c r="T10" s="1494"/>
      <c r="U10" s="1494"/>
      <c r="V10" s="1494"/>
      <c r="W10" s="1494"/>
      <c r="X10" s="1494"/>
      <c r="Y10" s="1212"/>
    </row>
    <row r="11" spans="1:25" ht="32.1" customHeight="1">
      <c r="A11" s="1369"/>
      <c r="B11" s="1488"/>
      <c r="C11" s="1499"/>
      <c r="D11" s="1500"/>
      <c r="E11" s="34"/>
      <c r="F11" s="1495" t="s">
        <v>1150</v>
      </c>
      <c r="G11" s="1496"/>
      <c r="H11" s="1496"/>
      <c r="I11" s="1496"/>
      <c r="J11" s="1496"/>
      <c r="K11" s="1496"/>
      <c r="L11" s="1496"/>
      <c r="M11" s="1496"/>
      <c r="N11" s="1496"/>
      <c r="O11" s="1496"/>
      <c r="P11" s="1496"/>
      <c r="Q11" s="1496"/>
      <c r="R11" s="1496"/>
      <c r="S11" s="1496"/>
      <c r="T11" s="1496"/>
      <c r="U11" s="1496"/>
      <c r="V11" s="1496"/>
      <c r="W11" s="1496"/>
      <c r="X11" s="1496"/>
      <c r="Y11" s="1212"/>
    </row>
    <row r="12" spans="1:25" ht="32.1" customHeight="1">
      <c r="A12" s="1383">
        <v>3</v>
      </c>
      <c r="B12" s="1488"/>
      <c r="C12" s="1481" t="s">
        <v>984</v>
      </c>
      <c r="D12" s="1482"/>
      <c r="E12" s="34" t="s">
        <v>910</v>
      </c>
      <c r="F12" s="969" t="s">
        <v>1031</v>
      </c>
      <c r="G12" s="968"/>
      <c r="H12" s="968"/>
      <c r="I12" s="968"/>
      <c r="J12" s="968"/>
      <c r="K12" s="968"/>
      <c r="L12" s="969"/>
      <c r="M12" s="969"/>
      <c r="N12" s="962"/>
      <c r="O12" s="962"/>
      <c r="P12" s="962"/>
      <c r="Q12" s="962"/>
      <c r="R12" s="962"/>
      <c r="S12" s="962"/>
      <c r="T12" s="970"/>
      <c r="U12" s="970"/>
      <c r="V12" s="970"/>
      <c r="W12" s="970"/>
      <c r="X12" s="970"/>
      <c r="Y12" s="971"/>
    </row>
    <row r="13" spans="1:25" ht="32.1" customHeight="1">
      <c r="A13" s="1383"/>
      <c r="B13" s="1488"/>
      <c r="C13" s="1483"/>
      <c r="D13" s="1484"/>
      <c r="E13" s="972" t="s">
        <v>986</v>
      </c>
      <c r="F13" s="973"/>
      <c r="G13" s="973"/>
      <c r="H13" s="973"/>
      <c r="I13" s="973"/>
      <c r="J13" s="973"/>
      <c r="K13" s="973"/>
      <c r="L13" s="974"/>
      <c r="M13" s="974"/>
      <c r="N13" s="963"/>
      <c r="O13" s="963"/>
      <c r="P13" s="963"/>
      <c r="Q13" s="963"/>
      <c r="R13" s="963"/>
      <c r="S13" s="963"/>
      <c r="T13" s="975"/>
      <c r="U13" s="975"/>
      <c r="V13" s="975"/>
      <c r="W13" s="975"/>
      <c r="X13" s="975"/>
      <c r="Y13" s="976"/>
    </row>
    <row r="14" spans="1:25" ht="32.1" customHeight="1">
      <c r="A14" s="1383"/>
      <c r="B14" s="1488"/>
      <c r="C14" s="1483"/>
      <c r="D14" s="1484"/>
      <c r="E14" s="972" t="s">
        <v>987</v>
      </c>
      <c r="F14" s="973"/>
      <c r="G14" s="973"/>
      <c r="H14" s="973"/>
      <c r="I14" s="973"/>
      <c r="J14" s="973"/>
      <c r="K14" s="973"/>
      <c r="L14" s="974"/>
      <c r="M14" s="974"/>
      <c r="N14" s="963"/>
      <c r="O14" s="963"/>
      <c r="P14" s="963"/>
      <c r="Q14" s="963"/>
      <c r="R14" s="963"/>
      <c r="S14" s="963"/>
      <c r="T14" s="975"/>
      <c r="U14" s="975"/>
      <c r="V14" s="975"/>
      <c r="W14" s="975"/>
      <c r="X14" s="975"/>
      <c r="Y14" s="976"/>
    </row>
    <row r="15" spans="1:25" ht="32.1" customHeight="1">
      <c r="A15" s="1383"/>
      <c r="B15" s="1488"/>
      <c r="C15" s="1483"/>
      <c r="D15" s="1484"/>
      <c r="E15" s="972" t="s">
        <v>911</v>
      </c>
      <c r="F15" s="973"/>
      <c r="G15" s="973"/>
      <c r="H15" s="973"/>
      <c r="I15" s="973"/>
      <c r="J15" s="973"/>
      <c r="K15" s="973"/>
      <c r="L15" s="974"/>
      <c r="M15" s="974"/>
      <c r="N15" s="963"/>
      <c r="O15" s="963"/>
      <c r="P15" s="963"/>
      <c r="Q15" s="963"/>
      <c r="R15" s="963"/>
      <c r="S15" s="963"/>
      <c r="T15" s="975"/>
      <c r="U15" s="975"/>
      <c r="V15" s="975"/>
      <c r="W15" s="975"/>
      <c r="X15" s="975"/>
      <c r="Y15" s="976"/>
    </row>
    <row r="16" spans="1:25" ht="32.1" customHeight="1">
      <c r="A16" s="1383"/>
      <c r="B16" s="1488"/>
      <c r="C16" s="1483"/>
      <c r="D16" s="1484"/>
      <c r="E16" s="977" t="s">
        <v>912</v>
      </c>
      <c r="F16" s="978"/>
      <c r="G16" s="978"/>
      <c r="H16" s="978"/>
      <c r="I16" s="978"/>
      <c r="J16" s="978"/>
      <c r="K16" s="979" t="s">
        <v>985</v>
      </c>
      <c r="L16" s="978"/>
      <c r="M16" s="974"/>
      <c r="N16" s="963"/>
      <c r="O16" s="963"/>
      <c r="P16" s="963"/>
      <c r="Q16" s="963"/>
      <c r="R16" s="974"/>
      <c r="S16" s="974"/>
      <c r="T16" s="980"/>
      <c r="U16" s="975"/>
      <c r="V16" s="975"/>
      <c r="W16" s="975"/>
      <c r="X16" s="975"/>
      <c r="Y16" s="976"/>
    </row>
    <row r="17" spans="1:25" ht="32.1" customHeight="1">
      <c r="A17" s="1383"/>
      <c r="B17" s="1488"/>
      <c r="C17" s="1483"/>
      <c r="D17" s="1484"/>
      <c r="E17" s="793"/>
      <c r="F17" s="981" t="s">
        <v>913</v>
      </c>
      <c r="G17" s="982"/>
      <c r="H17" s="982"/>
      <c r="I17" s="982"/>
      <c r="J17" s="982"/>
      <c r="K17" s="793"/>
      <c r="L17" s="1377" t="s">
        <v>914</v>
      </c>
      <c r="M17" s="1522"/>
      <c r="N17" s="1522"/>
      <c r="O17" s="960"/>
      <c r="P17" s="963"/>
      <c r="Q17" s="963"/>
      <c r="R17" s="963"/>
      <c r="S17" s="963"/>
      <c r="T17" s="975"/>
      <c r="U17" s="975"/>
      <c r="V17" s="975"/>
      <c r="W17" s="975"/>
      <c r="X17" s="975"/>
      <c r="Y17" s="983"/>
    </row>
    <row r="18" spans="1:25" ht="32.1" customHeight="1">
      <c r="A18" s="1367">
        <v>4</v>
      </c>
      <c r="B18" s="1488"/>
      <c r="C18" s="1384" t="s">
        <v>779</v>
      </c>
      <c r="D18" s="1385"/>
      <c r="E18" s="795"/>
      <c r="F18" s="1388" t="s">
        <v>777</v>
      </c>
      <c r="G18" s="1388"/>
      <c r="H18" s="1388"/>
      <c r="I18" s="1388"/>
      <c r="J18" s="1388"/>
      <c r="K18" s="1388"/>
      <c r="L18" s="1388"/>
      <c r="M18" s="1388"/>
      <c r="N18" s="1388"/>
      <c r="O18" s="1388"/>
      <c r="P18" s="1388"/>
      <c r="Q18" s="1388"/>
      <c r="R18" s="1388"/>
      <c r="S18" s="1388"/>
      <c r="T18" s="1388"/>
      <c r="U18" s="1388"/>
      <c r="V18" s="1388"/>
      <c r="W18" s="1388"/>
      <c r="X18" s="1388"/>
      <c r="Y18" s="69"/>
    </row>
    <row r="19" spans="1:25" ht="32.1" customHeight="1">
      <c r="A19" s="1369"/>
      <c r="B19" s="1488"/>
      <c r="C19" s="1386"/>
      <c r="D19" s="1387"/>
      <c r="E19" s="796"/>
      <c r="F19" s="797" t="s">
        <v>778</v>
      </c>
      <c r="G19" s="798"/>
      <c r="H19" s="798"/>
      <c r="I19" s="798"/>
      <c r="J19" s="798"/>
      <c r="K19" s="798"/>
      <c r="L19" s="798"/>
      <c r="M19" s="798"/>
      <c r="N19" s="798"/>
      <c r="O19" s="798"/>
      <c r="P19" s="798"/>
      <c r="Q19" s="798"/>
      <c r="R19" s="798"/>
      <c r="S19" s="798"/>
      <c r="T19" s="798"/>
      <c r="U19" s="798"/>
      <c r="V19" s="798"/>
      <c r="W19" s="798"/>
      <c r="X19" s="798"/>
      <c r="Y19" s="799"/>
    </row>
    <row r="20" spans="1:25" ht="31.5" customHeight="1">
      <c r="A20" s="1389">
        <v>5</v>
      </c>
      <c r="B20" s="1488"/>
      <c r="C20" s="1375" t="s">
        <v>861</v>
      </c>
      <c r="D20" s="1376"/>
      <c r="E20" s="72"/>
      <c r="F20" s="1396" t="s">
        <v>785</v>
      </c>
      <c r="G20" s="1396"/>
      <c r="H20" s="1396"/>
      <c r="I20" s="1396"/>
      <c r="J20" s="1396"/>
      <c r="K20" s="1396"/>
      <c r="L20" s="1396"/>
      <c r="M20" s="1396"/>
      <c r="N20" s="1396"/>
      <c r="O20" s="1396"/>
      <c r="P20" s="1396"/>
      <c r="Q20" s="1396"/>
      <c r="R20" s="1396"/>
      <c r="S20" s="1396"/>
      <c r="T20" s="1396"/>
      <c r="U20" s="1396"/>
      <c r="V20" s="1396"/>
      <c r="W20" s="1396"/>
      <c r="X20" s="1396"/>
      <c r="Y20" s="1113"/>
    </row>
    <row r="21" spans="1:25" ht="30" customHeight="1">
      <c r="A21" s="1389"/>
      <c r="B21" s="1488"/>
      <c r="C21" s="1478"/>
      <c r="D21" s="1479"/>
      <c r="E21" s="1480" t="s">
        <v>772</v>
      </c>
      <c r="F21" s="1390"/>
      <c r="G21" s="1390"/>
      <c r="H21" s="1390"/>
      <c r="I21" s="1390"/>
      <c r="J21" s="1390"/>
      <c r="K21" s="1390"/>
      <c r="L21" s="1390"/>
      <c r="M21" s="1390"/>
      <c r="N21" s="1390"/>
      <c r="O21" s="1390"/>
      <c r="P21" s="1390"/>
      <c r="Q21" s="1390"/>
      <c r="R21" s="1390"/>
      <c r="S21" s="1390"/>
      <c r="T21" s="777" t="s">
        <v>49</v>
      </c>
      <c r="U21" s="778"/>
      <c r="V21" s="778"/>
      <c r="W21" s="778"/>
      <c r="X21" s="779"/>
      <c r="Y21" s="780"/>
    </row>
    <row r="22" spans="1:25" ht="43.5" customHeight="1">
      <c r="A22" s="1389"/>
      <c r="B22" s="1488"/>
      <c r="C22" s="1478"/>
      <c r="D22" s="1479"/>
      <c r="E22" s="761"/>
      <c r="F22" s="1485" t="s">
        <v>1101</v>
      </c>
      <c r="G22" s="1486"/>
      <c r="H22" s="1486"/>
      <c r="I22" s="1486"/>
      <c r="J22" s="1486"/>
      <c r="K22" s="1486"/>
      <c r="L22" s="1486"/>
      <c r="M22" s="1486"/>
      <c r="N22" s="1486"/>
      <c r="O22" s="1486"/>
      <c r="P22" s="1486"/>
      <c r="Q22" s="1486"/>
      <c r="R22" s="1486"/>
      <c r="S22" s="1486"/>
      <c r="T22" s="1486"/>
      <c r="U22" s="1486"/>
      <c r="V22" s="1486"/>
      <c r="W22" s="1486"/>
      <c r="X22" s="1486"/>
      <c r="Y22" s="786"/>
    </row>
    <row r="23" spans="1:25" ht="30" customHeight="1">
      <c r="A23" s="1389"/>
      <c r="B23" s="1488"/>
      <c r="C23" s="1478"/>
      <c r="D23" s="1479"/>
      <c r="E23" s="761"/>
      <c r="F23" s="1443" t="s">
        <v>781</v>
      </c>
      <c r="G23" s="1444"/>
      <c r="H23" s="1444"/>
      <c r="I23" s="1444"/>
      <c r="J23" s="1444"/>
      <c r="K23" s="1444"/>
      <c r="L23" s="1444"/>
      <c r="M23" s="1444"/>
      <c r="N23" s="1444"/>
      <c r="O23" s="1444"/>
      <c r="P23" s="1444"/>
      <c r="Q23" s="1444"/>
      <c r="R23" s="1444"/>
      <c r="S23" s="1444"/>
      <c r="T23" s="1444"/>
      <c r="U23" s="1444"/>
      <c r="V23" s="783"/>
      <c r="W23" s="783"/>
      <c r="X23" s="785"/>
      <c r="Y23" s="786"/>
    </row>
    <row r="24" spans="1:25" ht="30" customHeight="1">
      <c r="A24" s="1389"/>
      <c r="B24" s="1488"/>
      <c r="C24" s="1478"/>
      <c r="D24" s="1479"/>
      <c r="E24" s="761"/>
      <c r="F24" s="781" t="s">
        <v>782</v>
      </c>
      <c r="G24" s="782"/>
      <c r="H24" s="782"/>
      <c r="I24" s="782"/>
      <c r="J24" s="782"/>
      <c r="K24" s="782"/>
      <c r="L24" s="783"/>
      <c r="M24" s="784"/>
      <c r="N24" s="783"/>
      <c r="O24" s="783"/>
      <c r="P24" s="783"/>
      <c r="Q24" s="783"/>
      <c r="R24" s="783"/>
      <c r="S24" s="783"/>
      <c r="T24" s="783"/>
      <c r="U24" s="783"/>
      <c r="V24" s="783"/>
      <c r="W24" s="783"/>
      <c r="X24" s="785"/>
      <c r="Y24" s="786"/>
    </row>
    <row r="25" spans="1:25" ht="30" customHeight="1">
      <c r="A25" s="1389"/>
      <c r="B25" s="1488"/>
      <c r="C25" s="1478"/>
      <c r="D25" s="1479"/>
      <c r="E25" s="761"/>
      <c r="F25" s="1443" t="s">
        <v>783</v>
      </c>
      <c r="G25" s="1444"/>
      <c r="H25" s="1444"/>
      <c r="I25" s="1444"/>
      <c r="J25" s="1444"/>
      <c r="K25" s="1444"/>
      <c r="L25" s="1444"/>
      <c r="M25" s="1444"/>
      <c r="N25" s="1444"/>
      <c r="O25" s="1444"/>
      <c r="P25" s="1444"/>
      <c r="Q25" s="1444"/>
      <c r="R25" s="1444"/>
      <c r="S25" s="1444"/>
      <c r="T25" s="1444"/>
      <c r="U25" s="1444"/>
      <c r="V25" s="783"/>
      <c r="W25" s="783"/>
      <c r="X25" s="785"/>
      <c r="Y25" s="786"/>
    </row>
    <row r="26" spans="1:25" ht="30" customHeight="1">
      <c r="A26" s="1389"/>
      <c r="B26" s="1488"/>
      <c r="C26" s="1478"/>
      <c r="D26" s="1479"/>
      <c r="E26" s="761"/>
      <c r="F26" s="781" t="s">
        <v>784</v>
      </c>
      <c r="G26" s="815"/>
      <c r="H26" s="815"/>
      <c r="I26" s="815"/>
      <c r="J26" s="815"/>
      <c r="K26" s="815"/>
      <c r="L26" s="815"/>
      <c r="M26" s="815"/>
      <c r="N26" s="815"/>
      <c r="O26" s="815"/>
      <c r="P26" s="815"/>
      <c r="Q26" s="815"/>
      <c r="R26" s="815"/>
      <c r="S26" s="815"/>
      <c r="T26" s="815"/>
      <c r="U26" s="815"/>
      <c r="V26" s="783"/>
      <c r="W26" s="783"/>
      <c r="X26" s="785"/>
      <c r="Y26" s="786"/>
    </row>
    <row r="27" spans="1:25" ht="30" customHeight="1">
      <c r="A27" s="1389"/>
      <c r="B27" s="1488"/>
      <c r="C27" s="1377"/>
      <c r="D27" s="1378"/>
      <c r="E27" s="761"/>
      <c r="F27" s="781" t="s">
        <v>789</v>
      </c>
      <c r="G27" s="815"/>
      <c r="H27" s="815"/>
      <c r="I27" s="815"/>
      <c r="J27" s="815"/>
      <c r="K27" s="815"/>
      <c r="L27" s="815"/>
      <c r="M27" s="815"/>
      <c r="N27" s="815"/>
      <c r="O27" s="815"/>
      <c r="P27" s="815"/>
      <c r="Q27" s="815"/>
      <c r="R27" s="815"/>
      <c r="S27" s="815"/>
      <c r="T27" s="815"/>
      <c r="U27" s="815"/>
      <c r="V27" s="783"/>
      <c r="W27" s="783"/>
      <c r="X27" s="785"/>
      <c r="Y27" s="786"/>
    </row>
    <row r="28" spans="1:25" ht="51" customHeight="1">
      <c r="A28" s="1370">
        <v>6</v>
      </c>
      <c r="B28" s="1488"/>
      <c r="C28" s="1375" t="s">
        <v>1105</v>
      </c>
      <c r="D28" s="1376"/>
      <c r="E28" s="761"/>
      <c r="F28" s="1372" t="s">
        <v>1106</v>
      </c>
      <c r="G28" s="1373"/>
      <c r="H28" s="1373"/>
      <c r="I28" s="1373"/>
      <c r="J28" s="1373"/>
      <c r="K28" s="1373"/>
      <c r="L28" s="1373"/>
      <c r="M28" s="1373"/>
      <c r="N28" s="1373"/>
      <c r="O28" s="1373"/>
      <c r="P28" s="1373"/>
      <c r="Q28" s="1373"/>
      <c r="R28" s="1373"/>
      <c r="S28" s="1373"/>
      <c r="T28" s="1373"/>
      <c r="U28" s="1373"/>
      <c r="V28" s="1373"/>
      <c r="W28" s="1373"/>
      <c r="X28" s="1373"/>
      <c r="Y28" s="1374"/>
    </row>
    <row r="29" spans="1:25" ht="51.75" customHeight="1">
      <c r="A29" s="1371"/>
      <c r="B29" s="1489"/>
      <c r="C29" s="1377"/>
      <c r="D29" s="1378"/>
      <c r="E29" s="761"/>
      <c r="F29" s="1490" t="s">
        <v>1393</v>
      </c>
      <c r="G29" s="1491"/>
      <c r="H29" s="1491"/>
      <c r="I29" s="1491"/>
      <c r="J29" s="1491"/>
      <c r="K29" s="1491"/>
      <c r="L29" s="1491"/>
      <c r="M29" s="1491"/>
      <c r="N29" s="1491"/>
      <c r="O29" s="1491"/>
      <c r="P29" s="1491"/>
      <c r="Q29" s="1491"/>
      <c r="R29" s="1491"/>
      <c r="S29" s="1491"/>
      <c r="T29" s="1491"/>
      <c r="U29" s="1491"/>
      <c r="V29" s="1491"/>
      <c r="W29" s="1491"/>
      <c r="X29" s="1491"/>
      <c r="Y29" s="1492"/>
    </row>
    <row r="30" spans="1:25" ht="27" customHeight="1">
      <c r="A30" s="1383">
        <v>7</v>
      </c>
      <c r="B30" s="1409" t="s">
        <v>991</v>
      </c>
      <c r="C30" s="1449" t="s">
        <v>915</v>
      </c>
      <c r="D30" s="1450"/>
      <c r="E30" s="1397" t="s">
        <v>916</v>
      </c>
      <c r="F30" s="1391"/>
      <c r="G30" s="1453"/>
      <c r="H30" s="1453"/>
      <c r="I30" s="1393" t="s">
        <v>920</v>
      </c>
      <c r="J30" s="1393"/>
      <c r="K30" s="1394"/>
      <c r="L30" s="937" t="s">
        <v>917</v>
      </c>
      <c r="M30" s="984"/>
      <c r="N30" s="984"/>
      <c r="O30" s="984"/>
      <c r="P30" s="984"/>
      <c r="Q30" s="984"/>
      <c r="R30" s="984"/>
      <c r="S30" s="984"/>
      <c r="T30" s="984"/>
      <c r="U30" s="984"/>
      <c r="V30" s="984"/>
      <c r="W30" s="984"/>
      <c r="X30" s="984"/>
      <c r="Y30" s="985"/>
    </row>
    <row r="31" spans="1:25" ht="27" customHeight="1">
      <c r="A31" s="1383"/>
      <c r="B31" s="1410"/>
      <c r="C31" s="1451"/>
      <c r="D31" s="1452"/>
      <c r="E31" s="1392" t="s">
        <v>918</v>
      </c>
      <c r="F31" s="1393"/>
      <c r="G31" s="1453" t="str">
        <f>IF(G30="","",ROUNDDOWN(G30/様式1!F38,2))</f>
        <v/>
      </c>
      <c r="H31" s="1453"/>
      <c r="I31" s="1393" t="s">
        <v>980</v>
      </c>
      <c r="J31" s="1393"/>
      <c r="K31" s="1394"/>
      <c r="L31" s="937" t="s">
        <v>919</v>
      </c>
      <c r="M31" s="984"/>
      <c r="N31" s="984"/>
      <c r="O31" s="984"/>
      <c r="P31" s="984"/>
      <c r="Q31" s="984"/>
      <c r="R31" s="984"/>
      <c r="S31" s="984"/>
      <c r="T31" s="984"/>
      <c r="U31" s="984"/>
      <c r="V31" s="984"/>
      <c r="W31" s="984"/>
      <c r="X31" s="984"/>
      <c r="Y31" s="985"/>
    </row>
    <row r="32" spans="1:25" ht="27" customHeight="1">
      <c r="A32" s="966">
        <v>8</v>
      </c>
      <c r="B32" s="1410"/>
      <c r="C32" s="1056" t="s">
        <v>1029</v>
      </c>
      <c r="D32" s="1057"/>
      <c r="E32" s="1407" t="s">
        <v>904</v>
      </c>
      <c r="F32" s="1523"/>
      <c r="G32" s="34"/>
      <c r="H32" s="987" t="s">
        <v>981</v>
      </c>
      <c r="I32" s="34"/>
      <c r="J32" s="1392" t="s">
        <v>87</v>
      </c>
      <c r="K32" s="1394"/>
      <c r="L32" s="1407" t="s">
        <v>905</v>
      </c>
      <c r="M32" s="1523"/>
      <c r="N32" s="34"/>
      <c r="O32" s="987" t="s">
        <v>982</v>
      </c>
      <c r="P32" s="34"/>
      <c r="Q32" s="987" t="s">
        <v>87</v>
      </c>
      <c r="R32" s="1407" t="s">
        <v>906</v>
      </c>
      <c r="S32" s="1408"/>
      <c r="T32" s="1523"/>
      <c r="U32" s="34"/>
      <c r="V32" s="987" t="s">
        <v>983</v>
      </c>
      <c r="W32" s="34"/>
      <c r="X32" s="71" t="s">
        <v>87</v>
      </c>
      <c r="Y32" s="988"/>
    </row>
    <row r="33" spans="1:26" ht="27.75" customHeight="1">
      <c r="A33" s="1383">
        <v>9</v>
      </c>
      <c r="B33" s="1410"/>
      <c r="C33" s="1430" t="s">
        <v>1008</v>
      </c>
      <c r="D33" s="1058" t="s">
        <v>966</v>
      </c>
      <c r="E33" s="989" t="s">
        <v>967</v>
      </c>
      <c r="F33" s="990"/>
      <c r="G33" s="991" t="s">
        <v>994</v>
      </c>
      <c r="H33" s="992"/>
      <c r="I33" s="992"/>
      <c r="J33" s="992"/>
      <c r="K33" s="992"/>
      <c r="L33" s="992"/>
      <c r="M33" s="992"/>
      <c r="N33" s="992"/>
      <c r="O33" s="992"/>
      <c r="P33" s="938"/>
      <c r="Q33" s="938"/>
      <c r="R33" s="938"/>
      <c r="S33" s="938"/>
      <c r="T33" s="938"/>
      <c r="U33" s="993"/>
      <c r="V33" s="993"/>
      <c r="W33" s="993"/>
      <c r="X33" s="993"/>
      <c r="Y33" s="994"/>
    </row>
    <row r="34" spans="1:26" ht="27.75" customHeight="1">
      <c r="A34" s="1383"/>
      <c r="B34" s="1410"/>
      <c r="C34" s="1431"/>
      <c r="D34" s="1058" t="s">
        <v>968</v>
      </c>
      <c r="E34" s="34"/>
      <c r="F34" s="1392" t="s">
        <v>969</v>
      </c>
      <c r="G34" s="1393"/>
      <c r="H34" s="1393"/>
      <c r="I34" s="1393"/>
      <c r="J34" s="1394"/>
      <c r="K34" s="34"/>
      <c r="L34" s="1395" t="s">
        <v>922</v>
      </c>
      <c r="M34" s="1396"/>
      <c r="N34" s="1396"/>
      <c r="O34" s="1396"/>
      <c r="P34" s="1396"/>
      <c r="Q34" s="34"/>
      <c r="R34" s="1397" t="s">
        <v>923</v>
      </c>
      <c r="S34" s="1391"/>
      <c r="T34" s="1391"/>
      <c r="U34" s="1391"/>
      <c r="V34" s="1391"/>
      <c r="W34" s="1391"/>
      <c r="X34" s="1391"/>
      <c r="Y34" s="941"/>
    </row>
    <row r="35" spans="1:26" ht="27.75" customHeight="1">
      <c r="A35" s="1383"/>
      <c r="B35" s="1410"/>
      <c r="C35" s="1431"/>
      <c r="D35" s="1398" t="s">
        <v>924</v>
      </c>
      <c r="E35" s="1400" t="s">
        <v>925</v>
      </c>
      <c r="F35" s="1401"/>
      <c r="G35" s="1401"/>
      <c r="H35" s="1401"/>
      <c r="I35" s="1402" t="s">
        <v>970</v>
      </c>
      <c r="J35" s="1402"/>
      <c r="K35" s="1402"/>
      <c r="L35" s="1402"/>
      <c r="M35" s="965"/>
      <c r="N35" s="995" t="s">
        <v>926</v>
      </c>
      <c r="O35" s="996"/>
      <c r="P35" s="1524" t="s">
        <v>971</v>
      </c>
      <c r="Q35" s="1524"/>
      <c r="R35" s="1524"/>
      <c r="S35" s="1524"/>
      <c r="T35" s="997"/>
      <c r="U35" s="995" t="s">
        <v>926</v>
      </c>
      <c r="V35" s="968"/>
      <c r="W35" s="968"/>
      <c r="X35" s="968"/>
      <c r="Y35" s="998"/>
    </row>
    <row r="36" spans="1:26" ht="27.75" customHeight="1">
      <c r="A36" s="1383"/>
      <c r="B36" s="1410"/>
      <c r="C36" s="1431"/>
      <c r="D36" s="1399"/>
      <c r="E36" s="1525" t="s">
        <v>927</v>
      </c>
      <c r="F36" s="1526"/>
      <c r="G36" s="1526"/>
      <c r="H36" s="1526"/>
      <c r="I36" s="34"/>
      <c r="J36" s="987"/>
      <c r="K36" s="987"/>
      <c r="L36" s="987"/>
      <c r="M36" s="987"/>
      <c r="N36" s="943"/>
      <c r="O36" s="943"/>
      <c r="P36" s="797"/>
      <c r="Q36" s="943"/>
      <c r="R36" s="987"/>
      <c r="S36" s="987"/>
      <c r="T36" s="987"/>
      <c r="U36" s="987"/>
      <c r="V36" s="974"/>
      <c r="W36" s="974"/>
      <c r="X36" s="974"/>
      <c r="Y36" s="999"/>
    </row>
    <row r="37" spans="1:26" ht="51.75" customHeight="1">
      <c r="A37" s="1383"/>
      <c r="B37" s="1410"/>
      <c r="C37" s="1431"/>
      <c r="D37" s="1000" t="s">
        <v>928</v>
      </c>
      <c r="E37" s="34"/>
      <c r="F37" s="1392" t="s">
        <v>972</v>
      </c>
      <c r="G37" s="1393"/>
      <c r="H37" s="1393"/>
      <c r="I37" s="34"/>
      <c r="J37" s="1527" t="s">
        <v>973</v>
      </c>
      <c r="K37" s="1528"/>
      <c r="L37" s="1528"/>
      <c r="M37" s="1396"/>
      <c r="N37" s="1396"/>
      <c r="O37" s="1396"/>
      <c r="P37" s="1396"/>
      <c r="Q37" s="1396"/>
      <c r="R37" s="1396"/>
      <c r="S37" s="1396"/>
      <c r="T37" s="1396"/>
      <c r="U37" s="1396"/>
      <c r="V37" s="1396"/>
      <c r="W37" s="1396"/>
      <c r="X37" s="991" t="s">
        <v>974</v>
      </c>
      <c r="Y37" s="1001"/>
    </row>
    <row r="38" spans="1:26" ht="33" customHeight="1">
      <c r="A38" s="1383"/>
      <c r="B38" s="1410"/>
      <c r="C38" s="1431"/>
      <c r="D38" s="1058" t="s">
        <v>929</v>
      </c>
      <c r="E38" s="34"/>
      <c r="F38" s="1392" t="s">
        <v>975</v>
      </c>
      <c r="G38" s="1393"/>
      <c r="H38" s="1393"/>
      <c r="I38" s="1393"/>
      <c r="J38" s="1394"/>
      <c r="K38" s="34"/>
      <c r="L38" s="1392" t="s">
        <v>930</v>
      </c>
      <c r="M38" s="1393"/>
      <c r="N38" s="1393"/>
      <c r="O38" s="1393"/>
      <c r="P38" s="1393"/>
      <c r="Q38" s="34"/>
      <c r="R38" s="1397" t="s">
        <v>931</v>
      </c>
      <c r="S38" s="1391"/>
      <c r="T38" s="1391"/>
      <c r="U38" s="1390"/>
      <c r="V38" s="1390"/>
      <c r="W38" s="1390"/>
      <c r="X38" s="1002" t="s">
        <v>976</v>
      </c>
      <c r="Y38" s="1003"/>
    </row>
    <row r="39" spans="1:26" ht="35.25" customHeight="1">
      <c r="A39" s="1383">
        <v>10</v>
      </c>
      <c r="B39" s="1410"/>
      <c r="C39" s="1411" t="s">
        <v>1009</v>
      </c>
      <c r="D39" s="1055" t="s">
        <v>977</v>
      </c>
      <c r="E39" s="34"/>
      <c r="F39" s="1397" t="s">
        <v>978</v>
      </c>
      <c r="G39" s="1391"/>
      <c r="H39" s="1391"/>
      <c r="I39" s="1391"/>
      <c r="J39" s="1391"/>
      <c r="K39" s="1391"/>
      <c r="L39" s="1391"/>
      <c r="M39" s="1391"/>
      <c r="N39" s="1391"/>
      <c r="O39" s="1391"/>
      <c r="P39" s="1391"/>
      <c r="Q39" s="34"/>
      <c r="R39" s="1397" t="s">
        <v>979</v>
      </c>
      <c r="S39" s="1391"/>
      <c r="T39" s="1391"/>
      <c r="U39" s="1391"/>
      <c r="V39" s="1391"/>
      <c r="W39" s="1391"/>
      <c r="X39" s="1391"/>
      <c r="Y39" s="941"/>
    </row>
    <row r="40" spans="1:26" ht="62.25" customHeight="1">
      <c r="A40" s="1383"/>
      <c r="B40" s="1410"/>
      <c r="C40" s="1412"/>
      <c r="D40" s="1059" t="s">
        <v>992</v>
      </c>
      <c r="E40" s="34"/>
      <c r="F40" s="1011" t="s">
        <v>993</v>
      </c>
      <c r="G40" s="981"/>
      <c r="H40" s="981"/>
      <c r="I40" s="981"/>
      <c r="J40" s="981"/>
      <c r="K40" s="981"/>
      <c r="L40" s="981"/>
      <c r="M40" s="981"/>
      <c r="N40" s="981"/>
      <c r="O40" s="34"/>
      <c r="P40" s="1395" t="s">
        <v>995</v>
      </c>
      <c r="Q40" s="1396"/>
      <c r="R40" s="1396"/>
      <c r="S40" s="1396"/>
      <c r="T40" s="1396"/>
      <c r="U40" s="1396"/>
      <c r="V40" s="1396"/>
      <c r="W40" s="1396"/>
      <c r="X40" s="1396"/>
      <c r="Y40" s="1413"/>
      <c r="Z40" s="1115"/>
    </row>
    <row r="41" spans="1:26" ht="27.75" customHeight="1">
      <c r="A41" s="966">
        <v>11</v>
      </c>
      <c r="B41" s="1410"/>
      <c r="C41" s="1056" t="s">
        <v>934</v>
      </c>
      <c r="D41" s="1057"/>
      <c r="E41" s="34"/>
      <c r="F41" s="1407" t="s">
        <v>960</v>
      </c>
      <c r="G41" s="1408"/>
      <c r="H41" s="1408"/>
      <c r="I41" s="1408"/>
      <c r="J41" s="1408"/>
      <c r="K41" s="34"/>
      <c r="L41" s="1397" t="s">
        <v>935</v>
      </c>
      <c r="M41" s="1391"/>
      <c r="N41" s="1391"/>
      <c r="O41" s="1391"/>
      <c r="P41" s="1391"/>
      <c r="Q41" s="1391"/>
      <c r="R41" s="1391"/>
      <c r="S41" s="1391"/>
      <c r="T41" s="1391"/>
      <c r="U41" s="1391"/>
      <c r="V41" s="1391"/>
      <c r="W41" s="1391"/>
      <c r="X41" s="1391"/>
      <c r="Y41" s="941"/>
    </row>
    <row r="42" spans="1:26" ht="27.75" customHeight="1">
      <c r="A42" s="966">
        <v>12</v>
      </c>
      <c r="B42" s="1410"/>
      <c r="C42" s="986" t="s">
        <v>936</v>
      </c>
      <c r="D42" s="967"/>
      <c r="E42" s="34"/>
      <c r="F42" s="1397" t="s">
        <v>938</v>
      </c>
      <c r="G42" s="1391"/>
      <c r="H42" s="1391"/>
      <c r="I42" s="1391"/>
      <c r="J42" s="1405"/>
      <c r="K42" s="34"/>
      <c r="L42" s="1397" t="s">
        <v>932</v>
      </c>
      <c r="M42" s="1391"/>
      <c r="N42" s="1391"/>
      <c r="O42" s="1391"/>
      <c r="P42" s="1391"/>
      <c r="Q42" s="1391"/>
      <c r="R42" s="1391"/>
      <c r="S42" s="1391"/>
      <c r="T42" s="1391"/>
      <c r="U42" s="1391"/>
      <c r="V42" s="1391"/>
      <c r="W42" s="1391"/>
      <c r="X42" s="1391"/>
      <c r="Y42" s="941"/>
    </row>
    <row r="43" spans="1:26" ht="27.75" customHeight="1">
      <c r="A43" s="966">
        <v>13</v>
      </c>
      <c r="B43" s="1410"/>
      <c r="C43" s="986" t="s">
        <v>937</v>
      </c>
      <c r="D43" s="967"/>
      <c r="E43" s="34"/>
      <c r="F43" s="1397" t="s">
        <v>938</v>
      </c>
      <c r="G43" s="1391"/>
      <c r="H43" s="1391"/>
      <c r="I43" s="1391"/>
      <c r="J43" s="1405"/>
      <c r="K43" s="34"/>
      <c r="L43" s="1397" t="s">
        <v>932</v>
      </c>
      <c r="M43" s="1391"/>
      <c r="N43" s="1391"/>
      <c r="O43" s="1391"/>
      <c r="P43" s="1391"/>
      <c r="Q43" s="1391"/>
      <c r="R43" s="1391"/>
      <c r="S43" s="1391"/>
      <c r="T43" s="1391"/>
      <c r="U43" s="1391"/>
      <c r="V43" s="1391"/>
      <c r="W43" s="1391"/>
      <c r="X43" s="1391"/>
      <c r="Y43" s="941"/>
    </row>
    <row r="44" spans="1:26" ht="27.75" customHeight="1">
      <c r="A44" s="966">
        <v>14</v>
      </c>
      <c r="B44" s="1410"/>
      <c r="C44" s="1381" t="s">
        <v>939</v>
      </c>
      <c r="D44" s="1382"/>
      <c r="E44" s="34"/>
      <c r="F44" s="1392" t="s">
        <v>774</v>
      </c>
      <c r="G44" s="1393"/>
      <c r="H44" s="1393"/>
      <c r="I44" s="1393"/>
      <c r="J44" s="1394"/>
      <c r="K44" s="34"/>
      <c r="L44" s="1397" t="s">
        <v>932</v>
      </c>
      <c r="M44" s="1391"/>
      <c r="N44" s="1391"/>
      <c r="O44" s="1391"/>
      <c r="P44" s="1391"/>
      <c r="Q44" s="1391"/>
      <c r="R44" s="1391"/>
      <c r="S44" s="1391"/>
      <c r="T44" s="1391"/>
      <c r="U44" s="1391"/>
      <c r="V44" s="1391"/>
      <c r="W44" s="1391"/>
      <c r="X44" s="1391"/>
      <c r="Y44" s="941"/>
    </row>
    <row r="45" spans="1:26" ht="27.75" customHeight="1">
      <c r="A45" s="966">
        <v>15</v>
      </c>
      <c r="B45" s="1410"/>
      <c r="C45" s="986" t="s">
        <v>940</v>
      </c>
      <c r="D45" s="967"/>
      <c r="E45" s="34"/>
      <c r="F45" s="1397" t="s">
        <v>938</v>
      </c>
      <c r="G45" s="1391"/>
      <c r="H45" s="1391"/>
      <c r="I45" s="1391"/>
      <c r="J45" s="1405"/>
      <c r="K45" s="34"/>
      <c r="L45" s="1397" t="s">
        <v>932</v>
      </c>
      <c r="M45" s="1391"/>
      <c r="N45" s="1391"/>
      <c r="O45" s="1391"/>
      <c r="P45" s="1391"/>
      <c r="Q45" s="1391"/>
      <c r="R45" s="1391"/>
      <c r="S45" s="1391"/>
      <c r="T45" s="1391"/>
      <c r="U45" s="1391"/>
      <c r="V45" s="1391"/>
      <c r="W45" s="1391"/>
      <c r="X45" s="1391"/>
      <c r="Y45" s="941"/>
    </row>
    <row r="46" spans="1:26" ht="27.75" customHeight="1">
      <c r="A46" s="966">
        <v>16</v>
      </c>
      <c r="B46" s="1410"/>
      <c r="C46" s="1432" t="s">
        <v>941</v>
      </c>
      <c r="D46" s="1382"/>
      <c r="E46" s="34"/>
      <c r="F46" s="1395" t="s">
        <v>961</v>
      </c>
      <c r="G46" s="1396"/>
      <c r="H46" s="1396"/>
      <c r="I46" s="1396"/>
      <c r="J46" s="1396"/>
      <c r="K46" s="34"/>
      <c r="L46" s="1397" t="s">
        <v>942</v>
      </c>
      <c r="M46" s="1391"/>
      <c r="N46" s="1391"/>
      <c r="O46" s="1391"/>
      <c r="P46" s="1391"/>
      <c r="Q46" s="1391"/>
      <c r="R46" s="1391"/>
      <c r="S46" s="1391"/>
      <c r="T46" s="1391"/>
      <c r="U46" s="34"/>
      <c r="V46" s="1391" t="s">
        <v>932</v>
      </c>
      <c r="W46" s="1391"/>
      <c r="X46" s="1391"/>
      <c r="Y46" s="941"/>
    </row>
    <row r="47" spans="1:26" ht="27.75" customHeight="1">
      <c r="A47" s="1383">
        <v>17</v>
      </c>
      <c r="B47" s="1410"/>
      <c r="C47" s="1403" t="s">
        <v>943</v>
      </c>
      <c r="D47" s="1004" t="s">
        <v>944</v>
      </c>
      <c r="E47" s="34"/>
      <c r="F47" s="1397" t="s">
        <v>962</v>
      </c>
      <c r="G47" s="1391"/>
      <c r="H47" s="1391"/>
      <c r="I47" s="1391"/>
      <c r="J47" s="1405"/>
      <c r="K47" s="34"/>
      <c r="L47" s="1397" t="s">
        <v>963</v>
      </c>
      <c r="M47" s="1391"/>
      <c r="N47" s="1391"/>
      <c r="O47" s="1391"/>
      <c r="P47" s="1391"/>
      <c r="Q47" s="34"/>
      <c r="R47" s="71" t="s">
        <v>89</v>
      </c>
      <c r="S47" s="74" t="s">
        <v>921</v>
      </c>
      <c r="T47" s="1406"/>
      <c r="U47" s="1406"/>
      <c r="V47" s="1406"/>
      <c r="W47" s="1406"/>
      <c r="X47" s="1406"/>
      <c r="Y47" s="75" t="s">
        <v>933</v>
      </c>
    </row>
    <row r="48" spans="1:26" ht="27.75" customHeight="1">
      <c r="A48" s="1383"/>
      <c r="B48" s="1410"/>
      <c r="C48" s="1404"/>
      <c r="D48" s="1005" t="s">
        <v>945</v>
      </c>
      <c r="E48" s="34"/>
      <c r="F48" s="1397" t="s">
        <v>962</v>
      </c>
      <c r="G48" s="1391"/>
      <c r="H48" s="1391"/>
      <c r="I48" s="1391"/>
      <c r="J48" s="1405"/>
      <c r="K48" s="34"/>
      <c r="L48" s="1395" t="s">
        <v>964</v>
      </c>
      <c r="M48" s="1396"/>
      <c r="N48" s="1396"/>
      <c r="O48" s="1396"/>
      <c r="P48" s="1396"/>
      <c r="Q48" s="34"/>
      <c r="R48" s="71" t="s">
        <v>89</v>
      </c>
      <c r="S48" s="74" t="s">
        <v>26</v>
      </c>
      <c r="T48" s="1406"/>
      <c r="U48" s="1406"/>
      <c r="V48" s="1406"/>
      <c r="W48" s="1406"/>
      <c r="X48" s="1406"/>
      <c r="Y48" s="75" t="s">
        <v>49</v>
      </c>
    </row>
    <row r="49" spans="1:25" ht="27.75" customHeight="1">
      <c r="A49" s="966">
        <v>18</v>
      </c>
      <c r="B49" s="1410"/>
      <c r="C49" s="1054" t="s">
        <v>946</v>
      </c>
      <c r="D49" s="967"/>
      <c r="E49" s="34"/>
      <c r="F49" s="1397" t="s">
        <v>965</v>
      </c>
      <c r="G49" s="1391"/>
      <c r="H49" s="1391"/>
      <c r="I49" s="1391"/>
      <c r="J49" s="1405"/>
      <c r="K49" s="34"/>
      <c r="L49" s="1395" t="s">
        <v>947</v>
      </c>
      <c r="M49" s="1396"/>
      <c r="N49" s="1396"/>
      <c r="O49" s="1396"/>
      <c r="P49" s="1396"/>
      <c r="Q49" s="1396"/>
      <c r="R49" s="1396"/>
      <c r="S49" s="1396"/>
      <c r="T49" s="1396"/>
      <c r="U49" s="34"/>
      <c r="V49" s="1391" t="s">
        <v>88</v>
      </c>
      <c r="W49" s="1391"/>
      <c r="X49" s="1391"/>
      <c r="Y49" s="941"/>
    </row>
    <row r="50" spans="1:25" ht="27.75" customHeight="1">
      <c r="A50" s="966">
        <v>19</v>
      </c>
      <c r="B50" s="1509" t="s">
        <v>989</v>
      </c>
      <c r="C50" s="1433" t="s">
        <v>90</v>
      </c>
      <c r="D50" s="1434"/>
      <c r="E50" s="1397" t="s">
        <v>672</v>
      </c>
      <c r="F50" s="1391"/>
      <c r="G50" s="1391"/>
      <c r="H50" s="1391"/>
      <c r="I50" s="1391"/>
      <c r="J50" s="1391"/>
      <c r="K50" s="1391"/>
      <c r="L50" s="1391"/>
      <c r="M50" s="1391"/>
      <c r="N50" s="1391"/>
      <c r="O50" s="1391"/>
      <c r="P50" s="1391"/>
      <c r="Q50" s="1391"/>
      <c r="R50" s="1391"/>
      <c r="S50" s="1391"/>
      <c r="T50" s="1391"/>
      <c r="U50" s="1391"/>
      <c r="V50" s="1391"/>
      <c r="W50" s="1391"/>
      <c r="X50" s="1391"/>
      <c r="Y50" s="941"/>
    </row>
    <row r="51" spans="1:25" ht="27.75" customHeight="1">
      <c r="A51" s="966">
        <v>20</v>
      </c>
      <c r="B51" s="1510"/>
      <c r="C51" s="1433" t="s">
        <v>91</v>
      </c>
      <c r="D51" s="1434"/>
      <c r="E51" s="1397" t="s">
        <v>672</v>
      </c>
      <c r="F51" s="1391"/>
      <c r="G51" s="1391"/>
      <c r="H51" s="1391"/>
      <c r="I51" s="1391"/>
      <c r="J51" s="1391"/>
      <c r="K51" s="1391"/>
      <c r="L51" s="1391"/>
      <c r="M51" s="1391"/>
      <c r="N51" s="1391"/>
      <c r="O51" s="1391"/>
      <c r="P51" s="1391"/>
      <c r="Q51" s="1391"/>
      <c r="R51" s="1391"/>
      <c r="S51" s="1391"/>
      <c r="T51" s="1391"/>
      <c r="U51" s="1391"/>
      <c r="V51" s="1391"/>
      <c r="W51" s="1391"/>
      <c r="X51" s="1391"/>
      <c r="Y51" s="941"/>
    </row>
    <row r="52" spans="1:25" ht="38.25" customHeight="1">
      <c r="A52" s="966">
        <v>21</v>
      </c>
      <c r="B52" s="1510"/>
      <c r="C52" s="1435" t="s">
        <v>92</v>
      </c>
      <c r="D52" s="1436"/>
      <c r="E52" s="72"/>
      <c r="F52" s="1396" t="s">
        <v>788</v>
      </c>
      <c r="G52" s="1396"/>
      <c r="H52" s="1396"/>
      <c r="I52" s="1396"/>
      <c r="J52" s="1396"/>
      <c r="K52" s="1396"/>
      <c r="L52" s="1396"/>
      <c r="M52" s="1396"/>
      <c r="N52" s="1396"/>
      <c r="O52" s="1396"/>
      <c r="P52" s="1396"/>
      <c r="Q52" s="1396"/>
      <c r="R52" s="1396"/>
      <c r="S52" s="1396"/>
      <c r="T52" s="1396"/>
      <c r="U52" s="1396"/>
      <c r="V52" s="1396"/>
      <c r="W52" s="1396"/>
      <c r="X52" s="1396"/>
      <c r="Y52" s="940"/>
    </row>
    <row r="53" spans="1:25" ht="38.25" customHeight="1">
      <c r="A53" s="966">
        <v>22</v>
      </c>
      <c r="B53" s="1510"/>
      <c r="C53" s="1433" t="s">
        <v>93</v>
      </c>
      <c r="D53" s="1434"/>
      <c r="E53" s="1392" t="s">
        <v>94</v>
      </c>
      <c r="F53" s="1393"/>
      <c r="G53" s="1393"/>
      <c r="H53" s="34"/>
      <c r="I53" s="1397" t="s">
        <v>95</v>
      </c>
      <c r="J53" s="1391"/>
      <c r="K53" s="34"/>
      <c r="L53" s="1397" t="s">
        <v>96</v>
      </c>
      <c r="M53" s="1405"/>
      <c r="N53" s="1397" t="s">
        <v>97</v>
      </c>
      <c r="O53" s="1391"/>
      <c r="P53" s="1391"/>
      <c r="Q53" s="34"/>
      <c r="R53" s="1397" t="s">
        <v>95</v>
      </c>
      <c r="S53" s="1391"/>
      <c r="T53" s="1439"/>
      <c r="U53" s="34"/>
      <c r="V53" s="1397" t="s">
        <v>96</v>
      </c>
      <c r="W53" s="1391"/>
      <c r="X53" s="1391"/>
      <c r="Y53" s="941"/>
    </row>
    <row r="54" spans="1:25" ht="38.25" customHeight="1">
      <c r="A54" s="966">
        <v>23</v>
      </c>
      <c r="B54" s="1510"/>
      <c r="C54" s="1433" t="s">
        <v>786</v>
      </c>
      <c r="D54" s="1440"/>
      <c r="E54" s="72"/>
      <c r="F54" s="1441" t="s">
        <v>787</v>
      </c>
      <c r="G54" s="1442"/>
      <c r="H54" s="1442"/>
      <c r="I54" s="1442"/>
      <c r="J54" s="1442"/>
      <c r="K54" s="1442"/>
      <c r="L54" s="1442"/>
      <c r="M54" s="1442"/>
      <c r="N54" s="1442"/>
      <c r="O54" s="1442"/>
      <c r="P54" s="1442"/>
      <c r="Q54" s="1442"/>
      <c r="R54" s="1442"/>
      <c r="S54" s="1442"/>
      <c r="T54" s="1442"/>
      <c r="U54" s="1442"/>
      <c r="V54" s="1442"/>
      <c r="W54" s="1442"/>
      <c r="X54" s="1442"/>
      <c r="Y54" s="800"/>
    </row>
    <row r="55" spans="1:25" ht="38.25" customHeight="1">
      <c r="A55" s="966">
        <v>24</v>
      </c>
      <c r="B55" s="1510"/>
      <c r="C55" s="942" t="s">
        <v>98</v>
      </c>
      <c r="D55" s="391"/>
      <c r="E55" s="34"/>
      <c r="F55" s="1392" t="s">
        <v>99</v>
      </c>
      <c r="G55" s="1393"/>
      <c r="H55" s="1393"/>
      <c r="I55" s="1393"/>
      <c r="J55" s="1394"/>
      <c r="K55" s="34"/>
      <c r="L55" s="1397" t="s">
        <v>100</v>
      </c>
      <c r="M55" s="1391"/>
      <c r="N55" s="1391"/>
      <c r="O55" s="1391"/>
      <c r="P55" s="1405"/>
      <c r="Q55" s="34"/>
      <c r="R55" s="71" t="s">
        <v>89</v>
      </c>
      <c r="S55" s="74" t="s">
        <v>26</v>
      </c>
      <c r="T55" s="1446"/>
      <c r="U55" s="1446"/>
      <c r="V55" s="1446"/>
      <c r="W55" s="1446"/>
      <c r="X55" s="1446"/>
      <c r="Y55" s="75" t="s">
        <v>49</v>
      </c>
    </row>
    <row r="56" spans="1:25" ht="38.25" customHeight="1">
      <c r="A56" s="966">
        <v>25</v>
      </c>
      <c r="B56" s="1510"/>
      <c r="C56" s="942" t="s">
        <v>366</v>
      </c>
      <c r="D56" s="391"/>
      <c r="E56" s="72"/>
      <c r="F56" s="1392" t="s">
        <v>370</v>
      </c>
      <c r="G56" s="1393"/>
      <c r="H56" s="1393"/>
      <c r="I56" s="1393"/>
      <c r="J56" s="1393"/>
      <c r="K56" s="1393"/>
      <c r="L56" s="1393"/>
      <c r="M56" s="1393"/>
      <c r="N56" s="1393"/>
      <c r="O56" s="1393"/>
      <c r="P56" s="1394"/>
      <c r="Q56" s="34"/>
      <c r="R56" s="71" t="s">
        <v>89</v>
      </c>
      <c r="S56" s="74" t="s">
        <v>26</v>
      </c>
      <c r="T56" s="1406"/>
      <c r="U56" s="1406"/>
      <c r="V56" s="1406"/>
      <c r="W56" s="1406"/>
      <c r="X56" s="1406"/>
      <c r="Y56" s="75" t="s">
        <v>49</v>
      </c>
    </row>
    <row r="57" spans="1:25" ht="38.25" customHeight="1">
      <c r="A57" s="966">
        <v>26</v>
      </c>
      <c r="B57" s="1510"/>
      <c r="C57" s="1454" t="s">
        <v>368</v>
      </c>
      <c r="D57" s="1455"/>
      <c r="E57" s="72"/>
      <c r="F57" s="1395" t="s">
        <v>755</v>
      </c>
      <c r="G57" s="1391"/>
      <c r="H57" s="1391"/>
      <c r="I57" s="1391"/>
      <c r="J57" s="1391"/>
      <c r="K57" s="1391"/>
      <c r="L57" s="1391"/>
      <c r="M57" s="1391"/>
      <c r="N57" s="1391"/>
      <c r="O57" s="1391"/>
      <c r="P57" s="1391"/>
      <c r="Q57" s="1391"/>
      <c r="R57" s="1391"/>
      <c r="S57" s="1391"/>
      <c r="T57" s="1405"/>
      <c r="U57" s="72"/>
      <c r="V57" s="1397" t="s">
        <v>761</v>
      </c>
      <c r="W57" s="1391"/>
      <c r="X57" s="1391"/>
      <c r="Y57" s="941"/>
    </row>
    <row r="58" spans="1:25" ht="38.25" customHeight="1">
      <c r="A58" s="1053">
        <v>27</v>
      </c>
      <c r="B58" s="1511"/>
      <c r="C58" s="1454" t="s">
        <v>1026</v>
      </c>
      <c r="D58" s="1455"/>
      <c r="E58" s="775"/>
      <c r="F58" s="1397" t="s">
        <v>1027</v>
      </c>
      <c r="G58" s="1391"/>
      <c r="H58" s="1391"/>
      <c r="I58" s="1391"/>
      <c r="J58" s="1405"/>
      <c r="K58" s="775"/>
      <c r="L58" s="1397" t="s">
        <v>1028</v>
      </c>
      <c r="M58" s="1391"/>
      <c r="N58" s="1391"/>
      <c r="O58" s="1391"/>
      <c r="P58" s="1391"/>
      <c r="Q58" s="1391"/>
      <c r="R58" s="1391"/>
      <c r="S58" s="1391"/>
      <c r="T58" s="1391"/>
      <c r="U58" s="1391"/>
      <c r="V58" s="1391"/>
      <c r="W58" s="1391"/>
      <c r="X58" s="1391"/>
      <c r="Y58" s="1055"/>
    </row>
    <row r="59" spans="1:25" ht="53.25" customHeight="1">
      <c r="A59" s="1383">
        <v>28</v>
      </c>
      <c r="B59" s="1414" t="s">
        <v>101</v>
      </c>
      <c r="C59" s="1384" t="s">
        <v>1069</v>
      </c>
      <c r="D59" s="1385"/>
      <c r="E59" s="72"/>
      <c r="F59" s="1395" t="s">
        <v>754</v>
      </c>
      <c r="G59" s="1396"/>
      <c r="H59" s="1396"/>
      <c r="I59" s="1396"/>
      <c r="J59" s="1396"/>
      <c r="K59" s="1396"/>
      <c r="L59" s="1396"/>
      <c r="M59" s="1396"/>
      <c r="N59" s="1396"/>
      <c r="O59" s="1396"/>
      <c r="P59" s="1396"/>
      <c r="Q59" s="1396"/>
      <c r="R59" s="1396"/>
      <c r="S59" s="1396"/>
      <c r="T59" s="1413"/>
      <c r="U59" s="72"/>
      <c r="V59" s="938" t="s">
        <v>932</v>
      </c>
      <c r="W59" s="938"/>
      <c r="X59" s="938"/>
      <c r="Y59" s="941"/>
    </row>
    <row r="60" spans="1:25" ht="53.25" customHeight="1">
      <c r="A60" s="1383"/>
      <c r="B60" s="1414"/>
      <c r="C60" s="1386"/>
      <c r="D60" s="1387"/>
      <c r="E60" s="72"/>
      <c r="F60" s="1395" t="s">
        <v>1070</v>
      </c>
      <c r="G60" s="1396"/>
      <c r="H60" s="1396"/>
      <c r="I60" s="1396"/>
      <c r="J60" s="1396"/>
      <c r="K60" s="1396"/>
      <c r="L60" s="1396"/>
      <c r="M60" s="1396"/>
      <c r="N60" s="1396"/>
      <c r="O60" s="1396"/>
      <c r="P60" s="1396"/>
      <c r="Q60" s="1396"/>
      <c r="R60" s="1396"/>
      <c r="S60" s="1396"/>
      <c r="T60" s="1413"/>
      <c r="U60" s="72"/>
      <c r="V60" s="938" t="s">
        <v>932</v>
      </c>
      <c r="X60" s="938"/>
      <c r="Y60" s="941"/>
    </row>
    <row r="61" spans="1:25" ht="30" customHeight="1">
      <c r="A61" s="1429">
        <v>29</v>
      </c>
      <c r="B61" s="1414"/>
      <c r="C61" s="1472" t="s">
        <v>102</v>
      </c>
      <c r="D61" s="1473"/>
      <c r="E61" s="775"/>
      <c r="F61" s="1443" t="s">
        <v>753</v>
      </c>
      <c r="G61" s="1444"/>
      <c r="H61" s="1444"/>
      <c r="I61" s="1444"/>
      <c r="J61" s="1444"/>
      <c r="K61" s="1444"/>
      <c r="L61" s="1444"/>
      <c r="M61" s="1444"/>
      <c r="N61" s="1444"/>
      <c r="O61" s="1444"/>
      <c r="P61" s="1444"/>
      <c r="Q61" s="1444"/>
      <c r="R61" s="1444"/>
      <c r="S61" s="1444"/>
      <c r="T61" s="1444"/>
      <c r="U61" s="1444"/>
      <c r="V61" s="1444"/>
      <c r="W61" s="1444"/>
      <c r="X61" s="1444"/>
      <c r="Y61" s="945"/>
    </row>
    <row r="62" spans="1:25" ht="31.5" customHeight="1">
      <c r="A62" s="1429"/>
      <c r="B62" s="1414"/>
      <c r="C62" s="1474"/>
      <c r="D62" s="1475"/>
      <c r="E62" s="775"/>
      <c r="F62" s="1443" t="s">
        <v>752</v>
      </c>
      <c r="G62" s="1444"/>
      <c r="H62" s="1444"/>
      <c r="I62" s="1444"/>
      <c r="J62" s="1444"/>
      <c r="K62" s="1444"/>
      <c r="L62" s="1444"/>
      <c r="M62" s="1444"/>
      <c r="N62" s="1444"/>
      <c r="O62" s="1444"/>
      <c r="P62" s="1444"/>
      <c r="Q62" s="1444"/>
      <c r="R62" s="1444"/>
      <c r="S62" s="1444"/>
      <c r="T62" s="1444"/>
      <c r="U62" s="1444"/>
      <c r="V62" s="1444"/>
      <c r="W62" s="1444"/>
      <c r="X62" s="1444"/>
      <c r="Y62" s="945"/>
    </row>
    <row r="63" spans="1:25" ht="31.5" customHeight="1">
      <c r="A63" s="1429"/>
      <c r="B63" s="1414"/>
      <c r="C63" s="1474"/>
      <c r="D63" s="1475"/>
      <c r="E63" s="775"/>
      <c r="F63" s="1443" t="s">
        <v>751</v>
      </c>
      <c r="G63" s="1444"/>
      <c r="H63" s="1444"/>
      <c r="I63" s="1444"/>
      <c r="J63" s="1444"/>
      <c r="K63" s="1444"/>
      <c r="L63" s="1444"/>
      <c r="M63" s="1444"/>
      <c r="N63" s="1444"/>
      <c r="O63" s="1444"/>
      <c r="P63" s="1444"/>
      <c r="Q63" s="1444"/>
      <c r="R63" s="1444"/>
      <c r="S63" s="1444"/>
      <c r="T63" s="1444"/>
      <c r="U63" s="1444"/>
      <c r="V63" s="1444"/>
      <c r="W63" s="1444"/>
      <c r="X63" s="1444"/>
      <c r="Y63" s="945"/>
    </row>
    <row r="64" spans="1:25" ht="31.5" customHeight="1">
      <c r="A64" s="1429"/>
      <c r="B64" s="1414"/>
      <c r="C64" s="1474"/>
      <c r="D64" s="1475"/>
      <c r="E64" s="775"/>
      <c r="F64" s="1443" t="s">
        <v>780</v>
      </c>
      <c r="G64" s="1444"/>
      <c r="H64" s="1444"/>
      <c r="I64" s="1444"/>
      <c r="J64" s="1444"/>
      <c r="K64" s="1444"/>
      <c r="L64" s="1444"/>
      <c r="M64" s="1444"/>
      <c r="N64" s="1444"/>
      <c r="O64" s="1444"/>
      <c r="P64" s="1444"/>
      <c r="Q64" s="1444"/>
      <c r="R64" s="1444"/>
      <c r="S64" s="1444"/>
      <c r="T64" s="1444"/>
      <c r="U64" s="1444"/>
      <c r="V64" s="1444"/>
      <c r="W64" s="1444"/>
      <c r="X64" s="1444"/>
      <c r="Y64" s="945"/>
    </row>
    <row r="65" spans="1:26" ht="32.1" customHeight="1">
      <c r="A65" s="1429"/>
      <c r="B65" s="1414"/>
      <c r="C65" s="1474"/>
      <c r="D65" s="1475"/>
      <c r="E65" s="775"/>
      <c r="F65" s="1443" t="s">
        <v>750</v>
      </c>
      <c r="G65" s="1444"/>
      <c r="H65" s="1444"/>
      <c r="I65" s="1444"/>
      <c r="J65" s="1444"/>
      <c r="K65" s="1444"/>
      <c r="L65" s="1444"/>
      <c r="M65" s="1444"/>
      <c r="N65" s="1444"/>
      <c r="O65" s="1444"/>
      <c r="P65" s="1444"/>
      <c r="Q65" s="1444"/>
      <c r="R65" s="1444"/>
      <c r="S65" s="1444"/>
      <c r="T65" s="1444"/>
      <c r="U65" s="1444"/>
      <c r="V65" s="1444"/>
      <c r="W65" s="1444"/>
      <c r="X65" s="1444"/>
      <c r="Y65" s="945"/>
    </row>
    <row r="66" spans="1:26" ht="32.1" customHeight="1">
      <c r="A66" s="1429"/>
      <c r="B66" s="1414"/>
      <c r="C66" s="1474"/>
      <c r="D66" s="1475"/>
      <c r="E66" s="775"/>
      <c r="F66" s="1443" t="s">
        <v>749</v>
      </c>
      <c r="G66" s="1444"/>
      <c r="H66" s="1444"/>
      <c r="I66" s="1444"/>
      <c r="J66" s="1444"/>
      <c r="K66" s="1444"/>
      <c r="L66" s="1444"/>
      <c r="M66" s="1444"/>
      <c r="N66" s="1444"/>
      <c r="O66" s="1444"/>
      <c r="P66" s="1444"/>
      <c r="Q66" s="1444"/>
      <c r="R66" s="1444"/>
      <c r="S66" s="1444"/>
      <c r="T66" s="1444"/>
      <c r="U66" s="1444"/>
      <c r="V66" s="1444"/>
      <c r="W66" s="1444"/>
      <c r="X66" s="1444"/>
      <c r="Y66" s="945"/>
    </row>
    <row r="67" spans="1:26" ht="32.1" customHeight="1">
      <c r="A67" s="1429"/>
      <c r="B67" s="1414"/>
      <c r="C67" s="1474"/>
      <c r="D67" s="1475"/>
      <c r="E67" s="775"/>
      <c r="F67" s="1443" t="s">
        <v>762</v>
      </c>
      <c r="G67" s="1444"/>
      <c r="H67" s="1444"/>
      <c r="I67" s="1444"/>
      <c r="J67" s="1444"/>
      <c r="K67" s="1444"/>
      <c r="L67" s="1444"/>
      <c r="M67" s="1444"/>
      <c r="N67" s="1444"/>
      <c r="O67" s="1444"/>
      <c r="P67" s="1444"/>
      <c r="Q67" s="1444"/>
      <c r="R67" s="1444"/>
      <c r="S67" s="1444"/>
      <c r="T67" s="1444"/>
      <c r="U67" s="1444"/>
      <c r="V67" s="1444"/>
      <c r="W67" s="1444"/>
      <c r="X67" s="1444"/>
      <c r="Y67" s="945"/>
    </row>
    <row r="68" spans="1:26" ht="32.1" customHeight="1">
      <c r="A68" s="1429"/>
      <c r="B68" s="1414"/>
      <c r="C68" s="1476"/>
      <c r="D68" s="1477"/>
      <c r="E68" s="775"/>
      <c r="F68" s="1443" t="s">
        <v>748</v>
      </c>
      <c r="G68" s="1444"/>
      <c r="H68" s="1444"/>
      <c r="I68" s="1444"/>
      <c r="J68" s="1444"/>
      <c r="K68" s="1444"/>
      <c r="L68" s="1444"/>
      <c r="M68" s="1444"/>
      <c r="N68" s="1444"/>
      <c r="O68" s="1444"/>
      <c r="P68" s="1444"/>
      <c r="Q68" s="1444"/>
      <c r="R68" s="1444"/>
      <c r="S68" s="1444"/>
      <c r="T68" s="1444"/>
      <c r="U68" s="1444"/>
      <c r="V68" s="1444"/>
      <c r="W68" s="1444"/>
      <c r="X68" s="1444"/>
      <c r="Y68" s="945"/>
    </row>
    <row r="69" spans="1:26" ht="32.1" customHeight="1">
      <c r="A69" s="1426">
        <v>30</v>
      </c>
      <c r="B69" s="1414"/>
      <c r="C69" s="1418" t="s">
        <v>756</v>
      </c>
      <c r="D69" s="1419"/>
      <c r="E69" s="776"/>
      <c r="F69" s="1415" t="s">
        <v>763</v>
      </c>
      <c r="G69" s="1416"/>
      <c r="H69" s="1416"/>
      <c r="I69" s="1416"/>
      <c r="J69" s="1417"/>
      <c r="K69" s="776"/>
      <c r="L69" s="1415" t="s">
        <v>764</v>
      </c>
      <c r="M69" s="1416"/>
      <c r="N69" s="1416"/>
      <c r="O69" s="1416"/>
      <c r="P69" s="1417"/>
      <c r="Q69" s="776"/>
      <c r="R69" s="1415" t="s">
        <v>88</v>
      </c>
      <c r="S69" s="1416"/>
      <c r="T69" s="1416"/>
      <c r="U69" s="1416"/>
      <c r="V69" s="781"/>
      <c r="W69" s="781"/>
      <c r="X69" s="781"/>
      <c r="Y69" s="947"/>
    </row>
    <row r="70" spans="1:26" ht="32.1" customHeight="1">
      <c r="A70" s="1427"/>
      <c r="B70" s="1414"/>
      <c r="C70" s="1420"/>
      <c r="D70" s="1421"/>
      <c r="E70" s="787" t="s">
        <v>765</v>
      </c>
      <c r="F70" s="788"/>
      <c r="G70" s="788"/>
      <c r="H70" s="788"/>
      <c r="I70" s="788"/>
      <c r="J70" s="788"/>
      <c r="K70" s="788"/>
      <c r="L70" s="788"/>
      <c r="M70" s="788"/>
      <c r="N70" s="788"/>
      <c r="O70" s="788"/>
      <c r="P70" s="788"/>
      <c r="Q70" s="788"/>
      <c r="R70" s="788"/>
      <c r="S70" s="788"/>
      <c r="T70" s="788"/>
      <c r="U70" s="788"/>
      <c r="V70" s="788"/>
      <c r="W70" s="788"/>
      <c r="X70" s="788"/>
      <c r="Y70" s="789"/>
    </row>
    <row r="71" spans="1:26" ht="32.1" customHeight="1">
      <c r="A71" s="1427"/>
      <c r="B71" s="1414"/>
      <c r="C71" s="1420"/>
      <c r="D71" s="1421"/>
      <c r="E71" s="1447" t="s">
        <v>766</v>
      </c>
      <c r="F71" s="1448"/>
      <c r="G71" s="1448"/>
      <c r="H71" s="761"/>
      <c r="I71" s="1443" t="s">
        <v>769</v>
      </c>
      <c r="J71" s="1444"/>
      <c r="K71" s="1444"/>
      <c r="L71" s="1444"/>
      <c r="M71" s="1444"/>
      <c r="N71" s="1444"/>
      <c r="O71" s="1444"/>
      <c r="P71" s="1445"/>
      <c r="Q71" s="761"/>
      <c r="R71" s="1443" t="s">
        <v>768</v>
      </c>
      <c r="S71" s="1444"/>
      <c r="T71" s="1444"/>
      <c r="U71" s="1444"/>
      <c r="V71" s="1444"/>
      <c r="W71" s="1444"/>
      <c r="X71" s="1444"/>
      <c r="Y71" s="1445"/>
    </row>
    <row r="72" spans="1:26" ht="32.1" customHeight="1">
      <c r="A72" s="1428"/>
      <c r="B72" s="1414"/>
      <c r="C72" s="1422"/>
      <c r="D72" s="1423"/>
      <c r="E72" s="1447" t="s">
        <v>767</v>
      </c>
      <c r="F72" s="1448"/>
      <c r="G72" s="1448"/>
      <c r="H72" s="761"/>
      <c r="I72" s="1443" t="s">
        <v>769</v>
      </c>
      <c r="J72" s="1444"/>
      <c r="K72" s="1444"/>
      <c r="L72" s="1444"/>
      <c r="M72" s="1444"/>
      <c r="N72" s="1444"/>
      <c r="O72" s="1444"/>
      <c r="P72" s="1445"/>
      <c r="Q72" s="761"/>
      <c r="R72" s="1443" t="s">
        <v>768</v>
      </c>
      <c r="S72" s="1444"/>
      <c r="T72" s="1444"/>
      <c r="U72" s="1444"/>
      <c r="V72" s="1444"/>
      <c r="W72" s="1444"/>
      <c r="X72" s="1444"/>
      <c r="Y72" s="1445"/>
    </row>
    <row r="73" spans="1:26" ht="51.75" customHeight="1">
      <c r="A73" s="1429">
        <v>31</v>
      </c>
      <c r="B73" s="1414"/>
      <c r="C73" s="1411" t="s">
        <v>1007</v>
      </c>
      <c r="D73" s="1466" t="s">
        <v>948</v>
      </c>
      <c r="E73" s="1006"/>
      <c r="F73" s="1437" t="s">
        <v>957</v>
      </c>
      <c r="G73" s="1438"/>
      <c r="H73" s="1438"/>
      <c r="I73" s="1438"/>
      <c r="J73" s="1438"/>
      <c r="K73" s="1438"/>
      <c r="L73" s="1438"/>
      <c r="M73" s="1438"/>
      <c r="N73" s="1438"/>
      <c r="O73" s="1438"/>
      <c r="P73" s="1438"/>
      <c r="Q73" s="1438"/>
      <c r="R73" s="1438"/>
      <c r="S73" s="1438"/>
      <c r="T73" s="1438"/>
      <c r="U73" s="1438"/>
      <c r="V73" s="1438"/>
      <c r="W73" s="1438"/>
      <c r="X73" s="1438"/>
      <c r="Y73" s="945"/>
    </row>
    <row r="74" spans="1:26" ht="52.5" customHeight="1">
      <c r="A74" s="1429"/>
      <c r="B74" s="1414"/>
      <c r="C74" s="1424"/>
      <c r="D74" s="1467"/>
      <c r="E74" s="1006"/>
      <c r="F74" s="1441" t="s">
        <v>949</v>
      </c>
      <c r="G74" s="1442"/>
      <c r="H74" s="1442"/>
      <c r="I74" s="1442"/>
      <c r="J74" s="1442"/>
      <c r="K74" s="1442"/>
      <c r="L74" s="1442"/>
      <c r="M74" s="1442"/>
      <c r="N74" s="1442"/>
      <c r="O74" s="1442"/>
      <c r="P74" s="1442"/>
      <c r="Q74" s="1442"/>
      <c r="R74" s="1442"/>
      <c r="S74" s="1442"/>
      <c r="T74" s="1442"/>
      <c r="U74" s="1442"/>
      <c r="V74" s="1442"/>
      <c r="W74" s="1442"/>
      <c r="X74" s="1442"/>
      <c r="Y74" s="1469"/>
    </row>
    <row r="75" spans="1:26" ht="32.1" customHeight="1">
      <c r="A75" s="1429"/>
      <c r="B75" s="1414"/>
      <c r="C75" s="1424"/>
      <c r="D75" s="1468"/>
      <c r="E75" s="1006"/>
      <c r="F75" s="1470" t="s">
        <v>958</v>
      </c>
      <c r="G75" s="1471"/>
      <c r="H75" s="1471"/>
      <c r="I75" s="1471"/>
      <c r="J75" s="1471"/>
      <c r="K75" s="1471"/>
      <c r="L75" s="1471"/>
      <c r="M75" s="1471"/>
      <c r="N75" s="1471"/>
      <c r="O75" s="1471"/>
      <c r="P75" s="1471"/>
      <c r="Q75" s="1471"/>
      <c r="R75" s="1471"/>
      <c r="S75" s="1471"/>
      <c r="T75" s="1471"/>
      <c r="U75" s="1471"/>
      <c r="V75" s="1471"/>
      <c r="W75" s="1471"/>
      <c r="X75" s="1471"/>
      <c r="Y75" s="945"/>
    </row>
    <row r="76" spans="1:26" ht="32.1" customHeight="1">
      <c r="A76" s="1429"/>
      <c r="B76" s="1414"/>
      <c r="C76" s="1424"/>
      <c r="D76" s="1007" t="s">
        <v>950</v>
      </c>
      <c r="E76" s="1006"/>
      <c r="F76" s="1437" t="s">
        <v>951</v>
      </c>
      <c r="G76" s="1438"/>
      <c r="H76" s="1438"/>
      <c r="I76" s="1438"/>
      <c r="J76" s="1438"/>
      <c r="K76" s="1438"/>
      <c r="L76" s="1438"/>
      <c r="M76" s="1438"/>
      <c r="N76" s="1438"/>
      <c r="O76" s="1438"/>
      <c r="P76" s="1438"/>
      <c r="Q76" s="1438"/>
      <c r="R76" s="1438"/>
      <c r="S76" s="1438"/>
      <c r="T76" s="1438"/>
      <c r="U76" s="1438"/>
      <c r="V76" s="1438"/>
      <c r="W76" s="1438"/>
      <c r="X76" s="1438"/>
      <c r="Y76" s="945"/>
    </row>
    <row r="77" spans="1:26" ht="32.1" customHeight="1">
      <c r="A77" s="1429"/>
      <c r="B77" s="1414"/>
      <c r="C77" s="1424"/>
      <c r="D77" s="1379" t="s">
        <v>952</v>
      </c>
      <c r="E77" s="1006"/>
      <c r="F77" s="1443" t="s">
        <v>953</v>
      </c>
      <c r="G77" s="1444"/>
      <c r="H77" s="1444"/>
      <c r="I77" s="1444"/>
      <c r="J77" s="1444"/>
      <c r="K77" s="1444"/>
      <c r="L77" s="1444"/>
      <c r="M77" s="1444"/>
      <c r="N77" s="1444"/>
      <c r="O77" s="1444"/>
      <c r="P77" s="1444"/>
      <c r="Q77" s="776"/>
      <c r="R77" s="1443" t="s">
        <v>954</v>
      </c>
      <c r="S77" s="1444"/>
      <c r="T77" s="1444"/>
      <c r="U77" s="1444"/>
      <c r="V77" s="1444"/>
      <c r="W77" s="1444"/>
      <c r="X77" s="1444"/>
      <c r="Y77" s="945"/>
    </row>
    <row r="78" spans="1:26" ht="44.25" customHeight="1">
      <c r="A78" s="1429"/>
      <c r="B78" s="1414"/>
      <c r="C78" s="1424"/>
      <c r="D78" s="1380"/>
      <c r="E78" s="761"/>
      <c r="F78" s="781" t="s">
        <v>993</v>
      </c>
      <c r="G78" s="782"/>
      <c r="H78" s="782"/>
      <c r="I78" s="782"/>
      <c r="J78" s="782"/>
      <c r="K78" s="782"/>
      <c r="L78" s="783"/>
      <c r="M78" s="784"/>
      <c r="N78" s="783"/>
      <c r="O78" s="34"/>
      <c r="P78" s="1395" t="s">
        <v>995</v>
      </c>
      <c r="Q78" s="1396"/>
      <c r="R78" s="1396"/>
      <c r="S78" s="1396"/>
      <c r="T78" s="1396"/>
      <c r="U78" s="1396"/>
      <c r="V78" s="1396"/>
      <c r="W78" s="1396"/>
      <c r="X78" s="1396"/>
      <c r="Y78" s="1413"/>
      <c r="Z78" s="1115"/>
    </row>
    <row r="79" spans="1:26" ht="32.1" customHeight="1">
      <c r="A79" s="1429"/>
      <c r="B79" s="1414"/>
      <c r="C79" s="1424"/>
      <c r="D79" s="1466" t="s">
        <v>955</v>
      </c>
      <c r="E79" s="1008"/>
      <c r="F79" s="1009" t="s">
        <v>959</v>
      </c>
      <c r="G79" s="1009"/>
      <c r="H79" s="1009"/>
      <c r="I79" s="1009"/>
      <c r="J79" s="1009"/>
      <c r="K79" s="1009"/>
      <c r="L79" s="1009"/>
      <c r="M79" s="1009"/>
      <c r="N79" s="1009"/>
      <c r="O79" s="1009"/>
      <c r="P79" s="1009"/>
      <c r="Q79" s="1010"/>
      <c r="R79" s="1009"/>
      <c r="S79" s="1009"/>
      <c r="T79" s="1009"/>
      <c r="U79" s="1009"/>
      <c r="V79" s="1009"/>
      <c r="W79" s="1009"/>
      <c r="X79" s="1009"/>
      <c r="Y79" s="946"/>
    </row>
    <row r="80" spans="1:26" ht="32.1" customHeight="1">
      <c r="A80" s="1429"/>
      <c r="B80" s="1414"/>
      <c r="C80" s="1425"/>
      <c r="D80" s="1467"/>
      <c r="E80" s="776"/>
      <c r="F80" s="936" t="s">
        <v>956</v>
      </c>
      <c r="G80" s="936"/>
      <c r="H80" s="936"/>
      <c r="I80" s="936"/>
      <c r="J80" s="936"/>
      <c r="K80" s="936"/>
      <c r="L80" s="936"/>
      <c r="M80" s="936"/>
      <c r="N80" s="936"/>
      <c r="O80" s="936"/>
      <c r="P80" s="936"/>
      <c r="Q80" s="788"/>
      <c r="R80" s="936"/>
      <c r="S80" s="936"/>
      <c r="T80" s="936"/>
      <c r="U80" s="936"/>
      <c r="V80" s="936"/>
      <c r="W80" s="936"/>
      <c r="X80" s="936"/>
      <c r="Y80" s="945"/>
    </row>
    <row r="81" spans="1:25" ht="20.100000000000001" customHeight="1">
      <c r="A81" s="948"/>
      <c r="B81" s="76"/>
      <c r="C81" s="1456" t="s">
        <v>103</v>
      </c>
      <c r="D81" s="1457"/>
      <c r="E81" s="1457"/>
      <c r="F81" s="1457"/>
      <c r="G81" s="1457"/>
      <c r="H81" s="1457"/>
      <c r="I81" s="1457"/>
      <c r="J81" s="1457"/>
      <c r="K81" s="1457"/>
      <c r="L81" s="1457"/>
      <c r="M81" s="1457"/>
      <c r="N81" s="1457"/>
      <c r="O81" s="1457"/>
      <c r="P81" s="1457"/>
      <c r="Q81" s="1457"/>
      <c r="R81" s="1457"/>
      <c r="S81" s="1457"/>
      <c r="T81" s="1457"/>
      <c r="U81" s="1457"/>
      <c r="V81" s="1457"/>
      <c r="W81" s="1457"/>
      <c r="X81" s="1457"/>
      <c r="Y81" s="774"/>
    </row>
    <row r="82" spans="1:25" ht="20.100000000000001" customHeight="1">
      <c r="A82" s="773"/>
      <c r="B82" s="78"/>
      <c r="C82" s="1458" t="s">
        <v>776</v>
      </c>
      <c r="D82" s="1458"/>
      <c r="E82" s="1458"/>
      <c r="F82" s="1458"/>
      <c r="G82" s="1458"/>
      <c r="H82" s="1458"/>
      <c r="I82" s="1458"/>
      <c r="J82" s="1458"/>
      <c r="K82" s="1458"/>
      <c r="L82" s="1458"/>
      <c r="M82" s="1458"/>
      <c r="N82" s="1458"/>
      <c r="O82" s="1458"/>
      <c r="P82" s="1458"/>
      <c r="Q82" s="1458"/>
      <c r="R82" s="1458"/>
      <c r="S82" s="1458"/>
      <c r="T82" s="1458"/>
      <c r="U82" s="1458"/>
      <c r="V82" s="1458"/>
      <c r="W82" s="1458"/>
      <c r="X82" s="1458"/>
      <c r="Y82" s="939"/>
    </row>
    <row r="83" spans="1:25" ht="23.25" customHeight="1">
      <c r="A83" s="1459" t="s">
        <v>908</v>
      </c>
      <c r="B83" s="1459"/>
      <c r="C83" s="1459"/>
      <c r="D83" s="1459"/>
      <c r="E83" s="79"/>
      <c r="F83" s="80"/>
      <c r="G83" s="80"/>
      <c r="H83" s="80"/>
      <c r="I83" s="80"/>
      <c r="J83" s="80"/>
      <c r="K83" s="80"/>
      <c r="L83" s="81"/>
      <c r="M83" s="81"/>
      <c r="N83" s="81"/>
      <c r="O83" s="81"/>
      <c r="P83" s="81"/>
      <c r="Q83" s="81"/>
      <c r="R83" s="81"/>
      <c r="S83" s="81"/>
      <c r="T83" s="81"/>
      <c r="U83" s="80"/>
      <c r="V83" s="80"/>
      <c r="W83" s="80"/>
      <c r="X83" s="80"/>
      <c r="Y83" s="80"/>
    </row>
    <row r="84" spans="1:25" ht="30" customHeight="1">
      <c r="A84" s="1460" t="s">
        <v>907</v>
      </c>
      <c r="B84" s="1461"/>
      <c r="C84" s="1461"/>
      <c r="D84" s="1461"/>
      <c r="E84" s="1461"/>
      <c r="F84" s="1461"/>
      <c r="G84" s="1461"/>
      <c r="H84" s="1461"/>
      <c r="I84" s="1461"/>
      <c r="J84" s="1461"/>
      <c r="K84" s="1461"/>
      <c r="L84" s="1461"/>
      <c r="M84" s="1461"/>
      <c r="N84" s="1461"/>
      <c r="O84" s="1461"/>
      <c r="P84" s="1461"/>
      <c r="Q84" s="1461"/>
      <c r="R84" s="1461"/>
      <c r="S84" s="1461"/>
      <c r="T84" s="1461"/>
      <c r="U84" s="1461"/>
      <c r="V84" s="1461"/>
      <c r="W84" s="1461"/>
      <c r="X84" s="1461"/>
      <c r="Y84" s="82"/>
    </row>
    <row r="85" spans="1:25" ht="30" customHeight="1">
      <c r="A85" s="1462"/>
      <c r="B85" s="1463"/>
      <c r="C85" s="1463"/>
      <c r="D85" s="1463"/>
      <c r="E85" s="1463"/>
      <c r="F85" s="1463"/>
      <c r="G85" s="1463"/>
      <c r="H85" s="1463"/>
      <c r="I85" s="1463"/>
      <c r="J85" s="1463"/>
      <c r="K85" s="1463"/>
      <c r="L85" s="1463"/>
      <c r="M85" s="1463"/>
      <c r="N85" s="1463"/>
      <c r="O85" s="1463"/>
      <c r="P85" s="1463"/>
      <c r="Q85" s="1463"/>
      <c r="R85" s="1463"/>
      <c r="S85" s="1463"/>
      <c r="T85" s="1463"/>
      <c r="U85" s="1463"/>
      <c r="V85" s="1463"/>
      <c r="W85" s="1463"/>
      <c r="X85" s="1463"/>
      <c r="Y85" s="83"/>
    </row>
    <row r="86" spans="1:25" ht="30" customHeight="1">
      <c r="A86" s="1464"/>
      <c r="B86" s="1465"/>
      <c r="C86" s="1465"/>
      <c r="D86" s="1465"/>
      <c r="E86" s="1465"/>
      <c r="F86" s="1465"/>
      <c r="G86" s="1465"/>
      <c r="H86" s="1465"/>
      <c r="I86" s="1465"/>
      <c r="J86" s="1465"/>
      <c r="K86" s="1465"/>
      <c r="L86" s="1465"/>
      <c r="M86" s="1465"/>
      <c r="N86" s="1465"/>
      <c r="O86" s="1465"/>
      <c r="P86" s="1465"/>
      <c r="Q86" s="1465"/>
      <c r="R86" s="1465"/>
      <c r="S86" s="1465"/>
      <c r="T86" s="1465"/>
      <c r="U86" s="1465"/>
      <c r="V86" s="1465"/>
      <c r="W86" s="1465"/>
      <c r="X86" s="1465"/>
      <c r="Y86" s="84"/>
    </row>
    <row r="87" spans="1:25" ht="22.5" hidden="1" customHeight="1">
      <c r="A87" s="773"/>
      <c r="B87" s="773"/>
      <c r="C87" s="773"/>
      <c r="D87" s="774"/>
    </row>
    <row r="88" spans="1:25" ht="15" customHeight="1">
      <c r="A88" s="773"/>
      <c r="B88" s="774"/>
      <c r="C88" s="773"/>
      <c r="D88" s="774"/>
    </row>
    <row r="89" spans="1:25" ht="35.1" customHeight="1">
      <c r="A89" s="773"/>
      <c r="B89" s="774"/>
      <c r="C89" s="773"/>
      <c r="D89" s="774"/>
    </row>
    <row r="90" spans="1:25" ht="35.1" customHeight="1">
      <c r="A90" s="773"/>
      <c r="B90" s="85"/>
      <c r="C90" s="85"/>
      <c r="D90" s="774"/>
    </row>
    <row r="91" spans="1:25" ht="35.1" customHeight="1">
      <c r="A91" s="773"/>
      <c r="B91" s="773"/>
      <c r="C91" s="773"/>
      <c r="D91" s="774"/>
    </row>
    <row r="92" spans="1:25" ht="35.1" customHeight="1">
      <c r="A92" s="773"/>
      <c r="B92" s="774"/>
      <c r="C92" s="773"/>
      <c r="D92" s="774"/>
    </row>
    <row r="93" spans="1:25" ht="35.1" customHeight="1">
      <c r="A93" s="773"/>
      <c r="B93" s="774"/>
      <c r="C93" s="773"/>
      <c r="D93" s="774"/>
    </row>
    <row r="94" spans="1:25" ht="35.1" customHeight="1">
      <c r="A94" s="773"/>
      <c r="B94" s="774"/>
      <c r="C94" s="773"/>
      <c r="D94" s="774"/>
    </row>
    <row r="95" spans="1:25" ht="35.1" customHeight="1">
      <c r="A95" s="773"/>
      <c r="B95" s="774"/>
      <c r="C95" s="773"/>
      <c r="D95" s="774"/>
    </row>
    <row r="96" spans="1:25" ht="35.1" customHeight="1"/>
    <row r="97" ht="35.1" customHeight="1"/>
    <row r="98" ht="35.1" customHeight="1"/>
    <row r="99" ht="35.1" customHeight="1"/>
    <row r="100" ht="35.1" customHeight="1"/>
    <row r="101" ht="35.1" customHeight="1"/>
    <row r="102" ht="20.100000000000001" customHeight="1"/>
    <row r="103" ht="20.100000000000001" customHeight="1"/>
  </sheetData>
  <mergeCells count="170">
    <mergeCell ref="B50:B58"/>
    <mergeCell ref="C58:D58"/>
    <mergeCell ref="F58:J58"/>
    <mergeCell ref="L58:X58"/>
    <mergeCell ref="A5:D5"/>
    <mergeCell ref="A6:B6"/>
    <mergeCell ref="C6:D6"/>
    <mergeCell ref="E6:X6"/>
    <mergeCell ref="C8:D9"/>
    <mergeCell ref="F8:X8"/>
    <mergeCell ref="F9:X9"/>
    <mergeCell ref="E32:F32"/>
    <mergeCell ref="J32:K32"/>
    <mergeCell ref="F39:P39"/>
    <mergeCell ref="P35:S35"/>
    <mergeCell ref="E36:H36"/>
    <mergeCell ref="F37:H37"/>
    <mergeCell ref="L32:M32"/>
    <mergeCell ref="R32:T32"/>
    <mergeCell ref="J37:L37"/>
    <mergeCell ref="M37:W37"/>
    <mergeCell ref="F38:J38"/>
    <mergeCell ref="L38:P38"/>
    <mergeCell ref="L17:N17"/>
    <mergeCell ref="W1:Y1"/>
    <mergeCell ref="A2:Y2"/>
    <mergeCell ref="A4:C4"/>
    <mergeCell ref="D4:F4"/>
    <mergeCell ref="I4:P4"/>
    <mergeCell ref="R4:S4"/>
    <mergeCell ref="T4:X4"/>
    <mergeCell ref="C7:D7"/>
    <mergeCell ref="E7:X7"/>
    <mergeCell ref="G4:H4"/>
    <mergeCell ref="C20:D27"/>
    <mergeCell ref="F20:X20"/>
    <mergeCell ref="E21:K21"/>
    <mergeCell ref="L21:S21"/>
    <mergeCell ref="C12:D17"/>
    <mergeCell ref="F23:U23"/>
    <mergeCell ref="F25:U25"/>
    <mergeCell ref="F22:X22"/>
    <mergeCell ref="B7:B29"/>
    <mergeCell ref="F29:Y29"/>
    <mergeCell ref="F10:X10"/>
    <mergeCell ref="F11:X11"/>
    <mergeCell ref="C10:D11"/>
    <mergeCell ref="C81:X81"/>
    <mergeCell ref="C82:X82"/>
    <mergeCell ref="C53:D53"/>
    <mergeCell ref="E53:G53"/>
    <mergeCell ref="A83:D83"/>
    <mergeCell ref="A84:X86"/>
    <mergeCell ref="D73:D75"/>
    <mergeCell ref="F73:X73"/>
    <mergeCell ref="F74:Y74"/>
    <mergeCell ref="F75:X75"/>
    <mergeCell ref="F62:X62"/>
    <mergeCell ref="F63:X63"/>
    <mergeCell ref="F64:X64"/>
    <mergeCell ref="F65:X65"/>
    <mergeCell ref="F66:X66"/>
    <mergeCell ref="F67:X67"/>
    <mergeCell ref="C61:D68"/>
    <mergeCell ref="F61:X61"/>
    <mergeCell ref="D79:D80"/>
    <mergeCell ref="A73:A80"/>
    <mergeCell ref="F77:P77"/>
    <mergeCell ref="V57:X57"/>
    <mergeCell ref="I53:J53"/>
    <mergeCell ref="L53:M53"/>
    <mergeCell ref="A12:A17"/>
    <mergeCell ref="R77:X77"/>
    <mergeCell ref="F68:X68"/>
    <mergeCell ref="P78:Y78"/>
    <mergeCell ref="R39:X39"/>
    <mergeCell ref="C30:D31"/>
    <mergeCell ref="E30:F30"/>
    <mergeCell ref="G30:H30"/>
    <mergeCell ref="I30:K30"/>
    <mergeCell ref="E31:F31"/>
    <mergeCell ref="E71:G71"/>
    <mergeCell ref="I71:P71"/>
    <mergeCell ref="R71:Y71"/>
    <mergeCell ref="T48:X48"/>
    <mergeCell ref="F45:J45"/>
    <mergeCell ref="L45:X45"/>
    <mergeCell ref="L43:X43"/>
    <mergeCell ref="F44:J44"/>
    <mergeCell ref="L44:X44"/>
    <mergeCell ref="C50:D50"/>
    <mergeCell ref="G31:H31"/>
    <mergeCell ref="I31:K31"/>
    <mergeCell ref="C57:D57"/>
    <mergeCell ref="F57:T57"/>
    <mergeCell ref="N53:P53"/>
    <mergeCell ref="F52:X52"/>
    <mergeCell ref="F76:X76"/>
    <mergeCell ref="R53:T53"/>
    <mergeCell ref="V53:X53"/>
    <mergeCell ref="C54:D54"/>
    <mergeCell ref="F54:X54"/>
    <mergeCell ref="R72:Y72"/>
    <mergeCell ref="L55:P55"/>
    <mergeCell ref="T55:X55"/>
    <mergeCell ref="F56:P56"/>
    <mergeCell ref="T56:X56"/>
    <mergeCell ref="L69:P69"/>
    <mergeCell ref="R69:U69"/>
    <mergeCell ref="E72:G72"/>
    <mergeCell ref="I72:P72"/>
    <mergeCell ref="B59:B80"/>
    <mergeCell ref="F69:J69"/>
    <mergeCell ref="C69:D72"/>
    <mergeCell ref="C73:C80"/>
    <mergeCell ref="A69:A72"/>
    <mergeCell ref="A33:A38"/>
    <mergeCell ref="A39:A40"/>
    <mergeCell ref="A47:A48"/>
    <mergeCell ref="A59:A60"/>
    <mergeCell ref="A61:A68"/>
    <mergeCell ref="C33:C38"/>
    <mergeCell ref="C46:D46"/>
    <mergeCell ref="F55:J55"/>
    <mergeCell ref="E50:X50"/>
    <mergeCell ref="C51:D51"/>
    <mergeCell ref="E51:X51"/>
    <mergeCell ref="C59:D60"/>
    <mergeCell ref="F59:T59"/>
    <mergeCell ref="F60:T60"/>
    <mergeCell ref="C52:D52"/>
    <mergeCell ref="F49:J49"/>
    <mergeCell ref="L49:T49"/>
    <mergeCell ref="L42:X42"/>
    <mergeCell ref="F46:J46"/>
    <mergeCell ref="L41:X41"/>
    <mergeCell ref="B30:B49"/>
    <mergeCell ref="F43:J43"/>
    <mergeCell ref="C39:C40"/>
    <mergeCell ref="P40:Y40"/>
    <mergeCell ref="L46:T46"/>
    <mergeCell ref="V46:X46"/>
    <mergeCell ref="F42:J42"/>
    <mergeCell ref="F48:J48"/>
    <mergeCell ref="L48:P48"/>
    <mergeCell ref="R38:T38"/>
    <mergeCell ref="A8:A11"/>
    <mergeCell ref="A28:A29"/>
    <mergeCell ref="F28:Y28"/>
    <mergeCell ref="C28:D29"/>
    <mergeCell ref="D77:D78"/>
    <mergeCell ref="C44:D44"/>
    <mergeCell ref="A30:A31"/>
    <mergeCell ref="C18:D19"/>
    <mergeCell ref="F18:X18"/>
    <mergeCell ref="A18:A19"/>
    <mergeCell ref="A20:A27"/>
    <mergeCell ref="U38:W38"/>
    <mergeCell ref="V49:X49"/>
    <mergeCell ref="F34:J34"/>
    <mergeCell ref="L34:P34"/>
    <mergeCell ref="R34:X34"/>
    <mergeCell ref="D35:D36"/>
    <mergeCell ref="E35:H35"/>
    <mergeCell ref="I35:L35"/>
    <mergeCell ref="C47:C48"/>
    <mergeCell ref="F47:J47"/>
    <mergeCell ref="L47:P47"/>
    <mergeCell ref="T47:X47"/>
    <mergeCell ref="F41:J41"/>
  </mergeCells>
  <phoneticPr fontId="12"/>
  <conditionalFormatting sqref="T4:X4">
    <cfRule type="cellIs" dxfId="524" priority="151" stopIfTrue="1" operator="equal">
      <formula>""</formula>
    </cfRule>
  </conditionalFormatting>
  <conditionalFormatting sqref="E61:E68">
    <cfRule type="cellIs" dxfId="523" priority="150" stopIfTrue="1" operator="equal">
      <formula>""</formula>
    </cfRule>
  </conditionalFormatting>
  <conditionalFormatting sqref="L21:R21">
    <cfRule type="cellIs" dxfId="522" priority="130" stopIfTrue="1" operator="equal">
      <formula>""</formula>
    </cfRule>
  </conditionalFormatting>
  <conditionalFormatting sqref="E22:E29">
    <cfRule type="cellIs" dxfId="521" priority="129" stopIfTrue="1" operator="equal">
      <formula>""</formula>
    </cfRule>
  </conditionalFormatting>
  <conditionalFormatting sqref="E20">
    <cfRule type="cellIs" dxfId="520" priority="127" stopIfTrue="1" operator="equal">
      <formula>""</formula>
    </cfRule>
  </conditionalFormatting>
  <conditionalFormatting sqref="E76">
    <cfRule type="cellIs" dxfId="519" priority="122" stopIfTrue="1" operator="equal">
      <formula>""</formula>
    </cfRule>
  </conditionalFormatting>
  <conditionalFormatting sqref="E73:E75">
    <cfRule type="cellIs" dxfId="518" priority="119" stopIfTrue="1" operator="equal">
      <formula>""</formula>
    </cfRule>
  </conditionalFormatting>
  <conditionalFormatting sqref="E78">
    <cfRule type="expression" dxfId="517" priority="120" stopIfTrue="1">
      <formula>($E$78="")*($O$78="")</formula>
    </cfRule>
  </conditionalFormatting>
  <conditionalFormatting sqref="E77">
    <cfRule type="expression" dxfId="516" priority="117" stopIfTrue="1">
      <formula>($E$77="")*($Q$77="")</formula>
    </cfRule>
  </conditionalFormatting>
  <conditionalFormatting sqref="Q77">
    <cfRule type="expression" dxfId="515" priority="113" stopIfTrue="1">
      <formula>($E$77="")*($Q$77="")</formula>
    </cfRule>
  </conditionalFormatting>
  <conditionalFormatting sqref="E79:E80">
    <cfRule type="cellIs" dxfId="514" priority="112" stopIfTrue="1" operator="equal">
      <formula>""</formula>
    </cfRule>
  </conditionalFormatting>
  <conditionalFormatting sqref="E52">
    <cfRule type="cellIs" dxfId="513" priority="104" stopIfTrue="1" operator="equal">
      <formula>""</formula>
    </cfRule>
  </conditionalFormatting>
  <conditionalFormatting sqref="T57 V57:X57">
    <cfRule type="cellIs" dxfId="512" priority="98" stopIfTrue="1" operator="equal">
      <formula>(COUNTIF(#REF!,"○")&lt;1)</formula>
    </cfRule>
  </conditionalFormatting>
  <conditionalFormatting sqref="E54">
    <cfRule type="cellIs" dxfId="511" priority="95" stopIfTrue="1" operator="equal">
      <formula>""</formula>
    </cfRule>
  </conditionalFormatting>
  <conditionalFormatting sqref="E41 K41">
    <cfRule type="expression" dxfId="510" priority="93" stopIfTrue="1">
      <formula>($E$41="")*($K$41="")</formula>
    </cfRule>
  </conditionalFormatting>
  <conditionalFormatting sqref="E42 K42">
    <cfRule type="expression" dxfId="509" priority="92" stopIfTrue="1">
      <formula>($E$42="")*($K$42="")</formula>
    </cfRule>
  </conditionalFormatting>
  <conditionalFormatting sqref="E43 K43">
    <cfRule type="expression" dxfId="508" priority="91" stopIfTrue="1">
      <formula>($E$43="")*($K$43="")</formula>
    </cfRule>
  </conditionalFormatting>
  <conditionalFormatting sqref="E44 K44">
    <cfRule type="expression" dxfId="507" priority="90" stopIfTrue="1">
      <formula>($E$44="")*($K$44="")</formula>
    </cfRule>
  </conditionalFormatting>
  <conditionalFormatting sqref="E45 K45">
    <cfRule type="expression" dxfId="506" priority="89" stopIfTrue="1">
      <formula>($E$45="")*($K$45="")</formula>
    </cfRule>
  </conditionalFormatting>
  <conditionalFormatting sqref="E48 K48 Q48">
    <cfRule type="expression" dxfId="505" priority="86" stopIfTrue="1">
      <formula>($E$48="")*($K$48="")*($Q$48="")</formula>
    </cfRule>
  </conditionalFormatting>
  <conditionalFormatting sqref="F33">
    <cfRule type="cellIs" dxfId="504" priority="82" stopIfTrue="1" operator="equal">
      <formula>""</formula>
    </cfRule>
  </conditionalFormatting>
  <conditionalFormatting sqref="E34 K34 Q34">
    <cfRule type="expression" dxfId="503" priority="81" stopIfTrue="1">
      <formula>($E$34="")*($K$34="")*($Q$34="")</formula>
    </cfRule>
  </conditionalFormatting>
  <conditionalFormatting sqref="M37:W37">
    <cfRule type="cellIs" dxfId="502" priority="74" stopIfTrue="1" operator="equal">
      <formula>(COUNTIF($I$37,"○")&lt;1)</formula>
    </cfRule>
  </conditionalFormatting>
  <conditionalFormatting sqref="M35">
    <cfRule type="cellIs" dxfId="501" priority="73" stopIfTrue="1" operator="equal">
      <formula>""</formula>
    </cfRule>
  </conditionalFormatting>
  <conditionalFormatting sqref="T35">
    <cfRule type="cellIs" dxfId="500" priority="72" stopIfTrue="1" operator="equal">
      <formula>""</formula>
    </cfRule>
  </conditionalFormatting>
  <conditionalFormatting sqref="I36">
    <cfRule type="cellIs" dxfId="499" priority="71" stopIfTrue="1" operator="equal">
      <formula>""</formula>
    </cfRule>
  </conditionalFormatting>
  <conditionalFormatting sqref="G30:H30">
    <cfRule type="cellIs" dxfId="498" priority="70" stopIfTrue="1" operator="equal">
      <formula>""</formula>
    </cfRule>
  </conditionalFormatting>
  <conditionalFormatting sqref="G32 I32">
    <cfRule type="expression" dxfId="497" priority="69" stopIfTrue="1">
      <formula>($G$32="")*($I$32="")</formula>
    </cfRule>
  </conditionalFormatting>
  <conditionalFormatting sqref="N32 P32">
    <cfRule type="expression" dxfId="496" priority="68" stopIfTrue="1">
      <formula>($N$32="")*($P$32="")</formula>
    </cfRule>
  </conditionalFormatting>
  <conditionalFormatting sqref="U32 W32">
    <cfRule type="expression" dxfId="495" priority="67" stopIfTrue="1">
      <formula>($U$32="")*($W$32="")</formula>
    </cfRule>
  </conditionalFormatting>
  <conditionalFormatting sqref="E8:E9">
    <cfRule type="cellIs" dxfId="494" priority="220" stopIfTrue="1" operator="equal">
      <formula>(COUNTIF($E$8:$E$9,"○")=1)</formula>
    </cfRule>
  </conditionalFormatting>
  <conditionalFormatting sqref="E12">
    <cfRule type="expression" dxfId="493" priority="66" stopIfTrue="1">
      <formula>(#REF!="")*(#REF!="")</formula>
    </cfRule>
  </conditionalFormatting>
  <conditionalFormatting sqref="H71">
    <cfRule type="expression" dxfId="492" priority="64" stopIfTrue="1">
      <formula>($H$71="")*($Q$71="")</formula>
    </cfRule>
  </conditionalFormatting>
  <conditionalFormatting sqref="E69">
    <cfRule type="expression" dxfId="491" priority="63" stopIfTrue="1">
      <formula>($E$69="")*($K$69="")*($Q$69="")</formula>
    </cfRule>
  </conditionalFormatting>
  <conditionalFormatting sqref="K69">
    <cfRule type="expression" dxfId="490" priority="62" stopIfTrue="1">
      <formula>($E$69="")*($K$69="")*($Q$69="")</formula>
    </cfRule>
  </conditionalFormatting>
  <conditionalFormatting sqref="Q69">
    <cfRule type="expression" dxfId="489" priority="61" stopIfTrue="1">
      <formula>($E$69="")*($K$69="")*($Q$69="")</formula>
    </cfRule>
  </conditionalFormatting>
  <conditionalFormatting sqref="H72">
    <cfRule type="expression" dxfId="488" priority="60" stopIfTrue="1">
      <formula>($H$72="")*($Q$72="")</formula>
    </cfRule>
  </conditionalFormatting>
  <conditionalFormatting sqref="Q71">
    <cfRule type="expression" dxfId="487" priority="59" stopIfTrue="1">
      <formula>($H$71="")*($Q$71="")</formula>
    </cfRule>
  </conditionalFormatting>
  <conditionalFormatting sqref="Q72">
    <cfRule type="expression" dxfId="486" priority="58" stopIfTrue="1">
      <formula>($H$72="")*($Q$72="")</formula>
    </cfRule>
  </conditionalFormatting>
  <conditionalFormatting sqref="E18">
    <cfRule type="cellIs" dxfId="485" priority="57" stopIfTrue="1" operator="equal">
      <formula>""</formula>
    </cfRule>
  </conditionalFormatting>
  <conditionalFormatting sqref="O40">
    <cfRule type="expression" dxfId="484" priority="56" stopIfTrue="1">
      <formula>($E$40="")*($O$40="")</formula>
    </cfRule>
  </conditionalFormatting>
  <conditionalFormatting sqref="O78">
    <cfRule type="expression" dxfId="483" priority="55" stopIfTrue="1">
      <formula>($E$78="")*($O$78="")</formula>
    </cfRule>
  </conditionalFormatting>
  <conditionalFormatting sqref="E58">
    <cfRule type="expression" dxfId="482" priority="53" stopIfTrue="1">
      <formula>($E$58="")*($K$58="")</formula>
    </cfRule>
  </conditionalFormatting>
  <conditionalFormatting sqref="K58">
    <cfRule type="expression" dxfId="481" priority="52" stopIfTrue="1">
      <formula>($E$58="")*($U$58="")</formula>
    </cfRule>
  </conditionalFormatting>
  <conditionalFormatting sqref="E47">
    <cfRule type="expression" dxfId="480" priority="51" stopIfTrue="1">
      <formula>($E$47="")*($K$47="")*($Q$47="")</formula>
    </cfRule>
  </conditionalFormatting>
  <conditionalFormatting sqref="E46">
    <cfRule type="expression" dxfId="479" priority="50" stopIfTrue="1">
      <formula>($E$46="")*($K$46="")*($Q$46="")</formula>
    </cfRule>
  </conditionalFormatting>
  <conditionalFormatting sqref="K47">
    <cfRule type="expression" dxfId="478" priority="49" stopIfTrue="1">
      <formula>($E$47="")*($K$47="")*($Q$47="")</formula>
    </cfRule>
  </conditionalFormatting>
  <conditionalFormatting sqref="K46">
    <cfRule type="expression" dxfId="477" priority="48" stopIfTrue="1">
      <formula>($E$46="")*($K$46="")*($U$46="")</formula>
    </cfRule>
  </conditionalFormatting>
  <conditionalFormatting sqref="Q47">
    <cfRule type="expression" dxfId="476" priority="47" stopIfTrue="1">
      <formula>($E$47="")*($K$47="")*($Q$47="")</formula>
    </cfRule>
  </conditionalFormatting>
  <conditionalFormatting sqref="U46">
    <cfRule type="expression" dxfId="475" priority="46" stopIfTrue="1">
      <formula>($E$46="")*($K$46="")*($U$46="")</formula>
    </cfRule>
  </conditionalFormatting>
  <conditionalFormatting sqref="K49">
    <cfRule type="expression" dxfId="474" priority="45" stopIfTrue="1">
      <formula>($E$49="")*($K$49="")*($U$49="")</formula>
    </cfRule>
  </conditionalFormatting>
  <conditionalFormatting sqref="U49">
    <cfRule type="expression" dxfId="473" priority="44" stopIfTrue="1">
      <formula>($E$49="")*($K$49="")*($U$49="")</formula>
    </cfRule>
  </conditionalFormatting>
  <conditionalFormatting sqref="E49">
    <cfRule type="expression" dxfId="472" priority="43" stopIfTrue="1">
      <formula>($E$49="")*($K$49="")*($U$49="")</formula>
    </cfRule>
  </conditionalFormatting>
  <conditionalFormatting sqref="H53">
    <cfRule type="expression" dxfId="471" priority="42" stopIfTrue="1">
      <formula>($H$53="")*($K$53="")</formula>
    </cfRule>
  </conditionalFormatting>
  <conditionalFormatting sqref="K53">
    <cfRule type="expression" dxfId="470" priority="41" stopIfTrue="1">
      <formula>($H$53="")*($K$53="")</formula>
    </cfRule>
  </conditionalFormatting>
  <conditionalFormatting sqref="U53">
    <cfRule type="expression" dxfId="469" priority="39" stopIfTrue="1">
      <formula>($Q$53="")*($U$53="")</formula>
    </cfRule>
  </conditionalFormatting>
  <conditionalFormatting sqref="E56">
    <cfRule type="expression" dxfId="468" priority="37" stopIfTrue="1">
      <formula>($E$56="")*($Q$56="")</formula>
    </cfRule>
  </conditionalFormatting>
  <conditionalFormatting sqref="E17 K17">
    <cfRule type="expression" dxfId="467" priority="36" stopIfTrue="1">
      <formula>($E$12&lt;&gt;"")*($E$17="")*($K$17="")</formula>
    </cfRule>
  </conditionalFormatting>
  <conditionalFormatting sqref="E37">
    <cfRule type="expression" dxfId="466" priority="34" stopIfTrue="1">
      <formula>($E$37="")*($I$37="")</formula>
    </cfRule>
  </conditionalFormatting>
  <conditionalFormatting sqref="I37">
    <cfRule type="expression" dxfId="465" priority="33" stopIfTrue="1">
      <formula>($E$37="")*($I$37="")</formula>
    </cfRule>
  </conditionalFormatting>
  <conditionalFormatting sqref="E38">
    <cfRule type="expression" dxfId="464" priority="32" stopIfTrue="1">
      <formula>($E$38="")*($K$38="")*($Q$38="")</formula>
    </cfRule>
  </conditionalFormatting>
  <conditionalFormatting sqref="K38">
    <cfRule type="expression" dxfId="463" priority="31" stopIfTrue="1">
      <formula>($E$38="")*($K$38="")*($Q$38="")</formula>
    </cfRule>
  </conditionalFormatting>
  <conditionalFormatting sqref="Q38">
    <cfRule type="expression" dxfId="462" priority="30" stopIfTrue="1">
      <formula>($E$38="")*($K$38="")*($Q$38="")</formula>
    </cfRule>
  </conditionalFormatting>
  <conditionalFormatting sqref="U38:W38">
    <cfRule type="cellIs" dxfId="461" priority="29" stopIfTrue="1" operator="equal">
      <formula>(COUNTIF($Q$38,"○")&lt;1)</formula>
    </cfRule>
  </conditionalFormatting>
  <conditionalFormatting sqref="E39">
    <cfRule type="expression" dxfId="460" priority="28" stopIfTrue="1">
      <formula>($E$39="")*($Q$39="")</formula>
    </cfRule>
  </conditionalFormatting>
  <conditionalFormatting sqref="Q39">
    <cfRule type="expression" dxfId="459" priority="27" stopIfTrue="1">
      <formula>($E$39="")*($Q$39="")</formula>
    </cfRule>
  </conditionalFormatting>
  <conditionalFormatting sqref="E40">
    <cfRule type="expression" dxfId="458" priority="26" stopIfTrue="1">
      <formula>($E$40="")*($O$40="")</formula>
    </cfRule>
  </conditionalFormatting>
  <conditionalFormatting sqref="T47">
    <cfRule type="cellIs" dxfId="457" priority="25" stopIfTrue="1" operator="equal">
      <formula>(COUNTIF($Q$47,"○")&lt;1)</formula>
    </cfRule>
  </conditionalFormatting>
  <conditionalFormatting sqref="T48">
    <cfRule type="cellIs" dxfId="456" priority="24" stopIfTrue="1" operator="equal">
      <formula>(COUNTIF($Q$48,"○")&lt;1)</formula>
    </cfRule>
  </conditionalFormatting>
  <conditionalFormatting sqref="Q56">
    <cfRule type="expression" dxfId="455" priority="21" stopIfTrue="1">
      <formula>($E$56="")*($Q$56="")</formula>
    </cfRule>
  </conditionalFormatting>
  <conditionalFormatting sqref="E57">
    <cfRule type="expression" dxfId="454" priority="20" stopIfTrue="1">
      <formula>($E$57="")*($U$57="")</formula>
    </cfRule>
  </conditionalFormatting>
  <conditionalFormatting sqref="U57">
    <cfRule type="expression" dxfId="453" priority="19" stopIfTrue="1">
      <formula>($E$57="")*($U$57="")</formula>
    </cfRule>
  </conditionalFormatting>
  <conditionalFormatting sqref="E59">
    <cfRule type="expression" dxfId="452" priority="18" stopIfTrue="1">
      <formula>($E$59="")*($U$59="")</formula>
    </cfRule>
  </conditionalFormatting>
  <conditionalFormatting sqref="E60">
    <cfRule type="expression" dxfId="451" priority="17" stopIfTrue="1">
      <formula>($E$60="")*($U$60="")</formula>
    </cfRule>
  </conditionalFormatting>
  <conditionalFormatting sqref="U60">
    <cfRule type="expression" dxfId="450" priority="16" stopIfTrue="1">
      <formula>($E$60="")*($U$60="")</formula>
    </cfRule>
  </conditionalFormatting>
  <conditionalFormatting sqref="U59">
    <cfRule type="expression" dxfId="449" priority="15" stopIfTrue="1">
      <formula>($E$59="")*($U$59="")</formula>
    </cfRule>
  </conditionalFormatting>
  <conditionalFormatting sqref="T56">
    <cfRule type="cellIs" dxfId="448" priority="13" stopIfTrue="1" operator="equal">
      <formula>(COUNTIF($Q$56,"○")&lt;1)</formula>
    </cfRule>
  </conditionalFormatting>
  <conditionalFormatting sqref="T55">
    <cfRule type="cellIs" dxfId="447" priority="12" stopIfTrue="1" operator="equal">
      <formula>(COUNTIF($Q$55,"○")&lt;1)</formula>
    </cfRule>
  </conditionalFormatting>
  <conditionalFormatting sqref="Q53">
    <cfRule type="expression" dxfId="446" priority="10" stopIfTrue="1">
      <formula>($Q$53="")*($U$53="")</formula>
    </cfRule>
  </conditionalFormatting>
  <conditionalFormatting sqref="E55">
    <cfRule type="expression" dxfId="445" priority="9" stopIfTrue="1">
      <formula>($E$55="")*($K$55="")*($Q$55="")</formula>
    </cfRule>
  </conditionalFormatting>
  <conditionalFormatting sqref="K55">
    <cfRule type="expression" dxfId="444" priority="8" stopIfTrue="1">
      <formula>($E$55="")*($K$55="")*($Q$55="")</formula>
    </cfRule>
  </conditionalFormatting>
  <conditionalFormatting sqref="Q55">
    <cfRule type="expression" dxfId="443" priority="7" stopIfTrue="1">
      <formula>($E$55="")*($K$55="")*($Q$55="")</formula>
    </cfRule>
  </conditionalFormatting>
  <conditionalFormatting sqref="E10">
    <cfRule type="expression" dxfId="442" priority="2" stopIfTrue="1">
      <formula>($E$37="")*($I$37="")</formula>
    </cfRule>
  </conditionalFormatting>
  <conditionalFormatting sqref="E11">
    <cfRule type="expression" dxfId="441" priority="1" stopIfTrue="1">
      <formula>($E$37="")*($I$37="")</formula>
    </cfRule>
  </conditionalFormatting>
  <dataValidations count="4">
    <dataValidation imeMode="off" allowBlank="1" showInputMessage="1" showErrorMessage="1" sqref="L21:S21 F33 N36:O36 T35 V36:W36 M35 G30:H31"/>
    <dataValidation imeMode="hiragana" allowBlank="1" showInputMessage="1" showErrorMessage="1" sqref="T4:Y4 U38:W38 Y47:Y48 M37:W37 T55:T56 Y55:Y56 T47:T48"/>
    <dataValidation type="list" allowBlank="1" showInputMessage="1" showErrorMessage="1" sqref="E22:E29 E20 Q77 H53 U53 K55 K53 Q53 Q55:Q56 E52 U49 U46 Q47:Q48 E34 K34 Q34 I36:I37 K38 Q38:Q39 K17 G32 I32 N32 P32 U32 W32 Q71:Q72 K41:K49 E73:E80 Q69 H71:H72 K69 E17:E18 O40 O78 E37:E49 E54:E69 U57 U59:U60 K58 E8:E11">
      <formula1>"○"</formula1>
    </dataValidation>
    <dataValidation type="list" allowBlank="1" showInputMessage="1" showErrorMessage="1" sqref="E12">
      <formula1>"✔"</formula1>
    </dataValidation>
  </dataValidations>
  <printOptions horizontalCentered="1"/>
  <pageMargins left="0.39370078740157483" right="0.39370078740157483" top="0.59055118110236227" bottom="0.19685039370078741" header="0.31496062992125984" footer="0.31496062992125984"/>
  <pageSetup paperSize="9" scale="47" fitToHeight="0" orientation="portrait" r:id="rId1"/>
  <headerFooter scaleWithDoc="0">
    <oddFooter>&amp;R令和５年３月３１日開講訓練科から適用</oddFooter>
  </headerFooter>
  <rowBreaks count="1" manualBreakCount="1">
    <brk id="55" max="24" man="1"/>
  </rowBreaks>
  <colBreaks count="1" manualBreakCount="1">
    <brk id="12" max="81"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S54"/>
  <sheetViews>
    <sheetView view="pageBreakPreview" zoomScale="90" zoomScaleNormal="85" zoomScaleSheetLayoutView="90" workbookViewId="0">
      <selection activeCell="A2" sqref="A2:S2"/>
    </sheetView>
  </sheetViews>
  <sheetFormatPr defaultColWidth="9" defaultRowHeight="13.5"/>
  <cols>
    <col min="1" max="1" width="23.25" style="62" customWidth="1"/>
    <col min="2" max="3" width="4.25" style="62" customWidth="1"/>
    <col min="4" max="4" width="8.5" style="62" customWidth="1"/>
    <col min="5" max="6" width="4.25" style="62" customWidth="1"/>
    <col min="7" max="7" width="8.5" style="62" customWidth="1"/>
    <col min="8" max="9" width="4.25" style="62" customWidth="1"/>
    <col min="10" max="10" width="8.5" style="62" customWidth="1"/>
    <col min="11" max="12" width="4.375" style="62" customWidth="1"/>
    <col min="13" max="13" width="8.5" style="62" customWidth="1"/>
    <col min="14" max="17" width="4.25" style="62" customWidth="1"/>
    <col min="18" max="19" width="8.5" style="62" customWidth="1"/>
    <col min="20" max="16384" width="9" style="62"/>
  </cols>
  <sheetData>
    <row r="1" spans="1:19" ht="20.100000000000001" customHeight="1">
      <c r="S1" s="86" t="s">
        <v>104</v>
      </c>
    </row>
    <row r="2" spans="1:19" ht="20.100000000000001" customHeight="1">
      <c r="A2" s="1612" t="s">
        <v>105</v>
      </c>
      <c r="B2" s="1612"/>
      <c r="C2" s="1612"/>
      <c r="D2" s="1612"/>
      <c r="E2" s="1612"/>
      <c r="F2" s="1612"/>
      <c r="G2" s="1612"/>
      <c r="H2" s="1612"/>
      <c r="I2" s="1612"/>
      <c r="J2" s="1612"/>
      <c r="K2" s="1612"/>
      <c r="L2" s="1612"/>
      <c r="M2" s="1612"/>
      <c r="N2" s="1612"/>
      <c r="O2" s="1612"/>
      <c r="P2" s="1612"/>
      <c r="Q2" s="1612"/>
      <c r="R2" s="1612"/>
      <c r="S2" s="1612"/>
    </row>
    <row r="3" spans="1:19" ht="21.75" customHeight="1">
      <c r="A3" s="87" t="s">
        <v>106</v>
      </c>
      <c r="S3" s="88"/>
    </row>
    <row r="4" spans="1:19" ht="25.5" customHeight="1">
      <c r="A4" s="89" t="s">
        <v>107</v>
      </c>
      <c r="B4" s="1560" t="str">
        <f>IF(様式1!F44="","",様式1!F44)</f>
        <v/>
      </c>
      <c r="C4" s="1561"/>
      <c r="D4" s="1561"/>
      <c r="E4" s="1561"/>
      <c r="F4" s="1561"/>
      <c r="G4" s="1561"/>
      <c r="H4" s="1561"/>
      <c r="I4" s="1561"/>
      <c r="J4" s="1561"/>
      <c r="K4" s="90" t="str">
        <f>IF(B4="初回","✔","")</f>
        <v/>
      </c>
      <c r="L4" s="1593" t="s">
        <v>108</v>
      </c>
      <c r="M4" s="1593"/>
      <c r="N4" s="1593"/>
      <c r="O4" s="1593"/>
      <c r="P4" s="1593"/>
      <c r="Q4" s="1593"/>
      <c r="R4" s="1593"/>
      <c r="S4" s="1594"/>
    </row>
    <row r="5" spans="1:19" ht="23.1" customHeight="1">
      <c r="A5" s="89" t="s">
        <v>109</v>
      </c>
      <c r="B5" s="1592" t="str">
        <f>IF(様式1!L10="","",様式1!L10)</f>
        <v/>
      </c>
      <c r="C5" s="1593"/>
      <c r="D5" s="1593"/>
      <c r="E5" s="1593"/>
      <c r="F5" s="1593"/>
      <c r="G5" s="1593"/>
      <c r="H5" s="1593"/>
      <c r="I5" s="1593"/>
      <c r="J5" s="1593"/>
      <c r="K5" s="1593"/>
      <c r="L5" s="1593"/>
      <c r="M5" s="1593"/>
      <c r="N5" s="1593"/>
      <c r="O5" s="1593"/>
      <c r="P5" s="1593"/>
      <c r="Q5" s="1593"/>
      <c r="R5" s="1593"/>
      <c r="S5" s="1594"/>
    </row>
    <row r="6" spans="1:19" ht="23.1" customHeight="1">
      <c r="A6" s="89" t="s">
        <v>110</v>
      </c>
      <c r="B6" s="1592" t="str">
        <f>IF(様式1!L11="","",様式1!L11)</f>
        <v/>
      </c>
      <c r="C6" s="1593"/>
      <c r="D6" s="1593"/>
      <c r="E6" s="1593"/>
      <c r="F6" s="1593"/>
      <c r="G6" s="1593"/>
      <c r="H6" s="1593"/>
      <c r="I6" s="1593"/>
      <c r="J6" s="1593"/>
      <c r="K6" s="1593"/>
      <c r="L6" s="1593"/>
      <c r="M6" s="1593"/>
      <c r="N6" s="1593"/>
      <c r="O6" s="1593"/>
      <c r="P6" s="1593"/>
      <c r="Q6" s="1593"/>
      <c r="R6" s="1593"/>
      <c r="S6" s="1594"/>
    </row>
    <row r="7" spans="1:19" ht="23.1" customHeight="1">
      <c r="A7" s="478" t="s">
        <v>438</v>
      </c>
      <c r="B7" s="1615" t="str">
        <f>IF(様式1!F46="","",様式1!F46)</f>
        <v/>
      </c>
      <c r="C7" s="1616"/>
      <c r="D7" s="1616"/>
      <c r="E7" s="1616"/>
      <c r="F7" s="1616"/>
      <c r="G7" s="1616"/>
      <c r="H7" s="1616"/>
      <c r="I7" s="1616"/>
      <c r="J7" s="1616"/>
      <c r="K7" s="1616"/>
      <c r="L7" s="1616"/>
      <c r="M7" s="1616"/>
      <c r="N7" s="1616"/>
      <c r="O7" s="1616"/>
      <c r="P7" s="1616"/>
      <c r="Q7" s="1616"/>
      <c r="R7" s="1616"/>
      <c r="S7" s="1617"/>
    </row>
    <row r="8" spans="1:19" ht="23.25" customHeight="1">
      <c r="A8" s="91" t="s">
        <v>111</v>
      </c>
      <c r="B8" s="1613"/>
      <c r="C8" s="1614"/>
      <c r="D8" s="92" t="s">
        <v>112</v>
      </c>
      <c r="E8" s="1614"/>
      <c r="F8" s="1614"/>
      <c r="G8" s="1614"/>
      <c r="H8" s="1614" t="s">
        <v>112</v>
      </c>
      <c r="I8" s="1614"/>
      <c r="J8" s="92"/>
      <c r="K8" s="1540"/>
      <c r="L8" s="1540"/>
      <c r="M8" s="1540"/>
      <c r="N8" s="1540"/>
      <c r="O8" s="1540"/>
      <c r="P8" s="1540"/>
      <c r="Q8" s="1540"/>
      <c r="R8" s="1540"/>
      <c r="S8" s="1516"/>
    </row>
    <row r="9" spans="1:19" ht="23.1" customHeight="1">
      <c r="A9" s="93" t="s">
        <v>113</v>
      </c>
      <c r="B9" s="94" t="s">
        <v>114</v>
      </c>
      <c r="C9" s="1546" t="str">
        <f>IF(様式1!$J$9="","",様式1!$J$9)</f>
        <v/>
      </c>
      <c r="D9" s="1546"/>
      <c r="E9" s="1546" t="str">
        <f>IF(様式1!$L$9="","",様式1!$L$9)</f>
        <v/>
      </c>
      <c r="F9" s="1546"/>
      <c r="G9" s="1546"/>
      <c r="H9" s="1546"/>
      <c r="I9" s="1546"/>
      <c r="J9" s="1546"/>
      <c r="K9" s="1546"/>
      <c r="L9" s="1546"/>
      <c r="M9" s="1546"/>
      <c r="N9" s="1546"/>
      <c r="O9" s="1546"/>
      <c r="P9" s="1546"/>
      <c r="Q9" s="1546"/>
      <c r="R9" s="1546"/>
      <c r="S9" s="1547"/>
    </row>
    <row r="10" spans="1:19" ht="23.1" customHeight="1">
      <c r="A10" s="95"/>
      <c r="B10" s="1611"/>
      <c r="C10" s="1597"/>
      <c r="D10" s="1597"/>
      <c r="E10" s="1597" t="s">
        <v>115</v>
      </c>
      <c r="F10" s="1597"/>
      <c r="G10" s="1596"/>
      <c r="H10" s="1596"/>
      <c r="I10" s="1596"/>
      <c r="J10" s="73" t="s">
        <v>116</v>
      </c>
      <c r="K10" s="1597" t="s">
        <v>117</v>
      </c>
      <c r="L10" s="1597"/>
      <c r="M10" s="1598"/>
      <c r="N10" s="1598"/>
      <c r="O10" s="1598"/>
      <c r="P10" s="1598"/>
      <c r="Q10" s="1598"/>
      <c r="R10" s="1598"/>
      <c r="S10" s="1599"/>
    </row>
    <row r="11" spans="1:19" ht="30.75" customHeight="1">
      <c r="A11" s="96" t="s">
        <v>615</v>
      </c>
      <c r="B11" s="1592" t="s">
        <v>118</v>
      </c>
      <c r="C11" s="1593"/>
      <c r="D11" s="1593"/>
      <c r="E11" s="1593" t="str">
        <f>IF(様式1!M13="","",様式1!M13)</f>
        <v/>
      </c>
      <c r="F11" s="1593"/>
      <c r="G11" s="1593"/>
      <c r="H11" s="1593"/>
      <c r="I11" s="1593"/>
      <c r="J11" s="1593"/>
      <c r="K11" s="1593"/>
      <c r="L11" s="1593"/>
      <c r="M11" s="561"/>
      <c r="N11" s="1606"/>
      <c r="O11" s="1606"/>
      <c r="P11" s="1606"/>
      <c r="Q11" s="1606"/>
      <c r="R11" s="1606"/>
      <c r="S11" s="1607"/>
    </row>
    <row r="12" spans="1:19" ht="23.1" customHeight="1">
      <c r="A12" s="89" t="s">
        <v>119</v>
      </c>
      <c r="B12" s="1608"/>
      <c r="C12" s="1609"/>
      <c r="D12" s="97"/>
      <c r="E12" s="1610" t="s">
        <v>120</v>
      </c>
      <c r="F12" s="1610"/>
      <c r="G12" s="97"/>
      <c r="H12" s="1610" t="s">
        <v>121</v>
      </c>
      <c r="I12" s="1610"/>
      <c r="J12" s="97"/>
      <c r="K12" s="1609" t="s">
        <v>122</v>
      </c>
      <c r="L12" s="1609"/>
      <c r="M12" s="1325"/>
      <c r="N12" s="1325"/>
      <c r="O12" s="1325"/>
      <c r="P12" s="1325"/>
      <c r="Q12" s="1325"/>
      <c r="R12" s="1325"/>
      <c r="S12" s="1326"/>
    </row>
    <row r="13" spans="1:19" ht="15" customHeight="1">
      <c r="A13" s="1563" t="s">
        <v>123</v>
      </c>
      <c r="B13" s="34"/>
      <c r="C13" s="1602" t="s">
        <v>124</v>
      </c>
      <c r="D13" s="1600"/>
      <c r="E13" s="34"/>
      <c r="F13" s="1602" t="s">
        <v>524</v>
      </c>
      <c r="G13" s="1600"/>
      <c r="H13" s="34"/>
      <c r="I13" s="1602" t="s">
        <v>525</v>
      </c>
      <c r="J13" s="1600"/>
      <c r="K13" s="34"/>
      <c r="L13" s="1602" t="s">
        <v>526</v>
      </c>
      <c r="M13" s="1600"/>
      <c r="N13" s="34"/>
      <c r="O13" s="1602" t="s">
        <v>527</v>
      </c>
      <c r="P13" s="1600"/>
      <c r="Q13" s="1600"/>
      <c r="R13" s="1600"/>
      <c r="S13" s="1601"/>
    </row>
    <row r="14" spans="1:19" ht="15" customHeight="1">
      <c r="A14" s="1605"/>
      <c r="B14" s="34"/>
      <c r="C14" s="1602" t="s">
        <v>528</v>
      </c>
      <c r="D14" s="1600"/>
      <c r="E14" s="34"/>
      <c r="F14" s="1603" t="s">
        <v>529</v>
      </c>
      <c r="G14" s="1604"/>
      <c r="H14" s="34"/>
      <c r="I14" s="1602" t="s">
        <v>530</v>
      </c>
      <c r="J14" s="1600"/>
      <c r="K14" s="34"/>
      <c r="L14" s="1604" t="s">
        <v>531</v>
      </c>
      <c r="M14" s="1604"/>
      <c r="N14" s="1604"/>
      <c r="O14" s="34"/>
      <c r="P14" s="1600" t="s">
        <v>532</v>
      </c>
      <c r="Q14" s="1600"/>
      <c r="R14" s="1600"/>
      <c r="S14" s="1601"/>
    </row>
    <row r="15" spans="1:19" ht="15" customHeight="1">
      <c r="A15" s="1564"/>
      <c r="B15" s="34"/>
      <c r="C15" s="1602" t="s">
        <v>533</v>
      </c>
      <c r="D15" s="1600"/>
      <c r="E15" s="34"/>
      <c r="F15" s="1603" t="s">
        <v>534</v>
      </c>
      <c r="G15" s="1604"/>
      <c r="H15" s="34"/>
      <c r="I15" s="1600" t="s">
        <v>535</v>
      </c>
      <c r="J15" s="1600"/>
      <c r="K15" s="1604"/>
      <c r="L15" s="1604"/>
      <c r="M15" s="1604"/>
      <c r="N15" s="1604"/>
      <c r="O15" s="1604"/>
      <c r="P15" s="1604"/>
      <c r="Q15" s="1604"/>
      <c r="R15" s="1604"/>
      <c r="S15" s="476" t="s">
        <v>536</v>
      </c>
    </row>
    <row r="16" spans="1:19" ht="23.1" customHeight="1">
      <c r="A16" s="89" t="s">
        <v>125</v>
      </c>
      <c r="B16" s="1560"/>
      <c r="C16" s="1561"/>
      <c r="D16" s="1561"/>
      <c r="E16" s="1561"/>
      <c r="F16" s="1561"/>
      <c r="G16" s="1561"/>
      <c r="H16" s="1561"/>
      <c r="I16" s="1561"/>
      <c r="J16" s="1561"/>
      <c r="K16" s="1561"/>
      <c r="L16" s="1561"/>
      <c r="M16" s="1561"/>
      <c r="N16" s="1561"/>
      <c r="O16" s="1561"/>
      <c r="P16" s="1561"/>
      <c r="Q16" s="1561"/>
      <c r="R16" s="1561"/>
      <c r="S16" s="1562"/>
    </row>
    <row r="17" spans="1:19" s="98" customFormat="1" ht="51" customHeight="1">
      <c r="A17" s="1590" t="s">
        <v>126</v>
      </c>
      <c r="B17" s="1590"/>
      <c r="C17" s="1590"/>
      <c r="D17" s="1590"/>
      <c r="E17" s="1586" t="s">
        <v>127</v>
      </c>
      <c r="F17" s="1586"/>
      <c r="G17" s="1591"/>
      <c r="H17" s="1591"/>
      <c r="I17" s="1591"/>
      <c r="J17" s="1591"/>
      <c r="K17" s="1591"/>
      <c r="L17" s="1591"/>
      <c r="M17" s="1591"/>
      <c r="N17" s="1591"/>
      <c r="O17" s="1591"/>
      <c r="P17" s="1591"/>
      <c r="Q17" s="1591"/>
      <c r="R17" s="1591"/>
      <c r="S17" s="1591"/>
    </row>
    <row r="18" spans="1:19" s="98" customFormat="1" ht="12" customHeight="1">
      <c r="A18" s="99"/>
      <c r="D18" s="100"/>
      <c r="E18" s="101" t="s">
        <v>128</v>
      </c>
      <c r="F18" s="101"/>
      <c r="H18" s="102"/>
      <c r="I18" s="102"/>
      <c r="J18" s="102"/>
      <c r="K18" s="102"/>
      <c r="L18" s="102"/>
      <c r="M18" s="102"/>
      <c r="N18" s="102"/>
      <c r="O18" s="102"/>
      <c r="P18" s="102"/>
      <c r="Q18" s="102"/>
      <c r="R18" s="102"/>
      <c r="S18" s="102"/>
    </row>
    <row r="19" spans="1:19" ht="12" customHeight="1">
      <c r="A19" s="103"/>
      <c r="B19" s="104"/>
      <c r="C19" s="104"/>
      <c r="D19" s="104"/>
      <c r="E19" s="104"/>
      <c r="F19" s="104"/>
      <c r="G19" s="104"/>
      <c r="H19" s="104"/>
      <c r="I19" s="104"/>
      <c r="J19" s="104"/>
      <c r="K19" s="104"/>
      <c r="L19" s="104"/>
      <c r="M19" s="104"/>
      <c r="N19" s="104"/>
      <c r="O19" s="104"/>
      <c r="P19" s="104"/>
      <c r="Q19" s="104"/>
      <c r="R19" s="104"/>
      <c r="S19" s="104"/>
    </row>
    <row r="20" spans="1:19">
      <c r="A20" s="87" t="s">
        <v>129</v>
      </c>
      <c r="E20" s="105"/>
      <c r="F20" s="105"/>
    </row>
    <row r="21" spans="1:19" ht="23.1" customHeight="1">
      <c r="A21" s="89" t="s">
        <v>130</v>
      </c>
      <c r="B21" s="1592" t="str">
        <f>IF(様式1!F40="","",様式1!F40)</f>
        <v/>
      </c>
      <c r="C21" s="1593"/>
      <c r="D21" s="1593"/>
      <c r="E21" s="1593"/>
      <c r="F21" s="1593"/>
      <c r="G21" s="1593"/>
      <c r="H21" s="1593"/>
      <c r="I21" s="1593"/>
      <c r="J21" s="1593"/>
      <c r="K21" s="1593"/>
      <c r="L21" s="1593"/>
      <c r="M21" s="1593"/>
      <c r="N21" s="1593"/>
      <c r="O21" s="1593"/>
      <c r="P21" s="1593"/>
      <c r="Q21" s="1593"/>
      <c r="R21" s="1593"/>
      <c r="S21" s="1594"/>
    </row>
    <row r="22" spans="1:19" ht="23.1" customHeight="1">
      <c r="A22" s="106" t="s">
        <v>131</v>
      </c>
      <c r="B22" s="94" t="s">
        <v>114</v>
      </c>
      <c r="C22" s="1546" t="str">
        <f>IF(様式1!F41="","",様式1!F41)</f>
        <v/>
      </c>
      <c r="D22" s="1546"/>
      <c r="E22" s="1546" t="str">
        <f>様式1!H41&amp;"　"&amp;様式1!H42</f>
        <v>　</v>
      </c>
      <c r="F22" s="1546"/>
      <c r="G22" s="1546"/>
      <c r="H22" s="1546"/>
      <c r="I22" s="1546"/>
      <c r="J22" s="1546"/>
      <c r="K22" s="1546"/>
      <c r="L22" s="1546"/>
      <c r="M22" s="1546"/>
      <c r="N22" s="1546"/>
      <c r="O22" s="1546"/>
      <c r="P22" s="1546"/>
      <c r="Q22" s="1546"/>
      <c r="R22" s="1546"/>
      <c r="S22" s="1547"/>
    </row>
    <row r="23" spans="1:19" ht="23.1" customHeight="1">
      <c r="A23" s="107" t="s">
        <v>113</v>
      </c>
      <c r="B23" s="108"/>
      <c r="C23" s="73"/>
      <c r="D23" s="73"/>
      <c r="E23" s="1595" t="s">
        <v>115</v>
      </c>
      <c r="F23" s="1595"/>
      <c r="G23" s="1596"/>
      <c r="H23" s="1596"/>
      <c r="I23" s="1596"/>
      <c r="J23" s="73" t="s">
        <v>116</v>
      </c>
      <c r="K23" s="1597" t="s">
        <v>117</v>
      </c>
      <c r="L23" s="1597"/>
      <c r="M23" s="1598"/>
      <c r="N23" s="1598"/>
      <c r="O23" s="1598"/>
      <c r="P23" s="1598"/>
      <c r="Q23" s="1598"/>
      <c r="R23" s="1598"/>
      <c r="S23" s="1599"/>
    </row>
    <row r="24" spans="1:19" ht="23.1" customHeight="1">
      <c r="A24" s="89" t="s">
        <v>132</v>
      </c>
      <c r="B24" s="1570"/>
      <c r="C24" s="1571"/>
      <c r="D24" s="1571"/>
      <c r="E24" s="1571"/>
      <c r="F24" s="1571"/>
      <c r="G24" s="1571"/>
      <c r="H24" s="1571"/>
      <c r="I24" s="1571"/>
      <c r="J24" s="1571"/>
      <c r="K24" s="1571"/>
      <c r="L24" s="1571"/>
      <c r="M24" s="1571"/>
      <c r="N24" s="1571"/>
      <c r="O24" s="1571"/>
      <c r="P24" s="1571"/>
      <c r="Q24" s="1571"/>
      <c r="R24" s="1571"/>
      <c r="S24" s="1572"/>
    </row>
    <row r="25" spans="1:19" ht="20.100000000000001" customHeight="1"/>
    <row r="26" spans="1:19" ht="20.100000000000001" customHeight="1"/>
    <row r="27" spans="1:19" ht="20.100000000000001" customHeight="1">
      <c r="A27" s="1573" t="s">
        <v>133</v>
      </c>
      <c r="B27" s="1574"/>
      <c r="C27" s="1574"/>
      <c r="D27" s="1574"/>
      <c r="E27" s="1574"/>
      <c r="F27" s="1574"/>
      <c r="G27" s="1574"/>
      <c r="H27" s="1574"/>
      <c r="I27" s="1574"/>
      <c r="J27" s="1574"/>
      <c r="K27" s="1574"/>
      <c r="L27" s="1574"/>
      <c r="M27" s="1574"/>
      <c r="N27" s="1574"/>
      <c r="O27" s="1574"/>
      <c r="P27" s="1574"/>
      <c r="Q27" s="1574"/>
      <c r="R27" s="1574"/>
      <c r="S27" s="1574"/>
    </row>
    <row r="28" spans="1:19" ht="20.100000000000001" customHeight="1">
      <c r="A28" s="1575" t="s">
        <v>134</v>
      </c>
      <c r="B28" s="1576"/>
      <c r="C28" s="1577"/>
      <c r="D28" s="1575" t="s">
        <v>135</v>
      </c>
      <c r="E28" s="1576"/>
      <c r="F28" s="1576"/>
      <c r="G28" s="1576"/>
      <c r="H28" s="1576"/>
      <c r="I28" s="1576"/>
      <c r="J28" s="1576"/>
      <c r="K28" s="1576"/>
      <c r="L28" s="1577"/>
      <c r="M28" s="1581" t="s">
        <v>136</v>
      </c>
      <c r="N28" s="1581"/>
      <c r="O28" s="1581"/>
      <c r="P28" s="1582" t="s">
        <v>137</v>
      </c>
      <c r="Q28" s="1583"/>
      <c r="R28" s="1563" t="s">
        <v>138</v>
      </c>
      <c r="S28" s="1563" t="s">
        <v>139</v>
      </c>
    </row>
    <row r="29" spans="1:19" ht="20.100000000000001" customHeight="1">
      <c r="A29" s="1578"/>
      <c r="B29" s="1579"/>
      <c r="C29" s="1580"/>
      <c r="D29" s="1578"/>
      <c r="E29" s="1579"/>
      <c r="F29" s="1579"/>
      <c r="G29" s="1579"/>
      <c r="H29" s="1579"/>
      <c r="I29" s="1579"/>
      <c r="J29" s="1579"/>
      <c r="K29" s="1579"/>
      <c r="L29" s="1580"/>
      <c r="M29" s="109" t="s">
        <v>140</v>
      </c>
      <c r="N29" s="1565" t="s">
        <v>141</v>
      </c>
      <c r="O29" s="1565"/>
      <c r="P29" s="1584"/>
      <c r="Q29" s="1585"/>
      <c r="R29" s="1564"/>
      <c r="S29" s="1564"/>
    </row>
    <row r="30" spans="1:19" ht="20.100000000000001" customHeight="1">
      <c r="A30" s="1539"/>
      <c r="B30" s="1540"/>
      <c r="C30" s="1516"/>
      <c r="D30" s="1539"/>
      <c r="E30" s="1540"/>
      <c r="F30" s="1540"/>
      <c r="G30" s="1540"/>
      <c r="H30" s="1540"/>
      <c r="I30" s="1540"/>
      <c r="J30" s="1540"/>
      <c r="K30" s="1540"/>
      <c r="L30" s="1516"/>
      <c r="M30" s="470"/>
      <c r="N30" s="1566"/>
      <c r="O30" s="1567"/>
      <c r="P30" s="1568"/>
      <c r="Q30" s="1569"/>
      <c r="R30" s="469"/>
      <c r="S30" s="469"/>
    </row>
    <row r="31" spans="1:19" ht="19.5" customHeight="1">
      <c r="A31" s="1586" t="s">
        <v>142</v>
      </c>
      <c r="B31" s="1587"/>
      <c r="C31" s="1587"/>
      <c r="D31" s="1587"/>
      <c r="E31" s="1587"/>
      <c r="F31" s="1587"/>
      <c r="G31" s="1587"/>
      <c r="H31" s="1587"/>
      <c r="I31" s="1587"/>
      <c r="J31" s="1587"/>
      <c r="K31" s="1587"/>
      <c r="L31" s="1587"/>
      <c r="M31" s="1587"/>
      <c r="N31" s="1587"/>
      <c r="O31" s="1587"/>
      <c r="P31" s="1587"/>
      <c r="Q31" s="1587"/>
      <c r="R31" s="1587"/>
      <c r="S31" s="1587"/>
    </row>
    <row r="32" spans="1:19" ht="19.5" customHeight="1">
      <c r="A32" s="1588" t="s">
        <v>143</v>
      </c>
      <c r="B32" s="1589"/>
      <c r="C32" s="1589"/>
      <c r="D32" s="1589"/>
      <c r="E32" s="1589"/>
      <c r="F32" s="1589"/>
      <c r="G32" s="1589"/>
      <c r="H32" s="1589"/>
      <c r="I32" s="1589"/>
      <c r="J32" s="1589"/>
      <c r="K32" s="1589"/>
      <c r="L32" s="1589"/>
      <c r="M32" s="1589"/>
      <c r="N32" s="1589"/>
      <c r="O32" s="1589"/>
      <c r="P32" s="1589"/>
      <c r="Q32" s="1589"/>
      <c r="R32" s="1589"/>
      <c r="S32" s="1589"/>
    </row>
    <row r="33" spans="1:19" ht="16.5" customHeight="1">
      <c r="A33" s="790"/>
      <c r="B33" s="790"/>
      <c r="C33" s="790"/>
      <c r="D33" s="790"/>
      <c r="E33" s="790"/>
      <c r="F33" s="790"/>
      <c r="G33" s="790"/>
      <c r="H33" s="790"/>
      <c r="I33" s="790"/>
      <c r="J33" s="790"/>
      <c r="K33" s="790"/>
      <c r="L33" s="790"/>
      <c r="M33" s="790"/>
      <c r="N33" s="790"/>
      <c r="O33" s="790"/>
      <c r="P33" s="790"/>
      <c r="Q33" s="790"/>
      <c r="R33" s="790"/>
      <c r="S33" s="790"/>
    </row>
    <row r="34" spans="1:19" s="68" customFormat="1" ht="16.5" customHeight="1">
      <c r="A34" s="110" t="s">
        <v>144</v>
      </c>
      <c r="B34" s="111"/>
      <c r="C34" s="111"/>
      <c r="D34" s="112"/>
      <c r="E34" s="112"/>
      <c r="F34" s="112"/>
      <c r="G34" s="112"/>
      <c r="H34" s="112"/>
      <c r="I34" s="112"/>
      <c r="J34" s="112"/>
      <c r="K34" s="113"/>
      <c r="L34" s="113"/>
      <c r="M34" s="73"/>
      <c r="N34" s="111"/>
      <c r="O34" s="111"/>
      <c r="P34" s="111"/>
      <c r="Q34" s="111"/>
      <c r="R34" s="111"/>
      <c r="S34" s="73"/>
    </row>
    <row r="35" spans="1:19" ht="22.5" customHeight="1">
      <c r="A35" s="114" t="s">
        <v>145</v>
      </c>
      <c r="B35" s="1560"/>
      <c r="C35" s="1561"/>
      <c r="D35" s="1561"/>
      <c r="E35" s="1561"/>
      <c r="F35" s="1561"/>
      <c r="G35" s="1561"/>
      <c r="H35" s="1561"/>
      <c r="I35" s="1561"/>
      <c r="J35" s="1561"/>
      <c r="K35" s="1561"/>
      <c r="L35" s="1561"/>
      <c r="M35" s="1561"/>
      <c r="N35" s="1561"/>
      <c r="O35" s="1561"/>
      <c r="P35" s="1561"/>
      <c r="Q35" s="1561"/>
      <c r="R35" s="1561"/>
      <c r="S35" s="1562"/>
    </row>
    <row r="36" spans="1:19" ht="22.5" customHeight="1">
      <c r="A36" s="114" t="s">
        <v>146</v>
      </c>
      <c r="B36" s="1560"/>
      <c r="C36" s="1561"/>
      <c r="D36" s="1561"/>
      <c r="E36" s="1561"/>
      <c r="F36" s="1561"/>
      <c r="G36" s="1561"/>
      <c r="H36" s="1561"/>
      <c r="I36" s="1561"/>
      <c r="J36" s="1561"/>
      <c r="K36" s="1561"/>
      <c r="L36" s="1561"/>
      <c r="M36" s="1561"/>
      <c r="N36" s="1561"/>
      <c r="O36" s="1561"/>
      <c r="P36" s="1561"/>
      <c r="Q36" s="1561"/>
      <c r="R36" s="1561"/>
      <c r="S36" s="1562"/>
    </row>
    <row r="37" spans="1:19" ht="15.75" customHeight="1">
      <c r="A37" s="77"/>
      <c r="B37" s="77"/>
      <c r="C37" s="77"/>
      <c r="D37" s="77"/>
      <c r="E37" s="77"/>
      <c r="F37" s="77"/>
      <c r="G37" s="77"/>
      <c r="H37" s="77"/>
      <c r="I37" s="77"/>
      <c r="J37" s="77"/>
      <c r="K37" s="77"/>
      <c r="L37" s="77"/>
      <c r="M37" s="77"/>
      <c r="N37" s="77"/>
      <c r="O37" s="77"/>
      <c r="P37" s="77"/>
      <c r="Q37" s="77"/>
      <c r="R37" s="77"/>
      <c r="S37" s="77"/>
    </row>
    <row r="38" spans="1:19" ht="19.5" customHeight="1">
      <c r="A38" s="62" t="s">
        <v>147</v>
      </c>
    </row>
    <row r="39" spans="1:19" ht="19.5" customHeight="1">
      <c r="A39" s="114" t="s">
        <v>148</v>
      </c>
      <c r="B39" s="1560"/>
      <c r="C39" s="1561"/>
      <c r="D39" s="1561"/>
      <c r="E39" s="1561"/>
      <c r="F39" s="1561"/>
      <c r="G39" s="1561"/>
      <c r="H39" s="1561"/>
      <c r="I39" s="1561"/>
      <c r="J39" s="1562"/>
      <c r="K39" s="1539" t="s">
        <v>149</v>
      </c>
      <c r="L39" s="1540"/>
      <c r="M39" s="1540"/>
      <c r="N39" s="1540"/>
      <c r="O39" s="1540"/>
      <c r="P39" s="1540"/>
      <c r="Q39" s="1540"/>
      <c r="R39" s="1540"/>
      <c r="S39" s="115" t="s">
        <v>150</v>
      </c>
    </row>
    <row r="40" spans="1:19" ht="20.100000000000001" customHeight="1">
      <c r="A40" s="1548" t="s">
        <v>151</v>
      </c>
      <c r="B40" s="116" t="s">
        <v>152</v>
      </c>
      <c r="C40" s="117"/>
      <c r="D40" s="118"/>
      <c r="E40" s="1556"/>
      <c r="F40" s="1557"/>
      <c r="G40" s="1557"/>
      <c r="H40" s="1557"/>
      <c r="I40" s="1557"/>
      <c r="J40" s="1557"/>
      <c r="K40" s="1557"/>
      <c r="L40" s="1557"/>
      <c r="M40" s="1542" t="s">
        <v>153</v>
      </c>
      <c r="N40" s="1543"/>
      <c r="O40" s="1544"/>
      <c r="P40" s="1558"/>
      <c r="Q40" s="1546"/>
      <c r="R40" s="1546"/>
      <c r="S40" s="1547"/>
    </row>
    <row r="41" spans="1:19" ht="20.100000000000001" customHeight="1">
      <c r="A41" s="1549"/>
      <c r="B41" s="119" t="s">
        <v>154</v>
      </c>
      <c r="C41" s="120"/>
      <c r="D41" s="121"/>
      <c r="E41" s="1531"/>
      <c r="F41" s="1532"/>
      <c r="G41" s="1532"/>
      <c r="H41" s="1532"/>
      <c r="I41" s="1532"/>
      <c r="J41" s="1532"/>
      <c r="K41" s="1532"/>
      <c r="L41" s="1533"/>
      <c r="M41" s="1534" t="s">
        <v>155</v>
      </c>
      <c r="N41" s="1535"/>
      <c r="O41" s="1536"/>
      <c r="P41" s="1559"/>
      <c r="Q41" s="1538"/>
      <c r="R41" s="1532"/>
      <c r="S41" s="1533"/>
    </row>
    <row r="42" spans="1:19" ht="20.100000000000001" customHeight="1">
      <c r="A42" s="1550"/>
      <c r="B42" s="122" t="s">
        <v>156</v>
      </c>
      <c r="C42" s="123"/>
      <c r="D42" s="124"/>
      <c r="E42" s="125"/>
      <c r="F42" s="126" t="s">
        <v>157</v>
      </c>
      <c r="G42" s="70"/>
      <c r="H42" s="70"/>
      <c r="I42" s="70"/>
      <c r="J42" s="73"/>
      <c r="K42" s="73"/>
      <c r="L42" s="73"/>
      <c r="M42" s="1539" t="s">
        <v>158</v>
      </c>
      <c r="N42" s="1540"/>
      <c r="O42" s="1516"/>
      <c r="P42" s="125"/>
      <c r="Q42" s="126" t="s">
        <v>159</v>
      </c>
      <c r="S42" s="127"/>
    </row>
    <row r="43" spans="1:19" ht="20.100000000000001" customHeight="1">
      <c r="A43" s="1554" t="s">
        <v>160</v>
      </c>
      <c r="B43" s="116" t="s">
        <v>152</v>
      </c>
      <c r="C43" s="117"/>
      <c r="D43" s="118"/>
      <c r="E43" s="1556"/>
      <c r="F43" s="1552"/>
      <c r="G43" s="1552"/>
      <c r="H43" s="1552"/>
      <c r="I43" s="1552"/>
      <c r="J43" s="1557"/>
      <c r="K43" s="1557"/>
      <c r="L43" s="1557"/>
      <c r="M43" s="1542" t="s">
        <v>153</v>
      </c>
      <c r="N43" s="1543"/>
      <c r="O43" s="1544"/>
      <c r="P43" s="1545"/>
      <c r="Q43" s="1546"/>
      <c r="R43" s="1546"/>
      <c r="S43" s="1547"/>
    </row>
    <row r="44" spans="1:19" ht="20.100000000000001" customHeight="1">
      <c r="A44" s="1555"/>
      <c r="B44" s="119" t="s">
        <v>154</v>
      </c>
      <c r="C44" s="120"/>
      <c r="D44" s="121"/>
      <c r="E44" s="1531"/>
      <c r="F44" s="1532"/>
      <c r="G44" s="1532"/>
      <c r="H44" s="1532"/>
      <c r="I44" s="1532"/>
      <c r="J44" s="1532"/>
      <c r="K44" s="1532"/>
      <c r="L44" s="1533"/>
      <c r="M44" s="1534" t="s">
        <v>155</v>
      </c>
      <c r="N44" s="1535"/>
      <c r="O44" s="1536"/>
      <c r="P44" s="1537"/>
      <c r="Q44" s="1538"/>
      <c r="R44" s="1532"/>
      <c r="S44" s="1533"/>
    </row>
    <row r="45" spans="1:19" ht="20.100000000000001" customHeight="1">
      <c r="A45" s="1555"/>
      <c r="B45" s="116" t="s">
        <v>152</v>
      </c>
      <c r="C45" s="117"/>
      <c r="D45" s="118"/>
      <c r="E45" s="1556"/>
      <c r="F45" s="1552"/>
      <c r="G45" s="1552"/>
      <c r="H45" s="1552"/>
      <c r="I45" s="1552"/>
      <c r="J45" s="1557"/>
      <c r="K45" s="1552"/>
      <c r="L45" s="1553"/>
      <c r="M45" s="1542" t="s">
        <v>153</v>
      </c>
      <c r="N45" s="1543"/>
      <c r="O45" s="1544"/>
      <c r="P45" s="1545"/>
      <c r="Q45" s="1546"/>
      <c r="R45" s="1546"/>
      <c r="S45" s="1547"/>
    </row>
    <row r="46" spans="1:19" ht="20.100000000000001" customHeight="1">
      <c r="A46" s="1555"/>
      <c r="B46" s="119" t="s">
        <v>154</v>
      </c>
      <c r="C46" s="120"/>
      <c r="D46" s="121"/>
      <c r="E46" s="1531"/>
      <c r="F46" s="1532"/>
      <c r="G46" s="1532"/>
      <c r="H46" s="1532"/>
      <c r="I46" s="1532"/>
      <c r="J46" s="1532"/>
      <c r="K46" s="1532"/>
      <c r="L46" s="1533"/>
      <c r="M46" s="1534" t="s">
        <v>155</v>
      </c>
      <c r="N46" s="1535"/>
      <c r="O46" s="1536"/>
      <c r="P46" s="1537"/>
      <c r="Q46" s="1538"/>
      <c r="R46" s="1532"/>
      <c r="S46" s="1533"/>
    </row>
    <row r="47" spans="1:19" ht="20.100000000000001" customHeight="1">
      <c r="A47" s="1548" t="s">
        <v>161</v>
      </c>
      <c r="B47" s="116" t="s">
        <v>152</v>
      </c>
      <c r="C47" s="117"/>
      <c r="D47" s="118"/>
      <c r="E47" s="1551"/>
      <c r="F47" s="1552"/>
      <c r="G47" s="1552"/>
      <c r="H47" s="1552"/>
      <c r="I47" s="1552"/>
      <c r="J47" s="1552"/>
      <c r="K47" s="1552"/>
      <c r="L47" s="1553"/>
      <c r="M47" s="1542" t="s">
        <v>153</v>
      </c>
      <c r="N47" s="1543"/>
      <c r="O47" s="1544"/>
      <c r="P47" s="1545"/>
      <c r="Q47" s="1546"/>
      <c r="R47" s="1546"/>
      <c r="S47" s="1547"/>
    </row>
    <row r="48" spans="1:19" ht="20.100000000000001" customHeight="1">
      <c r="A48" s="1549"/>
      <c r="B48" s="119" t="s">
        <v>154</v>
      </c>
      <c r="C48" s="120"/>
      <c r="D48" s="121"/>
      <c r="E48" s="1531"/>
      <c r="F48" s="1532"/>
      <c r="G48" s="1532"/>
      <c r="H48" s="1532"/>
      <c r="I48" s="1532"/>
      <c r="J48" s="1532"/>
      <c r="K48" s="1532"/>
      <c r="L48" s="1533"/>
      <c r="M48" s="1534" t="s">
        <v>155</v>
      </c>
      <c r="N48" s="1535"/>
      <c r="O48" s="1536"/>
      <c r="P48" s="1537"/>
      <c r="Q48" s="1538"/>
      <c r="R48" s="1532"/>
      <c r="S48" s="1533"/>
    </row>
    <row r="49" spans="1:19" ht="20.100000000000001" customHeight="1">
      <c r="A49" s="1550"/>
      <c r="B49" s="128" t="s">
        <v>156</v>
      </c>
      <c r="C49" s="129"/>
      <c r="D49" s="130"/>
      <c r="E49" s="125"/>
      <c r="F49" s="131" t="s">
        <v>162</v>
      </c>
      <c r="G49" s="132"/>
      <c r="H49" s="132"/>
      <c r="I49" s="132"/>
      <c r="J49" s="133"/>
      <c r="K49" s="133"/>
      <c r="L49" s="133"/>
      <c r="M49" s="1539" t="s">
        <v>158</v>
      </c>
      <c r="N49" s="1540"/>
      <c r="O49" s="1516"/>
      <c r="P49" s="125"/>
      <c r="Q49" s="126" t="s">
        <v>159</v>
      </c>
      <c r="S49" s="115"/>
    </row>
    <row r="50" spans="1:19" ht="26.25" customHeight="1">
      <c r="A50" s="1541" t="s">
        <v>996</v>
      </c>
      <c r="B50" s="1541"/>
      <c r="C50" s="1541"/>
      <c r="D50" s="1541"/>
      <c r="E50" s="1541"/>
      <c r="F50" s="1541"/>
      <c r="G50" s="1541"/>
      <c r="H50" s="1541"/>
      <c r="I50" s="1541"/>
      <c r="J50" s="1541"/>
      <c r="K50" s="1541"/>
      <c r="L50" s="1541"/>
      <c r="M50" s="1541"/>
      <c r="N50" s="1541"/>
      <c r="O50" s="1541"/>
      <c r="P50" s="1541"/>
      <c r="Q50" s="1541"/>
      <c r="R50" s="1541"/>
      <c r="S50" s="1541"/>
    </row>
    <row r="51" spans="1:19">
      <c r="A51" s="1529" t="s">
        <v>1086</v>
      </c>
      <c r="B51" s="1529"/>
      <c r="C51" s="1529"/>
      <c r="D51" s="1529"/>
      <c r="E51" s="1529"/>
      <c r="F51" s="1529"/>
      <c r="G51" s="1529"/>
      <c r="H51" s="1529"/>
      <c r="I51" s="1529"/>
      <c r="J51" s="1529"/>
      <c r="K51" s="1529"/>
      <c r="L51" s="1529"/>
      <c r="M51" s="1529"/>
      <c r="N51" s="1529"/>
      <c r="O51" s="1529"/>
      <c r="P51" s="1529"/>
      <c r="Q51" s="1529"/>
      <c r="R51" s="1529"/>
      <c r="S51" s="1529"/>
    </row>
    <row r="52" spans="1:19" ht="27" customHeight="1">
      <c r="A52" s="1529" t="s">
        <v>997</v>
      </c>
      <c r="B52" s="1529"/>
      <c r="C52" s="1529"/>
      <c r="D52" s="1529"/>
      <c r="E52" s="1529"/>
      <c r="F52" s="1529"/>
      <c r="G52" s="1529"/>
      <c r="H52" s="1529"/>
      <c r="I52" s="1529"/>
      <c r="J52" s="1529"/>
      <c r="K52" s="1529"/>
      <c r="L52" s="1529"/>
      <c r="M52" s="1529"/>
      <c r="N52" s="1530"/>
      <c r="O52" s="1530"/>
      <c r="P52" s="1530"/>
      <c r="Q52" s="1530"/>
      <c r="R52" s="1530"/>
      <c r="S52" s="1530"/>
    </row>
    <row r="53" spans="1:19">
      <c r="A53" s="134" t="s">
        <v>163</v>
      </c>
      <c r="B53" s="135"/>
      <c r="C53" s="135"/>
      <c r="D53" s="135"/>
      <c r="E53" s="135"/>
      <c r="F53" s="135"/>
      <c r="G53" s="135"/>
      <c r="H53" s="135"/>
      <c r="I53" s="135"/>
      <c r="J53" s="135"/>
      <c r="K53" s="135"/>
      <c r="L53" s="135"/>
      <c r="M53" s="135"/>
      <c r="N53" s="135"/>
      <c r="O53" s="135"/>
      <c r="P53" s="135"/>
      <c r="Q53" s="135"/>
      <c r="R53" s="135"/>
      <c r="S53" s="135"/>
    </row>
    <row r="54" spans="1:19" ht="25.5" customHeight="1">
      <c r="A54" s="1529" t="s">
        <v>164</v>
      </c>
      <c r="B54" s="1529"/>
      <c r="C54" s="1529"/>
      <c r="D54" s="1529"/>
      <c r="E54" s="1529"/>
      <c r="F54" s="1529"/>
      <c r="G54" s="1529"/>
      <c r="H54" s="1529"/>
      <c r="I54" s="1529"/>
      <c r="J54" s="1529"/>
      <c r="K54" s="1529"/>
      <c r="L54" s="1529"/>
      <c r="M54" s="1529"/>
      <c r="N54" s="1529"/>
      <c r="O54" s="1529"/>
      <c r="P54" s="1529"/>
      <c r="Q54" s="1529"/>
      <c r="R54" s="1529"/>
      <c r="S54" s="1529"/>
    </row>
  </sheetData>
  <mergeCells count="107">
    <mergeCell ref="A2:S2"/>
    <mergeCell ref="B4:J4"/>
    <mergeCell ref="L4:S4"/>
    <mergeCell ref="B5:S5"/>
    <mergeCell ref="B6:S6"/>
    <mergeCell ref="B8:C8"/>
    <mergeCell ref="E8:G8"/>
    <mergeCell ref="H8:I8"/>
    <mergeCell ref="K8:S8"/>
    <mergeCell ref="B7:S7"/>
    <mergeCell ref="B11:D11"/>
    <mergeCell ref="E11:L11"/>
    <mergeCell ref="N11:S11"/>
    <mergeCell ref="B12:C12"/>
    <mergeCell ref="E12:F12"/>
    <mergeCell ref="H12:I12"/>
    <mergeCell ref="K12:L12"/>
    <mergeCell ref="M12:S12"/>
    <mergeCell ref="C9:D9"/>
    <mergeCell ref="E9:S9"/>
    <mergeCell ref="B10:D10"/>
    <mergeCell ref="E10:F10"/>
    <mergeCell ref="G10:I10"/>
    <mergeCell ref="K10:L10"/>
    <mergeCell ref="M10:S10"/>
    <mergeCell ref="P14:S14"/>
    <mergeCell ref="C15:D15"/>
    <mergeCell ref="F15:G15"/>
    <mergeCell ref="I15:J15"/>
    <mergeCell ref="K15:R15"/>
    <mergeCell ref="B16:S16"/>
    <mergeCell ref="A13:A15"/>
    <mergeCell ref="C13:D13"/>
    <mergeCell ref="F13:G13"/>
    <mergeCell ref="I13:J13"/>
    <mergeCell ref="L13:M13"/>
    <mergeCell ref="O13:S13"/>
    <mergeCell ref="C14:D14"/>
    <mergeCell ref="F14:G14"/>
    <mergeCell ref="I14:J14"/>
    <mergeCell ref="L14:N14"/>
    <mergeCell ref="A17:D17"/>
    <mergeCell ref="E17:S17"/>
    <mergeCell ref="B21:S21"/>
    <mergeCell ref="C22:D22"/>
    <mergeCell ref="E22:S22"/>
    <mergeCell ref="E23:F23"/>
    <mergeCell ref="G23:I23"/>
    <mergeCell ref="K23:L23"/>
    <mergeCell ref="M23:S23"/>
    <mergeCell ref="B24:S24"/>
    <mergeCell ref="A27:S27"/>
    <mergeCell ref="A28:C29"/>
    <mergeCell ref="D28:L29"/>
    <mergeCell ref="M28:O28"/>
    <mergeCell ref="P28:Q29"/>
    <mergeCell ref="R28:R29"/>
    <mergeCell ref="A31:S31"/>
    <mergeCell ref="A32:S32"/>
    <mergeCell ref="B35:S35"/>
    <mergeCell ref="B36:S36"/>
    <mergeCell ref="B39:J39"/>
    <mergeCell ref="K39:O39"/>
    <mergeCell ref="P39:R39"/>
    <mergeCell ref="S28:S29"/>
    <mergeCell ref="N29:O29"/>
    <mergeCell ref="A30:C30"/>
    <mergeCell ref="D30:L30"/>
    <mergeCell ref="N30:O30"/>
    <mergeCell ref="P30:Q30"/>
    <mergeCell ref="M44:O44"/>
    <mergeCell ref="P44:S44"/>
    <mergeCell ref="E45:I45"/>
    <mergeCell ref="J45:L45"/>
    <mergeCell ref="A40:A42"/>
    <mergeCell ref="E40:I40"/>
    <mergeCell ref="J40:L40"/>
    <mergeCell ref="M40:O40"/>
    <mergeCell ref="P40:S40"/>
    <mergeCell ref="E41:L41"/>
    <mergeCell ref="M41:O41"/>
    <mergeCell ref="P41:S41"/>
    <mergeCell ref="M42:O42"/>
    <mergeCell ref="A52:S52"/>
    <mergeCell ref="A54:S54"/>
    <mergeCell ref="E48:L48"/>
    <mergeCell ref="M48:O48"/>
    <mergeCell ref="P48:S48"/>
    <mergeCell ref="M49:O49"/>
    <mergeCell ref="A50:S50"/>
    <mergeCell ref="A51:S51"/>
    <mergeCell ref="M45:O45"/>
    <mergeCell ref="P45:S45"/>
    <mergeCell ref="E46:L46"/>
    <mergeCell ref="M46:O46"/>
    <mergeCell ref="P46:S46"/>
    <mergeCell ref="A47:A49"/>
    <mergeCell ref="E47:I47"/>
    <mergeCell ref="J47:L47"/>
    <mergeCell ref="M47:O47"/>
    <mergeCell ref="P47:S47"/>
    <mergeCell ref="A43:A46"/>
    <mergeCell ref="E43:I43"/>
    <mergeCell ref="J43:L43"/>
    <mergeCell ref="M43:O43"/>
    <mergeCell ref="P43:S43"/>
    <mergeCell ref="E44:L44"/>
  </mergeCells>
  <phoneticPr fontId="12"/>
  <conditionalFormatting sqref="P49 P43:S48 P39:R39 B39:J39 P40:S41 E40:E49 P42 D30 A30 M30:S30 G10:I10 M10:S10 G23:I23 M23:S23 G12 J12 B12:D12 B24:S24">
    <cfRule type="cellIs" dxfId="440" priority="15" stopIfTrue="1" operator="equal">
      <formula>""</formula>
    </cfRule>
  </conditionalFormatting>
  <conditionalFormatting sqref="B35:S36 B8:C8 E8:G8 J8">
    <cfRule type="cellIs" dxfId="439" priority="14" stopIfTrue="1" operator="equal">
      <formula>""</formula>
    </cfRule>
  </conditionalFormatting>
  <conditionalFormatting sqref="B16:S16">
    <cfRule type="cellIs" dxfId="438" priority="12" stopIfTrue="1" operator="equal">
      <formula>""</formula>
    </cfRule>
    <cfRule type="cellIs" dxfId="437" priority="13" stopIfTrue="1" operator="equal">
      <formula>""</formula>
    </cfRule>
  </conditionalFormatting>
  <conditionalFormatting sqref="B13:B15 E13:E15 H13:H15 K13:K14 N13 O14">
    <cfRule type="expression" dxfId="436" priority="11" stopIfTrue="1">
      <formula>($B$13="")*($B$14="")*($B$15="")*($E$13="")*($E$14="")*($E$15="")*($H$13="")*($H$14="")*($H$15="")*($K$13="")*($K$14="")*($N$13="")*($O$14="")</formula>
    </cfRule>
  </conditionalFormatting>
  <conditionalFormatting sqref="K15:R15">
    <cfRule type="cellIs" dxfId="435" priority="10" stopIfTrue="1" operator="equal">
      <formula>(COUNTIF($H$15,"✔")&lt;1)</formula>
    </cfRule>
  </conditionalFormatting>
  <conditionalFormatting sqref="E40">
    <cfRule type="cellIs" dxfId="434" priority="9" stopIfTrue="1" operator="equal">
      <formula>""</formula>
    </cfRule>
  </conditionalFormatting>
  <conditionalFormatting sqref="J40">
    <cfRule type="cellIs" dxfId="433" priority="8" stopIfTrue="1" operator="equal">
      <formula>""</formula>
    </cfRule>
  </conditionalFormatting>
  <conditionalFormatting sqref="E40">
    <cfRule type="cellIs" dxfId="432" priority="7" stopIfTrue="1" operator="equal">
      <formula>""</formula>
    </cfRule>
  </conditionalFormatting>
  <conditionalFormatting sqref="J40">
    <cfRule type="cellIs" dxfId="431" priority="6" stopIfTrue="1" operator="equal">
      <formula>""</formula>
    </cfRule>
  </conditionalFormatting>
  <conditionalFormatting sqref="J43">
    <cfRule type="cellIs" dxfId="430" priority="5" stopIfTrue="1" operator="equal">
      <formula>""</formula>
    </cfRule>
  </conditionalFormatting>
  <conditionalFormatting sqref="J45:L45">
    <cfRule type="cellIs" dxfId="429" priority="4" stopIfTrue="1" operator="equal">
      <formula>""</formula>
    </cfRule>
  </conditionalFormatting>
  <conditionalFormatting sqref="J47:L47">
    <cfRule type="cellIs" dxfId="428" priority="3" stopIfTrue="1" operator="equal">
      <formula>""</formula>
    </cfRule>
  </conditionalFormatting>
  <dataValidations count="7">
    <dataValidation imeMode="off" allowBlank="1" showInputMessage="1" showErrorMessage="1" sqref="P43:S48 E41:L41 P40:S41 P39:R39 E44:L44 E46:L46 E48:L48 M30:S30 M23:S23 J12 G12 D12 N11:S11 M10:S10"/>
    <dataValidation imeMode="hiragana" allowBlank="1" showInputMessage="1" showErrorMessage="1" sqref="B35:S36 B39:J39 J40 J43 J45 J47 E40 E43 E45 E47 K15:R15 G23:I23 B16:S16 G10:I10 A30:C30"/>
    <dataValidation type="list" allowBlank="1" showInputMessage="1" showErrorMessage="1" sqref="E49 P49 E42 P42 B13:B15 O14 N13 K13:K14 H13:H15 E13:E15">
      <formula1>"✔"</formula1>
    </dataValidation>
    <dataValidation type="list" allowBlank="1" showInputMessage="1" showErrorMessage="1" sqref="B12:C12">
      <formula1>"令和,平成,昭和,大正,明治"</formula1>
    </dataValidation>
    <dataValidation type="textLength" imeMode="off" operator="equal" allowBlank="1" showInputMessage="1" showErrorMessage="1" sqref="J8">
      <formula1>1</formula1>
    </dataValidation>
    <dataValidation type="textLength" imeMode="off" operator="equal" allowBlank="1" showInputMessage="1" showErrorMessage="1" sqref="E8:G8">
      <formula1>6</formula1>
    </dataValidation>
    <dataValidation type="textLength" imeMode="off" operator="equal" allowBlank="1" showInputMessage="1" showErrorMessage="1" sqref="B8:C8">
      <formula1>4</formula1>
    </dataValidation>
  </dataValidations>
  <printOptions horizontalCentered="1"/>
  <pageMargins left="0.39370078740157483" right="0.39370078740157483" top="0.39370078740157483" bottom="0.39370078740157483" header="0.19685039370078741" footer="0.19685039370078741"/>
  <pageSetup paperSize="9" scale="77" orientation="portrait" r:id="rId1"/>
  <headerFooter scaleWithDoc="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67"/>
  <sheetViews>
    <sheetView view="pageBreakPreview" zoomScale="85" zoomScaleNormal="100" zoomScaleSheetLayoutView="85" workbookViewId="0">
      <selection activeCell="A2" sqref="A2:AK2"/>
    </sheetView>
  </sheetViews>
  <sheetFormatPr defaultColWidth="2.875" defaultRowHeight="18" customHeight="1"/>
  <cols>
    <col min="1" max="37" width="3.625" style="570" customWidth="1"/>
    <col min="38" max="38" width="18.375" style="575" bestFit="1" customWidth="1"/>
    <col min="39" max="39" width="30.625" style="570" customWidth="1"/>
    <col min="40" max="40" width="30.125" style="570" customWidth="1"/>
    <col min="41" max="41" width="22.25" style="570" hidden="1" customWidth="1"/>
    <col min="42" max="16384" width="2.875" style="570"/>
  </cols>
  <sheetData>
    <row r="1" spans="1:47" ht="18" customHeight="1">
      <c r="A1" s="568"/>
      <c r="B1" s="568"/>
      <c r="C1" s="568"/>
      <c r="D1" s="569"/>
      <c r="E1" s="569"/>
      <c r="F1" s="569"/>
      <c r="G1" s="569"/>
      <c r="P1" s="568"/>
      <c r="Q1" s="568"/>
      <c r="R1" s="568"/>
      <c r="S1" s="569"/>
      <c r="T1" s="569"/>
      <c r="U1" s="569"/>
      <c r="V1" s="569"/>
      <c r="AB1" s="571"/>
      <c r="AI1" s="430"/>
      <c r="AJ1" s="431"/>
      <c r="AK1" s="432" t="s">
        <v>790</v>
      </c>
      <c r="AL1" s="572"/>
      <c r="AO1" s="573" t="s">
        <v>473</v>
      </c>
    </row>
    <row r="2" spans="1:47" ht="20.100000000000001" customHeight="1">
      <c r="A2" s="1823" t="s">
        <v>8</v>
      </c>
      <c r="B2" s="1823"/>
      <c r="C2" s="1823"/>
      <c r="D2" s="1823"/>
      <c r="E2" s="1823"/>
      <c r="F2" s="1823"/>
      <c r="G2" s="1823"/>
      <c r="H2" s="1823"/>
      <c r="I2" s="1823"/>
      <c r="J2" s="1823"/>
      <c r="K2" s="1823"/>
      <c r="L2" s="1823"/>
      <c r="M2" s="1823"/>
      <c r="N2" s="1823"/>
      <c r="O2" s="1823"/>
      <c r="P2" s="1823"/>
      <c r="Q2" s="1823"/>
      <c r="R2" s="1823"/>
      <c r="S2" s="1823"/>
      <c r="T2" s="1823"/>
      <c r="U2" s="1823"/>
      <c r="V2" s="1823"/>
      <c r="W2" s="1823"/>
      <c r="X2" s="1823"/>
      <c r="Y2" s="1823"/>
      <c r="Z2" s="1823"/>
      <c r="AA2" s="1823"/>
      <c r="AB2" s="1823"/>
      <c r="AC2" s="1823"/>
      <c r="AD2" s="1823"/>
      <c r="AE2" s="1823"/>
      <c r="AF2" s="1823"/>
      <c r="AG2" s="1823"/>
      <c r="AH2" s="1823"/>
      <c r="AI2" s="1823"/>
      <c r="AJ2" s="1823"/>
      <c r="AK2" s="1823"/>
      <c r="AL2" s="574"/>
      <c r="AO2" s="573" t="s">
        <v>474</v>
      </c>
    </row>
    <row r="3" spans="1:47" ht="18" customHeight="1">
      <c r="A3" s="1824" t="s">
        <v>165</v>
      </c>
      <c r="B3" s="1824"/>
      <c r="C3" s="1824"/>
      <c r="D3" s="1824"/>
      <c r="E3" s="1824"/>
      <c r="F3" s="1635" t="str">
        <f>IF(様式1!L11="","",様式1!L11)</f>
        <v/>
      </c>
      <c r="G3" s="1635"/>
      <c r="H3" s="1635"/>
      <c r="I3" s="1635"/>
      <c r="J3" s="1635"/>
      <c r="K3" s="1635"/>
      <c r="L3" s="1635"/>
      <c r="M3" s="1635"/>
      <c r="N3" s="1635"/>
      <c r="O3" s="1635"/>
      <c r="P3" s="1635"/>
      <c r="Q3" s="1635"/>
      <c r="R3" s="1635"/>
      <c r="S3" s="568"/>
      <c r="T3" s="568"/>
      <c r="U3" s="568"/>
      <c r="V3" s="568"/>
      <c r="W3" s="568"/>
      <c r="X3" s="568"/>
      <c r="Y3" s="569"/>
      <c r="Z3" s="569"/>
      <c r="AA3" s="569"/>
      <c r="AB3" s="569"/>
      <c r="AK3" s="1022" t="s">
        <v>1013</v>
      </c>
      <c r="AO3" s="573" t="s">
        <v>475</v>
      </c>
    </row>
    <row r="4" spans="1:47" ht="9" customHeight="1" thickBot="1">
      <c r="A4" s="576"/>
      <c r="B4" s="576"/>
      <c r="C4" s="576"/>
      <c r="D4" s="576"/>
      <c r="E4" s="576"/>
      <c r="F4" s="569"/>
      <c r="G4" s="569"/>
      <c r="H4" s="569"/>
      <c r="I4" s="569"/>
      <c r="J4" s="569"/>
      <c r="K4" s="569"/>
      <c r="L4" s="569"/>
      <c r="M4" s="569"/>
      <c r="N4" s="569"/>
      <c r="O4" s="569"/>
      <c r="P4" s="569"/>
      <c r="Q4" s="569"/>
      <c r="R4" s="569"/>
      <c r="S4" s="569"/>
      <c r="T4" s="569"/>
      <c r="U4" s="569"/>
      <c r="V4" s="569"/>
      <c r="W4" s="569"/>
      <c r="X4" s="569"/>
      <c r="Y4" s="569"/>
      <c r="Z4" s="569"/>
      <c r="AA4" s="569"/>
      <c r="AB4" s="569"/>
      <c r="AO4" s="573" t="s">
        <v>476</v>
      </c>
    </row>
    <row r="5" spans="1:47" ht="15" customHeight="1">
      <c r="A5" s="1825" t="s">
        <v>395</v>
      </c>
      <c r="B5" s="1759"/>
      <c r="C5" s="1759"/>
      <c r="D5" s="1759"/>
      <c r="E5" s="1759"/>
      <c r="F5" s="577" t="str">
        <f>IF(様式1!E20="○","✔","")</f>
        <v/>
      </c>
      <c r="G5" s="1828" t="s">
        <v>791</v>
      </c>
      <c r="H5" s="1829"/>
      <c r="I5" s="1829"/>
      <c r="J5" s="1829"/>
      <c r="K5" s="807" t="s">
        <v>792</v>
      </c>
      <c r="L5" s="1830"/>
      <c r="M5" s="1830"/>
      <c r="N5" s="1830"/>
      <c r="O5" s="1830"/>
      <c r="P5" s="1830"/>
      <c r="Q5" s="1830"/>
      <c r="R5" s="1830"/>
      <c r="S5" s="1830"/>
      <c r="T5" s="1830"/>
      <c r="U5" s="806" t="s">
        <v>793</v>
      </c>
      <c r="V5" s="578"/>
      <c r="W5" s="808"/>
      <c r="X5" s="808"/>
      <c r="Y5" s="1811" t="s">
        <v>537</v>
      </c>
      <c r="Z5" s="1812"/>
      <c r="AA5" s="1812"/>
      <c r="AB5" s="1812"/>
      <c r="AC5" s="1812"/>
      <c r="AD5" s="1812"/>
      <c r="AE5" s="1812"/>
      <c r="AF5" s="1812"/>
      <c r="AG5" s="1812"/>
      <c r="AH5" s="1812"/>
      <c r="AI5" s="1812"/>
      <c r="AJ5" s="1812"/>
      <c r="AK5" s="1813"/>
      <c r="AL5" s="579"/>
      <c r="AM5" s="580"/>
      <c r="AO5" s="573" t="s">
        <v>794</v>
      </c>
    </row>
    <row r="6" spans="1:47" ht="15" customHeight="1" thickBot="1">
      <c r="A6" s="1826"/>
      <c r="B6" s="1695"/>
      <c r="C6" s="1695"/>
      <c r="D6" s="1695"/>
      <c r="E6" s="1695"/>
      <c r="F6" s="581" t="str">
        <f>IF(様式1!E21="○","✔","")</f>
        <v>✔</v>
      </c>
      <c r="G6" s="1831" t="s">
        <v>795</v>
      </c>
      <c r="H6" s="1832"/>
      <c r="I6" s="1832"/>
      <c r="J6" s="1832"/>
      <c r="K6" s="805" t="s">
        <v>792</v>
      </c>
      <c r="L6" s="1833"/>
      <c r="M6" s="1833"/>
      <c r="N6" s="1833"/>
      <c r="O6" s="1833"/>
      <c r="P6" s="1833"/>
      <c r="Q6" s="1833"/>
      <c r="R6" s="1833"/>
      <c r="S6" s="1833"/>
      <c r="T6" s="1833"/>
      <c r="U6" s="803" t="s">
        <v>793</v>
      </c>
      <c r="V6" s="803"/>
      <c r="W6" s="803"/>
      <c r="X6" s="803"/>
      <c r="Y6" s="1792"/>
      <c r="Z6" s="1793"/>
      <c r="AA6" s="1793"/>
      <c r="AB6" s="1793"/>
      <c r="AC6" s="1793"/>
      <c r="AD6" s="1793"/>
      <c r="AE6" s="1793"/>
      <c r="AF6" s="1793"/>
      <c r="AG6" s="1793"/>
      <c r="AH6" s="1793"/>
      <c r="AI6" s="1793"/>
      <c r="AJ6" s="1793"/>
      <c r="AK6" s="1794"/>
      <c r="AL6" s="579"/>
      <c r="AM6" s="580"/>
      <c r="AO6" s="573" t="s">
        <v>477</v>
      </c>
    </row>
    <row r="7" spans="1:47" ht="26.25" customHeight="1" thickBot="1">
      <c r="A7" s="1826"/>
      <c r="B7" s="1695"/>
      <c r="C7" s="1695"/>
      <c r="D7" s="1695"/>
      <c r="E7" s="1695"/>
      <c r="F7" s="1195" t="str">
        <f>IF(様式1!E22="○","✔","")</f>
        <v/>
      </c>
      <c r="G7" s="1814" t="s">
        <v>583</v>
      </c>
      <c r="H7" s="1815"/>
      <c r="I7" s="1815"/>
      <c r="J7" s="1815"/>
      <c r="K7" s="1815"/>
      <c r="L7" s="1816"/>
      <c r="M7" s="601"/>
      <c r="N7" s="1817" t="s">
        <v>441</v>
      </c>
      <c r="O7" s="1818"/>
      <c r="P7" s="1818"/>
      <c r="Q7" s="1818"/>
      <c r="R7" s="1819"/>
      <c r="S7" s="1195" t="str">
        <f>IF(様式1!R22="○","✔","")</f>
        <v/>
      </c>
      <c r="T7" s="1820" t="s">
        <v>396</v>
      </c>
      <c r="U7" s="1821"/>
      <c r="V7" s="1821"/>
      <c r="W7" s="1821"/>
      <c r="X7" s="1822"/>
      <c r="Y7" s="1795"/>
      <c r="Z7" s="1796"/>
      <c r="AA7" s="1796"/>
      <c r="AB7" s="1796"/>
      <c r="AC7" s="1796"/>
      <c r="AD7" s="1796"/>
      <c r="AE7" s="1796"/>
      <c r="AF7" s="1796"/>
      <c r="AG7" s="1796"/>
      <c r="AH7" s="1796"/>
      <c r="AI7" s="1796"/>
      <c r="AJ7" s="1796"/>
      <c r="AK7" s="1797"/>
      <c r="AL7" s="579"/>
      <c r="AM7" s="580"/>
      <c r="AO7" s="573"/>
    </row>
    <row r="8" spans="1:47" ht="41.25" customHeight="1" thickBot="1">
      <c r="A8" s="1827"/>
      <c r="B8" s="1745"/>
      <c r="C8" s="1745"/>
      <c r="D8" s="1745"/>
      <c r="E8" s="1745"/>
      <c r="F8" s="601"/>
      <c r="G8" s="1834" t="s">
        <v>1129</v>
      </c>
      <c r="H8" s="1835"/>
      <c r="I8" s="1835"/>
      <c r="J8" s="1835"/>
      <c r="K8" s="1835"/>
      <c r="L8" s="1836"/>
      <c r="M8" s="601"/>
      <c r="N8" s="1842" t="s">
        <v>1130</v>
      </c>
      <c r="O8" s="1843"/>
      <c r="P8" s="1843"/>
      <c r="Q8" s="1843"/>
      <c r="R8" s="1844"/>
      <c r="S8" s="601"/>
      <c r="T8" s="1845" t="s">
        <v>1261</v>
      </c>
      <c r="U8" s="1846"/>
      <c r="V8" s="1846"/>
      <c r="W8" s="1846"/>
      <c r="X8" s="1847"/>
      <c r="Y8" s="1788"/>
      <c r="Z8" s="1754"/>
      <c r="AA8" s="1754"/>
      <c r="AB8" s="1754"/>
      <c r="AC8" s="1754"/>
      <c r="AD8" s="1754"/>
      <c r="AE8" s="1754"/>
      <c r="AF8" s="1754"/>
      <c r="AG8" s="1754"/>
      <c r="AH8" s="1754"/>
      <c r="AI8" s="1754"/>
      <c r="AJ8" s="1754"/>
      <c r="AK8" s="1789"/>
      <c r="AL8" s="1012"/>
      <c r="AM8" s="580"/>
      <c r="AO8" s="573" t="s">
        <v>478</v>
      </c>
    </row>
    <row r="9" spans="1:47" ht="18" customHeight="1">
      <c r="A9" s="1799" t="s">
        <v>166</v>
      </c>
      <c r="B9" s="1800"/>
      <c r="C9" s="1800"/>
      <c r="D9" s="1800"/>
      <c r="E9" s="1800"/>
      <c r="F9" s="1803" t="str">
        <f>IF(様式1!G36="","",様式1!G36)</f>
        <v/>
      </c>
      <c r="G9" s="1804"/>
      <c r="H9" s="1804"/>
      <c r="I9" s="1804"/>
      <c r="J9" s="1804"/>
      <c r="K9" s="1804"/>
      <c r="L9" s="1804"/>
      <c r="M9" s="1804"/>
      <c r="N9" s="1804"/>
      <c r="O9" s="1804"/>
      <c r="P9" s="1804"/>
      <c r="Q9" s="1804"/>
      <c r="R9" s="1804"/>
      <c r="S9" s="1804"/>
      <c r="T9" s="1804"/>
      <c r="U9" s="1804"/>
      <c r="V9" s="1804"/>
      <c r="W9" s="1804"/>
      <c r="X9" s="1805"/>
      <c r="Y9" s="1790"/>
      <c r="Z9" s="1619"/>
      <c r="AA9" s="1619"/>
      <c r="AB9" s="1619"/>
      <c r="AC9" s="1619"/>
      <c r="AD9" s="1619"/>
      <c r="AE9" s="1619"/>
      <c r="AF9" s="1619"/>
      <c r="AG9" s="1619"/>
      <c r="AH9" s="1619"/>
      <c r="AI9" s="1619"/>
      <c r="AJ9" s="1619"/>
      <c r="AK9" s="1791"/>
      <c r="AL9" s="1012" t="str">
        <f>LEN(Y8)&amp;" 文字(最大100文字)"</f>
        <v>0 文字(最大100文字)</v>
      </c>
      <c r="AM9" s="580"/>
      <c r="AO9" s="573" t="s">
        <v>479</v>
      </c>
    </row>
    <row r="10" spans="1:47" ht="12" customHeight="1" thickBot="1">
      <c r="A10" s="1801"/>
      <c r="B10" s="1802"/>
      <c r="C10" s="1802"/>
      <c r="D10" s="1802"/>
      <c r="E10" s="1802"/>
      <c r="F10" s="582"/>
      <c r="G10" s="583"/>
      <c r="H10" s="583"/>
      <c r="I10" s="583"/>
      <c r="J10" s="583"/>
      <c r="K10" s="583"/>
      <c r="L10" s="583"/>
      <c r="M10" s="583"/>
      <c r="N10" s="583"/>
      <c r="O10" s="583"/>
      <c r="P10" s="583"/>
      <c r="Q10" s="583"/>
      <c r="R10" s="583"/>
      <c r="S10" s="583"/>
      <c r="T10" s="583"/>
      <c r="U10" s="583"/>
      <c r="V10" s="583"/>
      <c r="W10" s="583"/>
      <c r="X10" s="584" t="s">
        <v>796</v>
      </c>
      <c r="Y10" s="1792"/>
      <c r="Z10" s="1793"/>
      <c r="AA10" s="1793"/>
      <c r="AB10" s="1793"/>
      <c r="AC10" s="1793"/>
      <c r="AD10" s="1793"/>
      <c r="AE10" s="1793"/>
      <c r="AF10" s="1793"/>
      <c r="AG10" s="1793"/>
      <c r="AH10" s="1793"/>
      <c r="AI10" s="1793"/>
      <c r="AJ10" s="1793"/>
      <c r="AK10" s="1794"/>
      <c r="AL10" s="1012"/>
      <c r="AM10" s="580"/>
      <c r="AO10" s="573" t="s">
        <v>480</v>
      </c>
    </row>
    <row r="11" spans="1:47" ht="20.25" customHeight="1" thickBot="1">
      <c r="A11" s="1773" t="s">
        <v>167</v>
      </c>
      <c r="B11" s="1806"/>
      <c r="C11" s="1806"/>
      <c r="D11" s="1806"/>
      <c r="E11" s="1806"/>
      <c r="F11" s="1781" t="s">
        <v>675</v>
      </c>
      <c r="G11" s="1782"/>
      <c r="H11" s="1782"/>
      <c r="I11" s="1782"/>
      <c r="J11" s="1782"/>
      <c r="K11" s="1782"/>
      <c r="L11" s="812" t="s">
        <v>797</v>
      </c>
      <c r="M11" s="1782" t="s">
        <v>675</v>
      </c>
      <c r="N11" s="1782"/>
      <c r="O11" s="1782"/>
      <c r="P11" s="1782"/>
      <c r="Q11" s="1782"/>
      <c r="R11" s="1782"/>
      <c r="S11" s="811"/>
      <c r="T11" s="811"/>
      <c r="U11" s="812"/>
      <c r="V11" s="812"/>
      <c r="W11" s="812"/>
      <c r="X11" s="585"/>
      <c r="Y11" s="1792"/>
      <c r="Z11" s="1793"/>
      <c r="AA11" s="1793"/>
      <c r="AB11" s="1793"/>
      <c r="AC11" s="1793"/>
      <c r="AD11" s="1793"/>
      <c r="AE11" s="1793"/>
      <c r="AF11" s="1793"/>
      <c r="AG11" s="1793"/>
      <c r="AH11" s="1793"/>
      <c r="AI11" s="1793"/>
      <c r="AJ11" s="1793"/>
      <c r="AK11" s="1794"/>
      <c r="AL11" s="1012"/>
      <c r="AM11" s="580"/>
      <c r="AO11" s="573" t="s">
        <v>481</v>
      </c>
    </row>
    <row r="12" spans="1:47" ht="24" customHeight="1" thickBot="1">
      <c r="A12" s="1773" t="s">
        <v>168</v>
      </c>
      <c r="B12" s="1774"/>
      <c r="C12" s="1774"/>
      <c r="D12" s="1774"/>
      <c r="E12" s="1774"/>
      <c r="F12" s="1781" t="s">
        <v>675</v>
      </c>
      <c r="G12" s="1782"/>
      <c r="H12" s="1782"/>
      <c r="I12" s="1782"/>
      <c r="J12" s="1782"/>
      <c r="K12" s="1782"/>
      <c r="L12" s="1779"/>
      <c r="M12" s="1779"/>
      <c r="N12" s="1779"/>
      <c r="O12" s="1779"/>
      <c r="P12" s="1779"/>
      <c r="Q12" s="1779"/>
      <c r="R12" s="1779"/>
      <c r="S12" s="1779"/>
      <c r="T12" s="1779"/>
      <c r="U12" s="1779"/>
      <c r="V12" s="1779"/>
      <c r="W12" s="1779"/>
      <c r="X12" s="1807"/>
      <c r="Y12" s="1795"/>
      <c r="Z12" s="1796"/>
      <c r="AA12" s="1796"/>
      <c r="AB12" s="1796"/>
      <c r="AC12" s="1796"/>
      <c r="AD12" s="1796"/>
      <c r="AE12" s="1796"/>
      <c r="AF12" s="1796"/>
      <c r="AG12" s="1796"/>
      <c r="AH12" s="1796"/>
      <c r="AI12" s="1796"/>
      <c r="AJ12" s="1796"/>
      <c r="AK12" s="1797"/>
      <c r="AL12" s="1012"/>
      <c r="AM12" s="580"/>
      <c r="AO12" s="573" t="s">
        <v>482</v>
      </c>
    </row>
    <row r="13" spans="1:47" ht="20.25" customHeight="1" thickBot="1">
      <c r="A13" s="1773" t="s">
        <v>169</v>
      </c>
      <c r="B13" s="1774"/>
      <c r="C13" s="1774"/>
      <c r="D13" s="1774"/>
      <c r="E13" s="1775"/>
      <c r="F13" s="454"/>
      <c r="G13" s="1837" t="s">
        <v>397</v>
      </c>
      <c r="H13" s="1838"/>
      <c r="I13" s="1838"/>
      <c r="J13" s="1838"/>
      <c r="K13" s="1839"/>
      <c r="L13" s="454"/>
      <c r="M13" s="1837" t="s">
        <v>798</v>
      </c>
      <c r="N13" s="1838"/>
      <c r="O13" s="1838"/>
      <c r="P13" s="1838"/>
      <c r="Q13" s="1839"/>
      <c r="R13" s="454"/>
      <c r="S13" s="1840" t="s">
        <v>799</v>
      </c>
      <c r="T13" s="1841"/>
      <c r="U13" s="1841"/>
      <c r="V13" s="1787"/>
      <c r="W13" s="1787"/>
      <c r="X13" s="1787"/>
      <c r="Y13" s="1787"/>
      <c r="Z13" s="1787"/>
      <c r="AA13" s="1787"/>
      <c r="AB13" s="1787"/>
      <c r="AC13" s="1787"/>
      <c r="AD13" s="1787"/>
      <c r="AE13" s="1787"/>
      <c r="AF13" s="1787"/>
      <c r="AG13" s="810" t="s">
        <v>793</v>
      </c>
      <c r="AH13" s="586"/>
      <c r="AI13" s="586"/>
      <c r="AJ13" s="586"/>
      <c r="AK13" s="587"/>
      <c r="AL13" s="588"/>
      <c r="AM13" s="580"/>
      <c r="AO13" s="573" t="s">
        <v>483</v>
      </c>
    </row>
    <row r="14" spans="1:47" ht="20.25" customHeight="1" thickBot="1">
      <c r="A14" s="1778" t="s">
        <v>170</v>
      </c>
      <c r="B14" s="1779"/>
      <c r="C14" s="1779"/>
      <c r="D14" s="1779"/>
      <c r="E14" s="1780"/>
      <c r="F14" s="1781" t="s">
        <v>675</v>
      </c>
      <c r="G14" s="1782"/>
      <c r="H14" s="1782"/>
      <c r="I14" s="1782"/>
      <c r="J14" s="1782"/>
      <c r="K14" s="1782"/>
      <c r="L14" s="811"/>
      <c r="M14" s="1783"/>
      <c r="N14" s="1783"/>
      <c r="O14" s="1783"/>
      <c r="P14" s="1783"/>
      <c r="Q14" s="1783"/>
      <c r="R14" s="1783"/>
      <c r="S14" s="1783"/>
      <c r="T14" s="1783"/>
      <c r="U14" s="1783"/>
      <c r="V14" s="1783"/>
      <c r="W14" s="1783"/>
      <c r="X14" s="1783"/>
      <c r="Y14" s="809"/>
      <c r="Z14" s="809"/>
      <c r="AA14" s="809"/>
      <c r="AB14" s="809"/>
      <c r="AC14" s="586"/>
      <c r="AD14" s="586"/>
      <c r="AE14" s="586"/>
      <c r="AF14" s="586"/>
      <c r="AG14" s="586"/>
      <c r="AH14" s="586"/>
      <c r="AI14" s="586"/>
      <c r="AJ14" s="586"/>
      <c r="AK14" s="587"/>
      <c r="AL14" s="588"/>
      <c r="AM14" s="580"/>
      <c r="AO14" s="573" t="s">
        <v>484</v>
      </c>
    </row>
    <row r="15" spans="1:47" ht="20.25" customHeight="1" thickBot="1">
      <c r="A15" s="1784" t="s">
        <v>136</v>
      </c>
      <c r="B15" s="1776"/>
      <c r="C15" s="1776"/>
      <c r="D15" s="1776"/>
      <c r="E15" s="1776"/>
      <c r="F15" s="1785" t="str">
        <f>IF(様式1!F37="","",様式1!F37)</f>
        <v/>
      </c>
      <c r="G15" s="1786"/>
      <c r="H15" s="1786"/>
      <c r="I15" s="1786"/>
      <c r="J15" s="1786"/>
      <c r="K15" s="1786"/>
      <c r="L15" s="812" t="s">
        <v>797</v>
      </c>
      <c r="M15" s="1786" t="str">
        <f>IF(様式1!K37="","",様式1!K37)</f>
        <v/>
      </c>
      <c r="N15" s="1786"/>
      <c r="O15" s="1786"/>
      <c r="P15" s="1786"/>
      <c r="Q15" s="1786"/>
      <c r="R15" s="1786"/>
      <c r="S15" s="812"/>
      <c r="T15" s="589" t="s">
        <v>800</v>
      </c>
      <c r="U15" s="809" t="str">
        <f>IF(様式1!P37="","",様式1!P37)</f>
        <v/>
      </c>
      <c r="V15" s="1787" t="s">
        <v>801</v>
      </c>
      <c r="W15" s="1787"/>
      <c r="X15" s="812"/>
      <c r="Y15" s="590"/>
      <c r="AC15" s="1787" t="s">
        <v>621</v>
      </c>
      <c r="AD15" s="1787"/>
      <c r="AE15" s="1787"/>
      <c r="AF15" s="1798"/>
      <c r="AG15" s="1798"/>
      <c r="AH15" s="1787" t="s">
        <v>802</v>
      </c>
      <c r="AI15" s="1787"/>
      <c r="AJ15" s="590"/>
      <c r="AK15" s="591"/>
      <c r="AL15" s="588"/>
      <c r="AM15" s="580"/>
      <c r="AO15" s="573" t="s">
        <v>485</v>
      </c>
    </row>
    <row r="16" spans="1:47" ht="20.25" customHeight="1" thickBot="1">
      <c r="A16" s="1773" t="s">
        <v>171</v>
      </c>
      <c r="B16" s="1774"/>
      <c r="C16" s="1774"/>
      <c r="D16" s="1774"/>
      <c r="E16" s="1774"/>
      <c r="F16" s="1629"/>
      <c r="G16" s="1630"/>
      <c r="H16" s="1630"/>
      <c r="I16" s="1630"/>
      <c r="J16" s="1630"/>
      <c r="K16" s="1630"/>
      <c r="L16" s="1630"/>
      <c r="M16" s="1630"/>
      <c r="N16" s="1630"/>
      <c r="O16" s="1630"/>
      <c r="P16" s="1630"/>
      <c r="Q16" s="1630"/>
      <c r="R16" s="1630"/>
      <c r="S16" s="1630"/>
      <c r="T16" s="1630"/>
      <c r="U16" s="1630"/>
      <c r="V16" s="1630"/>
      <c r="W16" s="1630"/>
      <c r="X16" s="1631"/>
      <c r="Y16" s="1775" t="s">
        <v>398</v>
      </c>
      <c r="Z16" s="1776"/>
      <c r="AA16" s="1777"/>
      <c r="AB16" s="1775" t="str">
        <f>IF(様式1!F38="","",様式1!F38)</f>
        <v/>
      </c>
      <c r="AC16" s="1776"/>
      <c r="AD16" s="1776"/>
      <c r="AE16" s="586" t="s">
        <v>399</v>
      </c>
      <c r="AF16" s="586"/>
      <c r="AG16" s="586"/>
      <c r="AH16" s="586"/>
      <c r="AI16" s="586"/>
      <c r="AJ16" s="586"/>
      <c r="AK16" s="587"/>
      <c r="AL16" s="588"/>
      <c r="AM16" s="580"/>
      <c r="AO16" s="573" t="s">
        <v>486</v>
      </c>
      <c r="AR16" s="566"/>
      <c r="AS16" s="372"/>
      <c r="AT16" s="814"/>
      <c r="AU16" s="814"/>
    </row>
    <row r="17" spans="1:41" ht="26.25" customHeight="1" thickBot="1">
      <c r="A17" s="1762" t="s">
        <v>442</v>
      </c>
      <c r="B17" s="1763"/>
      <c r="C17" s="1763"/>
      <c r="D17" s="1763"/>
      <c r="E17" s="1764"/>
      <c r="F17" s="1765"/>
      <c r="G17" s="1766"/>
      <c r="H17" s="1766"/>
      <c r="I17" s="1766"/>
      <c r="J17" s="1766"/>
      <c r="K17" s="1766"/>
      <c r="L17" s="1766"/>
      <c r="M17" s="1766"/>
      <c r="N17" s="1766"/>
      <c r="O17" s="1766"/>
      <c r="P17" s="1766"/>
      <c r="Q17" s="1766"/>
      <c r="R17" s="1766"/>
      <c r="S17" s="1766"/>
      <c r="T17" s="1766"/>
      <c r="U17" s="1766"/>
      <c r="V17" s="1766"/>
      <c r="W17" s="1766"/>
      <c r="X17" s="1766"/>
      <c r="Y17" s="1766"/>
      <c r="Z17" s="1766"/>
      <c r="AA17" s="1766"/>
      <c r="AB17" s="1766"/>
      <c r="AC17" s="1766"/>
      <c r="AD17" s="1766"/>
      <c r="AE17" s="1766"/>
      <c r="AF17" s="1766"/>
      <c r="AG17" s="1766"/>
      <c r="AH17" s="1766"/>
      <c r="AI17" s="1766"/>
      <c r="AJ17" s="1766"/>
      <c r="AK17" s="1767"/>
      <c r="AL17" s="592"/>
      <c r="AM17" s="580"/>
      <c r="AO17" s="573" t="s">
        <v>487</v>
      </c>
    </row>
    <row r="18" spans="1:41" ht="15" customHeight="1">
      <c r="A18" s="1753" t="s">
        <v>803</v>
      </c>
      <c r="B18" s="1754"/>
      <c r="C18" s="1754"/>
      <c r="D18" s="1754"/>
      <c r="E18" s="1754"/>
      <c r="F18" s="567"/>
      <c r="G18" s="1768" t="s">
        <v>804</v>
      </c>
      <c r="H18" s="1768"/>
      <c r="I18" s="1768"/>
      <c r="J18" s="1768"/>
      <c r="K18" s="1768"/>
      <c r="L18" s="567"/>
      <c r="M18" s="1768" t="s">
        <v>623</v>
      </c>
      <c r="N18" s="1768"/>
      <c r="O18" s="1768"/>
      <c r="P18" s="1768"/>
      <c r="Q18" s="1768"/>
      <c r="R18" s="1768"/>
      <c r="S18" s="1768"/>
      <c r="T18" s="567"/>
      <c r="U18" s="1769" t="s">
        <v>400</v>
      </c>
      <c r="V18" s="1769"/>
      <c r="W18" s="1769"/>
      <c r="X18" s="1769"/>
      <c r="Y18" s="1769"/>
      <c r="Z18" s="1769"/>
      <c r="AA18" s="567"/>
      <c r="AB18" s="1769" t="s">
        <v>805</v>
      </c>
      <c r="AC18" s="1769"/>
      <c r="AD18" s="1769"/>
      <c r="AE18" s="1769"/>
      <c r="AF18" s="1769"/>
      <c r="AG18" s="1769"/>
      <c r="AH18" s="806"/>
      <c r="AI18" s="806"/>
      <c r="AJ18" s="578"/>
      <c r="AK18" s="593"/>
      <c r="AL18" s="588"/>
      <c r="AM18" s="580"/>
      <c r="AO18" s="573" t="s">
        <v>488</v>
      </c>
    </row>
    <row r="19" spans="1:41" ht="15" customHeight="1" thickBot="1">
      <c r="A19" s="1757"/>
      <c r="B19" s="1758"/>
      <c r="C19" s="1758"/>
      <c r="D19" s="1758"/>
      <c r="E19" s="1758"/>
      <c r="F19" s="455"/>
      <c r="G19" s="1770" t="s">
        <v>806</v>
      </c>
      <c r="H19" s="1770"/>
      <c r="I19" s="1770"/>
      <c r="J19" s="1770"/>
      <c r="K19" s="1770"/>
      <c r="L19" s="455"/>
      <c r="M19" s="1771" t="s">
        <v>807</v>
      </c>
      <c r="N19" s="1771"/>
      <c r="O19" s="1771"/>
      <c r="P19" s="1771"/>
      <c r="Q19" s="1771"/>
      <c r="R19" s="1771"/>
      <c r="S19" s="1771"/>
      <c r="T19" s="455"/>
      <c r="U19" s="594" t="s">
        <v>808</v>
      </c>
      <c r="V19" s="595"/>
      <c r="W19" s="596" t="s">
        <v>809</v>
      </c>
      <c r="X19" s="1772"/>
      <c r="Y19" s="1772"/>
      <c r="Z19" s="1772"/>
      <c r="AA19" s="1772"/>
      <c r="AB19" s="1772"/>
      <c r="AC19" s="1772"/>
      <c r="AD19" s="1772"/>
      <c r="AE19" s="1772"/>
      <c r="AF19" s="1772"/>
      <c r="AG19" s="1772"/>
      <c r="AH19" s="804" t="s">
        <v>810</v>
      </c>
      <c r="AI19" s="597"/>
      <c r="AJ19" s="595"/>
      <c r="AK19" s="598"/>
      <c r="AL19" s="588"/>
      <c r="AM19" s="580"/>
      <c r="AO19" s="573" t="s">
        <v>489</v>
      </c>
    </row>
    <row r="20" spans="1:41" ht="35.1" customHeight="1" thickBot="1">
      <c r="A20" s="1748" t="s">
        <v>173</v>
      </c>
      <c r="B20" s="1749"/>
      <c r="C20" s="1749"/>
      <c r="D20" s="1749"/>
      <c r="E20" s="1749"/>
      <c r="F20" s="1750"/>
      <c r="G20" s="1751"/>
      <c r="H20" s="1751"/>
      <c r="I20" s="1751"/>
      <c r="J20" s="1751"/>
      <c r="K20" s="1751"/>
      <c r="L20" s="1751"/>
      <c r="M20" s="1751"/>
      <c r="N20" s="1751"/>
      <c r="O20" s="1751"/>
      <c r="P20" s="1751"/>
      <c r="Q20" s="1751"/>
      <c r="R20" s="1751"/>
      <c r="S20" s="1751"/>
      <c r="T20" s="1751"/>
      <c r="U20" s="1751"/>
      <c r="V20" s="1751"/>
      <c r="W20" s="1751"/>
      <c r="X20" s="1751"/>
      <c r="Y20" s="1751"/>
      <c r="Z20" s="1751"/>
      <c r="AA20" s="1751"/>
      <c r="AB20" s="1751"/>
      <c r="AC20" s="1751"/>
      <c r="AD20" s="1751"/>
      <c r="AE20" s="1751"/>
      <c r="AF20" s="1751"/>
      <c r="AG20" s="1751"/>
      <c r="AH20" s="1751"/>
      <c r="AI20" s="1751"/>
      <c r="AJ20" s="1751"/>
      <c r="AK20" s="1752"/>
      <c r="AL20" s="813" t="str">
        <f t="shared" ref="AL20" si="0">LEN(F20)&amp;" 文字(最大200文字)"</f>
        <v>0 文字(最大200文字)</v>
      </c>
      <c r="AM20" s="599" t="s">
        <v>491</v>
      </c>
      <c r="AN20" s="600" t="s">
        <v>492</v>
      </c>
      <c r="AO20" s="573" t="s">
        <v>490</v>
      </c>
    </row>
    <row r="21" spans="1:41" ht="15" customHeight="1">
      <c r="A21" s="1753" t="s">
        <v>174</v>
      </c>
      <c r="B21" s="1754"/>
      <c r="C21" s="1754"/>
      <c r="D21" s="1754"/>
      <c r="E21" s="1754"/>
      <c r="F21" s="1759" t="s">
        <v>401</v>
      </c>
      <c r="G21" s="1759"/>
      <c r="H21" s="1760"/>
      <c r="I21" s="1760"/>
      <c r="J21" s="1760"/>
      <c r="K21" s="1760"/>
      <c r="L21" s="1760"/>
      <c r="M21" s="1760"/>
      <c r="N21" s="1760"/>
      <c r="O21" s="1760"/>
      <c r="P21" s="1760"/>
      <c r="Q21" s="1760"/>
      <c r="R21" s="1760"/>
      <c r="S21" s="1760"/>
      <c r="T21" s="1760"/>
      <c r="U21" s="1761" t="s">
        <v>811</v>
      </c>
      <c r="V21" s="1761"/>
      <c r="W21" s="1761"/>
      <c r="X21" s="1761"/>
      <c r="Y21" s="1760"/>
      <c r="Z21" s="1760"/>
      <c r="AA21" s="1760"/>
      <c r="AB21" s="1760"/>
      <c r="AC21" s="1760"/>
      <c r="AD21" s="1760"/>
      <c r="AE21" s="1760"/>
      <c r="AF21" s="1760"/>
      <c r="AG21" s="807" t="s">
        <v>812</v>
      </c>
      <c r="AH21" s="601"/>
      <c r="AI21" s="602" t="s">
        <v>175</v>
      </c>
      <c r="AJ21" s="578"/>
      <c r="AK21" s="593"/>
      <c r="AL21" s="1740" t="str">
        <f>LEN(AN21)&amp;" 文字(最大100文字)"</f>
        <v>0 文字(最大100文字)</v>
      </c>
      <c r="AM21" s="466" t="str">
        <f t="shared" ref="AM21:AM24" si="1">IF(H21="","",IF(AH21="✔",DBCS(CONCATENATE(H21,"　",Y21,"（任意）")),DBCS(CONCATENATE(H21,"　",Y21))))</f>
        <v/>
      </c>
      <c r="AN21" s="1741" t="str">
        <f>SUBSTITUTE(TRIM(CONCATENATE(AM21," ",AM22," ",AM23," ",AM24," ",AM25))," ","、")</f>
        <v/>
      </c>
      <c r="AO21" s="573" t="s">
        <v>813</v>
      </c>
    </row>
    <row r="22" spans="1:41" ht="15" customHeight="1">
      <c r="A22" s="1755"/>
      <c r="B22" s="1756"/>
      <c r="C22" s="1756"/>
      <c r="D22" s="1756"/>
      <c r="E22" s="1756"/>
      <c r="F22" s="1695" t="s">
        <v>401</v>
      </c>
      <c r="G22" s="1695"/>
      <c r="H22" s="1744"/>
      <c r="I22" s="1744"/>
      <c r="J22" s="1744"/>
      <c r="K22" s="1744"/>
      <c r="L22" s="1744"/>
      <c r="M22" s="1744"/>
      <c r="N22" s="1744"/>
      <c r="O22" s="1744"/>
      <c r="P22" s="1744"/>
      <c r="Q22" s="1744"/>
      <c r="R22" s="1744"/>
      <c r="S22" s="1744"/>
      <c r="T22" s="1744"/>
      <c r="U22" s="1667" t="s">
        <v>814</v>
      </c>
      <c r="V22" s="1667"/>
      <c r="W22" s="1667"/>
      <c r="X22" s="1667"/>
      <c r="Y22" s="1744"/>
      <c r="Z22" s="1744"/>
      <c r="AA22" s="1744"/>
      <c r="AB22" s="1744"/>
      <c r="AC22" s="1744"/>
      <c r="AD22" s="1744"/>
      <c r="AE22" s="1744"/>
      <c r="AF22" s="1744"/>
      <c r="AG22" s="801" t="s">
        <v>810</v>
      </c>
      <c r="AH22" s="603"/>
      <c r="AI22" s="604" t="s">
        <v>175</v>
      </c>
      <c r="AJ22" s="605"/>
      <c r="AK22" s="606"/>
      <c r="AL22" s="1740"/>
      <c r="AM22" s="607" t="str">
        <f t="shared" si="1"/>
        <v/>
      </c>
      <c r="AN22" s="1742"/>
    </row>
    <row r="23" spans="1:41" ht="15" customHeight="1">
      <c r="A23" s="1755"/>
      <c r="B23" s="1756"/>
      <c r="C23" s="1756"/>
      <c r="D23" s="1756"/>
      <c r="E23" s="1756"/>
      <c r="F23" s="1695" t="s">
        <v>401</v>
      </c>
      <c r="G23" s="1695"/>
      <c r="H23" s="1744"/>
      <c r="I23" s="1744"/>
      <c r="J23" s="1744"/>
      <c r="K23" s="1744"/>
      <c r="L23" s="1744"/>
      <c r="M23" s="1744"/>
      <c r="N23" s="1744"/>
      <c r="O23" s="1744"/>
      <c r="P23" s="1744"/>
      <c r="Q23" s="1744"/>
      <c r="R23" s="1744"/>
      <c r="S23" s="1744"/>
      <c r="T23" s="1744"/>
      <c r="U23" s="1667" t="s">
        <v>815</v>
      </c>
      <c r="V23" s="1667"/>
      <c r="W23" s="1667"/>
      <c r="X23" s="1667"/>
      <c r="Y23" s="1744"/>
      <c r="Z23" s="1744"/>
      <c r="AA23" s="1744"/>
      <c r="AB23" s="1744"/>
      <c r="AC23" s="1744"/>
      <c r="AD23" s="1744"/>
      <c r="AE23" s="1744"/>
      <c r="AF23" s="1744"/>
      <c r="AG23" s="801" t="s">
        <v>810</v>
      </c>
      <c r="AH23" s="603"/>
      <c r="AI23" s="604" t="s">
        <v>175</v>
      </c>
      <c r="AJ23" s="605"/>
      <c r="AK23" s="606"/>
      <c r="AL23" s="1740"/>
      <c r="AM23" s="607" t="str">
        <f t="shared" si="1"/>
        <v/>
      </c>
      <c r="AN23" s="1742"/>
    </row>
    <row r="24" spans="1:41" ht="15" customHeight="1">
      <c r="A24" s="1755"/>
      <c r="B24" s="1756"/>
      <c r="C24" s="1756"/>
      <c r="D24" s="1756"/>
      <c r="E24" s="1756"/>
      <c r="F24" s="1695" t="s">
        <v>401</v>
      </c>
      <c r="G24" s="1695"/>
      <c r="H24" s="1744"/>
      <c r="I24" s="1744"/>
      <c r="J24" s="1744"/>
      <c r="K24" s="1744"/>
      <c r="L24" s="1744"/>
      <c r="M24" s="1744"/>
      <c r="N24" s="1744"/>
      <c r="O24" s="1744"/>
      <c r="P24" s="1744"/>
      <c r="Q24" s="1744"/>
      <c r="R24" s="1744"/>
      <c r="S24" s="1744"/>
      <c r="T24" s="1744"/>
      <c r="U24" s="1667" t="s">
        <v>814</v>
      </c>
      <c r="V24" s="1667"/>
      <c r="W24" s="1667"/>
      <c r="X24" s="1667"/>
      <c r="Y24" s="1744"/>
      <c r="Z24" s="1744"/>
      <c r="AA24" s="1744"/>
      <c r="AB24" s="1744"/>
      <c r="AC24" s="1744"/>
      <c r="AD24" s="1744"/>
      <c r="AE24" s="1744"/>
      <c r="AF24" s="1744"/>
      <c r="AG24" s="801" t="s">
        <v>816</v>
      </c>
      <c r="AH24" s="603"/>
      <c r="AI24" s="604" t="s">
        <v>175</v>
      </c>
      <c r="AJ24" s="605"/>
      <c r="AK24" s="606"/>
      <c r="AL24" s="1740"/>
      <c r="AM24" s="607" t="str">
        <f t="shared" si="1"/>
        <v/>
      </c>
      <c r="AN24" s="1742"/>
    </row>
    <row r="25" spans="1:41" ht="15" customHeight="1" thickBot="1">
      <c r="A25" s="1757"/>
      <c r="B25" s="1758"/>
      <c r="C25" s="1758"/>
      <c r="D25" s="1758"/>
      <c r="E25" s="1758"/>
      <c r="F25" s="1745" t="s">
        <v>401</v>
      </c>
      <c r="G25" s="1745"/>
      <c r="H25" s="1746"/>
      <c r="I25" s="1746"/>
      <c r="J25" s="1746"/>
      <c r="K25" s="1746"/>
      <c r="L25" s="1746"/>
      <c r="M25" s="1746"/>
      <c r="N25" s="1746"/>
      <c r="O25" s="1746"/>
      <c r="P25" s="1746"/>
      <c r="Q25" s="1746"/>
      <c r="R25" s="1746"/>
      <c r="S25" s="1746"/>
      <c r="T25" s="1746"/>
      <c r="U25" s="1747" t="s">
        <v>811</v>
      </c>
      <c r="V25" s="1747"/>
      <c r="W25" s="1747"/>
      <c r="X25" s="1747"/>
      <c r="Y25" s="1746"/>
      <c r="Z25" s="1746"/>
      <c r="AA25" s="1746"/>
      <c r="AB25" s="1746"/>
      <c r="AC25" s="1746"/>
      <c r="AD25" s="1746"/>
      <c r="AE25" s="1746"/>
      <c r="AF25" s="1746"/>
      <c r="AG25" s="805" t="s">
        <v>817</v>
      </c>
      <c r="AH25" s="608"/>
      <c r="AI25" s="594" t="s">
        <v>175</v>
      </c>
      <c r="AJ25" s="595"/>
      <c r="AK25" s="598"/>
      <c r="AL25" s="1740"/>
      <c r="AM25" s="609" t="str">
        <f>IF(H25="","",IF(AH25="✔",DBCS(CONCATENATE(H25,"　",Y25,"（任意）")),DBCS(CONCATENATE(H25,"　",Y25))))</f>
        <v/>
      </c>
      <c r="AN25" s="1743"/>
    </row>
    <row r="26" spans="1:41" ht="21" customHeight="1" thickBot="1">
      <c r="A26" s="1808" t="s">
        <v>1012</v>
      </c>
      <c r="B26" s="1809"/>
      <c r="C26" s="1809"/>
      <c r="D26" s="1809"/>
      <c r="E26" s="1809"/>
      <c r="F26" s="1809"/>
      <c r="G26" s="1809"/>
      <c r="H26" s="1809"/>
      <c r="I26" s="1809"/>
      <c r="J26" s="1809"/>
      <c r="K26" s="1809"/>
      <c r="L26" s="1809"/>
      <c r="M26" s="1809"/>
      <c r="N26" s="1809"/>
      <c r="O26" s="1809"/>
      <c r="P26" s="1809"/>
      <c r="Q26" s="1809"/>
      <c r="R26" s="1809"/>
      <c r="S26" s="1809"/>
      <c r="T26" s="1809"/>
      <c r="U26" s="1809"/>
      <c r="V26" s="1809"/>
      <c r="W26" s="1809"/>
      <c r="X26" s="1809"/>
      <c r="Y26" s="1809"/>
      <c r="Z26" s="1809"/>
      <c r="AA26" s="1809"/>
      <c r="AB26" s="1809"/>
      <c r="AC26" s="1809"/>
      <c r="AD26" s="1809"/>
      <c r="AE26" s="1809"/>
      <c r="AF26" s="1809"/>
      <c r="AG26" s="1809"/>
      <c r="AH26" s="601"/>
      <c r="AI26" s="1776"/>
      <c r="AJ26" s="1776"/>
      <c r="AK26" s="1810"/>
      <c r="AL26" s="1174"/>
      <c r="AM26" s="1019"/>
      <c r="AN26" s="1020"/>
    </row>
    <row r="27" spans="1:41" s="580" customFormat="1" ht="21" customHeight="1" thickBot="1">
      <c r="A27" s="1808" t="s">
        <v>1115</v>
      </c>
      <c r="B27" s="1809"/>
      <c r="C27" s="1809"/>
      <c r="D27" s="1809"/>
      <c r="E27" s="1809"/>
      <c r="F27" s="1809"/>
      <c r="G27" s="1809"/>
      <c r="H27" s="1809"/>
      <c r="I27" s="1809"/>
      <c r="J27" s="1809"/>
      <c r="K27" s="1809"/>
      <c r="L27" s="1809"/>
      <c r="M27" s="1809"/>
      <c r="N27" s="1809"/>
      <c r="O27" s="1809"/>
      <c r="P27" s="1809"/>
      <c r="Q27" s="1809"/>
      <c r="R27" s="1809"/>
      <c r="S27" s="1809"/>
      <c r="T27" s="1809"/>
      <c r="U27" s="1809"/>
      <c r="V27" s="1809"/>
      <c r="W27" s="1809"/>
      <c r="X27" s="1809"/>
      <c r="Y27" s="1809"/>
      <c r="Z27" s="1809"/>
      <c r="AA27" s="1809"/>
      <c r="AB27" s="1809"/>
      <c r="AC27" s="1809"/>
      <c r="AD27" s="1809"/>
      <c r="AE27" s="1809"/>
      <c r="AF27" s="1809"/>
      <c r="AG27" s="1809"/>
      <c r="AH27" s="1021"/>
      <c r="AI27" s="1776"/>
      <c r="AJ27" s="1776"/>
      <c r="AK27" s="1810"/>
      <c r="AL27" s="1207"/>
      <c r="AM27" s="1019"/>
      <c r="AN27" s="1208"/>
    </row>
    <row r="28" spans="1:41" ht="24" customHeight="1">
      <c r="A28" s="1711" t="s">
        <v>414</v>
      </c>
      <c r="B28" s="1713" t="s">
        <v>818</v>
      </c>
      <c r="C28" s="1714"/>
      <c r="D28" s="1714"/>
      <c r="E28" s="1715"/>
      <c r="F28" s="1734"/>
      <c r="G28" s="1735"/>
      <c r="H28" s="1735"/>
      <c r="I28" s="1735"/>
      <c r="J28" s="1735"/>
      <c r="K28" s="1735"/>
      <c r="L28" s="1735"/>
      <c r="M28" s="1735"/>
      <c r="N28" s="1735"/>
      <c r="O28" s="1735"/>
      <c r="P28" s="1735"/>
      <c r="Q28" s="1735"/>
      <c r="R28" s="1735"/>
      <c r="S28" s="1735"/>
      <c r="T28" s="1735"/>
      <c r="U28" s="1735"/>
      <c r="V28" s="1735"/>
      <c r="W28" s="1735"/>
      <c r="X28" s="1735"/>
      <c r="Y28" s="1735"/>
      <c r="Z28" s="1735"/>
      <c r="AA28" s="1735"/>
      <c r="AB28" s="1735"/>
      <c r="AC28" s="1735"/>
      <c r="AD28" s="1735"/>
      <c r="AE28" s="1735"/>
      <c r="AF28" s="1735"/>
      <c r="AG28" s="1735"/>
      <c r="AH28" s="1735"/>
      <c r="AI28" s="1735"/>
      <c r="AJ28" s="1735"/>
      <c r="AK28" s="1736"/>
      <c r="AL28" s="813" t="str">
        <f>LEN(F28)&amp;" 文字(最大250文字)"</f>
        <v>0 文字(最大250文字)</v>
      </c>
      <c r="AM28" s="580"/>
    </row>
    <row r="29" spans="1:41" ht="15" customHeight="1">
      <c r="A29" s="1711"/>
      <c r="B29" s="1684" t="s">
        <v>176</v>
      </c>
      <c r="C29" s="1693"/>
      <c r="D29" s="1693"/>
      <c r="E29" s="1693"/>
      <c r="F29" s="1693"/>
      <c r="G29" s="1693"/>
      <c r="H29" s="1693"/>
      <c r="I29" s="1693"/>
      <c r="J29" s="1737"/>
      <c r="K29" s="1693" t="s">
        <v>402</v>
      </c>
      <c r="L29" s="1693"/>
      <c r="M29" s="1693"/>
      <c r="N29" s="1693"/>
      <c r="O29" s="1693"/>
      <c r="P29" s="1693"/>
      <c r="Q29" s="1693"/>
      <c r="R29" s="1693"/>
      <c r="S29" s="1693"/>
      <c r="T29" s="1693"/>
      <c r="U29" s="1693"/>
      <c r="V29" s="1693"/>
      <c r="W29" s="1693"/>
      <c r="X29" s="1693"/>
      <c r="Y29" s="1693"/>
      <c r="Z29" s="1693"/>
      <c r="AA29" s="1693"/>
      <c r="AB29" s="1693"/>
      <c r="AC29" s="1693"/>
      <c r="AD29" s="1693"/>
      <c r="AE29" s="1693"/>
      <c r="AF29" s="1693"/>
      <c r="AG29" s="1693"/>
      <c r="AH29" s="1693"/>
      <c r="AI29" s="1738" t="s">
        <v>171</v>
      </c>
      <c r="AJ29" s="1738"/>
      <c r="AK29" s="1739"/>
      <c r="AL29" s="574"/>
      <c r="AM29" s="580"/>
    </row>
    <row r="30" spans="1:41" ht="20.100000000000001" customHeight="1">
      <c r="A30" s="1711"/>
      <c r="B30" s="1726" t="s">
        <v>403</v>
      </c>
      <c r="C30" s="1729"/>
      <c r="D30" s="1730"/>
      <c r="E30" s="1730"/>
      <c r="F30" s="1730"/>
      <c r="G30" s="1730"/>
      <c r="H30" s="1730"/>
      <c r="I30" s="1730"/>
      <c r="J30" s="1731"/>
      <c r="K30" s="1732"/>
      <c r="L30" s="1732"/>
      <c r="M30" s="1732"/>
      <c r="N30" s="1732"/>
      <c r="O30" s="1732"/>
      <c r="P30" s="1732"/>
      <c r="Q30" s="1732"/>
      <c r="R30" s="1732"/>
      <c r="S30" s="1732"/>
      <c r="T30" s="1732"/>
      <c r="U30" s="1732"/>
      <c r="V30" s="1732"/>
      <c r="W30" s="1732"/>
      <c r="X30" s="1732"/>
      <c r="Y30" s="1732"/>
      <c r="Z30" s="1732"/>
      <c r="AA30" s="1732"/>
      <c r="AB30" s="1732"/>
      <c r="AC30" s="1732"/>
      <c r="AD30" s="1732"/>
      <c r="AE30" s="1732"/>
      <c r="AF30" s="1732"/>
      <c r="AG30" s="1732"/>
      <c r="AH30" s="1733"/>
      <c r="AI30" s="1708"/>
      <c r="AJ30" s="1709"/>
      <c r="AK30" s="1710"/>
      <c r="AL30" s="610"/>
      <c r="AM30" s="580"/>
    </row>
    <row r="31" spans="1:41" ht="20.100000000000001" customHeight="1">
      <c r="A31" s="1711"/>
      <c r="B31" s="1727"/>
      <c r="C31" s="1721"/>
      <c r="D31" s="1722"/>
      <c r="E31" s="1722"/>
      <c r="F31" s="1722"/>
      <c r="G31" s="1722"/>
      <c r="H31" s="1722"/>
      <c r="I31" s="1722"/>
      <c r="J31" s="1723"/>
      <c r="K31" s="1724"/>
      <c r="L31" s="1724"/>
      <c r="M31" s="1724"/>
      <c r="N31" s="1724"/>
      <c r="O31" s="1724"/>
      <c r="P31" s="1724"/>
      <c r="Q31" s="1724"/>
      <c r="R31" s="1724"/>
      <c r="S31" s="1724"/>
      <c r="T31" s="1724"/>
      <c r="U31" s="1724"/>
      <c r="V31" s="1724"/>
      <c r="W31" s="1724"/>
      <c r="X31" s="1724"/>
      <c r="Y31" s="1724"/>
      <c r="Z31" s="1724"/>
      <c r="AA31" s="1724"/>
      <c r="AB31" s="1724"/>
      <c r="AC31" s="1724"/>
      <c r="AD31" s="1724"/>
      <c r="AE31" s="1724"/>
      <c r="AF31" s="1724"/>
      <c r="AG31" s="1724"/>
      <c r="AH31" s="1725"/>
      <c r="AI31" s="1639"/>
      <c r="AJ31" s="1640"/>
      <c r="AK31" s="1641"/>
      <c r="AL31" s="611"/>
      <c r="AM31" s="580"/>
    </row>
    <row r="32" spans="1:41" ht="20.100000000000001" customHeight="1">
      <c r="A32" s="1711"/>
      <c r="B32" s="1727"/>
      <c r="C32" s="1721"/>
      <c r="D32" s="1722"/>
      <c r="E32" s="1722"/>
      <c r="F32" s="1722"/>
      <c r="G32" s="1722"/>
      <c r="H32" s="1722"/>
      <c r="I32" s="1722"/>
      <c r="J32" s="1723"/>
      <c r="K32" s="1724"/>
      <c r="L32" s="1724"/>
      <c r="M32" s="1724"/>
      <c r="N32" s="1724"/>
      <c r="O32" s="1724"/>
      <c r="P32" s="1724"/>
      <c r="Q32" s="1724"/>
      <c r="R32" s="1724"/>
      <c r="S32" s="1724"/>
      <c r="T32" s="1724"/>
      <c r="U32" s="1724"/>
      <c r="V32" s="1724"/>
      <c r="W32" s="1724"/>
      <c r="X32" s="1724"/>
      <c r="Y32" s="1724"/>
      <c r="Z32" s="1724"/>
      <c r="AA32" s="1724"/>
      <c r="AB32" s="1724"/>
      <c r="AC32" s="1724"/>
      <c r="AD32" s="1724"/>
      <c r="AE32" s="1724"/>
      <c r="AF32" s="1724"/>
      <c r="AG32" s="1724"/>
      <c r="AH32" s="1725"/>
      <c r="AI32" s="1639"/>
      <c r="AJ32" s="1640"/>
      <c r="AK32" s="1641"/>
      <c r="AL32" s="611"/>
      <c r="AM32" s="580"/>
    </row>
    <row r="33" spans="1:39" ht="20.100000000000001" customHeight="1">
      <c r="A33" s="1711"/>
      <c r="B33" s="1727"/>
      <c r="C33" s="1721"/>
      <c r="D33" s="1722"/>
      <c r="E33" s="1722"/>
      <c r="F33" s="1722"/>
      <c r="G33" s="1722"/>
      <c r="H33" s="1722"/>
      <c r="I33" s="1722"/>
      <c r="J33" s="1723"/>
      <c r="K33" s="1724"/>
      <c r="L33" s="1724"/>
      <c r="M33" s="1724"/>
      <c r="N33" s="1724"/>
      <c r="O33" s="1724"/>
      <c r="P33" s="1724"/>
      <c r="Q33" s="1724"/>
      <c r="R33" s="1724"/>
      <c r="S33" s="1724"/>
      <c r="T33" s="1724"/>
      <c r="U33" s="1724"/>
      <c r="V33" s="1724"/>
      <c r="W33" s="1724"/>
      <c r="X33" s="1724"/>
      <c r="Y33" s="1724"/>
      <c r="Z33" s="1724"/>
      <c r="AA33" s="1724"/>
      <c r="AB33" s="1724"/>
      <c r="AC33" s="1724"/>
      <c r="AD33" s="1724"/>
      <c r="AE33" s="1724"/>
      <c r="AF33" s="1724"/>
      <c r="AG33" s="1724"/>
      <c r="AH33" s="1725"/>
      <c r="AI33" s="1639"/>
      <c r="AJ33" s="1640"/>
      <c r="AK33" s="1641"/>
      <c r="AL33" s="611"/>
      <c r="AM33" s="580"/>
    </row>
    <row r="34" spans="1:39" ht="20.100000000000001" customHeight="1">
      <c r="A34" s="1711"/>
      <c r="B34" s="1727"/>
      <c r="C34" s="1721"/>
      <c r="D34" s="1722"/>
      <c r="E34" s="1722"/>
      <c r="F34" s="1722"/>
      <c r="G34" s="1722"/>
      <c r="H34" s="1722"/>
      <c r="I34" s="1722"/>
      <c r="J34" s="1723"/>
      <c r="K34" s="1724"/>
      <c r="L34" s="1724"/>
      <c r="M34" s="1724"/>
      <c r="N34" s="1724"/>
      <c r="O34" s="1724"/>
      <c r="P34" s="1724"/>
      <c r="Q34" s="1724"/>
      <c r="R34" s="1724"/>
      <c r="S34" s="1724"/>
      <c r="T34" s="1724"/>
      <c r="U34" s="1724"/>
      <c r="V34" s="1724"/>
      <c r="W34" s="1724"/>
      <c r="X34" s="1724"/>
      <c r="Y34" s="1724"/>
      <c r="Z34" s="1724"/>
      <c r="AA34" s="1724"/>
      <c r="AB34" s="1724"/>
      <c r="AC34" s="1724"/>
      <c r="AD34" s="1724"/>
      <c r="AE34" s="1724"/>
      <c r="AF34" s="1724"/>
      <c r="AG34" s="1724"/>
      <c r="AH34" s="1725"/>
      <c r="AI34" s="1639"/>
      <c r="AJ34" s="1640"/>
      <c r="AK34" s="1641"/>
      <c r="AL34" s="611"/>
      <c r="AM34" s="580"/>
    </row>
    <row r="35" spans="1:39" ht="20.100000000000001" customHeight="1">
      <c r="A35" s="1711"/>
      <c r="B35" s="1727"/>
      <c r="C35" s="1721"/>
      <c r="D35" s="1722"/>
      <c r="E35" s="1722"/>
      <c r="F35" s="1722"/>
      <c r="G35" s="1722"/>
      <c r="H35" s="1722"/>
      <c r="I35" s="1722"/>
      <c r="J35" s="1723"/>
      <c r="K35" s="1724"/>
      <c r="L35" s="1724"/>
      <c r="M35" s="1724"/>
      <c r="N35" s="1724"/>
      <c r="O35" s="1724"/>
      <c r="P35" s="1724"/>
      <c r="Q35" s="1724"/>
      <c r="R35" s="1724"/>
      <c r="S35" s="1724"/>
      <c r="T35" s="1724"/>
      <c r="U35" s="1724"/>
      <c r="V35" s="1724"/>
      <c r="W35" s="1724"/>
      <c r="X35" s="1724"/>
      <c r="Y35" s="1724"/>
      <c r="Z35" s="1724"/>
      <c r="AA35" s="1724"/>
      <c r="AB35" s="1724"/>
      <c r="AC35" s="1724"/>
      <c r="AD35" s="1724"/>
      <c r="AE35" s="1724"/>
      <c r="AF35" s="1724"/>
      <c r="AG35" s="1724"/>
      <c r="AH35" s="1725"/>
      <c r="AI35" s="1639"/>
      <c r="AJ35" s="1640"/>
      <c r="AK35" s="1641"/>
      <c r="AL35" s="611"/>
      <c r="AM35" s="580"/>
    </row>
    <row r="36" spans="1:39" ht="20.100000000000001" customHeight="1">
      <c r="A36" s="1711"/>
      <c r="B36" s="1727"/>
      <c r="C36" s="1721"/>
      <c r="D36" s="1722"/>
      <c r="E36" s="1722"/>
      <c r="F36" s="1722"/>
      <c r="G36" s="1722"/>
      <c r="H36" s="1722"/>
      <c r="I36" s="1722"/>
      <c r="J36" s="1723"/>
      <c r="K36" s="1724"/>
      <c r="L36" s="1724"/>
      <c r="M36" s="1724"/>
      <c r="N36" s="1724"/>
      <c r="O36" s="1724"/>
      <c r="P36" s="1724"/>
      <c r="Q36" s="1724"/>
      <c r="R36" s="1724"/>
      <c r="S36" s="1724"/>
      <c r="T36" s="1724"/>
      <c r="U36" s="1724"/>
      <c r="V36" s="1724"/>
      <c r="W36" s="1724"/>
      <c r="X36" s="1724"/>
      <c r="Y36" s="1724"/>
      <c r="Z36" s="1724"/>
      <c r="AA36" s="1724"/>
      <c r="AB36" s="1724"/>
      <c r="AC36" s="1724"/>
      <c r="AD36" s="1724"/>
      <c r="AE36" s="1724"/>
      <c r="AF36" s="1724"/>
      <c r="AG36" s="1724"/>
      <c r="AH36" s="1725"/>
      <c r="AI36" s="1639"/>
      <c r="AJ36" s="1640"/>
      <c r="AK36" s="1641"/>
      <c r="AL36" s="611"/>
      <c r="AM36" s="580"/>
    </row>
    <row r="37" spans="1:39" ht="20.100000000000001" customHeight="1">
      <c r="A37" s="1711"/>
      <c r="B37" s="1727"/>
      <c r="C37" s="1721"/>
      <c r="D37" s="1722"/>
      <c r="E37" s="1722"/>
      <c r="F37" s="1722"/>
      <c r="G37" s="1722"/>
      <c r="H37" s="1722"/>
      <c r="I37" s="1722"/>
      <c r="J37" s="1723"/>
      <c r="K37" s="1724"/>
      <c r="L37" s="1724"/>
      <c r="M37" s="1724"/>
      <c r="N37" s="1724"/>
      <c r="O37" s="1724"/>
      <c r="P37" s="1724"/>
      <c r="Q37" s="1724"/>
      <c r="R37" s="1724"/>
      <c r="S37" s="1724"/>
      <c r="T37" s="1724"/>
      <c r="U37" s="1724"/>
      <c r="V37" s="1724"/>
      <c r="W37" s="1724"/>
      <c r="X37" s="1724"/>
      <c r="Y37" s="1724"/>
      <c r="Z37" s="1724"/>
      <c r="AA37" s="1724"/>
      <c r="AB37" s="1724"/>
      <c r="AC37" s="1724"/>
      <c r="AD37" s="1724"/>
      <c r="AE37" s="1724"/>
      <c r="AF37" s="1724"/>
      <c r="AG37" s="1724"/>
      <c r="AH37" s="1725"/>
      <c r="AI37" s="1639"/>
      <c r="AJ37" s="1640"/>
      <c r="AK37" s="1641"/>
      <c r="AL37" s="611"/>
      <c r="AM37" s="580"/>
    </row>
    <row r="38" spans="1:39" ht="20.100000000000001" customHeight="1">
      <c r="A38" s="1711"/>
      <c r="B38" s="1727"/>
      <c r="C38" s="1721"/>
      <c r="D38" s="1722"/>
      <c r="E38" s="1722"/>
      <c r="F38" s="1722"/>
      <c r="G38" s="1722"/>
      <c r="H38" s="1722"/>
      <c r="I38" s="1722"/>
      <c r="J38" s="1723"/>
      <c r="K38" s="1724"/>
      <c r="L38" s="1724"/>
      <c r="M38" s="1724"/>
      <c r="N38" s="1724"/>
      <c r="O38" s="1724"/>
      <c r="P38" s="1724"/>
      <c r="Q38" s="1724"/>
      <c r="R38" s="1724"/>
      <c r="S38" s="1724"/>
      <c r="T38" s="1724"/>
      <c r="U38" s="1724"/>
      <c r="V38" s="1724"/>
      <c r="W38" s="1724"/>
      <c r="X38" s="1724"/>
      <c r="Y38" s="1724"/>
      <c r="Z38" s="1724"/>
      <c r="AA38" s="1724"/>
      <c r="AB38" s="1724"/>
      <c r="AC38" s="1724"/>
      <c r="AD38" s="1724"/>
      <c r="AE38" s="1724"/>
      <c r="AF38" s="1724"/>
      <c r="AG38" s="1724"/>
      <c r="AH38" s="1725"/>
      <c r="AI38" s="1639"/>
      <c r="AJ38" s="1640"/>
      <c r="AK38" s="1641"/>
      <c r="AL38" s="611"/>
      <c r="AM38" s="580"/>
    </row>
    <row r="39" spans="1:39" ht="20.100000000000001" customHeight="1">
      <c r="A39" s="1711"/>
      <c r="B39" s="1727"/>
      <c r="C39" s="1716"/>
      <c r="D39" s="1717"/>
      <c r="E39" s="1717"/>
      <c r="F39" s="1717"/>
      <c r="G39" s="1717"/>
      <c r="H39" s="1717"/>
      <c r="I39" s="1717"/>
      <c r="J39" s="1718"/>
      <c r="K39" s="1719"/>
      <c r="L39" s="1719"/>
      <c r="M39" s="1719"/>
      <c r="N39" s="1719"/>
      <c r="O39" s="1719"/>
      <c r="P39" s="1719"/>
      <c r="Q39" s="1719"/>
      <c r="R39" s="1719"/>
      <c r="S39" s="1719"/>
      <c r="T39" s="1719"/>
      <c r="U39" s="1719"/>
      <c r="V39" s="1719"/>
      <c r="W39" s="1719"/>
      <c r="X39" s="1719"/>
      <c r="Y39" s="1719"/>
      <c r="Z39" s="1719"/>
      <c r="AA39" s="1719"/>
      <c r="AB39" s="1719"/>
      <c r="AC39" s="1719"/>
      <c r="AD39" s="1719"/>
      <c r="AE39" s="1719"/>
      <c r="AF39" s="1719"/>
      <c r="AG39" s="1719"/>
      <c r="AH39" s="1720"/>
      <c r="AI39" s="1651"/>
      <c r="AJ39" s="1652"/>
      <c r="AK39" s="1653"/>
      <c r="AL39" s="611"/>
      <c r="AM39" s="580"/>
    </row>
    <row r="40" spans="1:39" ht="20.100000000000001" customHeight="1">
      <c r="A40" s="1711"/>
      <c r="B40" s="1726" t="s">
        <v>404</v>
      </c>
      <c r="C40" s="1729"/>
      <c r="D40" s="1730"/>
      <c r="E40" s="1730"/>
      <c r="F40" s="1730"/>
      <c r="G40" s="1730"/>
      <c r="H40" s="1730"/>
      <c r="I40" s="1730"/>
      <c r="J40" s="1731"/>
      <c r="K40" s="1732"/>
      <c r="L40" s="1732"/>
      <c r="M40" s="1732"/>
      <c r="N40" s="1732"/>
      <c r="O40" s="1732"/>
      <c r="P40" s="1732"/>
      <c r="Q40" s="1732"/>
      <c r="R40" s="1732"/>
      <c r="S40" s="1732"/>
      <c r="T40" s="1732"/>
      <c r="U40" s="1732"/>
      <c r="V40" s="1732"/>
      <c r="W40" s="1732"/>
      <c r="X40" s="1732"/>
      <c r="Y40" s="1732"/>
      <c r="Z40" s="1732"/>
      <c r="AA40" s="1732"/>
      <c r="AB40" s="1732"/>
      <c r="AC40" s="1732"/>
      <c r="AD40" s="1732"/>
      <c r="AE40" s="1732"/>
      <c r="AF40" s="1732"/>
      <c r="AG40" s="1732"/>
      <c r="AH40" s="1733"/>
      <c r="AI40" s="1708"/>
      <c r="AJ40" s="1709"/>
      <c r="AK40" s="1710"/>
      <c r="AL40" s="611"/>
      <c r="AM40" s="580"/>
    </row>
    <row r="41" spans="1:39" ht="20.100000000000001" customHeight="1">
      <c r="A41" s="1711"/>
      <c r="B41" s="1727"/>
      <c r="C41" s="1721"/>
      <c r="D41" s="1722"/>
      <c r="E41" s="1722"/>
      <c r="F41" s="1722"/>
      <c r="G41" s="1722"/>
      <c r="H41" s="1722"/>
      <c r="I41" s="1722"/>
      <c r="J41" s="1723"/>
      <c r="K41" s="1724"/>
      <c r="L41" s="1724"/>
      <c r="M41" s="1724"/>
      <c r="N41" s="1724"/>
      <c r="O41" s="1724"/>
      <c r="P41" s="1724"/>
      <c r="Q41" s="1724"/>
      <c r="R41" s="1724"/>
      <c r="S41" s="1724"/>
      <c r="T41" s="1724"/>
      <c r="U41" s="1724"/>
      <c r="V41" s="1724"/>
      <c r="W41" s="1724"/>
      <c r="X41" s="1724"/>
      <c r="Y41" s="1724"/>
      <c r="Z41" s="1724"/>
      <c r="AA41" s="1724"/>
      <c r="AB41" s="1724"/>
      <c r="AC41" s="1724"/>
      <c r="AD41" s="1724"/>
      <c r="AE41" s="1724"/>
      <c r="AF41" s="1724"/>
      <c r="AG41" s="1724"/>
      <c r="AH41" s="1725"/>
      <c r="AI41" s="1639"/>
      <c r="AJ41" s="1640"/>
      <c r="AK41" s="1641"/>
      <c r="AL41" s="611"/>
      <c r="AM41" s="580"/>
    </row>
    <row r="42" spans="1:39" ht="20.100000000000001" customHeight="1">
      <c r="A42" s="1711"/>
      <c r="B42" s="1727"/>
      <c r="C42" s="1721"/>
      <c r="D42" s="1722"/>
      <c r="E42" s="1722"/>
      <c r="F42" s="1722"/>
      <c r="G42" s="1722"/>
      <c r="H42" s="1722"/>
      <c r="I42" s="1722"/>
      <c r="J42" s="1723"/>
      <c r="K42" s="1724"/>
      <c r="L42" s="1724"/>
      <c r="M42" s="1724"/>
      <c r="N42" s="1724"/>
      <c r="O42" s="1724"/>
      <c r="P42" s="1724"/>
      <c r="Q42" s="1724"/>
      <c r="R42" s="1724"/>
      <c r="S42" s="1724"/>
      <c r="T42" s="1724"/>
      <c r="U42" s="1724"/>
      <c r="V42" s="1724"/>
      <c r="W42" s="1724"/>
      <c r="X42" s="1724"/>
      <c r="Y42" s="1724"/>
      <c r="Z42" s="1724"/>
      <c r="AA42" s="1724"/>
      <c r="AB42" s="1724"/>
      <c r="AC42" s="1724"/>
      <c r="AD42" s="1724"/>
      <c r="AE42" s="1724"/>
      <c r="AF42" s="1724"/>
      <c r="AG42" s="1724"/>
      <c r="AH42" s="1725"/>
      <c r="AI42" s="1639"/>
      <c r="AJ42" s="1640"/>
      <c r="AK42" s="1641"/>
      <c r="AL42" s="611"/>
      <c r="AM42" s="580"/>
    </row>
    <row r="43" spans="1:39" ht="20.100000000000001" customHeight="1">
      <c r="A43" s="1711"/>
      <c r="B43" s="1727"/>
      <c r="C43" s="1721"/>
      <c r="D43" s="1722"/>
      <c r="E43" s="1722"/>
      <c r="F43" s="1722"/>
      <c r="G43" s="1722"/>
      <c r="H43" s="1722"/>
      <c r="I43" s="1722"/>
      <c r="J43" s="1723"/>
      <c r="K43" s="1724"/>
      <c r="L43" s="1724"/>
      <c r="M43" s="1724"/>
      <c r="N43" s="1724"/>
      <c r="O43" s="1724"/>
      <c r="P43" s="1724"/>
      <c r="Q43" s="1724"/>
      <c r="R43" s="1724"/>
      <c r="S43" s="1724"/>
      <c r="T43" s="1724"/>
      <c r="U43" s="1724"/>
      <c r="V43" s="1724"/>
      <c r="W43" s="1724"/>
      <c r="X43" s="1724"/>
      <c r="Y43" s="1724"/>
      <c r="Z43" s="1724"/>
      <c r="AA43" s="1724"/>
      <c r="AB43" s="1724"/>
      <c r="AC43" s="1724"/>
      <c r="AD43" s="1724"/>
      <c r="AE43" s="1724"/>
      <c r="AF43" s="1724"/>
      <c r="AG43" s="1724"/>
      <c r="AH43" s="1725"/>
      <c r="AI43" s="1639"/>
      <c r="AJ43" s="1640"/>
      <c r="AK43" s="1641"/>
      <c r="AL43" s="611"/>
      <c r="AM43" s="580"/>
    </row>
    <row r="44" spans="1:39" ht="20.100000000000001" customHeight="1">
      <c r="A44" s="1711"/>
      <c r="B44" s="1727"/>
      <c r="C44" s="1721"/>
      <c r="D44" s="1722"/>
      <c r="E44" s="1722"/>
      <c r="F44" s="1722"/>
      <c r="G44" s="1722"/>
      <c r="H44" s="1722"/>
      <c r="I44" s="1722"/>
      <c r="J44" s="1723"/>
      <c r="K44" s="1724"/>
      <c r="L44" s="1724"/>
      <c r="M44" s="1724"/>
      <c r="N44" s="1724"/>
      <c r="O44" s="1724"/>
      <c r="P44" s="1724"/>
      <c r="Q44" s="1724"/>
      <c r="R44" s="1724"/>
      <c r="S44" s="1724"/>
      <c r="T44" s="1724"/>
      <c r="U44" s="1724"/>
      <c r="V44" s="1724"/>
      <c r="W44" s="1724"/>
      <c r="X44" s="1724"/>
      <c r="Y44" s="1724"/>
      <c r="Z44" s="1724"/>
      <c r="AA44" s="1724"/>
      <c r="AB44" s="1724"/>
      <c r="AC44" s="1724"/>
      <c r="AD44" s="1724"/>
      <c r="AE44" s="1724"/>
      <c r="AF44" s="1724"/>
      <c r="AG44" s="1724"/>
      <c r="AH44" s="1725"/>
      <c r="AI44" s="1639"/>
      <c r="AJ44" s="1640"/>
      <c r="AK44" s="1641"/>
      <c r="AL44" s="611"/>
      <c r="AM44" s="580"/>
    </row>
    <row r="45" spans="1:39" ht="20.100000000000001" customHeight="1">
      <c r="A45" s="1711"/>
      <c r="B45" s="1727"/>
      <c r="C45" s="1721"/>
      <c r="D45" s="1722"/>
      <c r="E45" s="1722"/>
      <c r="F45" s="1722"/>
      <c r="G45" s="1722"/>
      <c r="H45" s="1722"/>
      <c r="I45" s="1722"/>
      <c r="J45" s="1723"/>
      <c r="K45" s="1724"/>
      <c r="L45" s="1724"/>
      <c r="M45" s="1724"/>
      <c r="N45" s="1724"/>
      <c r="O45" s="1724"/>
      <c r="P45" s="1724"/>
      <c r="Q45" s="1724"/>
      <c r="R45" s="1724"/>
      <c r="S45" s="1724"/>
      <c r="T45" s="1724"/>
      <c r="U45" s="1724"/>
      <c r="V45" s="1724"/>
      <c r="W45" s="1724"/>
      <c r="X45" s="1724"/>
      <c r="Y45" s="1724"/>
      <c r="Z45" s="1724"/>
      <c r="AA45" s="1724"/>
      <c r="AB45" s="1724"/>
      <c r="AC45" s="1724"/>
      <c r="AD45" s="1724"/>
      <c r="AE45" s="1724"/>
      <c r="AF45" s="1724"/>
      <c r="AG45" s="1724"/>
      <c r="AH45" s="1725"/>
      <c r="AI45" s="1639"/>
      <c r="AJ45" s="1640"/>
      <c r="AK45" s="1641"/>
      <c r="AL45" s="611"/>
      <c r="AM45" s="580"/>
    </row>
    <row r="46" spans="1:39" ht="20.100000000000001" customHeight="1">
      <c r="A46" s="1711"/>
      <c r="B46" s="1727"/>
      <c r="C46" s="1721"/>
      <c r="D46" s="1722"/>
      <c r="E46" s="1722"/>
      <c r="F46" s="1722"/>
      <c r="G46" s="1722"/>
      <c r="H46" s="1722"/>
      <c r="I46" s="1722"/>
      <c r="J46" s="1723"/>
      <c r="K46" s="1724"/>
      <c r="L46" s="1724"/>
      <c r="M46" s="1724"/>
      <c r="N46" s="1724"/>
      <c r="O46" s="1724"/>
      <c r="P46" s="1724"/>
      <c r="Q46" s="1724"/>
      <c r="R46" s="1724"/>
      <c r="S46" s="1724"/>
      <c r="T46" s="1724"/>
      <c r="U46" s="1724"/>
      <c r="V46" s="1724"/>
      <c r="W46" s="1724"/>
      <c r="X46" s="1724"/>
      <c r="Y46" s="1724"/>
      <c r="Z46" s="1724"/>
      <c r="AA46" s="1724"/>
      <c r="AB46" s="1724"/>
      <c r="AC46" s="1724"/>
      <c r="AD46" s="1724"/>
      <c r="AE46" s="1724"/>
      <c r="AF46" s="1724"/>
      <c r="AG46" s="1724"/>
      <c r="AH46" s="1725"/>
      <c r="AI46" s="1639"/>
      <c r="AJ46" s="1640"/>
      <c r="AK46" s="1641"/>
      <c r="AL46" s="611"/>
      <c r="AM46" s="580"/>
    </row>
    <row r="47" spans="1:39" ht="20.100000000000001" customHeight="1">
      <c r="A47" s="1711"/>
      <c r="B47" s="1727"/>
      <c r="C47" s="1721"/>
      <c r="D47" s="1722"/>
      <c r="E47" s="1722"/>
      <c r="F47" s="1722"/>
      <c r="G47" s="1722"/>
      <c r="H47" s="1722"/>
      <c r="I47" s="1722"/>
      <c r="J47" s="1723"/>
      <c r="K47" s="1724"/>
      <c r="L47" s="1724"/>
      <c r="M47" s="1724"/>
      <c r="N47" s="1724"/>
      <c r="O47" s="1724"/>
      <c r="P47" s="1724"/>
      <c r="Q47" s="1724"/>
      <c r="R47" s="1724"/>
      <c r="S47" s="1724"/>
      <c r="T47" s="1724"/>
      <c r="U47" s="1724"/>
      <c r="V47" s="1724"/>
      <c r="W47" s="1724"/>
      <c r="X47" s="1724"/>
      <c r="Y47" s="1724"/>
      <c r="Z47" s="1724"/>
      <c r="AA47" s="1724"/>
      <c r="AB47" s="1724"/>
      <c r="AC47" s="1724"/>
      <c r="AD47" s="1724"/>
      <c r="AE47" s="1724"/>
      <c r="AF47" s="1724"/>
      <c r="AG47" s="1724"/>
      <c r="AH47" s="1725"/>
      <c r="AI47" s="1639"/>
      <c r="AJ47" s="1640"/>
      <c r="AK47" s="1641"/>
      <c r="AL47" s="611"/>
      <c r="AM47" s="580"/>
    </row>
    <row r="48" spans="1:39" ht="20.100000000000001" customHeight="1">
      <c r="A48" s="1711"/>
      <c r="B48" s="1727"/>
      <c r="C48" s="1721"/>
      <c r="D48" s="1722"/>
      <c r="E48" s="1722"/>
      <c r="F48" s="1722"/>
      <c r="G48" s="1722"/>
      <c r="H48" s="1722"/>
      <c r="I48" s="1722"/>
      <c r="J48" s="1723"/>
      <c r="K48" s="1724"/>
      <c r="L48" s="1724"/>
      <c r="M48" s="1724"/>
      <c r="N48" s="1724"/>
      <c r="O48" s="1724"/>
      <c r="P48" s="1724"/>
      <c r="Q48" s="1724"/>
      <c r="R48" s="1724"/>
      <c r="S48" s="1724"/>
      <c r="T48" s="1724"/>
      <c r="U48" s="1724"/>
      <c r="V48" s="1724"/>
      <c r="W48" s="1724"/>
      <c r="X48" s="1724"/>
      <c r="Y48" s="1724"/>
      <c r="Z48" s="1724"/>
      <c r="AA48" s="1724"/>
      <c r="AB48" s="1724"/>
      <c r="AC48" s="1724"/>
      <c r="AD48" s="1724"/>
      <c r="AE48" s="1724"/>
      <c r="AF48" s="1724"/>
      <c r="AG48" s="1724"/>
      <c r="AH48" s="1725"/>
      <c r="AI48" s="1639"/>
      <c r="AJ48" s="1640"/>
      <c r="AK48" s="1641"/>
      <c r="AL48" s="611"/>
      <c r="AM48" s="580"/>
    </row>
    <row r="49" spans="1:39" ht="20.100000000000001" customHeight="1">
      <c r="A49" s="1711"/>
      <c r="B49" s="1728"/>
      <c r="C49" s="1716"/>
      <c r="D49" s="1717"/>
      <c r="E49" s="1717"/>
      <c r="F49" s="1717"/>
      <c r="G49" s="1717"/>
      <c r="H49" s="1717"/>
      <c r="I49" s="1717"/>
      <c r="J49" s="1718"/>
      <c r="K49" s="1719"/>
      <c r="L49" s="1719"/>
      <c r="M49" s="1719"/>
      <c r="N49" s="1719"/>
      <c r="O49" s="1719"/>
      <c r="P49" s="1719"/>
      <c r="Q49" s="1719"/>
      <c r="R49" s="1719"/>
      <c r="S49" s="1719"/>
      <c r="T49" s="1719"/>
      <c r="U49" s="1719"/>
      <c r="V49" s="1719"/>
      <c r="W49" s="1719"/>
      <c r="X49" s="1719"/>
      <c r="Y49" s="1719"/>
      <c r="Z49" s="1719"/>
      <c r="AA49" s="1719"/>
      <c r="AB49" s="1719"/>
      <c r="AC49" s="1719"/>
      <c r="AD49" s="1719"/>
      <c r="AE49" s="1719"/>
      <c r="AF49" s="1719"/>
      <c r="AG49" s="1719"/>
      <c r="AH49" s="1720"/>
      <c r="AI49" s="1651"/>
      <c r="AJ49" s="1652"/>
      <c r="AK49" s="1653"/>
      <c r="AL49" s="611"/>
      <c r="AM49" s="580"/>
    </row>
    <row r="50" spans="1:39" ht="18" customHeight="1">
      <c r="A50" s="1711"/>
      <c r="B50" s="1654" t="s">
        <v>179</v>
      </c>
      <c r="C50" s="1655"/>
      <c r="D50" s="1655"/>
      <c r="E50" s="1655"/>
      <c r="F50" s="1655"/>
      <c r="G50" s="1655"/>
      <c r="H50" s="1655"/>
      <c r="I50" s="1655"/>
      <c r="J50" s="1656"/>
      <c r="K50" s="612"/>
      <c r="L50" s="1657" t="s">
        <v>819</v>
      </c>
      <c r="M50" s="1658"/>
      <c r="N50" s="1658"/>
      <c r="O50" s="1658"/>
      <c r="P50" s="612"/>
      <c r="Q50" s="1654" t="s">
        <v>405</v>
      </c>
      <c r="R50" s="1655"/>
      <c r="S50" s="1655"/>
      <c r="T50" s="1655"/>
      <c r="U50" s="1659" t="s">
        <v>820</v>
      </c>
      <c r="V50" s="1659"/>
      <c r="W50" s="1659"/>
      <c r="X50" s="1659"/>
      <c r="Y50" s="1659"/>
      <c r="Z50" s="1659"/>
      <c r="AA50" s="1659"/>
      <c r="AB50" s="1659"/>
      <c r="AC50" s="1659"/>
      <c r="AD50" s="1659"/>
      <c r="AE50" s="1659"/>
      <c r="AF50" s="1659"/>
      <c r="AG50" s="1659"/>
      <c r="AH50" s="1659"/>
      <c r="AI50" s="1660"/>
      <c r="AJ50" s="1661"/>
      <c r="AK50" s="1662"/>
      <c r="AL50" s="611"/>
      <c r="AM50" s="580"/>
    </row>
    <row r="51" spans="1:39" ht="18" customHeight="1">
      <c r="A51" s="1711"/>
      <c r="B51" s="1663" t="s">
        <v>406</v>
      </c>
      <c r="C51" s="1664"/>
      <c r="D51" s="1664"/>
      <c r="E51" s="1664"/>
      <c r="F51" s="1664"/>
      <c r="G51" s="1664"/>
      <c r="H51" s="1664"/>
      <c r="I51" s="1664"/>
      <c r="J51" s="1665"/>
      <c r="K51" s="1672"/>
      <c r="L51" s="1673"/>
      <c r="M51" s="1674"/>
      <c r="N51" s="1675"/>
      <c r="O51" s="1676"/>
      <c r="P51" s="1676"/>
      <c r="Q51" s="1676"/>
      <c r="R51" s="1676"/>
      <c r="S51" s="1676"/>
      <c r="T51" s="1676"/>
      <c r="U51" s="1676"/>
      <c r="V51" s="1676"/>
      <c r="W51" s="1676"/>
      <c r="X51" s="1676"/>
      <c r="Y51" s="1676"/>
      <c r="Z51" s="1676"/>
      <c r="AA51" s="1676"/>
      <c r="AB51" s="1676"/>
      <c r="AC51" s="1676"/>
      <c r="AD51" s="1676"/>
      <c r="AE51" s="1676"/>
      <c r="AF51" s="1676"/>
      <c r="AG51" s="1676"/>
      <c r="AH51" s="1677"/>
      <c r="AI51" s="1708"/>
      <c r="AJ51" s="1709"/>
      <c r="AK51" s="1710"/>
      <c r="AL51" s="611"/>
      <c r="AM51" s="580"/>
    </row>
    <row r="52" spans="1:39" ht="18" customHeight="1">
      <c r="A52" s="1711"/>
      <c r="B52" s="1666"/>
      <c r="C52" s="1667"/>
      <c r="D52" s="1667"/>
      <c r="E52" s="1667"/>
      <c r="F52" s="1667"/>
      <c r="G52" s="1667"/>
      <c r="H52" s="1667"/>
      <c r="I52" s="1667"/>
      <c r="J52" s="1668"/>
      <c r="K52" s="1642"/>
      <c r="L52" s="1643"/>
      <c r="M52" s="1644"/>
      <c r="N52" s="1636"/>
      <c r="O52" s="1637"/>
      <c r="P52" s="1637"/>
      <c r="Q52" s="1637"/>
      <c r="R52" s="1637"/>
      <c r="S52" s="1637"/>
      <c r="T52" s="1637"/>
      <c r="U52" s="1637"/>
      <c r="V52" s="1637"/>
      <c r="W52" s="1637"/>
      <c r="X52" s="1637"/>
      <c r="Y52" s="1637"/>
      <c r="Z52" s="1637"/>
      <c r="AA52" s="1637"/>
      <c r="AB52" s="1637"/>
      <c r="AC52" s="1637"/>
      <c r="AD52" s="1637"/>
      <c r="AE52" s="1637"/>
      <c r="AF52" s="1637"/>
      <c r="AG52" s="1637"/>
      <c r="AH52" s="1638"/>
      <c r="AI52" s="1639"/>
      <c r="AJ52" s="1640"/>
      <c r="AK52" s="1641"/>
      <c r="AL52" s="611"/>
      <c r="AM52" s="580"/>
    </row>
    <row r="53" spans="1:39" ht="18" customHeight="1">
      <c r="A53" s="1711"/>
      <c r="B53" s="1666"/>
      <c r="C53" s="1667"/>
      <c r="D53" s="1667"/>
      <c r="E53" s="1667"/>
      <c r="F53" s="1667"/>
      <c r="G53" s="1667"/>
      <c r="H53" s="1667"/>
      <c r="I53" s="1667"/>
      <c r="J53" s="1668"/>
      <c r="K53" s="1642"/>
      <c r="L53" s="1643"/>
      <c r="M53" s="1644"/>
      <c r="N53" s="1636"/>
      <c r="O53" s="1637"/>
      <c r="P53" s="1637"/>
      <c r="Q53" s="1637"/>
      <c r="R53" s="1637"/>
      <c r="S53" s="1637"/>
      <c r="T53" s="1637"/>
      <c r="U53" s="1637"/>
      <c r="V53" s="1637"/>
      <c r="W53" s="1637"/>
      <c r="X53" s="1637"/>
      <c r="Y53" s="1637"/>
      <c r="Z53" s="1637"/>
      <c r="AA53" s="1637"/>
      <c r="AB53" s="1637"/>
      <c r="AC53" s="1637"/>
      <c r="AD53" s="1637"/>
      <c r="AE53" s="1637"/>
      <c r="AF53" s="1637"/>
      <c r="AG53" s="1637"/>
      <c r="AH53" s="1638"/>
      <c r="AI53" s="1639"/>
      <c r="AJ53" s="1640"/>
      <c r="AK53" s="1641"/>
      <c r="AL53" s="611"/>
      <c r="AM53" s="580"/>
    </row>
    <row r="54" spans="1:39" ht="18" customHeight="1">
      <c r="A54" s="1711"/>
      <c r="B54" s="1669"/>
      <c r="C54" s="1670"/>
      <c r="D54" s="1670"/>
      <c r="E54" s="1670"/>
      <c r="F54" s="1670"/>
      <c r="G54" s="1670"/>
      <c r="H54" s="1670"/>
      <c r="I54" s="1670"/>
      <c r="J54" s="1671"/>
      <c r="K54" s="1645"/>
      <c r="L54" s="1646"/>
      <c r="M54" s="1647"/>
      <c r="N54" s="1648"/>
      <c r="O54" s="1649"/>
      <c r="P54" s="1649"/>
      <c r="Q54" s="1649"/>
      <c r="R54" s="1649"/>
      <c r="S54" s="1649"/>
      <c r="T54" s="1649"/>
      <c r="U54" s="1649"/>
      <c r="V54" s="1649"/>
      <c r="W54" s="1649"/>
      <c r="X54" s="1649"/>
      <c r="Y54" s="1649"/>
      <c r="Z54" s="1649"/>
      <c r="AA54" s="1649"/>
      <c r="AB54" s="1649"/>
      <c r="AC54" s="1649"/>
      <c r="AD54" s="1649"/>
      <c r="AE54" s="1649"/>
      <c r="AF54" s="1649"/>
      <c r="AG54" s="1649"/>
      <c r="AH54" s="1650"/>
      <c r="AI54" s="1651"/>
      <c r="AJ54" s="1652"/>
      <c r="AK54" s="1653"/>
      <c r="AL54" s="611"/>
      <c r="AM54" s="580"/>
    </row>
    <row r="55" spans="1:39" ht="18" customHeight="1">
      <c r="A55" s="1711"/>
      <c r="B55" s="1669" t="s">
        <v>821</v>
      </c>
      <c r="C55" s="1670"/>
      <c r="D55" s="1670"/>
      <c r="E55" s="1670"/>
      <c r="F55" s="1670"/>
      <c r="G55" s="1706">
        <f>SUM(N55,T55,Z55,AF55)</f>
        <v>0</v>
      </c>
      <c r="H55" s="1706"/>
      <c r="I55" s="1706"/>
      <c r="J55" s="1707"/>
      <c r="K55" s="1684" t="s">
        <v>403</v>
      </c>
      <c r="L55" s="1685"/>
      <c r="M55" s="1685"/>
      <c r="N55" s="1686">
        <f>SUM(AI30:AK39)</f>
        <v>0</v>
      </c>
      <c r="O55" s="1686"/>
      <c r="P55" s="1687"/>
      <c r="Q55" s="1684" t="s">
        <v>404</v>
      </c>
      <c r="R55" s="1685"/>
      <c r="S55" s="1685"/>
      <c r="T55" s="1686">
        <f>SUM(AI40:AK49)</f>
        <v>0</v>
      </c>
      <c r="U55" s="1686"/>
      <c r="V55" s="1687"/>
      <c r="W55" s="1684" t="s">
        <v>407</v>
      </c>
      <c r="X55" s="1685"/>
      <c r="Y55" s="1685"/>
      <c r="Z55" s="1686">
        <f>AI50</f>
        <v>0</v>
      </c>
      <c r="AA55" s="1686"/>
      <c r="AB55" s="1687"/>
      <c r="AC55" s="1685" t="s">
        <v>547</v>
      </c>
      <c r="AD55" s="1685"/>
      <c r="AE55" s="1685"/>
      <c r="AF55" s="1686">
        <f>SUM(AI51:AK54)</f>
        <v>0</v>
      </c>
      <c r="AG55" s="1686"/>
      <c r="AH55" s="1686"/>
      <c r="AI55" s="613"/>
      <c r="AJ55" s="613"/>
      <c r="AK55" s="614"/>
      <c r="AL55" s="588"/>
      <c r="AM55" s="580"/>
    </row>
    <row r="56" spans="1:39" ht="18" customHeight="1">
      <c r="A56" s="1711"/>
      <c r="B56" s="1664" t="s">
        <v>408</v>
      </c>
      <c r="C56" s="1664"/>
      <c r="D56" s="1664"/>
      <c r="E56" s="1664"/>
      <c r="F56" s="1664"/>
      <c r="G56" s="1664"/>
      <c r="H56" s="1664"/>
      <c r="I56" s="1664"/>
      <c r="J56" s="1665"/>
      <c r="K56" s="1688" t="s">
        <v>822</v>
      </c>
      <c r="L56" s="1689"/>
      <c r="M56" s="1689"/>
      <c r="N56" s="802"/>
      <c r="O56" s="615"/>
      <c r="P56" s="616"/>
      <c r="Q56" s="616"/>
      <c r="R56" s="616"/>
      <c r="S56" s="616"/>
      <c r="T56" s="616"/>
      <c r="U56" s="616"/>
      <c r="V56" s="617"/>
      <c r="W56" s="617"/>
      <c r="X56" s="617"/>
      <c r="Y56" s="1690"/>
      <c r="Z56" s="1690"/>
      <c r="AA56" s="1690"/>
      <c r="AB56" s="1691"/>
      <c r="AC56" s="1692" t="s">
        <v>180</v>
      </c>
      <c r="AD56" s="1693"/>
      <c r="AE56" s="1693"/>
      <c r="AF56" s="1693"/>
      <c r="AG56" s="1698">
        <f>Y56+Y57</f>
        <v>0</v>
      </c>
      <c r="AH56" s="1698"/>
      <c r="AI56" s="1698"/>
      <c r="AJ56" s="1698"/>
      <c r="AK56" s="1699"/>
      <c r="AL56" s="618"/>
      <c r="AM56" s="580"/>
    </row>
    <row r="57" spans="1:39" ht="18" customHeight="1">
      <c r="A57" s="1711"/>
      <c r="B57" s="1667"/>
      <c r="C57" s="1667"/>
      <c r="D57" s="1667"/>
      <c r="E57" s="1667"/>
      <c r="F57" s="1667"/>
      <c r="G57" s="1667"/>
      <c r="H57" s="1667"/>
      <c r="I57" s="1667"/>
      <c r="J57" s="1668"/>
      <c r="K57" s="1704" t="s">
        <v>409</v>
      </c>
      <c r="L57" s="1705"/>
      <c r="M57" s="1705"/>
      <c r="N57" s="1632"/>
      <c r="O57" s="1632"/>
      <c r="P57" s="1632"/>
      <c r="Q57" s="1632"/>
      <c r="R57" s="1632"/>
      <c r="S57" s="1632"/>
      <c r="T57" s="1632"/>
      <c r="U57" s="1632"/>
      <c r="V57" s="1632"/>
      <c r="W57" s="1632"/>
      <c r="X57" s="619" t="s">
        <v>823</v>
      </c>
      <c r="Y57" s="1633"/>
      <c r="Z57" s="1633"/>
      <c r="AA57" s="1633"/>
      <c r="AB57" s="1634"/>
      <c r="AC57" s="1694"/>
      <c r="AD57" s="1695"/>
      <c r="AE57" s="1695"/>
      <c r="AF57" s="1695"/>
      <c r="AG57" s="1700"/>
      <c r="AH57" s="1700"/>
      <c r="AI57" s="1700"/>
      <c r="AJ57" s="1700"/>
      <c r="AK57" s="1701"/>
      <c r="AL57" s="618"/>
      <c r="AM57" s="580"/>
    </row>
    <row r="58" spans="1:39" ht="18" customHeight="1">
      <c r="A58" s="1712"/>
      <c r="B58" s="1670"/>
      <c r="C58" s="1670"/>
      <c r="D58" s="1670"/>
      <c r="E58" s="1670"/>
      <c r="F58" s="1670"/>
      <c r="G58" s="1670"/>
      <c r="H58" s="1670"/>
      <c r="I58" s="1670"/>
      <c r="J58" s="1671"/>
      <c r="K58" s="620" t="s">
        <v>410</v>
      </c>
      <c r="L58" s="621"/>
      <c r="M58" s="621"/>
      <c r="N58" s="1635"/>
      <c r="O58" s="1635"/>
      <c r="P58" s="1635"/>
      <c r="Q58" s="1635"/>
      <c r="R58" s="1635"/>
      <c r="S58" s="1635"/>
      <c r="T58" s="1635"/>
      <c r="U58" s="1635"/>
      <c r="V58" s="1635"/>
      <c r="W58" s="1635"/>
      <c r="X58" s="1635"/>
      <c r="Y58" s="1635"/>
      <c r="Z58" s="1635"/>
      <c r="AA58" s="1635"/>
      <c r="AB58" s="622" t="s">
        <v>824</v>
      </c>
      <c r="AC58" s="1696"/>
      <c r="AD58" s="1697"/>
      <c r="AE58" s="1697"/>
      <c r="AF58" s="1697"/>
      <c r="AG58" s="1702"/>
      <c r="AH58" s="1702"/>
      <c r="AI58" s="1702"/>
      <c r="AJ58" s="1702"/>
      <c r="AK58" s="1703"/>
      <c r="AL58" s="618"/>
      <c r="AM58" s="580"/>
    </row>
    <row r="59" spans="1:39" ht="18" customHeight="1">
      <c r="A59" s="1678" t="s">
        <v>825</v>
      </c>
      <c r="B59" s="1618" t="s">
        <v>411</v>
      </c>
      <c r="C59" s="1619"/>
      <c r="D59" s="1619"/>
      <c r="E59" s="1619"/>
      <c r="F59" s="1619"/>
      <c r="G59" s="1619"/>
      <c r="H59" s="1619"/>
      <c r="I59" s="1619"/>
      <c r="J59" s="1620"/>
      <c r="K59" s="767"/>
      <c r="L59" s="1681" t="s">
        <v>826</v>
      </c>
      <c r="M59" s="1682"/>
      <c r="N59" s="1682"/>
      <c r="O59" s="1682"/>
      <c r="P59" s="1682"/>
      <c r="Q59" s="1682"/>
      <c r="R59" s="1682"/>
      <c r="S59" s="1682"/>
      <c r="T59" s="1682"/>
      <c r="U59" s="1683"/>
      <c r="V59" s="817" t="s">
        <v>830</v>
      </c>
      <c r="W59" s="1681" t="s">
        <v>827</v>
      </c>
      <c r="X59" s="1682"/>
      <c r="Y59" s="1682"/>
      <c r="Z59" s="1682"/>
      <c r="AA59" s="1682"/>
      <c r="AB59" s="1682"/>
      <c r="AC59" s="1682"/>
      <c r="AD59" s="1682"/>
      <c r="AE59" s="1682"/>
      <c r="AF59" s="1682"/>
      <c r="AG59" s="1682"/>
      <c r="AH59" s="1682"/>
      <c r="AI59" s="1682"/>
      <c r="AJ59" s="1682"/>
      <c r="AK59" s="1683"/>
      <c r="AL59" s="618"/>
      <c r="AM59" s="580"/>
    </row>
    <row r="60" spans="1:39" ht="27.95" customHeight="1">
      <c r="A60" s="1679"/>
      <c r="B60" s="1621" t="s">
        <v>412</v>
      </c>
      <c r="C60" s="1622"/>
      <c r="D60" s="1622"/>
      <c r="E60" s="1622"/>
      <c r="F60" s="1622"/>
      <c r="G60" s="1622"/>
      <c r="H60" s="1622"/>
      <c r="I60" s="1622"/>
      <c r="J60" s="1623"/>
      <c r="K60" s="1621"/>
      <c r="L60" s="1622"/>
      <c r="M60" s="1622"/>
      <c r="N60" s="1622"/>
      <c r="O60" s="1622"/>
      <c r="P60" s="1622"/>
      <c r="Q60" s="1622"/>
      <c r="R60" s="1622"/>
      <c r="S60" s="1622"/>
      <c r="T60" s="1622"/>
      <c r="U60" s="1622"/>
      <c r="V60" s="1622"/>
      <c r="W60" s="1622"/>
      <c r="X60" s="1622"/>
      <c r="Y60" s="1622"/>
      <c r="Z60" s="1622"/>
      <c r="AA60" s="1622"/>
      <c r="AB60" s="1622"/>
      <c r="AC60" s="1622"/>
      <c r="AD60" s="1622"/>
      <c r="AE60" s="1622"/>
      <c r="AF60" s="1622"/>
      <c r="AG60" s="1622"/>
      <c r="AH60" s="1622"/>
      <c r="AI60" s="1622"/>
      <c r="AJ60" s="1622"/>
      <c r="AK60" s="1624"/>
      <c r="AL60" s="623"/>
      <c r="AM60" s="580"/>
    </row>
    <row r="61" spans="1:39" ht="27.95" customHeight="1" thickBot="1">
      <c r="A61" s="1680"/>
      <c r="B61" s="1625" t="s">
        <v>413</v>
      </c>
      <c r="C61" s="1626"/>
      <c r="D61" s="1626"/>
      <c r="E61" s="1626"/>
      <c r="F61" s="1626"/>
      <c r="G61" s="1626"/>
      <c r="H61" s="1626"/>
      <c r="I61" s="1626"/>
      <c r="J61" s="1627"/>
      <c r="K61" s="1625"/>
      <c r="L61" s="1626"/>
      <c r="M61" s="1626"/>
      <c r="N61" s="1626"/>
      <c r="O61" s="1626"/>
      <c r="P61" s="1626"/>
      <c r="Q61" s="1626"/>
      <c r="R61" s="1626"/>
      <c r="S61" s="1626"/>
      <c r="T61" s="1626"/>
      <c r="U61" s="1626"/>
      <c r="V61" s="1626"/>
      <c r="W61" s="1626"/>
      <c r="X61" s="1626"/>
      <c r="Y61" s="1626"/>
      <c r="Z61" s="1626"/>
      <c r="AA61" s="1626"/>
      <c r="AB61" s="1626"/>
      <c r="AC61" s="1626"/>
      <c r="AD61" s="1626"/>
      <c r="AE61" s="1626"/>
      <c r="AF61" s="1626"/>
      <c r="AG61" s="1626"/>
      <c r="AH61" s="1626"/>
      <c r="AI61" s="1626"/>
      <c r="AJ61" s="1626"/>
      <c r="AK61" s="1628"/>
      <c r="AL61" s="623"/>
      <c r="AM61" s="580"/>
    </row>
    <row r="62" spans="1:39" ht="12" customHeight="1">
      <c r="A62" s="624" t="s">
        <v>626</v>
      </c>
      <c r="B62" s="604"/>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580"/>
      <c r="AC62" s="580"/>
      <c r="AD62" s="580"/>
      <c r="AE62" s="580"/>
      <c r="AF62" s="580"/>
      <c r="AG62" s="580"/>
      <c r="AH62" s="580"/>
      <c r="AI62" s="580"/>
      <c r="AJ62" s="580"/>
      <c r="AK62" s="580"/>
      <c r="AL62" s="625"/>
      <c r="AM62" s="580"/>
    </row>
    <row r="63" spans="1:39" ht="12" customHeight="1">
      <c r="A63" s="624" t="s">
        <v>999</v>
      </c>
      <c r="B63" s="604"/>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580"/>
      <c r="AC63" s="580"/>
      <c r="AD63" s="580"/>
      <c r="AE63" s="580"/>
      <c r="AF63" s="580"/>
      <c r="AG63" s="580"/>
      <c r="AH63" s="580"/>
      <c r="AI63" s="580"/>
      <c r="AJ63" s="580"/>
      <c r="AK63" s="580"/>
      <c r="AL63" s="625"/>
      <c r="AM63" s="580"/>
    </row>
    <row r="64" spans="1:39" ht="12" customHeight="1">
      <c r="A64" s="624" t="s">
        <v>1000</v>
      </c>
      <c r="B64" s="604"/>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580"/>
      <c r="AC64" s="580"/>
      <c r="AD64" s="580"/>
      <c r="AE64" s="580"/>
      <c r="AF64" s="580"/>
      <c r="AG64" s="580"/>
      <c r="AH64" s="580"/>
      <c r="AI64" s="580"/>
      <c r="AJ64" s="580"/>
      <c r="AK64" s="580"/>
      <c r="AL64" s="625"/>
      <c r="AM64" s="580"/>
    </row>
    <row r="65" spans="1:39" ht="12" customHeight="1">
      <c r="A65" s="624" t="s">
        <v>181</v>
      </c>
      <c r="B65" s="604"/>
      <c r="C65" s="604"/>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580"/>
      <c r="AC65" s="580"/>
      <c r="AD65" s="580"/>
      <c r="AE65" s="580"/>
      <c r="AF65" s="580"/>
      <c r="AG65" s="580"/>
      <c r="AH65" s="580"/>
      <c r="AI65" s="580"/>
      <c r="AJ65" s="580"/>
      <c r="AK65" s="580"/>
      <c r="AL65" s="625"/>
      <c r="AM65" s="580"/>
    </row>
    <row r="66" spans="1:39" ht="12" customHeight="1">
      <c r="A66" s="624" t="s">
        <v>1001</v>
      </c>
      <c r="B66" s="604"/>
      <c r="C66" s="604"/>
      <c r="D66" s="604"/>
      <c r="E66" s="604"/>
      <c r="F66" s="604"/>
      <c r="G66" s="604"/>
      <c r="H66" s="604"/>
      <c r="I66" s="604"/>
      <c r="J66" s="604"/>
      <c r="K66" s="604"/>
      <c r="L66" s="604"/>
      <c r="M66" s="604"/>
      <c r="N66" s="604"/>
      <c r="O66" s="604"/>
      <c r="P66" s="604"/>
      <c r="Q66" s="604"/>
      <c r="R66" s="604"/>
      <c r="S66" s="604"/>
      <c r="T66" s="604"/>
      <c r="U66" s="604"/>
      <c r="V66" s="604"/>
      <c r="W66" s="604"/>
      <c r="X66" s="604"/>
      <c r="Y66" s="604"/>
      <c r="Z66" s="604"/>
      <c r="AA66" s="604"/>
      <c r="AB66" s="580"/>
      <c r="AC66" s="580"/>
      <c r="AD66" s="580"/>
      <c r="AE66" s="580"/>
      <c r="AF66" s="580"/>
      <c r="AG66" s="580"/>
      <c r="AH66" s="580"/>
      <c r="AI66" s="580"/>
      <c r="AJ66" s="580"/>
      <c r="AK66" s="580"/>
      <c r="AL66" s="625"/>
      <c r="AM66" s="580"/>
    </row>
    <row r="67" spans="1:39" ht="12" customHeight="1">
      <c r="A67" s="624" t="s">
        <v>998</v>
      </c>
      <c r="B67" s="604"/>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580"/>
      <c r="AC67" s="580"/>
      <c r="AD67" s="580"/>
      <c r="AE67" s="580"/>
      <c r="AF67" s="580"/>
      <c r="AG67" s="580"/>
      <c r="AH67" s="580"/>
      <c r="AI67" s="580"/>
      <c r="AJ67" s="580"/>
      <c r="AK67" s="580"/>
      <c r="AL67" s="625"/>
      <c r="AM67" s="580"/>
    </row>
  </sheetData>
  <mergeCells count="195">
    <mergeCell ref="A26:AG26"/>
    <mergeCell ref="AI26:AK26"/>
    <mergeCell ref="Y5:AK7"/>
    <mergeCell ref="G7:L7"/>
    <mergeCell ref="N7:R7"/>
    <mergeCell ref="T7:X7"/>
    <mergeCell ref="A27:AG27"/>
    <mergeCell ref="AI27:AK27"/>
    <mergeCell ref="A2:AK2"/>
    <mergeCell ref="A3:E3"/>
    <mergeCell ref="F3:R3"/>
    <mergeCell ref="A5:E8"/>
    <mergeCell ref="G5:J5"/>
    <mergeCell ref="L5:T5"/>
    <mergeCell ref="G6:J6"/>
    <mergeCell ref="L6:T6"/>
    <mergeCell ref="G8:L8"/>
    <mergeCell ref="A13:E13"/>
    <mergeCell ref="G13:K13"/>
    <mergeCell ref="M13:Q13"/>
    <mergeCell ref="S13:U13"/>
    <mergeCell ref="V13:AF13"/>
    <mergeCell ref="N8:R8"/>
    <mergeCell ref="T8:X8"/>
    <mergeCell ref="Y8:AK12"/>
    <mergeCell ref="AC15:AE15"/>
    <mergeCell ref="AF15:AG15"/>
    <mergeCell ref="AH15:AI15"/>
    <mergeCell ref="A9:E10"/>
    <mergeCell ref="F9:X9"/>
    <mergeCell ref="A11:E11"/>
    <mergeCell ref="F11:K11"/>
    <mergeCell ref="M11:R11"/>
    <mergeCell ref="A12:E12"/>
    <mergeCell ref="F12:K12"/>
    <mergeCell ref="L12:X12"/>
    <mergeCell ref="A16:E16"/>
    <mergeCell ref="Y16:AA16"/>
    <mergeCell ref="AB16:AD16"/>
    <mergeCell ref="A14:E14"/>
    <mergeCell ref="F14:K14"/>
    <mergeCell ref="M14:X14"/>
    <mergeCell ref="A15:E15"/>
    <mergeCell ref="F15:K15"/>
    <mergeCell ref="M15:R15"/>
    <mergeCell ref="V15:W15"/>
    <mergeCell ref="A17:E17"/>
    <mergeCell ref="F17:AK17"/>
    <mergeCell ref="A18:E19"/>
    <mergeCell ref="G18:K18"/>
    <mergeCell ref="M18:S18"/>
    <mergeCell ref="U18:Z18"/>
    <mergeCell ref="AB18:AG18"/>
    <mergeCell ref="G19:K19"/>
    <mergeCell ref="M19:S19"/>
    <mergeCell ref="X19:AG19"/>
    <mergeCell ref="A20:E20"/>
    <mergeCell ref="F20:AK20"/>
    <mergeCell ref="A21:E25"/>
    <mergeCell ref="F21:G21"/>
    <mergeCell ref="H21:T21"/>
    <mergeCell ref="U21:X21"/>
    <mergeCell ref="Y21:AF21"/>
    <mergeCell ref="F24:G24"/>
    <mergeCell ref="H24:T24"/>
    <mergeCell ref="U24:X24"/>
    <mergeCell ref="AL21:AL25"/>
    <mergeCell ref="AN21:AN25"/>
    <mergeCell ref="F22:G22"/>
    <mergeCell ref="H22:T22"/>
    <mergeCell ref="U22:X22"/>
    <mergeCell ref="Y22:AF22"/>
    <mergeCell ref="F23:G23"/>
    <mergeCell ref="H23:T23"/>
    <mergeCell ref="U23:X23"/>
    <mergeCell ref="Y23:AF23"/>
    <mergeCell ref="Y24:AF24"/>
    <mergeCell ref="F25:G25"/>
    <mergeCell ref="H25:T25"/>
    <mergeCell ref="U25:X25"/>
    <mergeCell ref="Y25:AF25"/>
    <mergeCell ref="F28:AK28"/>
    <mergeCell ref="B29:J29"/>
    <mergeCell ref="K29:AH29"/>
    <mergeCell ref="AI29:AK29"/>
    <mergeCell ref="B30:B39"/>
    <mergeCell ref="C30:J30"/>
    <mergeCell ref="K30:AH30"/>
    <mergeCell ref="AI30:AK30"/>
    <mergeCell ref="C31:J31"/>
    <mergeCell ref="K31:AH31"/>
    <mergeCell ref="AI31:AK31"/>
    <mergeCell ref="C32:J32"/>
    <mergeCell ref="K32:AH32"/>
    <mergeCell ref="C35:J35"/>
    <mergeCell ref="K35:AH35"/>
    <mergeCell ref="AI35:AK35"/>
    <mergeCell ref="C36:J36"/>
    <mergeCell ref="K36:AH36"/>
    <mergeCell ref="AI36:AK36"/>
    <mergeCell ref="AI32:AK32"/>
    <mergeCell ref="C33:J33"/>
    <mergeCell ref="K33:AH33"/>
    <mergeCell ref="AI33:AK33"/>
    <mergeCell ref="C34:J34"/>
    <mergeCell ref="K34:AH34"/>
    <mergeCell ref="AI34:AK34"/>
    <mergeCell ref="B40:B49"/>
    <mergeCell ref="C40:J40"/>
    <mergeCell ref="K40:AH40"/>
    <mergeCell ref="AI40:AK40"/>
    <mergeCell ref="C41:J41"/>
    <mergeCell ref="K41:AH41"/>
    <mergeCell ref="AI41:AK41"/>
    <mergeCell ref="C37:J37"/>
    <mergeCell ref="K37:AH37"/>
    <mergeCell ref="AI37:AK37"/>
    <mergeCell ref="C38:J38"/>
    <mergeCell ref="K38:AH38"/>
    <mergeCell ref="AI38:AK38"/>
    <mergeCell ref="C42:J42"/>
    <mergeCell ref="K42:AH42"/>
    <mergeCell ref="AI42:AK42"/>
    <mergeCell ref="C43:J43"/>
    <mergeCell ref="K43:AH43"/>
    <mergeCell ref="AI43:AK43"/>
    <mergeCell ref="C39:J39"/>
    <mergeCell ref="C48:J48"/>
    <mergeCell ref="K48:AH48"/>
    <mergeCell ref="AI48:AK48"/>
    <mergeCell ref="C49:J49"/>
    <mergeCell ref="K49:AH49"/>
    <mergeCell ref="AI49:AK49"/>
    <mergeCell ref="K39:AH39"/>
    <mergeCell ref="AI39:AK39"/>
    <mergeCell ref="C46:J46"/>
    <mergeCell ref="K46:AH46"/>
    <mergeCell ref="AI46:AK46"/>
    <mergeCell ref="C47:J47"/>
    <mergeCell ref="K47:AH47"/>
    <mergeCell ref="AI47:AK47"/>
    <mergeCell ref="C44:J44"/>
    <mergeCell ref="K44:AH44"/>
    <mergeCell ref="AI44:AK44"/>
    <mergeCell ref="C45:J45"/>
    <mergeCell ref="K45:AH45"/>
    <mergeCell ref="AI45:AK45"/>
    <mergeCell ref="N51:AH51"/>
    <mergeCell ref="A59:A61"/>
    <mergeCell ref="L59:U59"/>
    <mergeCell ref="W59:AK59"/>
    <mergeCell ref="W55:Y55"/>
    <mergeCell ref="Z55:AB55"/>
    <mergeCell ref="AC55:AE55"/>
    <mergeCell ref="AF55:AH55"/>
    <mergeCell ref="B56:J58"/>
    <mergeCell ref="K56:M56"/>
    <mergeCell ref="Y56:AB56"/>
    <mergeCell ref="AC56:AF58"/>
    <mergeCell ref="AG56:AK58"/>
    <mergeCell ref="K57:M57"/>
    <mergeCell ref="B55:F55"/>
    <mergeCell ref="G55:J55"/>
    <mergeCell ref="K55:M55"/>
    <mergeCell ref="N55:P55"/>
    <mergeCell ref="Q55:S55"/>
    <mergeCell ref="T55:V55"/>
    <mergeCell ref="AI51:AK51"/>
    <mergeCell ref="K52:M52"/>
    <mergeCell ref="A28:A58"/>
    <mergeCell ref="B28:E28"/>
    <mergeCell ref="B59:J59"/>
    <mergeCell ref="B60:J60"/>
    <mergeCell ref="K60:AK60"/>
    <mergeCell ref="B61:J61"/>
    <mergeCell ref="K61:AK61"/>
    <mergeCell ref="F16:X16"/>
    <mergeCell ref="N57:W57"/>
    <mergeCell ref="Y57:AB57"/>
    <mergeCell ref="N58:AA58"/>
    <mergeCell ref="N52:AH52"/>
    <mergeCell ref="AI52:AK52"/>
    <mergeCell ref="K53:M53"/>
    <mergeCell ref="N53:AH53"/>
    <mergeCell ref="AI53:AK53"/>
    <mergeCell ref="K54:M54"/>
    <mergeCell ref="N54:AH54"/>
    <mergeCell ref="AI54:AK54"/>
    <mergeCell ref="B50:J50"/>
    <mergeCell ref="L50:O50"/>
    <mergeCell ref="Q50:T50"/>
    <mergeCell ref="U50:AH50"/>
    <mergeCell ref="AI50:AK50"/>
    <mergeCell ref="B51:J54"/>
    <mergeCell ref="K51:M51"/>
  </mergeCells>
  <phoneticPr fontId="12"/>
  <conditionalFormatting sqref="L5:T6">
    <cfRule type="expression" dxfId="427" priority="34">
      <formula>AND(F5="✔",L5="")</formula>
    </cfRule>
  </conditionalFormatting>
  <conditionalFormatting sqref="Y8:AK12">
    <cfRule type="expression" dxfId="426" priority="28">
      <formula>LEN(Y8)&gt;100</formula>
    </cfRule>
    <cfRule type="expression" dxfId="425" priority="33">
      <formula>AND($L$5&lt;&gt;"00 基礎分野",$Y$8="")</formula>
    </cfRule>
  </conditionalFormatting>
  <conditionalFormatting sqref="Y56:AB57 N57:W57 N58:AA58 K60:AK61 F13 L13 R13 AF15:AG15 F17:AK17 F20:AK20 F28:AK28 K51:AE54 AI51:AK54 C30:AK49 M11:R11 F11:K12 K59">
    <cfRule type="containsBlanks" dxfId="424" priority="35">
      <formula>LEN(TRIM(C11))=0</formula>
    </cfRule>
  </conditionalFormatting>
  <conditionalFormatting sqref="M11:R11 F11:K12 F14:K14">
    <cfRule type="cellIs" dxfId="423" priority="32" operator="equal">
      <formula>"令和　　年　　月　　日"</formula>
    </cfRule>
  </conditionalFormatting>
  <conditionalFormatting sqref="V13:AF13">
    <cfRule type="expression" dxfId="422" priority="31">
      <formula>AND($R$13="✔",$V$13="")</formula>
    </cfRule>
  </conditionalFormatting>
  <conditionalFormatting sqref="K50 P50">
    <cfRule type="expression" dxfId="421" priority="30">
      <formula>COUNTA($K$50,$P$50)=0</formula>
    </cfRule>
  </conditionalFormatting>
  <conditionalFormatting sqref="AI50:AK50">
    <cfRule type="expression" dxfId="420" priority="29">
      <formula>AND($P$50="✔",$AI$50="")</formula>
    </cfRule>
  </conditionalFormatting>
  <conditionalFormatting sqref="F20:AK20">
    <cfRule type="expression" dxfId="419" priority="27">
      <formula>LEN(F20)&gt;200</formula>
    </cfRule>
  </conditionalFormatting>
  <conditionalFormatting sqref="F28:AK28">
    <cfRule type="expression" dxfId="418" priority="26">
      <formula>LEN(F28)&gt;250</formula>
    </cfRule>
  </conditionalFormatting>
  <conditionalFormatting sqref="F14:K14">
    <cfRule type="containsBlanks" dxfId="417" priority="22">
      <formula>LEN(TRIM(F14))=0</formula>
    </cfRule>
  </conditionalFormatting>
  <conditionalFormatting sqref="F18:F19 L18:L19 T18:T19 AA18">
    <cfRule type="containsBlanks" dxfId="416" priority="17">
      <formula>LEN(TRIM(F18))=0</formula>
    </cfRule>
  </conditionalFormatting>
  <conditionalFormatting sqref="X19:AG19">
    <cfRule type="containsBlanks" dxfId="415" priority="36">
      <formula>LEN(TRIM(X19))=0</formula>
    </cfRule>
  </conditionalFormatting>
  <conditionalFormatting sqref="H21:T25 Y21:AF25 AH21:AH25">
    <cfRule type="containsBlanks" dxfId="414" priority="15">
      <formula>LEN(TRIM(H21))=0</formula>
    </cfRule>
  </conditionalFormatting>
  <conditionalFormatting sqref="AH26">
    <cfRule type="containsBlanks" dxfId="413" priority="6">
      <formula>LEN(TRIM(AH26))=0</formula>
    </cfRule>
  </conditionalFormatting>
  <conditionalFormatting sqref="AH27">
    <cfRule type="containsBlanks" dxfId="412" priority="5">
      <formula>LEN(TRIM(AH27))=0</formula>
    </cfRule>
  </conditionalFormatting>
  <conditionalFormatting sqref="M8">
    <cfRule type="containsBlanks" dxfId="411" priority="4">
      <formula>LEN(TRIM(M8))=0</formula>
    </cfRule>
  </conditionalFormatting>
  <conditionalFormatting sqref="F8">
    <cfRule type="containsBlanks" dxfId="410" priority="3">
      <formula>LEN(TRIM(F8))=0</formula>
    </cfRule>
  </conditionalFormatting>
  <conditionalFormatting sqref="M7">
    <cfRule type="containsBlanks" dxfId="409" priority="2">
      <formula>LEN(TRIM(M7))=0</formula>
    </cfRule>
  </conditionalFormatting>
  <conditionalFormatting sqref="S8">
    <cfRule type="containsBlanks" dxfId="408" priority="1">
      <formula>LEN(TRIM(S8))=0</formula>
    </cfRule>
  </conditionalFormatting>
  <dataValidations count="8">
    <dataValidation type="list" allowBlank="1" showInputMessage="1" showErrorMessage="1" sqref="V59">
      <formula1>"✓"</formula1>
    </dataValidation>
    <dataValidation allowBlank="1" showInputMessage="1" showErrorMessage="1" prompt="様式第８号に記載した金額を記載してください。" sqref="Y56:AB56"/>
    <dataValidation allowBlank="1" showInputMessage="1" showErrorMessage="1" prompt="職場体験・職場見学及び企業実習先への交通費、健康診断料、補講費が必要となる場合には、別途費用が発生する旨記入してください。" sqref="N58:AA58"/>
    <dataValidation type="list" allowBlank="1" showInputMessage="1" showErrorMessage="1" sqref="P50 AH21:AH25 AA18 T18:T19 L18:L19 F18:F19 R13 L13 F13 K59 K50">
      <formula1>"✔"</formula1>
    </dataValidation>
    <dataValidation type="list" allowBlank="1" showInputMessage="1" showErrorMessage="1" prompt="実施する項目を選択してください。" sqref="K51:M54">
      <formula1>"【職場見学】,【職場体験】,【職業人講話】"</formula1>
    </dataValidation>
    <dataValidation allowBlank="1" showInputMessage="1" showErrorMessage="1" prompt="日付形式で入力してください。" sqref="F11:K12 M11:R11 F14:K14"/>
    <dataValidation type="list" allowBlank="1" showInputMessage="1" showErrorMessage="1" sqref="L5:T6">
      <formula1>訓練分野</formula1>
    </dataValidation>
    <dataValidation type="list" allowBlank="1" showInputMessage="1" showErrorMessage="1" sqref="AH26:AH27 M7:M8 F8 S8">
      <formula1>"○"</formula1>
    </dataValidation>
  </dataValidations>
  <printOptions horizontalCentered="1"/>
  <pageMargins left="0.59055118110236227" right="0.19685039370078741" top="0.59055118110236227" bottom="0.19685039370078741" header="7.874015748031496E-2" footer="7.874015748031496E-2"/>
  <pageSetup paperSize="9" scale="68" orientation="portrait" r:id="rId1"/>
  <headerFooter>
    <oddFooter>&amp;R令和５年３月３１日以降に開講する訓練科から適用</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7"/>
  <sheetViews>
    <sheetView view="pageBreakPreview" zoomScale="85" zoomScaleNormal="100" zoomScaleSheetLayoutView="85" workbookViewId="0">
      <selection activeCell="A2" sqref="A2:AK2"/>
    </sheetView>
  </sheetViews>
  <sheetFormatPr defaultColWidth="2.875" defaultRowHeight="18" customHeight="1"/>
  <cols>
    <col min="1" max="37" width="3.625" style="570" customWidth="1"/>
    <col min="38" max="38" width="18.375" style="575" bestFit="1" customWidth="1"/>
    <col min="39" max="39" width="30.625" style="570" customWidth="1"/>
    <col min="40" max="40" width="30.125" style="570" customWidth="1"/>
    <col min="41" max="41" width="22.25" style="570" hidden="1" customWidth="1"/>
    <col min="42" max="16384" width="2.875" style="570"/>
  </cols>
  <sheetData>
    <row r="1" spans="1:47" ht="18" customHeight="1">
      <c r="A1" s="568"/>
      <c r="B1" s="568"/>
      <c r="C1" s="568"/>
      <c r="D1" s="569"/>
      <c r="E1" s="569"/>
      <c r="F1" s="569"/>
      <c r="G1" s="569"/>
      <c r="P1" s="568"/>
      <c r="Q1" s="568"/>
      <c r="R1" s="568"/>
      <c r="S1" s="569"/>
      <c r="T1" s="569"/>
      <c r="U1" s="569"/>
      <c r="V1" s="569"/>
      <c r="AB1" s="571"/>
      <c r="AI1" s="430"/>
      <c r="AJ1" s="431"/>
      <c r="AK1" s="432" t="s">
        <v>616</v>
      </c>
      <c r="AL1" s="572"/>
      <c r="AO1" s="573" t="s">
        <v>473</v>
      </c>
    </row>
    <row r="2" spans="1:47" ht="20.100000000000001" customHeight="1">
      <c r="A2" s="1823" t="s">
        <v>8</v>
      </c>
      <c r="B2" s="1823"/>
      <c r="C2" s="1823"/>
      <c r="D2" s="1823"/>
      <c r="E2" s="1823"/>
      <c r="F2" s="1823"/>
      <c r="G2" s="1823"/>
      <c r="H2" s="1823"/>
      <c r="I2" s="1823"/>
      <c r="J2" s="1823"/>
      <c r="K2" s="1823"/>
      <c r="L2" s="1823"/>
      <c r="M2" s="1823"/>
      <c r="N2" s="1823"/>
      <c r="O2" s="1823"/>
      <c r="P2" s="1823"/>
      <c r="Q2" s="1823"/>
      <c r="R2" s="1823"/>
      <c r="S2" s="1823"/>
      <c r="T2" s="1823"/>
      <c r="U2" s="1823"/>
      <c r="V2" s="1823"/>
      <c r="W2" s="1823"/>
      <c r="X2" s="1823"/>
      <c r="Y2" s="1823"/>
      <c r="Z2" s="1823"/>
      <c r="AA2" s="1823"/>
      <c r="AB2" s="1823"/>
      <c r="AC2" s="1823"/>
      <c r="AD2" s="1823"/>
      <c r="AE2" s="1823"/>
      <c r="AF2" s="1823"/>
      <c r="AG2" s="1823"/>
      <c r="AH2" s="1823"/>
      <c r="AI2" s="1823"/>
      <c r="AJ2" s="1823"/>
      <c r="AK2" s="1823"/>
      <c r="AL2" s="574"/>
      <c r="AO2" s="573" t="s">
        <v>474</v>
      </c>
    </row>
    <row r="3" spans="1:47" ht="18" customHeight="1">
      <c r="A3" s="1824" t="s">
        <v>165</v>
      </c>
      <c r="B3" s="1824"/>
      <c r="C3" s="1824"/>
      <c r="D3" s="1824"/>
      <c r="E3" s="1824"/>
      <c r="F3" s="1635" t="str">
        <f>IF(様式1!L11="","",様式1!L11)</f>
        <v/>
      </c>
      <c r="G3" s="1635"/>
      <c r="H3" s="1635"/>
      <c r="I3" s="1635"/>
      <c r="J3" s="1635"/>
      <c r="K3" s="1635"/>
      <c r="L3" s="1635"/>
      <c r="M3" s="1635"/>
      <c r="N3" s="1635"/>
      <c r="O3" s="1635"/>
      <c r="P3" s="1635"/>
      <c r="Q3" s="1635"/>
      <c r="R3" s="1635"/>
      <c r="S3" s="568"/>
      <c r="T3" s="568"/>
      <c r="U3" s="568"/>
      <c r="V3" s="568"/>
      <c r="W3" s="568"/>
      <c r="X3" s="568"/>
      <c r="Y3" s="569"/>
      <c r="Z3" s="569"/>
      <c r="AA3" s="569"/>
      <c r="AB3" s="569"/>
      <c r="AO3" s="573" t="s">
        <v>475</v>
      </c>
    </row>
    <row r="4" spans="1:47" ht="15" customHeight="1" thickBot="1">
      <c r="A4" s="576"/>
      <c r="B4" s="576"/>
      <c r="C4" s="576"/>
      <c r="D4" s="576"/>
      <c r="E4" s="576"/>
      <c r="F4" s="569"/>
      <c r="G4" s="569"/>
      <c r="H4" s="569"/>
      <c r="I4" s="569"/>
      <c r="J4" s="569"/>
      <c r="K4" s="569"/>
      <c r="L4" s="569"/>
      <c r="M4" s="569"/>
      <c r="N4" s="569"/>
      <c r="O4" s="569"/>
      <c r="P4" s="569"/>
      <c r="Q4" s="569"/>
      <c r="R4" s="569"/>
      <c r="S4" s="569"/>
      <c r="T4" s="569"/>
      <c r="U4" s="569"/>
      <c r="V4" s="569"/>
      <c r="W4" s="569"/>
      <c r="X4" s="569"/>
      <c r="Y4" s="569"/>
      <c r="Z4" s="569"/>
      <c r="AA4" s="569"/>
      <c r="AB4" s="569"/>
      <c r="AO4" s="573" t="s">
        <v>476</v>
      </c>
    </row>
    <row r="5" spans="1:47" ht="15" customHeight="1">
      <c r="A5" s="1825" t="s">
        <v>395</v>
      </c>
      <c r="B5" s="1759"/>
      <c r="C5" s="1759"/>
      <c r="D5" s="1759"/>
      <c r="E5" s="1759"/>
      <c r="F5" s="577" t="str">
        <f>IF(様式1!E20="○","✔","")</f>
        <v/>
      </c>
      <c r="G5" s="1828" t="s">
        <v>791</v>
      </c>
      <c r="H5" s="1829"/>
      <c r="I5" s="1829"/>
      <c r="J5" s="1829"/>
      <c r="K5" s="870" t="s">
        <v>617</v>
      </c>
      <c r="L5" s="1830"/>
      <c r="M5" s="1830"/>
      <c r="N5" s="1830"/>
      <c r="O5" s="1830"/>
      <c r="P5" s="1830"/>
      <c r="Q5" s="1830"/>
      <c r="R5" s="1830"/>
      <c r="S5" s="1830"/>
      <c r="T5" s="1830"/>
      <c r="U5" s="863" t="s">
        <v>618</v>
      </c>
      <c r="V5" s="578"/>
      <c r="W5" s="869"/>
      <c r="X5" s="869"/>
      <c r="Y5" s="1811" t="s">
        <v>537</v>
      </c>
      <c r="Z5" s="1812"/>
      <c r="AA5" s="1812"/>
      <c r="AB5" s="1812"/>
      <c r="AC5" s="1812"/>
      <c r="AD5" s="1812"/>
      <c r="AE5" s="1812"/>
      <c r="AF5" s="1812"/>
      <c r="AG5" s="1812"/>
      <c r="AH5" s="1812"/>
      <c r="AI5" s="1812"/>
      <c r="AJ5" s="1812"/>
      <c r="AK5" s="1813"/>
      <c r="AL5" s="579"/>
      <c r="AM5" s="580"/>
      <c r="AO5" s="573" t="s">
        <v>705</v>
      </c>
    </row>
    <row r="6" spans="1:47" ht="15" customHeight="1" thickBot="1">
      <c r="A6" s="1826"/>
      <c r="B6" s="1695"/>
      <c r="C6" s="1695"/>
      <c r="D6" s="1695"/>
      <c r="E6" s="1695"/>
      <c r="F6" s="581" t="str">
        <f>IF(様式1!E21="○","✔","")</f>
        <v>✔</v>
      </c>
      <c r="G6" s="1831" t="s">
        <v>557</v>
      </c>
      <c r="H6" s="1832"/>
      <c r="I6" s="1832"/>
      <c r="J6" s="1832"/>
      <c r="K6" s="872" t="s">
        <v>617</v>
      </c>
      <c r="L6" s="1833"/>
      <c r="M6" s="1833"/>
      <c r="N6" s="1833"/>
      <c r="O6" s="1833"/>
      <c r="P6" s="1833"/>
      <c r="Q6" s="1833"/>
      <c r="R6" s="1833"/>
      <c r="S6" s="1833"/>
      <c r="T6" s="1833"/>
      <c r="U6" s="864" t="s">
        <v>618</v>
      </c>
      <c r="V6" s="864"/>
      <c r="W6" s="864"/>
      <c r="X6" s="864"/>
      <c r="Y6" s="1792"/>
      <c r="Z6" s="1793"/>
      <c r="AA6" s="1793"/>
      <c r="AB6" s="1793"/>
      <c r="AC6" s="1793"/>
      <c r="AD6" s="1793"/>
      <c r="AE6" s="1793"/>
      <c r="AF6" s="1793"/>
      <c r="AG6" s="1793"/>
      <c r="AH6" s="1793"/>
      <c r="AI6" s="1793"/>
      <c r="AJ6" s="1793"/>
      <c r="AK6" s="1794"/>
      <c r="AL6" s="579"/>
      <c r="AM6" s="580"/>
      <c r="AO6" s="573" t="s">
        <v>477</v>
      </c>
    </row>
    <row r="7" spans="1:47" ht="26.25" customHeight="1" thickBot="1">
      <c r="A7" s="1826"/>
      <c r="B7" s="1695"/>
      <c r="C7" s="1695"/>
      <c r="D7" s="1695"/>
      <c r="E7" s="1695"/>
      <c r="F7" s="735"/>
      <c r="G7" s="1834" t="s">
        <v>583</v>
      </c>
      <c r="H7" s="1835"/>
      <c r="I7" s="1835"/>
      <c r="J7" s="1835"/>
      <c r="K7" s="1835"/>
      <c r="L7" s="1836"/>
      <c r="M7" s="1175"/>
      <c r="N7" s="1853" t="s">
        <v>441</v>
      </c>
      <c r="O7" s="1854"/>
      <c r="P7" s="1854"/>
      <c r="Q7" s="1854"/>
      <c r="R7" s="1855"/>
      <c r="S7" s="735"/>
      <c r="T7" s="1856" t="s">
        <v>396</v>
      </c>
      <c r="U7" s="1821"/>
      <c r="V7" s="1821"/>
      <c r="W7" s="1821"/>
      <c r="X7" s="1821"/>
      <c r="Y7" s="1795"/>
      <c r="Z7" s="1796"/>
      <c r="AA7" s="1796"/>
      <c r="AB7" s="1796"/>
      <c r="AC7" s="1796"/>
      <c r="AD7" s="1796"/>
      <c r="AE7" s="1796"/>
      <c r="AF7" s="1796"/>
      <c r="AG7" s="1796"/>
      <c r="AH7" s="1796"/>
      <c r="AI7" s="1796"/>
      <c r="AJ7" s="1796"/>
      <c r="AK7" s="1797"/>
      <c r="AL7" s="579"/>
      <c r="AM7" s="580"/>
      <c r="AO7" s="573"/>
    </row>
    <row r="8" spans="1:47" ht="42" customHeight="1" thickBot="1">
      <c r="A8" s="1827"/>
      <c r="B8" s="1745"/>
      <c r="C8" s="1745"/>
      <c r="D8" s="1745"/>
      <c r="E8" s="1745"/>
      <c r="F8" s="454"/>
      <c r="G8" s="1834" t="s">
        <v>1129</v>
      </c>
      <c r="H8" s="1835"/>
      <c r="I8" s="1835"/>
      <c r="J8" s="1835"/>
      <c r="K8" s="1835"/>
      <c r="L8" s="1836"/>
      <c r="M8" s="1175"/>
      <c r="N8" s="1842" t="s">
        <v>1130</v>
      </c>
      <c r="O8" s="1843"/>
      <c r="P8" s="1843"/>
      <c r="Q8" s="1843"/>
      <c r="R8" s="1844"/>
      <c r="S8" s="454"/>
      <c r="T8" s="1842" t="s">
        <v>1261</v>
      </c>
      <c r="U8" s="1843"/>
      <c r="V8" s="1843"/>
      <c r="W8" s="1843"/>
      <c r="X8" s="1844"/>
      <c r="Y8" s="1788"/>
      <c r="Z8" s="1754"/>
      <c r="AA8" s="1754"/>
      <c r="AB8" s="1754"/>
      <c r="AC8" s="1754"/>
      <c r="AD8" s="1754"/>
      <c r="AE8" s="1754"/>
      <c r="AF8" s="1754"/>
      <c r="AG8" s="1754"/>
      <c r="AH8" s="1754"/>
      <c r="AI8" s="1754"/>
      <c r="AJ8" s="1754"/>
      <c r="AK8" s="1789"/>
      <c r="AL8" s="1848" t="str">
        <f>LEN(Y8)&amp;" 文字(最大100文字)"</f>
        <v>0 文字(最大100文字)</v>
      </c>
      <c r="AM8" s="580"/>
      <c r="AO8" s="573" t="s">
        <v>478</v>
      </c>
    </row>
    <row r="9" spans="1:47" ht="18" customHeight="1">
      <c r="A9" s="1799" t="s">
        <v>166</v>
      </c>
      <c r="B9" s="1800"/>
      <c r="C9" s="1800"/>
      <c r="D9" s="1800"/>
      <c r="E9" s="1800"/>
      <c r="F9" s="1803" t="str">
        <f>IF(様式1!G36="","",様式1!G36)</f>
        <v/>
      </c>
      <c r="G9" s="1804"/>
      <c r="H9" s="1804"/>
      <c r="I9" s="1804"/>
      <c r="J9" s="1804"/>
      <c r="K9" s="1804"/>
      <c r="L9" s="1804"/>
      <c r="M9" s="1804"/>
      <c r="N9" s="1804"/>
      <c r="O9" s="1804"/>
      <c r="P9" s="1804"/>
      <c r="Q9" s="1804"/>
      <c r="R9" s="1804"/>
      <c r="S9" s="1804"/>
      <c r="T9" s="1804"/>
      <c r="U9" s="1804"/>
      <c r="V9" s="1804"/>
      <c r="W9" s="1804"/>
      <c r="X9" s="1805"/>
      <c r="Y9" s="1849"/>
      <c r="Z9" s="1756"/>
      <c r="AA9" s="1756"/>
      <c r="AB9" s="1756"/>
      <c r="AC9" s="1756"/>
      <c r="AD9" s="1756"/>
      <c r="AE9" s="1756"/>
      <c r="AF9" s="1756"/>
      <c r="AG9" s="1756"/>
      <c r="AH9" s="1756"/>
      <c r="AI9" s="1756"/>
      <c r="AJ9" s="1756"/>
      <c r="AK9" s="1850"/>
      <c r="AL9" s="1848"/>
      <c r="AM9" s="580"/>
      <c r="AO9" s="573" t="s">
        <v>479</v>
      </c>
    </row>
    <row r="10" spans="1:47" ht="12" customHeight="1" thickBot="1">
      <c r="A10" s="1801"/>
      <c r="B10" s="1802"/>
      <c r="C10" s="1802"/>
      <c r="D10" s="1802"/>
      <c r="E10" s="1802"/>
      <c r="F10" s="582"/>
      <c r="G10" s="583"/>
      <c r="H10" s="583"/>
      <c r="I10" s="583"/>
      <c r="J10" s="583"/>
      <c r="K10" s="583"/>
      <c r="L10" s="583"/>
      <c r="M10" s="583"/>
      <c r="N10" s="583"/>
      <c r="O10" s="583"/>
      <c r="P10" s="583"/>
      <c r="Q10" s="583"/>
      <c r="R10" s="583"/>
      <c r="S10" s="583"/>
      <c r="T10" s="583"/>
      <c r="U10" s="583"/>
      <c r="V10" s="583"/>
      <c r="W10" s="583"/>
      <c r="X10" s="584" t="s">
        <v>619</v>
      </c>
      <c r="Y10" s="1849"/>
      <c r="Z10" s="1756"/>
      <c r="AA10" s="1756"/>
      <c r="AB10" s="1756"/>
      <c r="AC10" s="1756"/>
      <c r="AD10" s="1756"/>
      <c r="AE10" s="1756"/>
      <c r="AF10" s="1756"/>
      <c r="AG10" s="1756"/>
      <c r="AH10" s="1756"/>
      <c r="AI10" s="1756"/>
      <c r="AJ10" s="1756"/>
      <c r="AK10" s="1850"/>
      <c r="AL10" s="1848"/>
      <c r="AM10" s="580"/>
      <c r="AO10" s="573" t="s">
        <v>480</v>
      </c>
    </row>
    <row r="11" spans="1:47" ht="20.25" customHeight="1" thickBot="1">
      <c r="A11" s="1773" t="s">
        <v>167</v>
      </c>
      <c r="B11" s="1806"/>
      <c r="C11" s="1806"/>
      <c r="D11" s="1806"/>
      <c r="E11" s="1806"/>
      <c r="F11" s="1781" t="s">
        <v>675</v>
      </c>
      <c r="G11" s="1782"/>
      <c r="H11" s="1782"/>
      <c r="I11" s="1782"/>
      <c r="J11" s="1782"/>
      <c r="K11" s="1782"/>
      <c r="L11" s="862" t="s">
        <v>56</v>
      </c>
      <c r="M11" s="1782" t="s">
        <v>675</v>
      </c>
      <c r="N11" s="1782"/>
      <c r="O11" s="1782"/>
      <c r="P11" s="1782"/>
      <c r="Q11" s="1782"/>
      <c r="R11" s="1782"/>
      <c r="S11" s="866"/>
      <c r="T11" s="866"/>
      <c r="U11" s="862"/>
      <c r="V11" s="862"/>
      <c r="W11" s="862"/>
      <c r="X11" s="585"/>
      <c r="Y11" s="1849"/>
      <c r="Z11" s="1756"/>
      <c r="AA11" s="1756"/>
      <c r="AB11" s="1756"/>
      <c r="AC11" s="1756"/>
      <c r="AD11" s="1756"/>
      <c r="AE11" s="1756"/>
      <c r="AF11" s="1756"/>
      <c r="AG11" s="1756"/>
      <c r="AH11" s="1756"/>
      <c r="AI11" s="1756"/>
      <c r="AJ11" s="1756"/>
      <c r="AK11" s="1850"/>
      <c r="AL11" s="1848"/>
      <c r="AM11" s="580"/>
      <c r="AO11" s="573" t="s">
        <v>481</v>
      </c>
    </row>
    <row r="12" spans="1:47" ht="24" customHeight="1" thickBot="1">
      <c r="A12" s="1773" t="s">
        <v>168</v>
      </c>
      <c r="B12" s="1774"/>
      <c r="C12" s="1774"/>
      <c r="D12" s="1774"/>
      <c r="E12" s="1774"/>
      <c r="F12" s="1781" t="s">
        <v>675</v>
      </c>
      <c r="G12" s="1782"/>
      <c r="H12" s="1782"/>
      <c r="I12" s="1782"/>
      <c r="J12" s="1782"/>
      <c r="K12" s="1782"/>
      <c r="L12" s="1779"/>
      <c r="M12" s="1779"/>
      <c r="N12" s="1779"/>
      <c r="O12" s="1779"/>
      <c r="P12" s="1779"/>
      <c r="Q12" s="1779"/>
      <c r="R12" s="1779"/>
      <c r="S12" s="1779"/>
      <c r="T12" s="1779"/>
      <c r="U12" s="1779"/>
      <c r="V12" s="1779"/>
      <c r="W12" s="1779"/>
      <c r="X12" s="1807"/>
      <c r="Y12" s="1851"/>
      <c r="Z12" s="1758"/>
      <c r="AA12" s="1758"/>
      <c r="AB12" s="1758"/>
      <c r="AC12" s="1758"/>
      <c r="AD12" s="1758"/>
      <c r="AE12" s="1758"/>
      <c r="AF12" s="1758"/>
      <c r="AG12" s="1758"/>
      <c r="AH12" s="1758"/>
      <c r="AI12" s="1758"/>
      <c r="AJ12" s="1758"/>
      <c r="AK12" s="1852"/>
      <c r="AL12" s="1848"/>
      <c r="AM12" s="580"/>
      <c r="AO12" s="573" t="s">
        <v>482</v>
      </c>
    </row>
    <row r="13" spans="1:47" ht="20.25" customHeight="1" thickBot="1">
      <c r="A13" s="1773" t="s">
        <v>169</v>
      </c>
      <c r="B13" s="1774"/>
      <c r="C13" s="1774"/>
      <c r="D13" s="1774"/>
      <c r="E13" s="1775"/>
      <c r="F13" s="454"/>
      <c r="G13" s="1837" t="s">
        <v>397</v>
      </c>
      <c r="H13" s="1838"/>
      <c r="I13" s="1838"/>
      <c r="J13" s="1838"/>
      <c r="K13" s="1839"/>
      <c r="L13" s="454"/>
      <c r="M13" s="1837" t="s">
        <v>798</v>
      </c>
      <c r="N13" s="1838"/>
      <c r="O13" s="1838"/>
      <c r="P13" s="1838"/>
      <c r="Q13" s="1839"/>
      <c r="R13" s="454"/>
      <c r="S13" s="1840" t="s">
        <v>799</v>
      </c>
      <c r="T13" s="1841"/>
      <c r="U13" s="1841"/>
      <c r="V13" s="1787"/>
      <c r="W13" s="1787"/>
      <c r="X13" s="1787"/>
      <c r="Y13" s="1787"/>
      <c r="Z13" s="1787"/>
      <c r="AA13" s="1787"/>
      <c r="AB13" s="1787"/>
      <c r="AC13" s="1787"/>
      <c r="AD13" s="1787"/>
      <c r="AE13" s="1787"/>
      <c r="AF13" s="1787"/>
      <c r="AG13" s="868" t="s">
        <v>618</v>
      </c>
      <c r="AH13" s="586"/>
      <c r="AI13" s="586"/>
      <c r="AJ13" s="586"/>
      <c r="AK13" s="587"/>
      <c r="AL13" s="588"/>
      <c r="AM13" s="580"/>
      <c r="AO13" s="573" t="s">
        <v>483</v>
      </c>
    </row>
    <row r="14" spans="1:47" ht="20.25" customHeight="1" thickBot="1">
      <c r="A14" s="1778" t="s">
        <v>170</v>
      </c>
      <c r="B14" s="1779"/>
      <c r="C14" s="1779"/>
      <c r="D14" s="1779"/>
      <c r="E14" s="1780"/>
      <c r="F14" s="1781" t="s">
        <v>675</v>
      </c>
      <c r="G14" s="1782"/>
      <c r="H14" s="1782"/>
      <c r="I14" s="1782"/>
      <c r="J14" s="1782"/>
      <c r="K14" s="1782"/>
      <c r="L14" s="866"/>
      <c r="M14" s="1783"/>
      <c r="N14" s="1783"/>
      <c r="O14" s="1783"/>
      <c r="P14" s="1783"/>
      <c r="Q14" s="1783"/>
      <c r="R14" s="1783"/>
      <c r="S14" s="1783"/>
      <c r="T14" s="1783"/>
      <c r="U14" s="1783"/>
      <c r="V14" s="1783"/>
      <c r="W14" s="1783"/>
      <c r="X14" s="1783"/>
      <c r="Y14" s="867"/>
      <c r="Z14" s="867"/>
      <c r="AA14" s="867"/>
      <c r="AB14" s="867"/>
      <c r="AC14" s="586"/>
      <c r="AD14" s="586"/>
      <c r="AE14" s="586"/>
      <c r="AF14" s="586"/>
      <c r="AG14" s="586"/>
      <c r="AH14" s="586"/>
      <c r="AI14" s="586"/>
      <c r="AJ14" s="586"/>
      <c r="AK14" s="587"/>
      <c r="AL14" s="588"/>
      <c r="AM14" s="580"/>
      <c r="AO14" s="573" t="s">
        <v>484</v>
      </c>
    </row>
    <row r="15" spans="1:47" ht="20.25" customHeight="1" thickBot="1">
      <c r="A15" s="1784" t="s">
        <v>136</v>
      </c>
      <c r="B15" s="1776"/>
      <c r="C15" s="1776"/>
      <c r="D15" s="1776"/>
      <c r="E15" s="1776"/>
      <c r="F15" s="1785" t="str">
        <f>IF(様式1!F37="","",様式1!F37)</f>
        <v/>
      </c>
      <c r="G15" s="1786"/>
      <c r="H15" s="1786"/>
      <c r="I15" s="1786"/>
      <c r="J15" s="1786"/>
      <c r="K15" s="1786"/>
      <c r="L15" s="862" t="s">
        <v>56</v>
      </c>
      <c r="M15" s="1786" t="str">
        <f>IF(様式1!K37="","",様式1!K37)</f>
        <v/>
      </c>
      <c r="N15" s="1786"/>
      <c r="O15" s="1786"/>
      <c r="P15" s="1786"/>
      <c r="Q15" s="1786"/>
      <c r="R15" s="1786"/>
      <c r="S15" s="862"/>
      <c r="T15" s="589" t="s">
        <v>26</v>
      </c>
      <c r="U15" s="867" t="str">
        <f>IF(様式1!P37="","",様式1!P37)</f>
        <v/>
      </c>
      <c r="V15" s="1787" t="s">
        <v>620</v>
      </c>
      <c r="W15" s="1787"/>
      <c r="X15" s="862"/>
      <c r="Y15" s="590"/>
      <c r="AC15" s="1787" t="s">
        <v>621</v>
      </c>
      <c r="AD15" s="1787"/>
      <c r="AE15" s="1787"/>
      <c r="AF15" s="1798"/>
      <c r="AG15" s="1798"/>
      <c r="AH15" s="1787" t="s">
        <v>622</v>
      </c>
      <c r="AI15" s="1787"/>
      <c r="AJ15" s="590"/>
      <c r="AK15" s="591"/>
      <c r="AL15" s="588"/>
      <c r="AM15" s="580"/>
      <c r="AO15" s="573" t="s">
        <v>485</v>
      </c>
    </row>
    <row r="16" spans="1:47" ht="20.25" customHeight="1" thickBot="1">
      <c r="A16" s="1773" t="s">
        <v>171</v>
      </c>
      <c r="B16" s="1774"/>
      <c r="C16" s="1774"/>
      <c r="D16" s="1774"/>
      <c r="E16" s="1774"/>
      <c r="F16" s="1629"/>
      <c r="G16" s="1630"/>
      <c r="H16" s="1630"/>
      <c r="I16" s="1630"/>
      <c r="J16" s="1630"/>
      <c r="K16" s="1630"/>
      <c r="L16" s="1630"/>
      <c r="M16" s="1630"/>
      <c r="N16" s="1630"/>
      <c r="O16" s="1630"/>
      <c r="P16" s="1630"/>
      <c r="Q16" s="1630"/>
      <c r="R16" s="1630"/>
      <c r="S16" s="1630"/>
      <c r="T16" s="1630"/>
      <c r="U16" s="1630"/>
      <c r="V16" s="1630"/>
      <c r="W16" s="1630"/>
      <c r="X16" s="1631"/>
      <c r="Y16" s="1775" t="s">
        <v>398</v>
      </c>
      <c r="Z16" s="1776"/>
      <c r="AA16" s="1777"/>
      <c r="AB16" s="1775" t="str">
        <f>IF(様式1!F38="","",様式1!F38)</f>
        <v/>
      </c>
      <c r="AC16" s="1776"/>
      <c r="AD16" s="1776"/>
      <c r="AE16" s="586" t="s">
        <v>399</v>
      </c>
      <c r="AF16" s="586"/>
      <c r="AG16" s="586"/>
      <c r="AH16" s="586"/>
      <c r="AI16" s="586"/>
      <c r="AJ16" s="586"/>
      <c r="AK16" s="587"/>
      <c r="AL16" s="588"/>
      <c r="AM16" s="580"/>
      <c r="AO16" s="573" t="s">
        <v>486</v>
      </c>
      <c r="AR16" s="566"/>
      <c r="AS16" s="372"/>
      <c r="AT16" s="875"/>
      <c r="AU16" s="875"/>
    </row>
    <row r="17" spans="1:41" ht="26.25" customHeight="1" thickBot="1">
      <c r="A17" s="1762" t="s">
        <v>442</v>
      </c>
      <c r="B17" s="1763"/>
      <c r="C17" s="1763"/>
      <c r="D17" s="1763"/>
      <c r="E17" s="1764"/>
      <c r="F17" s="1765"/>
      <c r="G17" s="1766"/>
      <c r="H17" s="1766"/>
      <c r="I17" s="1766"/>
      <c r="J17" s="1766"/>
      <c r="K17" s="1766"/>
      <c r="L17" s="1766"/>
      <c r="M17" s="1766"/>
      <c r="N17" s="1766"/>
      <c r="O17" s="1766"/>
      <c r="P17" s="1766"/>
      <c r="Q17" s="1766"/>
      <c r="R17" s="1766"/>
      <c r="S17" s="1766"/>
      <c r="T17" s="1766"/>
      <c r="U17" s="1766"/>
      <c r="V17" s="1766"/>
      <c r="W17" s="1766"/>
      <c r="X17" s="1766"/>
      <c r="Y17" s="1766"/>
      <c r="Z17" s="1766"/>
      <c r="AA17" s="1766"/>
      <c r="AB17" s="1766"/>
      <c r="AC17" s="1766"/>
      <c r="AD17" s="1766"/>
      <c r="AE17" s="1766"/>
      <c r="AF17" s="1766"/>
      <c r="AG17" s="1766"/>
      <c r="AH17" s="1766"/>
      <c r="AI17" s="1766"/>
      <c r="AJ17" s="1766"/>
      <c r="AK17" s="1767"/>
      <c r="AL17" s="592"/>
      <c r="AM17" s="580"/>
      <c r="AO17" s="573" t="s">
        <v>487</v>
      </c>
    </row>
    <row r="18" spans="1:41" ht="15" customHeight="1">
      <c r="A18" s="1753" t="s">
        <v>803</v>
      </c>
      <c r="B18" s="1754"/>
      <c r="C18" s="1754"/>
      <c r="D18" s="1754"/>
      <c r="E18" s="1754"/>
      <c r="F18" s="567"/>
      <c r="G18" s="1768" t="s">
        <v>804</v>
      </c>
      <c r="H18" s="1768"/>
      <c r="I18" s="1768"/>
      <c r="J18" s="1768"/>
      <c r="K18" s="1768"/>
      <c r="L18" s="567"/>
      <c r="M18" s="1768" t="s">
        <v>623</v>
      </c>
      <c r="N18" s="1768"/>
      <c r="O18" s="1768"/>
      <c r="P18" s="1768"/>
      <c r="Q18" s="1768"/>
      <c r="R18" s="1768"/>
      <c r="S18" s="1768"/>
      <c r="T18" s="567"/>
      <c r="U18" s="1769" t="s">
        <v>400</v>
      </c>
      <c r="V18" s="1769"/>
      <c r="W18" s="1769"/>
      <c r="X18" s="1769"/>
      <c r="Y18" s="1769"/>
      <c r="Z18" s="1769"/>
      <c r="AA18" s="567"/>
      <c r="AB18" s="1769" t="s">
        <v>805</v>
      </c>
      <c r="AC18" s="1769"/>
      <c r="AD18" s="1769"/>
      <c r="AE18" s="1769"/>
      <c r="AF18" s="1769"/>
      <c r="AG18" s="1769"/>
      <c r="AH18" s="863"/>
      <c r="AI18" s="863"/>
      <c r="AJ18" s="578"/>
      <c r="AK18" s="593"/>
      <c r="AL18" s="588"/>
      <c r="AM18" s="580"/>
      <c r="AO18" s="573" t="s">
        <v>488</v>
      </c>
    </row>
    <row r="19" spans="1:41" ht="15" customHeight="1" thickBot="1">
      <c r="A19" s="1757"/>
      <c r="B19" s="1758"/>
      <c r="C19" s="1758"/>
      <c r="D19" s="1758"/>
      <c r="E19" s="1758"/>
      <c r="F19" s="455"/>
      <c r="G19" s="1770" t="s">
        <v>806</v>
      </c>
      <c r="H19" s="1770"/>
      <c r="I19" s="1770"/>
      <c r="J19" s="1770"/>
      <c r="K19" s="1770"/>
      <c r="L19" s="455"/>
      <c r="M19" s="1771" t="s">
        <v>807</v>
      </c>
      <c r="N19" s="1771"/>
      <c r="O19" s="1771"/>
      <c r="P19" s="1771"/>
      <c r="Q19" s="1771"/>
      <c r="R19" s="1771"/>
      <c r="S19" s="1771"/>
      <c r="T19" s="455"/>
      <c r="U19" s="594" t="s">
        <v>808</v>
      </c>
      <c r="V19" s="595"/>
      <c r="W19" s="596" t="s">
        <v>617</v>
      </c>
      <c r="X19" s="1772"/>
      <c r="Y19" s="1772"/>
      <c r="Z19" s="1772"/>
      <c r="AA19" s="1772"/>
      <c r="AB19" s="1772"/>
      <c r="AC19" s="1772"/>
      <c r="AD19" s="1772"/>
      <c r="AE19" s="1772"/>
      <c r="AF19" s="1772"/>
      <c r="AG19" s="1772"/>
      <c r="AH19" s="865" t="s">
        <v>116</v>
      </c>
      <c r="AI19" s="597"/>
      <c r="AJ19" s="595"/>
      <c r="AK19" s="598"/>
      <c r="AL19" s="588"/>
      <c r="AM19" s="580"/>
      <c r="AO19" s="573" t="s">
        <v>489</v>
      </c>
    </row>
    <row r="20" spans="1:41" ht="35.1" customHeight="1" thickBot="1">
      <c r="A20" s="1748" t="s">
        <v>173</v>
      </c>
      <c r="B20" s="1749"/>
      <c r="C20" s="1749"/>
      <c r="D20" s="1749"/>
      <c r="E20" s="1749"/>
      <c r="F20" s="1750"/>
      <c r="G20" s="1751"/>
      <c r="H20" s="1751"/>
      <c r="I20" s="1751"/>
      <c r="J20" s="1751"/>
      <c r="K20" s="1751"/>
      <c r="L20" s="1751"/>
      <c r="M20" s="1751"/>
      <c r="N20" s="1751"/>
      <c r="O20" s="1751"/>
      <c r="P20" s="1751"/>
      <c r="Q20" s="1751"/>
      <c r="R20" s="1751"/>
      <c r="S20" s="1751"/>
      <c r="T20" s="1751"/>
      <c r="U20" s="1751"/>
      <c r="V20" s="1751"/>
      <c r="W20" s="1751"/>
      <c r="X20" s="1751"/>
      <c r="Y20" s="1751"/>
      <c r="Z20" s="1751"/>
      <c r="AA20" s="1751"/>
      <c r="AB20" s="1751"/>
      <c r="AC20" s="1751"/>
      <c r="AD20" s="1751"/>
      <c r="AE20" s="1751"/>
      <c r="AF20" s="1751"/>
      <c r="AG20" s="1751"/>
      <c r="AH20" s="1751"/>
      <c r="AI20" s="1751"/>
      <c r="AJ20" s="1751"/>
      <c r="AK20" s="1752"/>
      <c r="AL20" s="861" t="str">
        <f t="shared" ref="AL20" si="0">LEN(F20)&amp;" 文字(最大200文字)"</f>
        <v>0 文字(最大200文字)</v>
      </c>
      <c r="AM20" s="599" t="s">
        <v>491</v>
      </c>
      <c r="AN20" s="600" t="s">
        <v>492</v>
      </c>
      <c r="AO20" s="573" t="s">
        <v>490</v>
      </c>
    </row>
    <row r="21" spans="1:41" ht="15" customHeight="1">
      <c r="A21" s="1753" t="s">
        <v>174</v>
      </c>
      <c r="B21" s="1754"/>
      <c r="C21" s="1754"/>
      <c r="D21" s="1754"/>
      <c r="E21" s="1754"/>
      <c r="F21" s="1759" t="s">
        <v>401</v>
      </c>
      <c r="G21" s="1759"/>
      <c r="H21" s="1760"/>
      <c r="I21" s="1760"/>
      <c r="J21" s="1760"/>
      <c r="K21" s="1760"/>
      <c r="L21" s="1760"/>
      <c r="M21" s="1760"/>
      <c r="N21" s="1760"/>
      <c r="O21" s="1760"/>
      <c r="P21" s="1760"/>
      <c r="Q21" s="1760"/>
      <c r="R21" s="1760"/>
      <c r="S21" s="1760"/>
      <c r="T21" s="1760"/>
      <c r="U21" s="1761" t="s">
        <v>811</v>
      </c>
      <c r="V21" s="1761"/>
      <c r="W21" s="1761"/>
      <c r="X21" s="1761"/>
      <c r="Y21" s="1760"/>
      <c r="Z21" s="1760"/>
      <c r="AA21" s="1760"/>
      <c r="AB21" s="1760"/>
      <c r="AC21" s="1760"/>
      <c r="AD21" s="1760"/>
      <c r="AE21" s="1760"/>
      <c r="AF21" s="1760"/>
      <c r="AG21" s="870" t="s">
        <v>116</v>
      </c>
      <c r="AH21" s="601"/>
      <c r="AI21" s="602" t="s">
        <v>175</v>
      </c>
      <c r="AJ21" s="578"/>
      <c r="AK21" s="593"/>
      <c r="AL21" s="1740" t="str">
        <f>LEN(AN21)&amp;" 文字(最大100文字)"</f>
        <v>0 文字(最大100文字)</v>
      </c>
      <c r="AM21" s="466" t="str">
        <f t="shared" ref="AM21:AM24" si="1">IF(H21="","",IF(AH21="✔",DBCS(CONCATENATE(H21,"　",Y21,"（任意）")),DBCS(CONCATENATE(H21,"　",Y21))))</f>
        <v/>
      </c>
      <c r="AN21" s="1741" t="str">
        <f>SUBSTITUTE(TRIM(CONCATENATE(AM21," ",AM22," ",AM23," ",AM24," ",AM25))," ","、")</f>
        <v/>
      </c>
      <c r="AO21" s="573" t="s">
        <v>44</v>
      </c>
    </row>
    <row r="22" spans="1:41" ht="15" customHeight="1">
      <c r="A22" s="1755"/>
      <c r="B22" s="1756"/>
      <c r="C22" s="1756"/>
      <c r="D22" s="1756"/>
      <c r="E22" s="1756"/>
      <c r="F22" s="1695" t="s">
        <v>401</v>
      </c>
      <c r="G22" s="1695"/>
      <c r="H22" s="1744"/>
      <c r="I22" s="1744"/>
      <c r="J22" s="1744"/>
      <c r="K22" s="1744"/>
      <c r="L22" s="1744"/>
      <c r="M22" s="1744"/>
      <c r="N22" s="1744"/>
      <c r="O22" s="1744"/>
      <c r="P22" s="1744"/>
      <c r="Q22" s="1744"/>
      <c r="R22" s="1744"/>
      <c r="S22" s="1744"/>
      <c r="T22" s="1744"/>
      <c r="U22" s="1667" t="s">
        <v>811</v>
      </c>
      <c r="V22" s="1667"/>
      <c r="W22" s="1667"/>
      <c r="X22" s="1667"/>
      <c r="Y22" s="1744"/>
      <c r="Z22" s="1744"/>
      <c r="AA22" s="1744"/>
      <c r="AB22" s="1744"/>
      <c r="AC22" s="1744"/>
      <c r="AD22" s="1744"/>
      <c r="AE22" s="1744"/>
      <c r="AF22" s="1744"/>
      <c r="AG22" s="871" t="s">
        <v>116</v>
      </c>
      <c r="AH22" s="603"/>
      <c r="AI22" s="604" t="s">
        <v>175</v>
      </c>
      <c r="AJ22" s="605"/>
      <c r="AK22" s="606"/>
      <c r="AL22" s="1740"/>
      <c r="AM22" s="607" t="str">
        <f t="shared" si="1"/>
        <v/>
      </c>
      <c r="AN22" s="1742"/>
    </row>
    <row r="23" spans="1:41" ht="15" customHeight="1">
      <c r="A23" s="1755"/>
      <c r="B23" s="1756"/>
      <c r="C23" s="1756"/>
      <c r="D23" s="1756"/>
      <c r="E23" s="1756"/>
      <c r="F23" s="1695" t="s">
        <v>401</v>
      </c>
      <c r="G23" s="1695"/>
      <c r="H23" s="1744"/>
      <c r="I23" s="1744"/>
      <c r="J23" s="1744"/>
      <c r="K23" s="1744"/>
      <c r="L23" s="1744"/>
      <c r="M23" s="1744"/>
      <c r="N23" s="1744"/>
      <c r="O23" s="1744"/>
      <c r="P23" s="1744"/>
      <c r="Q23" s="1744"/>
      <c r="R23" s="1744"/>
      <c r="S23" s="1744"/>
      <c r="T23" s="1744"/>
      <c r="U23" s="1667" t="s">
        <v>811</v>
      </c>
      <c r="V23" s="1667"/>
      <c r="W23" s="1667"/>
      <c r="X23" s="1667"/>
      <c r="Y23" s="1744"/>
      <c r="Z23" s="1744"/>
      <c r="AA23" s="1744"/>
      <c r="AB23" s="1744"/>
      <c r="AC23" s="1744"/>
      <c r="AD23" s="1744"/>
      <c r="AE23" s="1744"/>
      <c r="AF23" s="1744"/>
      <c r="AG23" s="871" t="s">
        <v>116</v>
      </c>
      <c r="AH23" s="603"/>
      <c r="AI23" s="604" t="s">
        <v>175</v>
      </c>
      <c r="AJ23" s="605"/>
      <c r="AK23" s="606"/>
      <c r="AL23" s="1740"/>
      <c r="AM23" s="607" t="str">
        <f t="shared" si="1"/>
        <v/>
      </c>
      <c r="AN23" s="1742"/>
    </row>
    <row r="24" spans="1:41" ht="15" customHeight="1">
      <c r="A24" s="1755"/>
      <c r="B24" s="1756"/>
      <c r="C24" s="1756"/>
      <c r="D24" s="1756"/>
      <c r="E24" s="1756"/>
      <c r="F24" s="1695" t="s">
        <v>401</v>
      </c>
      <c r="G24" s="1695"/>
      <c r="H24" s="1744"/>
      <c r="I24" s="1744"/>
      <c r="J24" s="1744"/>
      <c r="K24" s="1744"/>
      <c r="L24" s="1744"/>
      <c r="M24" s="1744"/>
      <c r="N24" s="1744"/>
      <c r="O24" s="1744"/>
      <c r="P24" s="1744"/>
      <c r="Q24" s="1744"/>
      <c r="R24" s="1744"/>
      <c r="S24" s="1744"/>
      <c r="T24" s="1744"/>
      <c r="U24" s="1667" t="s">
        <v>811</v>
      </c>
      <c r="V24" s="1667"/>
      <c r="W24" s="1667"/>
      <c r="X24" s="1667"/>
      <c r="Y24" s="1744"/>
      <c r="Z24" s="1744"/>
      <c r="AA24" s="1744"/>
      <c r="AB24" s="1744"/>
      <c r="AC24" s="1744"/>
      <c r="AD24" s="1744"/>
      <c r="AE24" s="1744"/>
      <c r="AF24" s="1744"/>
      <c r="AG24" s="871" t="s">
        <v>116</v>
      </c>
      <c r="AH24" s="603"/>
      <c r="AI24" s="604" t="s">
        <v>175</v>
      </c>
      <c r="AJ24" s="605"/>
      <c r="AK24" s="606"/>
      <c r="AL24" s="1740"/>
      <c r="AM24" s="607" t="str">
        <f t="shared" si="1"/>
        <v/>
      </c>
      <c r="AN24" s="1742"/>
    </row>
    <row r="25" spans="1:41" ht="15" customHeight="1" thickBot="1">
      <c r="A25" s="1757"/>
      <c r="B25" s="1758"/>
      <c r="C25" s="1758"/>
      <c r="D25" s="1758"/>
      <c r="E25" s="1758"/>
      <c r="F25" s="1745" t="s">
        <v>401</v>
      </c>
      <c r="G25" s="1745"/>
      <c r="H25" s="1746"/>
      <c r="I25" s="1746"/>
      <c r="J25" s="1746"/>
      <c r="K25" s="1746"/>
      <c r="L25" s="1746"/>
      <c r="M25" s="1746"/>
      <c r="N25" s="1746"/>
      <c r="O25" s="1746"/>
      <c r="P25" s="1746"/>
      <c r="Q25" s="1746"/>
      <c r="R25" s="1746"/>
      <c r="S25" s="1746"/>
      <c r="T25" s="1746"/>
      <c r="U25" s="1747" t="s">
        <v>811</v>
      </c>
      <c r="V25" s="1747"/>
      <c r="W25" s="1747"/>
      <c r="X25" s="1747"/>
      <c r="Y25" s="1746"/>
      <c r="Z25" s="1746"/>
      <c r="AA25" s="1746"/>
      <c r="AB25" s="1746"/>
      <c r="AC25" s="1746"/>
      <c r="AD25" s="1746"/>
      <c r="AE25" s="1746"/>
      <c r="AF25" s="1746"/>
      <c r="AG25" s="872" t="s">
        <v>116</v>
      </c>
      <c r="AH25" s="608"/>
      <c r="AI25" s="594" t="s">
        <v>175</v>
      </c>
      <c r="AJ25" s="595"/>
      <c r="AK25" s="598"/>
      <c r="AL25" s="1740"/>
      <c r="AM25" s="609" t="str">
        <f>IF(H25="","",IF(AH25="✔",DBCS(CONCATENATE(H25,"　",Y25,"（任意）")),DBCS(CONCATENATE(H25,"　",Y25))))</f>
        <v/>
      </c>
      <c r="AN25" s="1743"/>
    </row>
    <row r="26" spans="1:41" ht="15" customHeight="1" thickBot="1">
      <c r="A26" s="1808" t="s">
        <v>1012</v>
      </c>
      <c r="B26" s="1809"/>
      <c r="C26" s="1809"/>
      <c r="D26" s="1809"/>
      <c r="E26" s="1809"/>
      <c r="F26" s="1809"/>
      <c r="G26" s="1809"/>
      <c r="H26" s="1809"/>
      <c r="I26" s="1809"/>
      <c r="J26" s="1809"/>
      <c r="K26" s="1809"/>
      <c r="L26" s="1809"/>
      <c r="M26" s="1809"/>
      <c r="N26" s="1809"/>
      <c r="O26" s="1809"/>
      <c r="P26" s="1809"/>
      <c r="Q26" s="1809"/>
      <c r="R26" s="1809"/>
      <c r="S26" s="1809"/>
      <c r="T26" s="1809"/>
      <c r="U26" s="1809"/>
      <c r="V26" s="1809"/>
      <c r="W26" s="1809"/>
      <c r="X26" s="1809"/>
      <c r="Y26" s="1809"/>
      <c r="Z26" s="1809"/>
      <c r="AA26" s="1809"/>
      <c r="AB26" s="1809"/>
      <c r="AC26" s="1809"/>
      <c r="AD26" s="1809"/>
      <c r="AE26" s="1809"/>
      <c r="AF26" s="1809"/>
      <c r="AG26" s="1809"/>
      <c r="AH26" s="1021"/>
      <c r="AI26" s="1776"/>
      <c r="AJ26" s="1776"/>
      <c r="AK26" s="1810"/>
      <c r="AL26" s="1173"/>
      <c r="AM26" s="1019"/>
      <c r="AN26" s="1020"/>
    </row>
    <row r="27" spans="1:41" ht="15" customHeight="1" thickBot="1">
      <c r="A27" s="1808" t="s">
        <v>1115</v>
      </c>
      <c r="B27" s="1809"/>
      <c r="C27" s="1809"/>
      <c r="D27" s="1809"/>
      <c r="E27" s="1809"/>
      <c r="F27" s="1809"/>
      <c r="G27" s="1809"/>
      <c r="H27" s="1809"/>
      <c r="I27" s="1809"/>
      <c r="J27" s="1809"/>
      <c r="K27" s="1809"/>
      <c r="L27" s="1809"/>
      <c r="M27" s="1809"/>
      <c r="N27" s="1809"/>
      <c r="O27" s="1809"/>
      <c r="P27" s="1809"/>
      <c r="Q27" s="1809"/>
      <c r="R27" s="1809"/>
      <c r="S27" s="1809"/>
      <c r="T27" s="1809"/>
      <c r="U27" s="1809"/>
      <c r="V27" s="1809"/>
      <c r="W27" s="1809"/>
      <c r="X27" s="1809"/>
      <c r="Y27" s="1809"/>
      <c r="Z27" s="1809"/>
      <c r="AA27" s="1809"/>
      <c r="AB27" s="1809"/>
      <c r="AC27" s="1809"/>
      <c r="AD27" s="1809"/>
      <c r="AE27" s="1809"/>
      <c r="AF27" s="1809"/>
      <c r="AG27" s="1809"/>
      <c r="AH27" s="1021"/>
      <c r="AI27" s="1776"/>
      <c r="AJ27" s="1776"/>
      <c r="AK27" s="1810"/>
      <c r="AL27" s="1023"/>
      <c r="AM27" s="1019"/>
      <c r="AN27" s="1020"/>
    </row>
    <row r="28" spans="1:41" ht="24" customHeight="1">
      <c r="A28" s="1857" t="s">
        <v>414</v>
      </c>
      <c r="B28" s="1858" t="s">
        <v>818</v>
      </c>
      <c r="C28" s="1859"/>
      <c r="D28" s="1859"/>
      <c r="E28" s="1788"/>
      <c r="F28" s="1734"/>
      <c r="G28" s="1735"/>
      <c r="H28" s="1735"/>
      <c r="I28" s="1735"/>
      <c r="J28" s="1735"/>
      <c r="K28" s="1735"/>
      <c r="L28" s="1735"/>
      <c r="M28" s="1735"/>
      <c r="N28" s="1735"/>
      <c r="O28" s="1735"/>
      <c r="P28" s="1735"/>
      <c r="Q28" s="1735"/>
      <c r="R28" s="1735"/>
      <c r="S28" s="1735"/>
      <c r="T28" s="1735"/>
      <c r="U28" s="1735"/>
      <c r="V28" s="1735"/>
      <c r="W28" s="1735"/>
      <c r="X28" s="1735"/>
      <c r="Y28" s="1735"/>
      <c r="Z28" s="1735"/>
      <c r="AA28" s="1735"/>
      <c r="AB28" s="1735"/>
      <c r="AC28" s="1735"/>
      <c r="AD28" s="1735"/>
      <c r="AE28" s="1735"/>
      <c r="AF28" s="1735"/>
      <c r="AG28" s="1735"/>
      <c r="AH28" s="1735"/>
      <c r="AI28" s="1735"/>
      <c r="AJ28" s="1735"/>
      <c r="AK28" s="1736"/>
      <c r="AL28" s="861" t="str">
        <f>LEN(F28)&amp;" 文字(最大250文字)"</f>
        <v>0 文字(最大250文字)</v>
      </c>
      <c r="AM28" s="580"/>
    </row>
    <row r="29" spans="1:41" ht="15" customHeight="1">
      <c r="A29" s="1711"/>
      <c r="B29" s="1684" t="s">
        <v>176</v>
      </c>
      <c r="C29" s="1693"/>
      <c r="D29" s="1693"/>
      <c r="E29" s="1693"/>
      <c r="F29" s="1693"/>
      <c r="G29" s="1693"/>
      <c r="H29" s="1693"/>
      <c r="I29" s="1693"/>
      <c r="J29" s="1737"/>
      <c r="K29" s="1693" t="s">
        <v>402</v>
      </c>
      <c r="L29" s="1693"/>
      <c r="M29" s="1693"/>
      <c r="N29" s="1693"/>
      <c r="O29" s="1693"/>
      <c r="P29" s="1693"/>
      <c r="Q29" s="1693"/>
      <c r="R29" s="1693"/>
      <c r="S29" s="1693"/>
      <c r="T29" s="1693"/>
      <c r="U29" s="1693"/>
      <c r="V29" s="1693"/>
      <c r="W29" s="1693"/>
      <c r="X29" s="1693"/>
      <c r="Y29" s="1693"/>
      <c r="Z29" s="1693"/>
      <c r="AA29" s="1693"/>
      <c r="AB29" s="1693"/>
      <c r="AC29" s="1693"/>
      <c r="AD29" s="1693"/>
      <c r="AE29" s="1693"/>
      <c r="AF29" s="1693"/>
      <c r="AG29" s="1693"/>
      <c r="AH29" s="1693"/>
      <c r="AI29" s="1738" t="s">
        <v>171</v>
      </c>
      <c r="AJ29" s="1738"/>
      <c r="AK29" s="1739"/>
      <c r="AL29" s="574"/>
      <c r="AM29" s="580"/>
    </row>
    <row r="30" spans="1:41" ht="20.100000000000001" customHeight="1">
      <c r="A30" s="1711"/>
      <c r="B30" s="1726" t="s">
        <v>403</v>
      </c>
      <c r="C30" s="1729" t="s">
        <v>828</v>
      </c>
      <c r="D30" s="1730"/>
      <c r="E30" s="1730"/>
      <c r="F30" s="1730"/>
      <c r="G30" s="1730"/>
      <c r="H30" s="1730"/>
      <c r="I30" s="1730"/>
      <c r="J30" s="1731"/>
      <c r="K30" s="1732" t="s">
        <v>829</v>
      </c>
      <c r="L30" s="1732"/>
      <c r="M30" s="1732"/>
      <c r="N30" s="1732"/>
      <c r="O30" s="1732"/>
      <c r="P30" s="1732"/>
      <c r="Q30" s="1732"/>
      <c r="R30" s="1732"/>
      <c r="S30" s="1732"/>
      <c r="T30" s="1732"/>
      <c r="U30" s="1732"/>
      <c r="V30" s="1732"/>
      <c r="W30" s="1732"/>
      <c r="X30" s="1732"/>
      <c r="Y30" s="1732"/>
      <c r="Z30" s="1732"/>
      <c r="AA30" s="1732"/>
      <c r="AB30" s="1732"/>
      <c r="AC30" s="1732"/>
      <c r="AD30" s="1732"/>
      <c r="AE30" s="1732"/>
      <c r="AF30" s="1732"/>
      <c r="AG30" s="1732"/>
      <c r="AH30" s="1733"/>
      <c r="AI30" s="1708">
        <v>18</v>
      </c>
      <c r="AJ30" s="1709"/>
      <c r="AK30" s="1710"/>
      <c r="AL30" s="610"/>
      <c r="AM30" s="580"/>
    </row>
    <row r="31" spans="1:41" ht="20.100000000000001" customHeight="1">
      <c r="A31" s="1711"/>
      <c r="B31" s="1727"/>
      <c r="C31" s="1721"/>
      <c r="D31" s="1722"/>
      <c r="E31" s="1722"/>
      <c r="F31" s="1722"/>
      <c r="G31" s="1722"/>
      <c r="H31" s="1722"/>
      <c r="I31" s="1722"/>
      <c r="J31" s="1723"/>
      <c r="K31" s="1724"/>
      <c r="L31" s="1724"/>
      <c r="M31" s="1724"/>
      <c r="N31" s="1724"/>
      <c r="O31" s="1724"/>
      <c r="P31" s="1724"/>
      <c r="Q31" s="1724"/>
      <c r="R31" s="1724"/>
      <c r="S31" s="1724"/>
      <c r="T31" s="1724"/>
      <c r="U31" s="1724"/>
      <c r="V31" s="1724"/>
      <c r="W31" s="1724"/>
      <c r="X31" s="1724"/>
      <c r="Y31" s="1724"/>
      <c r="Z31" s="1724"/>
      <c r="AA31" s="1724"/>
      <c r="AB31" s="1724"/>
      <c r="AC31" s="1724"/>
      <c r="AD31" s="1724"/>
      <c r="AE31" s="1724"/>
      <c r="AF31" s="1724"/>
      <c r="AG31" s="1724"/>
      <c r="AH31" s="1725"/>
      <c r="AI31" s="1639"/>
      <c r="AJ31" s="1640"/>
      <c r="AK31" s="1641"/>
      <c r="AL31" s="611"/>
      <c r="AM31" s="580"/>
    </row>
    <row r="32" spans="1:41" ht="20.100000000000001" customHeight="1">
      <c r="A32" s="1711"/>
      <c r="B32" s="1727"/>
      <c r="C32" s="1721"/>
      <c r="D32" s="1722"/>
      <c r="E32" s="1722"/>
      <c r="F32" s="1722"/>
      <c r="G32" s="1722"/>
      <c r="H32" s="1722"/>
      <c r="I32" s="1722"/>
      <c r="J32" s="1723"/>
      <c r="K32" s="1724"/>
      <c r="L32" s="1724"/>
      <c r="M32" s="1724"/>
      <c r="N32" s="1724"/>
      <c r="O32" s="1724"/>
      <c r="P32" s="1724"/>
      <c r="Q32" s="1724"/>
      <c r="R32" s="1724"/>
      <c r="S32" s="1724"/>
      <c r="T32" s="1724"/>
      <c r="U32" s="1724"/>
      <c r="V32" s="1724"/>
      <c r="W32" s="1724"/>
      <c r="X32" s="1724"/>
      <c r="Y32" s="1724"/>
      <c r="Z32" s="1724"/>
      <c r="AA32" s="1724"/>
      <c r="AB32" s="1724"/>
      <c r="AC32" s="1724"/>
      <c r="AD32" s="1724"/>
      <c r="AE32" s="1724"/>
      <c r="AF32" s="1724"/>
      <c r="AG32" s="1724"/>
      <c r="AH32" s="1725"/>
      <c r="AI32" s="1639"/>
      <c r="AJ32" s="1640"/>
      <c r="AK32" s="1641"/>
      <c r="AL32" s="611"/>
      <c r="AM32" s="580"/>
    </row>
    <row r="33" spans="1:39" ht="20.100000000000001" customHeight="1">
      <c r="A33" s="1711"/>
      <c r="B33" s="1727"/>
      <c r="C33" s="1721"/>
      <c r="D33" s="1722"/>
      <c r="E33" s="1722"/>
      <c r="F33" s="1722"/>
      <c r="G33" s="1722"/>
      <c r="H33" s="1722"/>
      <c r="I33" s="1722"/>
      <c r="J33" s="1723"/>
      <c r="K33" s="1724"/>
      <c r="L33" s="1724"/>
      <c r="M33" s="1724"/>
      <c r="N33" s="1724"/>
      <c r="O33" s="1724"/>
      <c r="P33" s="1724"/>
      <c r="Q33" s="1724"/>
      <c r="R33" s="1724"/>
      <c r="S33" s="1724"/>
      <c r="T33" s="1724"/>
      <c r="U33" s="1724"/>
      <c r="V33" s="1724"/>
      <c r="W33" s="1724"/>
      <c r="X33" s="1724"/>
      <c r="Y33" s="1724"/>
      <c r="Z33" s="1724"/>
      <c r="AA33" s="1724"/>
      <c r="AB33" s="1724"/>
      <c r="AC33" s="1724"/>
      <c r="AD33" s="1724"/>
      <c r="AE33" s="1724"/>
      <c r="AF33" s="1724"/>
      <c r="AG33" s="1724"/>
      <c r="AH33" s="1725"/>
      <c r="AI33" s="1639"/>
      <c r="AJ33" s="1640"/>
      <c r="AK33" s="1641"/>
      <c r="AL33" s="611"/>
      <c r="AM33" s="580"/>
    </row>
    <row r="34" spans="1:39" ht="20.100000000000001" customHeight="1">
      <c r="A34" s="1711"/>
      <c r="B34" s="1727"/>
      <c r="C34" s="1721"/>
      <c r="D34" s="1722"/>
      <c r="E34" s="1722"/>
      <c r="F34" s="1722"/>
      <c r="G34" s="1722"/>
      <c r="H34" s="1722"/>
      <c r="I34" s="1722"/>
      <c r="J34" s="1723"/>
      <c r="K34" s="1724"/>
      <c r="L34" s="1724"/>
      <c r="M34" s="1724"/>
      <c r="N34" s="1724"/>
      <c r="O34" s="1724"/>
      <c r="P34" s="1724"/>
      <c r="Q34" s="1724"/>
      <c r="R34" s="1724"/>
      <c r="S34" s="1724"/>
      <c r="T34" s="1724"/>
      <c r="U34" s="1724"/>
      <c r="V34" s="1724"/>
      <c r="W34" s="1724"/>
      <c r="X34" s="1724"/>
      <c r="Y34" s="1724"/>
      <c r="Z34" s="1724"/>
      <c r="AA34" s="1724"/>
      <c r="AB34" s="1724"/>
      <c r="AC34" s="1724"/>
      <c r="AD34" s="1724"/>
      <c r="AE34" s="1724"/>
      <c r="AF34" s="1724"/>
      <c r="AG34" s="1724"/>
      <c r="AH34" s="1725"/>
      <c r="AI34" s="1639"/>
      <c r="AJ34" s="1640"/>
      <c r="AK34" s="1641"/>
      <c r="AL34" s="611"/>
      <c r="AM34" s="580"/>
    </row>
    <row r="35" spans="1:39" ht="20.100000000000001" customHeight="1">
      <c r="A35" s="1711"/>
      <c r="B35" s="1727"/>
      <c r="C35" s="1721"/>
      <c r="D35" s="1722"/>
      <c r="E35" s="1722"/>
      <c r="F35" s="1722"/>
      <c r="G35" s="1722"/>
      <c r="H35" s="1722"/>
      <c r="I35" s="1722"/>
      <c r="J35" s="1723"/>
      <c r="K35" s="1724"/>
      <c r="L35" s="1724"/>
      <c r="M35" s="1724"/>
      <c r="N35" s="1724"/>
      <c r="O35" s="1724"/>
      <c r="P35" s="1724"/>
      <c r="Q35" s="1724"/>
      <c r="R35" s="1724"/>
      <c r="S35" s="1724"/>
      <c r="T35" s="1724"/>
      <c r="U35" s="1724"/>
      <c r="V35" s="1724"/>
      <c r="W35" s="1724"/>
      <c r="X35" s="1724"/>
      <c r="Y35" s="1724"/>
      <c r="Z35" s="1724"/>
      <c r="AA35" s="1724"/>
      <c r="AB35" s="1724"/>
      <c r="AC35" s="1724"/>
      <c r="AD35" s="1724"/>
      <c r="AE35" s="1724"/>
      <c r="AF35" s="1724"/>
      <c r="AG35" s="1724"/>
      <c r="AH35" s="1725"/>
      <c r="AI35" s="1639"/>
      <c r="AJ35" s="1640"/>
      <c r="AK35" s="1641"/>
      <c r="AL35" s="611"/>
      <c r="AM35" s="580"/>
    </row>
    <row r="36" spans="1:39" ht="20.100000000000001" customHeight="1">
      <c r="A36" s="1711"/>
      <c r="B36" s="1727"/>
      <c r="C36" s="1721"/>
      <c r="D36" s="1722"/>
      <c r="E36" s="1722"/>
      <c r="F36" s="1722"/>
      <c r="G36" s="1722"/>
      <c r="H36" s="1722"/>
      <c r="I36" s="1722"/>
      <c r="J36" s="1723"/>
      <c r="K36" s="1724"/>
      <c r="L36" s="1724"/>
      <c r="M36" s="1724"/>
      <c r="N36" s="1724"/>
      <c r="O36" s="1724"/>
      <c r="P36" s="1724"/>
      <c r="Q36" s="1724"/>
      <c r="R36" s="1724"/>
      <c r="S36" s="1724"/>
      <c r="T36" s="1724"/>
      <c r="U36" s="1724"/>
      <c r="V36" s="1724"/>
      <c r="W36" s="1724"/>
      <c r="X36" s="1724"/>
      <c r="Y36" s="1724"/>
      <c r="Z36" s="1724"/>
      <c r="AA36" s="1724"/>
      <c r="AB36" s="1724"/>
      <c r="AC36" s="1724"/>
      <c r="AD36" s="1724"/>
      <c r="AE36" s="1724"/>
      <c r="AF36" s="1724"/>
      <c r="AG36" s="1724"/>
      <c r="AH36" s="1725"/>
      <c r="AI36" s="1639"/>
      <c r="AJ36" s="1640"/>
      <c r="AK36" s="1641"/>
      <c r="AL36" s="611"/>
      <c r="AM36" s="580"/>
    </row>
    <row r="37" spans="1:39" ht="20.100000000000001" customHeight="1">
      <c r="A37" s="1711"/>
      <c r="B37" s="1727"/>
      <c r="C37" s="1721"/>
      <c r="D37" s="1722"/>
      <c r="E37" s="1722"/>
      <c r="F37" s="1722"/>
      <c r="G37" s="1722"/>
      <c r="H37" s="1722"/>
      <c r="I37" s="1722"/>
      <c r="J37" s="1723"/>
      <c r="K37" s="1724"/>
      <c r="L37" s="1724"/>
      <c r="M37" s="1724"/>
      <c r="N37" s="1724"/>
      <c r="O37" s="1724"/>
      <c r="P37" s="1724"/>
      <c r="Q37" s="1724"/>
      <c r="R37" s="1724"/>
      <c r="S37" s="1724"/>
      <c r="T37" s="1724"/>
      <c r="U37" s="1724"/>
      <c r="V37" s="1724"/>
      <c r="W37" s="1724"/>
      <c r="X37" s="1724"/>
      <c r="Y37" s="1724"/>
      <c r="Z37" s="1724"/>
      <c r="AA37" s="1724"/>
      <c r="AB37" s="1724"/>
      <c r="AC37" s="1724"/>
      <c r="AD37" s="1724"/>
      <c r="AE37" s="1724"/>
      <c r="AF37" s="1724"/>
      <c r="AG37" s="1724"/>
      <c r="AH37" s="1725"/>
      <c r="AI37" s="1639"/>
      <c r="AJ37" s="1640"/>
      <c r="AK37" s="1641"/>
      <c r="AL37" s="611"/>
      <c r="AM37" s="580"/>
    </row>
    <row r="38" spans="1:39" ht="20.100000000000001" customHeight="1">
      <c r="A38" s="1711"/>
      <c r="B38" s="1727"/>
      <c r="C38" s="1721"/>
      <c r="D38" s="1722"/>
      <c r="E38" s="1722"/>
      <c r="F38" s="1722"/>
      <c r="G38" s="1722"/>
      <c r="H38" s="1722"/>
      <c r="I38" s="1722"/>
      <c r="J38" s="1723"/>
      <c r="K38" s="1724"/>
      <c r="L38" s="1724"/>
      <c r="M38" s="1724"/>
      <c r="N38" s="1724"/>
      <c r="O38" s="1724"/>
      <c r="P38" s="1724"/>
      <c r="Q38" s="1724"/>
      <c r="R38" s="1724"/>
      <c r="S38" s="1724"/>
      <c r="T38" s="1724"/>
      <c r="U38" s="1724"/>
      <c r="V38" s="1724"/>
      <c r="W38" s="1724"/>
      <c r="X38" s="1724"/>
      <c r="Y38" s="1724"/>
      <c r="Z38" s="1724"/>
      <c r="AA38" s="1724"/>
      <c r="AB38" s="1724"/>
      <c r="AC38" s="1724"/>
      <c r="AD38" s="1724"/>
      <c r="AE38" s="1724"/>
      <c r="AF38" s="1724"/>
      <c r="AG38" s="1724"/>
      <c r="AH38" s="1725"/>
      <c r="AI38" s="1639"/>
      <c r="AJ38" s="1640"/>
      <c r="AK38" s="1641"/>
      <c r="AL38" s="611"/>
      <c r="AM38" s="580"/>
    </row>
    <row r="39" spans="1:39" ht="20.100000000000001" customHeight="1">
      <c r="A39" s="1711"/>
      <c r="B39" s="1727"/>
      <c r="C39" s="1716"/>
      <c r="D39" s="1717"/>
      <c r="E39" s="1717"/>
      <c r="F39" s="1717"/>
      <c r="G39" s="1717"/>
      <c r="H39" s="1717"/>
      <c r="I39" s="1717"/>
      <c r="J39" s="1718"/>
      <c r="K39" s="1719"/>
      <c r="L39" s="1719"/>
      <c r="M39" s="1719"/>
      <c r="N39" s="1719"/>
      <c r="O39" s="1719"/>
      <c r="P39" s="1719"/>
      <c r="Q39" s="1719"/>
      <c r="R39" s="1719"/>
      <c r="S39" s="1719"/>
      <c r="T39" s="1719"/>
      <c r="U39" s="1719"/>
      <c r="V39" s="1719"/>
      <c r="W39" s="1719"/>
      <c r="X39" s="1719"/>
      <c r="Y39" s="1719"/>
      <c r="Z39" s="1719"/>
      <c r="AA39" s="1719"/>
      <c r="AB39" s="1719"/>
      <c r="AC39" s="1719"/>
      <c r="AD39" s="1719"/>
      <c r="AE39" s="1719"/>
      <c r="AF39" s="1719"/>
      <c r="AG39" s="1719"/>
      <c r="AH39" s="1720"/>
      <c r="AI39" s="1651"/>
      <c r="AJ39" s="1652"/>
      <c r="AK39" s="1653"/>
      <c r="AL39" s="611"/>
      <c r="AM39" s="580"/>
    </row>
    <row r="40" spans="1:39" ht="20.100000000000001" customHeight="1">
      <c r="A40" s="1711"/>
      <c r="B40" s="1726" t="s">
        <v>404</v>
      </c>
      <c r="C40" s="1729"/>
      <c r="D40" s="1730"/>
      <c r="E40" s="1730"/>
      <c r="F40" s="1730"/>
      <c r="G40" s="1730"/>
      <c r="H40" s="1730"/>
      <c r="I40" s="1730"/>
      <c r="J40" s="1731"/>
      <c r="K40" s="1732"/>
      <c r="L40" s="1732"/>
      <c r="M40" s="1732"/>
      <c r="N40" s="1732"/>
      <c r="O40" s="1732"/>
      <c r="P40" s="1732"/>
      <c r="Q40" s="1732"/>
      <c r="R40" s="1732"/>
      <c r="S40" s="1732"/>
      <c r="T40" s="1732"/>
      <c r="U40" s="1732"/>
      <c r="V40" s="1732"/>
      <c r="W40" s="1732"/>
      <c r="X40" s="1732"/>
      <c r="Y40" s="1732"/>
      <c r="Z40" s="1732"/>
      <c r="AA40" s="1732"/>
      <c r="AB40" s="1732"/>
      <c r="AC40" s="1732"/>
      <c r="AD40" s="1732"/>
      <c r="AE40" s="1732"/>
      <c r="AF40" s="1732"/>
      <c r="AG40" s="1732"/>
      <c r="AH40" s="1733"/>
      <c r="AI40" s="1708"/>
      <c r="AJ40" s="1709"/>
      <c r="AK40" s="1710"/>
      <c r="AL40" s="611"/>
      <c r="AM40" s="580"/>
    </row>
    <row r="41" spans="1:39" ht="20.100000000000001" customHeight="1">
      <c r="A41" s="1711"/>
      <c r="B41" s="1727"/>
      <c r="C41" s="1721"/>
      <c r="D41" s="1722"/>
      <c r="E41" s="1722"/>
      <c r="F41" s="1722"/>
      <c r="G41" s="1722"/>
      <c r="H41" s="1722"/>
      <c r="I41" s="1722"/>
      <c r="J41" s="1723"/>
      <c r="K41" s="1724"/>
      <c r="L41" s="1724"/>
      <c r="M41" s="1724"/>
      <c r="N41" s="1724"/>
      <c r="O41" s="1724"/>
      <c r="P41" s="1724"/>
      <c r="Q41" s="1724"/>
      <c r="R41" s="1724"/>
      <c r="S41" s="1724"/>
      <c r="T41" s="1724"/>
      <c r="U41" s="1724"/>
      <c r="V41" s="1724"/>
      <c r="W41" s="1724"/>
      <c r="X41" s="1724"/>
      <c r="Y41" s="1724"/>
      <c r="Z41" s="1724"/>
      <c r="AA41" s="1724"/>
      <c r="AB41" s="1724"/>
      <c r="AC41" s="1724"/>
      <c r="AD41" s="1724"/>
      <c r="AE41" s="1724"/>
      <c r="AF41" s="1724"/>
      <c r="AG41" s="1724"/>
      <c r="AH41" s="1725"/>
      <c r="AI41" s="1639"/>
      <c r="AJ41" s="1640"/>
      <c r="AK41" s="1641"/>
      <c r="AL41" s="611"/>
      <c r="AM41" s="580"/>
    </row>
    <row r="42" spans="1:39" ht="20.100000000000001" customHeight="1">
      <c r="A42" s="1711"/>
      <c r="B42" s="1727"/>
      <c r="C42" s="1721"/>
      <c r="D42" s="1722"/>
      <c r="E42" s="1722"/>
      <c r="F42" s="1722"/>
      <c r="G42" s="1722"/>
      <c r="H42" s="1722"/>
      <c r="I42" s="1722"/>
      <c r="J42" s="1723"/>
      <c r="K42" s="1724"/>
      <c r="L42" s="1724"/>
      <c r="M42" s="1724"/>
      <c r="N42" s="1724"/>
      <c r="O42" s="1724"/>
      <c r="P42" s="1724"/>
      <c r="Q42" s="1724"/>
      <c r="R42" s="1724"/>
      <c r="S42" s="1724"/>
      <c r="T42" s="1724"/>
      <c r="U42" s="1724"/>
      <c r="V42" s="1724"/>
      <c r="W42" s="1724"/>
      <c r="X42" s="1724"/>
      <c r="Y42" s="1724"/>
      <c r="Z42" s="1724"/>
      <c r="AA42" s="1724"/>
      <c r="AB42" s="1724"/>
      <c r="AC42" s="1724"/>
      <c r="AD42" s="1724"/>
      <c r="AE42" s="1724"/>
      <c r="AF42" s="1724"/>
      <c r="AG42" s="1724"/>
      <c r="AH42" s="1725"/>
      <c r="AI42" s="1639"/>
      <c r="AJ42" s="1640"/>
      <c r="AK42" s="1641"/>
      <c r="AL42" s="611"/>
      <c r="AM42" s="580"/>
    </row>
    <row r="43" spans="1:39" ht="20.100000000000001" customHeight="1">
      <c r="A43" s="1711"/>
      <c r="B43" s="1727"/>
      <c r="C43" s="1721"/>
      <c r="D43" s="1722"/>
      <c r="E43" s="1722"/>
      <c r="F43" s="1722"/>
      <c r="G43" s="1722"/>
      <c r="H43" s="1722"/>
      <c r="I43" s="1722"/>
      <c r="J43" s="1723"/>
      <c r="K43" s="1724"/>
      <c r="L43" s="1724"/>
      <c r="M43" s="1724"/>
      <c r="N43" s="1724"/>
      <c r="O43" s="1724"/>
      <c r="P43" s="1724"/>
      <c r="Q43" s="1724"/>
      <c r="R43" s="1724"/>
      <c r="S43" s="1724"/>
      <c r="T43" s="1724"/>
      <c r="U43" s="1724"/>
      <c r="V43" s="1724"/>
      <c r="W43" s="1724"/>
      <c r="X43" s="1724"/>
      <c r="Y43" s="1724"/>
      <c r="Z43" s="1724"/>
      <c r="AA43" s="1724"/>
      <c r="AB43" s="1724"/>
      <c r="AC43" s="1724"/>
      <c r="AD43" s="1724"/>
      <c r="AE43" s="1724"/>
      <c r="AF43" s="1724"/>
      <c r="AG43" s="1724"/>
      <c r="AH43" s="1725"/>
      <c r="AI43" s="1639"/>
      <c r="AJ43" s="1640"/>
      <c r="AK43" s="1641"/>
      <c r="AL43" s="611"/>
      <c r="AM43" s="580"/>
    </row>
    <row r="44" spans="1:39" ht="20.100000000000001" customHeight="1">
      <c r="A44" s="1711"/>
      <c r="B44" s="1727"/>
      <c r="C44" s="1721"/>
      <c r="D44" s="1722"/>
      <c r="E44" s="1722"/>
      <c r="F44" s="1722"/>
      <c r="G44" s="1722"/>
      <c r="H44" s="1722"/>
      <c r="I44" s="1722"/>
      <c r="J44" s="1723"/>
      <c r="K44" s="1724"/>
      <c r="L44" s="1724"/>
      <c r="M44" s="1724"/>
      <c r="N44" s="1724"/>
      <c r="O44" s="1724"/>
      <c r="P44" s="1724"/>
      <c r="Q44" s="1724"/>
      <c r="R44" s="1724"/>
      <c r="S44" s="1724"/>
      <c r="T44" s="1724"/>
      <c r="U44" s="1724"/>
      <c r="V44" s="1724"/>
      <c r="W44" s="1724"/>
      <c r="X44" s="1724"/>
      <c r="Y44" s="1724"/>
      <c r="Z44" s="1724"/>
      <c r="AA44" s="1724"/>
      <c r="AB44" s="1724"/>
      <c r="AC44" s="1724"/>
      <c r="AD44" s="1724"/>
      <c r="AE44" s="1724"/>
      <c r="AF44" s="1724"/>
      <c r="AG44" s="1724"/>
      <c r="AH44" s="1725"/>
      <c r="AI44" s="1639"/>
      <c r="AJ44" s="1640"/>
      <c r="AK44" s="1641"/>
      <c r="AL44" s="611"/>
      <c r="AM44" s="580"/>
    </row>
    <row r="45" spans="1:39" ht="20.100000000000001" customHeight="1">
      <c r="A45" s="1711"/>
      <c r="B45" s="1727"/>
      <c r="C45" s="1721"/>
      <c r="D45" s="1722"/>
      <c r="E45" s="1722"/>
      <c r="F45" s="1722"/>
      <c r="G45" s="1722"/>
      <c r="H45" s="1722"/>
      <c r="I45" s="1722"/>
      <c r="J45" s="1723"/>
      <c r="K45" s="1724"/>
      <c r="L45" s="1724"/>
      <c r="M45" s="1724"/>
      <c r="N45" s="1724"/>
      <c r="O45" s="1724"/>
      <c r="P45" s="1724"/>
      <c r="Q45" s="1724"/>
      <c r="R45" s="1724"/>
      <c r="S45" s="1724"/>
      <c r="T45" s="1724"/>
      <c r="U45" s="1724"/>
      <c r="V45" s="1724"/>
      <c r="W45" s="1724"/>
      <c r="X45" s="1724"/>
      <c r="Y45" s="1724"/>
      <c r="Z45" s="1724"/>
      <c r="AA45" s="1724"/>
      <c r="AB45" s="1724"/>
      <c r="AC45" s="1724"/>
      <c r="AD45" s="1724"/>
      <c r="AE45" s="1724"/>
      <c r="AF45" s="1724"/>
      <c r="AG45" s="1724"/>
      <c r="AH45" s="1725"/>
      <c r="AI45" s="1639"/>
      <c r="AJ45" s="1640"/>
      <c r="AK45" s="1641"/>
      <c r="AL45" s="611"/>
      <c r="AM45" s="580"/>
    </row>
    <row r="46" spans="1:39" ht="20.100000000000001" customHeight="1">
      <c r="A46" s="1711"/>
      <c r="B46" s="1727"/>
      <c r="C46" s="1721"/>
      <c r="D46" s="1722"/>
      <c r="E46" s="1722"/>
      <c r="F46" s="1722"/>
      <c r="G46" s="1722"/>
      <c r="H46" s="1722"/>
      <c r="I46" s="1722"/>
      <c r="J46" s="1723"/>
      <c r="K46" s="1724"/>
      <c r="L46" s="1724"/>
      <c r="M46" s="1724"/>
      <c r="N46" s="1724"/>
      <c r="O46" s="1724"/>
      <c r="P46" s="1724"/>
      <c r="Q46" s="1724"/>
      <c r="R46" s="1724"/>
      <c r="S46" s="1724"/>
      <c r="T46" s="1724"/>
      <c r="U46" s="1724"/>
      <c r="V46" s="1724"/>
      <c r="W46" s="1724"/>
      <c r="X46" s="1724"/>
      <c r="Y46" s="1724"/>
      <c r="Z46" s="1724"/>
      <c r="AA46" s="1724"/>
      <c r="AB46" s="1724"/>
      <c r="AC46" s="1724"/>
      <c r="AD46" s="1724"/>
      <c r="AE46" s="1724"/>
      <c r="AF46" s="1724"/>
      <c r="AG46" s="1724"/>
      <c r="AH46" s="1725"/>
      <c r="AI46" s="1639"/>
      <c r="AJ46" s="1640"/>
      <c r="AK46" s="1641"/>
      <c r="AL46" s="611"/>
      <c r="AM46" s="580"/>
    </row>
    <row r="47" spans="1:39" ht="20.100000000000001" customHeight="1">
      <c r="A47" s="1711"/>
      <c r="B47" s="1727"/>
      <c r="C47" s="1721"/>
      <c r="D47" s="1722"/>
      <c r="E47" s="1722"/>
      <c r="F47" s="1722"/>
      <c r="G47" s="1722"/>
      <c r="H47" s="1722"/>
      <c r="I47" s="1722"/>
      <c r="J47" s="1723"/>
      <c r="K47" s="1724"/>
      <c r="L47" s="1724"/>
      <c r="M47" s="1724"/>
      <c r="N47" s="1724"/>
      <c r="O47" s="1724"/>
      <c r="P47" s="1724"/>
      <c r="Q47" s="1724"/>
      <c r="R47" s="1724"/>
      <c r="S47" s="1724"/>
      <c r="T47" s="1724"/>
      <c r="U47" s="1724"/>
      <c r="V47" s="1724"/>
      <c r="W47" s="1724"/>
      <c r="X47" s="1724"/>
      <c r="Y47" s="1724"/>
      <c r="Z47" s="1724"/>
      <c r="AA47" s="1724"/>
      <c r="AB47" s="1724"/>
      <c r="AC47" s="1724"/>
      <c r="AD47" s="1724"/>
      <c r="AE47" s="1724"/>
      <c r="AF47" s="1724"/>
      <c r="AG47" s="1724"/>
      <c r="AH47" s="1725"/>
      <c r="AI47" s="1639"/>
      <c r="AJ47" s="1640"/>
      <c r="AK47" s="1641"/>
      <c r="AL47" s="611"/>
      <c r="AM47" s="580"/>
    </row>
    <row r="48" spans="1:39" ht="20.100000000000001" customHeight="1">
      <c r="A48" s="1711"/>
      <c r="B48" s="1727"/>
      <c r="C48" s="1721"/>
      <c r="D48" s="1722"/>
      <c r="E48" s="1722"/>
      <c r="F48" s="1722"/>
      <c r="G48" s="1722"/>
      <c r="H48" s="1722"/>
      <c r="I48" s="1722"/>
      <c r="J48" s="1723"/>
      <c r="K48" s="1724"/>
      <c r="L48" s="1724"/>
      <c r="M48" s="1724"/>
      <c r="N48" s="1724"/>
      <c r="O48" s="1724"/>
      <c r="P48" s="1724"/>
      <c r="Q48" s="1724"/>
      <c r="R48" s="1724"/>
      <c r="S48" s="1724"/>
      <c r="T48" s="1724"/>
      <c r="U48" s="1724"/>
      <c r="V48" s="1724"/>
      <c r="W48" s="1724"/>
      <c r="X48" s="1724"/>
      <c r="Y48" s="1724"/>
      <c r="Z48" s="1724"/>
      <c r="AA48" s="1724"/>
      <c r="AB48" s="1724"/>
      <c r="AC48" s="1724"/>
      <c r="AD48" s="1724"/>
      <c r="AE48" s="1724"/>
      <c r="AF48" s="1724"/>
      <c r="AG48" s="1724"/>
      <c r="AH48" s="1725"/>
      <c r="AI48" s="1639"/>
      <c r="AJ48" s="1640"/>
      <c r="AK48" s="1641"/>
      <c r="AL48" s="611"/>
      <c r="AM48" s="580"/>
    </row>
    <row r="49" spans="1:39" ht="20.100000000000001" customHeight="1">
      <c r="A49" s="1711"/>
      <c r="B49" s="1728"/>
      <c r="C49" s="1716"/>
      <c r="D49" s="1717"/>
      <c r="E49" s="1717"/>
      <c r="F49" s="1717"/>
      <c r="G49" s="1717"/>
      <c r="H49" s="1717"/>
      <c r="I49" s="1717"/>
      <c r="J49" s="1718"/>
      <c r="K49" s="1719"/>
      <c r="L49" s="1719"/>
      <c r="M49" s="1719"/>
      <c r="N49" s="1719"/>
      <c r="O49" s="1719"/>
      <c r="P49" s="1719"/>
      <c r="Q49" s="1719"/>
      <c r="R49" s="1719"/>
      <c r="S49" s="1719"/>
      <c r="T49" s="1719"/>
      <c r="U49" s="1719"/>
      <c r="V49" s="1719"/>
      <c r="W49" s="1719"/>
      <c r="X49" s="1719"/>
      <c r="Y49" s="1719"/>
      <c r="Z49" s="1719"/>
      <c r="AA49" s="1719"/>
      <c r="AB49" s="1719"/>
      <c r="AC49" s="1719"/>
      <c r="AD49" s="1719"/>
      <c r="AE49" s="1719"/>
      <c r="AF49" s="1719"/>
      <c r="AG49" s="1719"/>
      <c r="AH49" s="1720"/>
      <c r="AI49" s="1651"/>
      <c r="AJ49" s="1652"/>
      <c r="AK49" s="1653"/>
      <c r="AL49" s="611"/>
      <c r="AM49" s="580"/>
    </row>
    <row r="50" spans="1:39" ht="18" customHeight="1">
      <c r="A50" s="1711"/>
      <c r="B50" s="1654" t="s">
        <v>179</v>
      </c>
      <c r="C50" s="1655"/>
      <c r="D50" s="1655"/>
      <c r="E50" s="1655"/>
      <c r="F50" s="1655"/>
      <c r="G50" s="1655"/>
      <c r="H50" s="1655"/>
      <c r="I50" s="1655"/>
      <c r="J50" s="1656"/>
      <c r="K50" s="612"/>
      <c r="L50" s="1657" t="s">
        <v>624</v>
      </c>
      <c r="M50" s="1658"/>
      <c r="N50" s="1658"/>
      <c r="O50" s="1658"/>
      <c r="P50" s="612"/>
      <c r="Q50" s="1654" t="s">
        <v>405</v>
      </c>
      <c r="R50" s="1655"/>
      <c r="S50" s="1655"/>
      <c r="T50" s="1655"/>
      <c r="U50" s="1659" t="s">
        <v>820</v>
      </c>
      <c r="V50" s="1659"/>
      <c r="W50" s="1659"/>
      <c r="X50" s="1659"/>
      <c r="Y50" s="1659"/>
      <c r="Z50" s="1659"/>
      <c r="AA50" s="1659"/>
      <c r="AB50" s="1659"/>
      <c r="AC50" s="1659"/>
      <c r="AD50" s="1659"/>
      <c r="AE50" s="1659"/>
      <c r="AF50" s="1659"/>
      <c r="AG50" s="1659"/>
      <c r="AH50" s="1659"/>
      <c r="AI50" s="1660"/>
      <c r="AJ50" s="1661"/>
      <c r="AK50" s="1662"/>
      <c r="AL50" s="611"/>
      <c r="AM50" s="580"/>
    </row>
    <row r="51" spans="1:39" ht="18" customHeight="1">
      <c r="A51" s="1711"/>
      <c r="B51" s="1663" t="s">
        <v>406</v>
      </c>
      <c r="C51" s="1664"/>
      <c r="D51" s="1664"/>
      <c r="E51" s="1664"/>
      <c r="F51" s="1664"/>
      <c r="G51" s="1664"/>
      <c r="H51" s="1664"/>
      <c r="I51" s="1664"/>
      <c r="J51" s="1665"/>
      <c r="K51" s="1672"/>
      <c r="L51" s="1673"/>
      <c r="M51" s="1674"/>
      <c r="N51" s="1675"/>
      <c r="O51" s="1676"/>
      <c r="P51" s="1676"/>
      <c r="Q51" s="1676"/>
      <c r="R51" s="1676"/>
      <c r="S51" s="1676"/>
      <c r="T51" s="1676"/>
      <c r="U51" s="1676"/>
      <c r="V51" s="1676"/>
      <c r="W51" s="1676"/>
      <c r="X51" s="1676"/>
      <c r="Y51" s="1676"/>
      <c r="Z51" s="1676"/>
      <c r="AA51" s="1676"/>
      <c r="AB51" s="1676"/>
      <c r="AC51" s="1676"/>
      <c r="AD51" s="1676"/>
      <c r="AE51" s="1676"/>
      <c r="AF51" s="1676"/>
      <c r="AG51" s="1676"/>
      <c r="AH51" s="1677"/>
      <c r="AI51" s="1708"/>
      <c r="AJ51" s="1709"/>
      <c r="AK51" s="1710"/>
      <c r="AL51" s="611"/>
      <c r="AM51" s="580"/>
    </row>
    <row r="52" spans="1:39" ht="18" customHeight="1">
      <c r="A52" s="1711"/>
      <c r="B52" s="1666"/>
      <c r="C52" s="1667"/>
      <c r="D52" s="1667"/>
      <c r="E52" s="1667"/>
      <c r="F52" s="1667"/>
      <c r="G52" s="1667"/>
      <c r="H52" s="1667"/>
      <c r="I52" s="1667"/>
      <c r="J52" s="1668"/>
      <c r="K52" s="1642"/>
      <c r="L52" s="1643"/>
      <c r="M52" s="1644"/>
      <c r="N52" s="1636"/>
      <c r="O52" s="1637"/>
      <c r="P52" s="1637"/>
      <c r="Q52" s="1637"/>
      <c r="R52" s="1637"/>
      <c r="S52" s="1637"/>
      <c r="T52" s="1637"/>
      <c r="U52" s="1637"/>
      <c r="V52" s="1637"/>
      <c r="W52" s="1637"/>
      <c r="X52" s="1637"/>
      <c r="Y52" s="1637"/>
      <c r="Z52" s="1637"/>
      <c r="AA52" s="1637"/>
      <c r="AB52" s="1637"/>
      <c r="AC52" s="1637"/>
      <c r="AD52" s="1637"/>
      <c r="AE52" s="1637"/>
      <c r="AF52" s="1637"/>
      <c r="AG52" s="1637"/>
      <c r="AH52" s="1638"/>
      <c r="AI52" s="1639"/>
      <c r="AJ52" s="1640"/>
      <c r="AK52" s="1641"/>
      <c r="AL52" s="611"/>
      <c r="AM52" s="580"/>
    </row>
    <row r="53" spans="1:39" ht="18" customHeight="1">
      <c r="A53" s="1711"/>
      <c r="B53" s="1666"/>
      <c r="C53" s="1667"/>
      <c r="D53" s="1667"/>
      <c r="E53" s="1667"/>
      <c r="F53" s="1667"/>
      <c r="G53" s="1667"/>
      <c r="H53" s="1667"/>
      <c r="I53" s="1667"/>
      <c r="J53" s="1668"/>
      <c r="K53" s="1642"/>
      <c r="L53" s="1643"/>
      <c r="M53" s="1644"/>
      <c r="N53" s="1636"/>
      <c r="O53" s="1637"/>
      <c r="P53" s="1637"/>
      <c r="Q53" s="1637"/>
      <c r="R53" s="1637"/>
      <c r="S53" s="1637"/>
      <c r="T53" s="1637"/>
      <c r="U53" s="1637"/>
      <c r="V53" s="1637"/>
      <c r="W53" s="1637"/>
      <c r="X53" s="1637"/>
      <c r="Y53" s="1637"/>
      <c r="Z53" s="1637"/>
      <c r="AA53" s="1637"/>
      <c r="AB53" s="1637"/>
      <c r="AC53" s="1637"/>
      <c r="AD53" s="1637"/>
      <c r="AE53" s="1637"/>
      <c r="AF53" s="1637"/>
      <c r="AG53" s="1637"/>
      <c r="AH53" s="1638"/>
      <c r="AI53" s="1639"/>
      <c r="AJ53" s="1640"/>
      <c r="AK53" s="1641"/>
      <c r="AL53" s="611"/>
      <c r="AM53" s="580"/>
    </row>
    <row r="54" spans="1:39" ht="18" customHeight="1">
      <c r="A54" s="1711"/>
      <c r="B54" s="1669"/>
      <c r="C54" s="1670"/>
      <c r="D54" s="1670"/>
      <c r="E54" s="1670"/>
      <c r="F54" s="1670"/>
      <c r="G54" s="1670"/>
      <c r="H54" s="1670"/>
      <c r="I54" s="1670"/>
      <c r="J54" s="1671"/>
      <c r="K54" s="1645"/>
      <c r="L54" s="1646"/>
      <c r="M54" s="1647"/>
      <c r="N54" s="1648"/>
      <c r="O54" s="1649"/>
      <c r="P54" s="1649"/>
      <c r="Q54" s="1649"/>
      <c r="R54" s="1649"/>
      <c r="S54" s="1649"/>
      <c r="T54" s="1649"/>
      <c r="U54" s="1649"/>
      <c r="V54" s="1649"/>
      <c r="W54" s="1649"/>
      <c r="X54" s="1649"/>
      <c r="Y54" s="1649"/>
      <c r="Z54" s="1649"/>
      <c r="AA54" s="1649"/>
      <c r="AB54" s="1649"/>
      <c r="AC54" s="1649"/>
      <c r="AD54" s="1649"/>
      <c r="AE54" s="1649"/>
      <c r="AF54" s="1649"/>
      <c r="AG54" s="1649"/>
      <c r="AH54" s="1650"/>
      <c r="AI54" s="1651"/>
      <c r="AJ54" s="1652"/>
      <c r="AK54" s="1653"/>
      <c r="AL54" s="611"/>
      <c r="AM54" s="580"/>
    </row>
    <row r="55" spans="1:39" ht="18" customHeight="1">
      <c r="A55" s="1711"/>
      <c r="B55" s="1669" t="s">
        <v>625</v>
      </c>
      <c r="C55" s="1670"/>
      <c r="D55" s="1670"/>
      <c r="E55" s="1670"/>
      <c r="F55" s="1670"/>
      <c r="G55" s="1706">
        <f>SUM(N55,T55,Z55,AF55)</f>
        <v>18</v>
      </c>
      <c r="H55" s="1706"/>
      <c r="I55" s="1706"/>
      <c r="J55" s="1707"/>
      <c r="K55" s="1684" t="s">
        <v>403</v>
      </c>
      <c r="L55" s="1685"/>
      <c r="M55" s="1685"/>
      <c r="N55" s="1686">
        <f>SUM(AI30:AK39)</f>
        <v>18</v>
      </c>
      <c r="O55" s="1686"/>
      <c r="P55" s="1687"/>
      <c r="Q55" s="1684" t="s">
        <v>404</v>
      </c>
      <c r="R55" s="1685"/>
      <c r="S55" s="1685"/>
      <c r="T55" s="1686">
        <f>SUM(AI40:AK49)</f>
        <v>0</v>
      </c>
      <c r="U55" s="1686"/>
      <c r="V55" s="1687"/>
      <c r="W55" s="1684" t="s">
        <v>407</v>
      </c>
      <c r="X55" s="1685"/>
      <c r="Y55" s="1685"/>
      <c r="Z55" s="1686">
        <f>AI50</f>
        <v>0</v>
      </c>
      <c r="AA55" s="1686"/>
      <c r="AB55" s="1687"/>
      <c r="AC55" s="1685" t="s">
        <v>547</v>
      </c>
      <c r="AD55" s="1685"/>
      <c r="AE55" s="1685"/>
      <c r="AF55" s="1686">
        <f>SUM(AI51:AK54)</f>
        <v>0</v>
      </c>
      <c r="AG55" s="1686"/>
      <c r="AH55" s="1686"/>
      <c r="AI55" s="613"/>
      <c r="AJ55" s="613"/>
      <c r="AK55" s="614"/>
      <c r="AL55" s="588"/>
      <c r="AM55" s="580"/>
    </row>
    <row r="56" spans="1:39" ht="18" customHeight="1">
      <c r="A56" s="1711"/>
      <c r="B56" s="1664" t="s">
        <v>408</v>
      </c>
      <c r="C56" s="1664"/>
      <c r="D56" s="1664"/>
      <c r="E56" s="1664"/>
      <c r="F56" s="1664"/>
      <c r="G56" s="1664"/>
      <c r="H56" s="1664"/>
      <c r="I56" s="1664"/>
      <c r="J56" s="1665"/>
      <c r="K56" s="1688" t="s">
        <v>822</v>
      </c>
      <c r="L56" s="1689"/>
      <c r="M56" s="1689"/>
      <c r="N56" s="873"/>
      <c r="O56" s="615"/>
      <c r="P56" s="616"/>
      <c r="Q56" s="616"/>
      <c r="R56" s="616"/>
      <c r="S56" s="616"/>
      <c r="T56" s="616"/>
      <c r="U56" s="616"/>
      <c r="V56" s="617"/>
      <c r="W56" s="617"/>
      <c r="X56" s="617"/>
      <c r="Y56" s="1690"/>
      <c r="Z56" s="1690"/>
      <c r="AA56" s="1690"/>
      <c r="AB56" s="1691"/>
      <c r="AC56" s="1692" t="s">
        <v>180</v>
      </c>
      <c r="AD56" s="1693"/>
      <c r="AE56" s="1693"/>
      <c r="AF56" s="1693"/>
      <c r="AG56" s="1698">
        <f>Y56+Y57</f>
        <v>0</v>
      </c>
      <c r="AH56" s="1698"/>
      <c r="AI56" s="1698"/>
      <c r="AJ56" s="1698"/>
      <c r="AK56" s="1699"/>
      <c r="AL56" s="618"/>
      <c r="AM56" s="580"/>
    </row>
    <row r="57" spans="1:39" ht="18" customHeight="1">
      <c r="A57" s="1711"/>
      <c r="B57" s="1667"/>
      <c r="C57" s="1667"/>
      <c r="D57" s="1667"/>
      <c r="E57" s="1667"/>
      <c r="F57" s="1667"/>
      <c r="G57" s="1667"/>
      <c r="H57" s="1667"/>
      <c r="I57" s="1667"/>
      <c r="J57" s="1668"/>
      <c r="K57" s="1704" t="s">
        <v>409</v>
      </c>
      <c r="L57" s="1705"/>
      <c r="M57" s="1705"/>
      <c r="N57" s="1632"/>
      <c r="O57" s="1632"/>
      <c r="P57" s="1632"/>
      <c r="Q57" s="1632"/>
      <c r="R57" s="1632"/>
      <c r="S57" s="1632"/>
      <c r="T57" s="1632"/>
      <c r="U57" s="1632"/>
      <c r="V57" s="1632"/>
      <c r="W57" s="1632"/>
      <c r="X57" s="619" t="s">
        <v>618</v>
      </c>
      <c r="Y57" s="1633"/>
      <c r="Z57" s="1633"/>
      <c r="AA57" s="1633"/>
      <c r="AB57" s="1634"/>
      <c r="AC57" s="1694"/>
      <c r="AD57" s="1695"/>
      <c r="AE57" s="1695"/>
      <c r="AF57" s="1695"/>
      <c r="AG57" s="1700"/>
      <c r="AH57" s="1700"/>
      <c r="AI57" s="1700"/>
      <c r="AJ57" s="1700"/>
      <c r="AK57" s="1701"/>
      <c r="AL57" s="618"/>
      <c r="AM57" s="580"/>
    </row>
    <row r="58" spans="1:39" ht="18" customHeight="1">
      <c r="A58" s="1712"/>
      <c r="B58" s="1670"/>
      <c r="C58" s="1670"/>
      <c r="D58" s="1670"/>
      <c r="E58" s="1670"/>
      <c r="F58" s="1670"/>
      <c r="G58" s="1670"/>
      <c r="H58" s="1670"/>
      <c r="I58" s="1670"/>
      <c r="J58" s="1671"/>
      <c r="K58" s="620" t="s">
        <v>410</v>
      </c>
      <c r="L58" s="621"/>
      <c r="M58" s="621"/>
      <c r="N58" s="1635"/>
      <c r="O58" s="1635"/>
      <c r="P58" s="1635"/>
      <c r="Q58" s="1635"/>
      <c r="R58" s="1635"/>
      <c r="S58" s="1635"/>
      <c r="T58" s="1635"/>
      <c r="U58" s="1635"/>
      <c r="V58" s="1635"/>
      <c r="W58" s="1635"/>
      <c r="X58" s="1635"/>
      <c r="Y58" s="1635"/>
      <c r="Z58" s="1635"/>
      <c r="AA58" s="1635"/>
      <c r="AB58" s="622" t="s">
        <v>618</v>
      </c>
      <c r="AC58" s="1696"/>
      <c r="AD58" s="1697"/>
      <c r="AE58" s="1697"/>
      <c r="AF58" s="1697"/>
      <c r="AG58" s="1702"/>
      <c r="AH58" s="1702"/>
      <c r="AI58" s="1702"/>
      <c r="AJ58" s="1702"/>
      <c r="AK58" s="1703"/>
      <c r="AL58" s="618"/>
      <c r="AM58" s="580"/>
    </row>
    <row r="59" spans="1:39" ht="18" customHeight="1">
      <c r="A59" s="1678" t="s">
        <v>825</v>
      </c>
      <c r="B59" s="1618" t="s">
        <v>411</v>
      </c>
      <c r="C59" s="1619"/>
      <c r="D59" s="1619"/>
      <c r="E59" s="1619"/>
      <c r="F59" s="1619"/>
      <c r="G59" s="1619"/>
      <c r="H59" s="1619"/>
      <c r="I59" s="1619"/>
      <c r="J59" s="1620"/>
      <c r="K59" s="767"/>
      <c r="L59" s="1681" t="s">
        <v>826</v>
      </c>
      <c r="M59" s="1682"/>
      <c r="N59" s="1682"/>
      <c r="O59" s="1682"/>
      <c r="P59" s="1682"/>
      <c r="Q59" s="1682"/>
      <c r="R59" s="1682"/>
      <c r="S59" s="1682"/>
      <c r="T59" s="1682"/>
      <c r="U59" s="1683"/>
      <c r="V59" s="817" t="s">
        <v>830</v>
      </c>
      <c r="W59" s="1681" t="s">
        <v>827</v>
      </c>
      <c r="X59" s="1682"/>
      <c r="Y59" s="1682"/>
      <c r="Z59" s="1682"/>
      <c r="AA59" s="1682"/>
      <c r="AB59" s="1682"/>
      <c r="AC59" s="1682"/>
      <c r="AD59" s="1682"/>
      <c r="AE59" s="1682"/>
      <c r="AF59" s="1682"/>
      <c r="AG59" s="1682"/>
      <c r="AH59" s="1682"/>
      <c r="AI59" s="1682"/>
      <c r="AJ59" s="1682"/>
      <c r="AK59" s="1683"/>
      <c r="AL59" s="618"/>
      <c r="AM59" s="580"/>
    </row>
    <row r="60" spans="1:39" ht="27.95" customHeight="1">
      <c r="A60" s="1679"/>
      <c r="B60" s="1621" t="s">
        <v>412</v>
      </c>
      <c r="C60" s="1622"/>
      <c r="D60" s="1622"/>
      <c r="E60" s="1622"/>
      <c r="F60" s="1622"/>
      <c r="G60" s="1622"/>
      <c r="H60" s="1622"/>
      <c r="I60" s="1622"/>
      <c r="J60" s="1623"/>
      <c r="K60" s="1621"/>
      <c r="L60" s="1622"/>
      <c r="M60" s="1622"/>
      <c r="N60" s="1622"/>
      <c r="O60" s="1622"/>
      <c r="P60" s="1622"/>
      <c r="Q60" s="1622"/>
      <c r="R60" s="1622"/>
      <c r="S60" s="1622"/>
      <c r="T60" s="1622"/>
      <c r="U60" s="1622"/>
      <c r="V60" s="1622"/>
      <c r="W60" s="1622"/>
      <c r="X60" s="1622"/>
      <c r="Y60" s="1622"/>
      <c r="Z60" s="1622"/>
      <c r="AA60" s="1622"/>
      <c r="AB60" s="1622"/>
      <c r="AC60" s="1622"/>
      <c r="AD60" s="1622"/>
      <c r="AE60" s="1622"/>
      <c r="AF60" s="1622"/>
      <c r="AG60" s="1622"/>
      <c r="AH60" s="1622"/>
      <c r="AI60" s="1622"/>
      <c r="AJ60" s="1622"/>
      <c r="AK60" s="1624"/>
      <c r="AL60" s="623"/>
      <c r="AM60" s="580"/>
    </row>
    <row r="61" spans="1:39" ht="27.95" customHeight="1" thickBot="1">
      <c r="A61" s="1680"/>
      <c r="B61" s="1625" t="s">
        <v>413</v>
      </c>
      <c r="C61" s="1626"/>
      <c r="D61" s="1626"/>
      <c r="E61" s="1626"/>
      <c r="F61" s="1626"/>
      <c r="G61" s="1626"/>
      <c r="H61" s="1626"/>
      <c r="I61" s="1626"/>
      <c r="J61" s="1627"/>
      <c r="K61" s="1625"/>
      <c r="L61" s="1626"/>
      <c r="M61" s="1626"/>
      <c r="N61" s="1626"/>
      <c r="O61" s="1626"/>
      <c r="P61" s="1626"/>
      <c r="Q61" s="1626"/>
      <c r="R61" s="1626"/>
      <c r="S61" s="1626"/>
      <c r="T61" s="1626"/>
      <c r="U61" s="1626"/>
      <c r="V61" s="1626"/>
      <c r="W61" s="1626"/>
      <c r="X61" s="1626"/>
      <c r="Y61" s="1626"/>
      <c r="Z61" s="1626"/>
      <c r="AA61" s="1626"/>
      <c r="AB61" s="1626"/>
      <c r="AC61" s="1626"/>
      <c r="AD61" s="1626"/>
      <c r="AE61" s="1626"/>
      <c r="AF61" s="1626"/>
      <c r="AG61" s="1626"/>
      <c r="AH61" s="1626"/>
      <c r="AI61" s="1626"/>
      <c r="AJ61" s="1626"/>
      <c r="AK61" s="1628"/>
      <c r="AL61" s="623"/>
      <c r="AM61" s="580"/>
    </row>
    <row r="62" spans="1:39" ht="12" customHeight="1">
      <c r="A62" s="624" t="s">
        <v>626</v>
      </c>
      <c r="B62" s="604"/>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580"/>
      <c r="AC62" s="580"/>
      <c r="AD62" s="580"/>
      <c r="AE62" s="580"/>
      <c r="AF62" s="580"/>
      <c r="AG62" s="580"/>
      <c r="AH62" s="580"/>
      <c r="AI62" s="580"/>
      <c r="AJ62" s="580"/>
      <c r="AK62" s="580"/>
      <c r="AL62" s="625"/>
      <c r="AM62" s="580"/>
    </row>
    <row r="63" spans="1:39" ht="12" customHeight="1">
      <c r="A63" s="624" t="s">
        <v>999</v>
      </c>
      <c r="B63" s="604"/>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580"/>
      <c r="AC63" s="580"/>
      <c r="AD63" s="580"/>
      <c r="AE63" s="580"/>
      <c r="AF63" s="580"/>
      <c r="AG63" s="580"/>
      <c r="AH63" s="580"/>
      <c r="AI63" s="580"/>
      <c r="AJ63" s="580"/>
      <c r="AK63" s="580"/>
      <c r="AL63" s="625"/>
      <c r="AM63" s="580"/>
    </row>
    <row r="64" spans="1:39" ht="12" customHeight="1">
      <c r="A64" s="624" t="s">
        <v>1000</v>
      </c>
      <c r="B64" s="604"/>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580"/>
      <c r="AC64" s="580"/>
      <c r="AD64" s="580"/>
      <c r="AE64" s="580"/>
      <c r="AF64" s="580"/>
      <c r="AG64" s="580"/>
      <c r="AH64" s="580"/>
      <c r="AI64" s="580"/>
      <c r="AJ64" s="580"/>
      <c r="AK64" s="580"/>
      <c r="AL64" s="625"/>
      <c r="AM64" s="580"/>
    </row>
    <row r="65" spans="1:39" ht="12" customHeight="1">
      <c r="A65" s="624" t="s">
        <v>181</v>
      </c>
      <c r="B65" s="604"/>
      <c r="C65" s="604"/>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580"/>
      <c r="AC65" s="580"/>
      <c r="AD65" s="580"/>
      <c r="AE65" s="580"/>
      <c r="AF65" s="580"/>
      <c r="AG65" s="580"/>
      <c r="AH65" s="580"/>
      <c r="AI65" s="580"/>
      <c r="AJ65" s="580"/>
      <c r="AK65" s="580"/>
      <c r="AL65" s="625"/>
      <c r="AM65" s="580"/>
    </row>
    <row r="66" spans="1:39" ht="12" customHeight="1">
      <c r="A66" s="624" t="s">
        <v>1001</v>
      </c>
      <c r="B66" s="604"/>
      <c r="C66" s="604"/>
      <c r="D66" s="604"/>
      <c r="E66" s="604"/>
      <c r="F66" s="604"/>
      <c r="G66" s="604"/>
      <c r="H66" s="604"/>
      <c r="I66" s="604"/>
      <c r="J66" s="604"/>
      <c r="K66" s="604"/>
      <c r="L66" s="604"/>
      <c r="M66" s="604"/>
      <c r="N66" s="604"/>
      <c r="O66" s="604"/>
      <c r="P66" s="604"/>
      <c r="Q66" s="604"/>
      <c r="R66" s="604"/>
      <c r="S66" s="604"/>
      <c r="T66" s="604"/>
      <c r="U66" s="604"/>
      <c r="V66" s="604"/>
      <c r="W66" s="604"/>
      <c r="X66" s="604"/>
      <c r="Y66" s="604"/>
      <c r="Z66" s="604"/>
      <c r="AA66" s="604"/>
      <c r="AB66" s="580"/>
      <c r="AC66" s="580"/>
      <c r="AD66" s="580"/>
      <c r="AE66" s="580"/>
      <c r="AF66" s="580"/>
      <c r="AG66" s="580"/>
      <c r="AH66" s="580"/>
      <c r="AI66" s="580"/>
      <c r="AJ66" s="580"/>
      <c r="AK66" s="580"/>
      <c r="AL66" s="625"/>
      <c r="AM66" s="580"/>
    </row>
    <row r="67" spans="1:39" ht="12" customHeight="1">
      <c r="A67" s="624" t="s">
        <v>998</v>
      </c>
      <c r="B67" s="604"/>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580"/>
      <c r="AC67" s="580"/>
      <c r="AD67" s="580"/>
      <c r="AE67" s="580"/>
      <c r="AF67" s="580"/>
      <c r="AG67" s="580"/>
      <c r="AH67" s="580"/>
      <c r="AI67" s="580"/>
      <c r="AJ67" s="580"/>
      <c r="AK67" s="580"/>
      <c r="AL67" s="625"/>
      <c r="AM67" s="580"/>
    </row>
  </sheetData>
  <mergeCells count="196">
    <mergeCell ref="A27:AG27"/>
    <mergeCell ref="AI27:AK27"/>
    <mergeCell ref="B60:J60"/>
    <mergeCell ref="K60:AK60"/>
    <mergeCell ref="B61:J61"/>
    <mergeCell ref="K61:AK61"/>
    <mergeCell ref="N57:W57"/>
    <mergeCell ref="Y57:AB57"/>
    <mergeCell ref="N58:AA58"/>
    <mergeCell ref="A59:A61"/>
    <mergeCell ref="L59:U59"/>
    <mergeCell ref="W59:AK59"/>
    <mergeCell ref="A28:A58"/>
    <mergeCell ref="B28:E28"/>
    <mergeCell ref="F28:AK28"/>
    <mergeCell ref="B29:J29"/>
    <mergeCell ref="K29:AH29"/>
    <mergeCell ref="AI32:AK32"/>
    <mergeCell ref="C33:J33"/>
    <mergeCell ref="K33:AH33"/>
    <mergeCell ref="AI33:AK33"/>
    <mergeCell ref="W55:Y55"/>
    <mergeCell ref="Z55:AB55"/>
    <mergeCell ref="AC55:AE55"/>
    <mergeCell ref="AF55:AH55"/>
    <mergeCell ref="B56:J58"/>
    <mergeCell ref="K56:M56"/>
    <mergeCell ref="Y56:AB56"/>
    <mergeCell ref="AC56:AF58"/>
    <mergeCell ref="AG56:AK58"/>
    <mergeCell ref="K57:M57"/>
    <mergeCell ref="B55:F55"/>
    <mergeCell ref="G55:J55"/>
    <mergeCell ref="K55:M55"/>
    <mergeCell ref="N55:P55"/>
    <mergeCell ref="Q55:S55"/>
    <mergeCell ref="T55:V55"/>
    <mergeCell ref="N52:AH52"/>
    <mergeCell ref="AI52:AK52"/>
    <mergeCell ref="K53:M53"/>
    <mergeCell ref="N53:AH53"/>
    <mergeCell ref="AI53:AK53"/>
    <mergeCell ref="K54:M54"/>
    <mergeCell ref="N54:AH54"/>
    <mergeCell ref="AI54:AK54"/>
    <mergeCell ref="B50:J50"/>
    <mergeCell ref="L50:O50"/>
    <mergeCell ref="Q50:T50"/>
    <mergeCell ref="U50:AH50"/>
    <mergeCell ref="AI50:AK50"/>
    <mergeCell ref="B51:J54"/>
    <mergeCell ref="K51:M51"/>
    <mergeCell ref="N51:AH51"/>
    <mergeCell ref="AI51:AK51"/>
    <mergeCell ref="K52:M52"/>
    <mergeCell ref="K48:AH48"/>
    <mergeCell ref="AI48:AK48"/>
    <mergeCell ref="C49:J49"/>
    <mergeCell ref="K49:AH49"/>
    <mergeCell ref="AI49:AK49"/>
    <mergeCell ref="C46:J46"/>
    <mergeCell ref="K46:AH46"/>
    <mergeCell ref="AI46:AK46"/>
    <mergeCell ref="C47:J47"/>
    <mergeCell ref="K47:AH47"/>
    <mergeCell ref="AI47:AK47"/>
    <mergeCell ref="AI36:AK36"/>
    <mergeCell ref="C39:J39"/>
    <mergeCell ref="K39:AH39"/>
    <mergeCell ref="AI39:AK39"/>
    <mergeCell ref="B40:B49"/>
    <mergeCell ref="C40:J40"/>
    <mergeCell ref="K40:AH40"/>
    <mergeCell ref="AI40:AK40"/>
    <mergeCell ref="C41:J41"/>
    <mergeCell ref="K41:AH41"/>
    <mergeCell ref="AI41:AK41"/>
    <mergeCell ref="C44:J44"/>
    <mergeCell ref="K44:AH44"/>
    <mergeCell ref="AI44:AK44"/>
    <mergeCell ref="C45:J45"/>
    <mergeCell ref="K45:AH45"/>
    <mergeCell ref="AI45:AK45"/>
    <mergeCell ref="C42:J42"/>
    <mergeCell ref="K42:AH42"/>
    <mergeCell ref="AI42:AK42"/>
    <mergeCell ref="C43:J43"/>
    <mergeCell ref="K43:AH43"/>
    <mergeCell ref="AI43:AK43"/>
    <mergeCell ref="C48:J48"/>
    <mergeCell ref="C34:J34"/>
    <mergeCell ref="K34:AH34"/>
    <mergeCell ref="AI34:AK34"/>
    <mergeCell ref="AI29:AK29"/>
    <mergeCell ref="B30:B39"/>
    <mergeCell ref="C30:J30"/>
    <mergeCell ref="K30:AH30"/>
    <mergeCell ref="AI30:AK30"/>
    <mergeCell ref="C31:J31"/>
    <mergeCell ref="K31:AH31"/>
    <mergeCell ref="AI31:AK31"/>
    <mergeCell ref="C32:J32"/>
    <mergeCell ref="K32:AH32"/>
    <mergeCell ref="C37:J37"/>
    <mergeCell ref="K37:AH37"/>
    <mergeCell ref="AI37:AK37"/>
    <mergeCell ref="C38:J38"/>
    <mergeCell ref="K38:AH38"/>
    <mergeCell ref="AI38:AK38"/>
    <mergeCell ref="C35:J35"/>
    <mergeCell ref="K35:AH35"/>
    <mergeCell ref="AI35:AK35"/>
    <mergeCell ref="C36:J36"/>
    <mergeCell ref="K36:AH36"/>
    <mergeCell ref="AN21:AN25"/>
    <mergeCell ref="F22:G22"/>
    <mergeCell ref="H22:T22"/>
    <mergeCell ref="U22:X22"/>
    <mergeCell ref="Y22:AF22"/>
    <mergeCell ref="F23:G23"/>
    <mergeCell ref="H23:T23"/>
    <mergeCell ref="U23:X23"/>
    <mergeCell ref="Y23:AF23"/>
    <mergeCell ref="Y24:AF24"/>
    <mergeCell ref="F25:G25"/>
    <mergeCell ref="H25:T25"/>
    <mergeCell ref="U25:X25"/>
    <mergeCell ref="Y25:AF25"/>
    <mergeCell ref="A21:E25"/>
    <mergeCell ref="F21:G21"/>
    <mergeCell ref="H21:T21"/>
    <mergeCell ref="U21:X21"/>
    <mergeCell ref="Y21:AF21"/>
    <mergeCell ref="F24:G24"/>
    <mergeCell ref="H24:T24"/>
    <mergeCell ref="U24:X24"/>
    <mergeCell ref="AL21:AL25"/>
    <mergeCell ref="A18:E19"/>
    <mergeCell ref="G18:K18"/>
    <mergeCell ref="M18:S18"/>
    <mergeCell ref="U18:Z18"/>
    <mergeCell ref="AB18:AG18"/>
    <mergeCell ref="G19:K19"/>
    <mergeCell ref="M19:S19"/>
    <mergeCell ref="X19:AG19"/>
    <mergeCell ref="A20:E20"/>
    <mergeCell ref="F20:AK20"/>
    <mergeCell ref="A14:E14"/>
    <mergeCell ref="F14:K14"/>
    <mergeCell ref="M14:X14"/>
    <mergeCell ref="A15:E15"/>
    <mergeCell ref="F15:K15"/>
    <mergeCell ref="M15:R15"/>
    <mergeCell ref="V15:W15"/>
    <mergeCell ref="A17:E17"/>
    <mergeCell ref="F17:AK17"/>
    <mergeCell ref="A2:AK2"/>
    <mergeCell ref="A3:E3"/>
    <mergeCell ref="F3:R3"/>
    <mergeCell ref="A5:E8"/>
    <mergeCell ref="G5:J5"/>
    <mergeCell ref="L5:T5"/>
    <mergeCell ref="G6:J6"/>
    <mergeCell ref="L6:T6"/>
    <mergeCell ref="G8:L8"/>
    <mergeCell ref="N8:R8"/>
    <mergeCell ref="T8:X8"/>
    <mergeCell ref="Y8:AK12"/>
    <mergeCell ref="Y5:AK7"/>
    <mergeCell ref="G7:L7"/>
    <mergeCell ref="N7:R7"/>
    <mergeCell ref="T7:X7"/>
    <mergeCell ref="A26:AG26"/>
    <mergeCell ref="AI26:AK26"/>
    <mergeCell ref="B59:J59"/>
    <mergeCell ref="AL8:AL12"/>
    <mergeCell ref="A9:E10"/>
    <mergeCell ref="F9:X9"/>
    <mergeCell ref="A11:E11"/>
    <mergeCell ref="F11:K11"/>
    <mergeCell ref="M11:R11"/>
    <mergeCell ref="A12:E12"/>
    <mergeCell ref="F12:K12"/>
    <mergeCell ref="L12:X12"/>
    <mergeCell ref="A13:E13"/>
    <mergeCell ref="G13:K13"/>
    <mergeCell ref="M13:Q13"/>
    <mergeCell ref="S13:U13"/>
    <mergeCell ref="V13:AF13"/>
    <mergeCell ref="AC15:AE15"/>
    <mergeCell ref="AF15:AG15"/>
    <mergeCell ref="AH15:AI15"/>
    <mergeCell ref="A16:E16"/>
    <mergeCell ref="F16:X16"/>
    <mergeCell ref="Y16:AA16"/>
    <mergeCell ref="AB16:AD16"/>
  </mergeCells>
  <phoneticPr fontId="12"/>
  <conditionalFormatting sqref="L5:T6">
    <cfRule type="expression" dxfId="407" priority="23">
      <formula>AND(F5="✔",L5="")</formula>
    </cfRule>
  </conditionalFormatting>
  <conditionalFormatting sqref="Y8:AK12">
    <cfRule type="expression" dxfId="406" priority="17">
      <formula>LEN(Y8)&gt;100</formula>
    </cfRule>
    <cfRule type="expression" dxfId="405" priority="22">
      <formula>AND($L$5&lt;&gt;"00 基礎分野",$Y$8="")</formula>
    </cfRule>
  </conditionalFormatting>
  <conditionalFormatting sqref="Y56:AB57 N57:W57 N58:AA58 K60:AK61 F13 L13 R13 AF15:AG15 F17:AK17 F20:AK20 F28:AK28 K51:AE54 AI51:AK54 C31:AK49 M11:R11 F11:K12 K59">
    <cfRule type="containsBlanks" dxfId="404" priority="24">
      <formula>LEN(TRIM(C11))=0</formula>
    </cfRule>
  </conditionalFormatting>
  <conditionalFormatting sqref="M11:R11 F11:K12 F14:K14">
    <cfRule type="cellIs" dxfId="403" priority="21" operator="equal">
      <formula>"令和　　年　　月　　日"</formula>
    </cfRule>
  </conditionalFormatting>
  <conditionalFormatting sqref="V13:AF13">
    <cfRule type="expression" dxfId="402" priority="20">
      <formula>AND($R$13="✔",$V$13="")</formula>
    </cfRule>
  </conditionalFormatting>
  <conditionalFormatting sqref="K50 P50">
    <cfRule type="expression" dxfId="401" priority="19">
      <formula>COUNTA($K$50,$P$50)=0</formula>
    </cfRule>
  </conditionalFormatting>
  <conditionalFormatting sqref="AI50:AK50">
    <cfRule type="expression" dxfId="400" priority="18">
      <formula>AND($P$50="✔",$AI$50="")</formula>
    </cfRule>
  </conditionalFormatting>
  <conditionalFormatting sqref="F20:AK20">
    <cfRule type="expression" dxfId="399" priority="16">
      <formula>LEN(F20)&gt;200</formula>
    </cfRule>
  </conditionalFormatting>
  <conditionalFormatting sqref="F28:AK28">
    <cfRule type="expression" dxfId="398" priority="15">
      <formula>LEN(F28)&gt;250</formula>
    </cfRule>
  </conditionalFormatting>
  <conditionalFormatting sqref="F14:K14">
    <cfRule type="containsBlanks" dxfId="397" priority="12">
      <formula>LEN(TRIM(F14))=0</formula>
    </cfRule>
  </conditionalFormatting>
  <conditionalFormatting sqref="F7">
    <cfRule type="containsBlanks" dxfId="396" priority="5">
      <formula>LEN(TRIM(F7))=0</formula>
    </cfRule>
  </conditionalFormatting>
  <conditionalFormatting sqref="C30:AK30">
    <cfRule type="containsBlanks" dxfId="395" priority="7">
      <formula>LEN(TRIM(C30))=0</formula>
    </cfRule>
  </conditionalFormatting>
  <conditionalFormatting sqref="M7">
    <cfRule type="containsBlanks" dxfId="394" priority="6">
      <formula>LEN(TRIM(M7))=0</formula>
    </cfRule>
  </conditionalFormatting>
  <conditionalFormatting sqref="S7">
    <cfRule type="containsBlanks" dxfId="393" priority="4">
      <formula>LEN(TRIM(S7))=0</formula>
    </cfRule>
  </conditionalFormatting>
  <conditionalFormatting sqref="M8">
    <cfRule type="containsBlanks" dxfId="392" priority="3">
      <formula>LEN(TRIM(M8))=0</formula>
    </cfRule>
  </conditionalFormatting>
  <conditionalFormatting sqref="F8">
    <cfRule type="containsBlanks" dxfId="391" priority="2">
      <formula>LEN(TRIM(F8))=0</formula>
    </cfRule>
  </conditionalFormatting>
  <conditionalFormatting sqref="S8">
    <cfRule type="containsBlanks" dxfId="390" priority="1">
      <formula>LEN(TRIM(S8))=0</formula>
    </cfRule>
  </conditionalFormatting>
  <dataValidations count="8">
    <dataValidation type="list" allowBlank="1" showInputMessage="1" showErrorMessage="1" sqref="L5:T6">
      <formula1>訓練分野</formula1>
    </dataValidation>
    <dataValidation allowBlank="1" showInputMessage="1" showErrorMessage="1" prompt="日付形式で入力してください。" sqref="F11:K12 M11:R11 F14:K14"/>
    <dataValidation type="list" allowBlank="1" showInputMessage="1" showErrorMessage="1" prompt="実施する項目を選択してください。" sqref="K51:M54">
      <formula1>"【職場見学】,【職場体験】,【職業人講話】"</formula1>
    </dataValidation>
    <dataValidation type="list" allowBlank="1" showInputMessage="1" showErrorMessage="1" sqref="P50 M7 AA18 T18:T19 L18:L19 F18:F19 R13 L13 F13 F7 AH21:AH25 K50 K59 S7:S8">
      <formula1>"✔"</formula1>
    </dataValidation>
    <dataValidation allowBlank="1" showInputMessage="1" showErrorMessage="1" prompt="職場体験・職場見学及び企業実習先への交通費、健康診断料、補講費が必要となる場合には、別途費用が発生する旨記入してください。" sqref="N58:AA58"/>
    <dataValidation allowBlank="1" showInputMessage="1" showErrorMessage="1" prompt="様式第８号に記載した金額を記載してください。" sqref="Y56:AB56"/>
    <dataValidation type="list" allowBlank="1" showInputMessage="1" showErrorMessage="1" sqref="V59">
      <formula1>"✓"</formula1>
    </dataValidation>
    <dataValidation type="list" allowBlank="1" showInputMessage="1" showErrorMessage="1" sqref="AH26:AH27 F8 M8">
      <formula1>"○"</formula1>
    </dataValidation>
  </dataValidations>
  <printOptions horizontalCentered="1"/>
  <pageMargins left="0.59055118110236227" right="0.19685039370078741" top="0.59055118110236227" bottom="0.19685039370078741" header="7.874015748031496E-2" footer="7.874015748031496E-2"/>
  <pageSetup paperSize="9" scale="68"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24"/>
  <sheetViews>
    <sheetView showGridLines="0" view="pageBreakPreview" zoomScale="85" zoomScaleNormal="100" zoomScaleSheetLayoutView="85" workbookViewId="0">
      <selection activeCell="A3" sqref="A3:X3"/>
    </sheetView>
  </sheetViews>
  <sheetFormatPr defaultColWidth="8" defaultRowHeight="13.5"/>
  <cols>
    <col min="1" max="24" width="6.75" style="1060" customWidth="1"/>
    <col min="25" max="16384" width="8" style="1060"/>
  </cols>
  <sheetData>
    <row r="1" spans="1:35">
      <c r="V1" s="1061" t="s">
        <v>1397</v>
      </c>
    </row>
    <row r="2" spans="1:35">
      <c r="X2" s="1062" t="s">
        <v>1032</v>
      </c>
    </row>
    <row r="3" spans="1:35" ht="18.75">
      <c r="A3" s="1860" t="s">
        <v>1033</v>
      </c>
      <c r="B3" s="1860"/>
      <c r="C3" s="1860"/>
      <c r="D3" s="1860"/>
      <c r="E3" s="1860"/>
      <c r="F3" s="1860"/>
      <c r="G3" s="1860"/>
      <c r="H3" s="1860"/>
      <c r="I3" s="1860"/>
      <c r="J3" s="1860"/>
      <c r="K3" s="1860"/>
      <c r="L3" s="1860"/>
      <c r="M3" s="1860"/>
      <c r="N3" s="1860"/>
      <c r="O3" s="1860"/>
      <c r="P3" s="1860"/>
      <c r="Q3" s="1860"/>
      <c r="R3" s="1860"/>
      <c r="S3" s="1860"/>
      <c r="T3" s="1860"/>
      <c r="U3" s="1860"/>
      <c r="V3" s="1860"/>
      <c r="W3" s="1860"/>
      <c r="X3" s="1860"/>
    </row>
    <row r="4" spans="1:35">
      <c r="T4" s="1861" t="s">
        <v>1034</v>
      </c>
      <c r="U4" s="1861"/>
      <c r="V4" s="1862" t="str">
        <f>IF(様式1!O3="","",様式1!O3)</f>
        <v/>
      </c>
      <c r="W4" s="1862"/>
      <c r="X4" s="1862"/>
      <c r="Y4" s="1063"/>
      <c r="Z4" s="1063"/>
    </row>
    <row r="5" spans="1:35" ht="9" customHeight="1">
      <c r="Y5" s="1064"/>
      <c r="Z5" s="1064"/>
    </row>
    <row r="6" spans="1:35" ht="18" customHeight="1">
      <c r="A6" s="1863" t="s">
        <v>1035</v>
      </c>
      <c r="B6" s="1864"/>
      <c r="C6" s="1865"/>
      <c r="D6" s="1866" t="str">
        <f>IF(様式1!L11="","",様式1!L11)</f>
        <v/>
      </c>
      <c r="E6" s="1867"/>
      <c r="F6" s="1867"/>
      <c r="G6" s="1867"/>
      <c r="H6" s="1867"/>
      <c r="I6" s="1867"/>
      <c r="J6" s="1867"/>
      <c r="K6" s="1867"/>
      <c r="L6" s="1868"/>
      <c r="M6" s="1869" t="s">
        <v>1036</v>
      </c>
      <c r="N6" s="1869"/>
      <c r="O6" s="1869"/>
      <c r="P6" s="1870" t="str">
        <f>IF(様式1!F44="","",様式1!F44)</f>
        <v/>
      </c>
      <c r="Q6" s="1870"/>
      <c r="R6" s="1870"/>
      <c r="S6" s="1870"/>
      <c r="T6" s="1870"/>
      <c r="U6" s="1870"/>
      <c r="V6" s="1870"/>
      <c r="W6" s="1870"/>
      <c r="X6" s="1870"/>
      <c r="Y6" s="1065"/>
      <c r="Z6" s="1065"/>
      <c r="AA6" s="1065"/>
      <c r="AB6" s="1065"/>
      <c r="AC6" s="1065"/>
      <c r="AD6" s="1065"/>
      <c r="AE6" s="1065"/>
      <c r="AF6" s="1065"/>
      <c r="AG6" s="1065"/>
      <c r="AH6" s="1065"/>
      <c r="AI6" s="1065"/>
    </row>
    <row r="7" spans="1:35" ht="18" customHeight="1">
      <c r="A7" s="1863" t="s">
        <v>1037</v>
      </c>
      <c r="B7" s="1864"/>
      <c r="C7" s="1865"/>
      <c r="D7" s="1871" t="str">
        <f>IF(様式1!G36="","",様式1!G36)</f>
        <v/>
      </c>
      <c r="E7" s="1872"/>
      <c r="F7" s="1872"/>
      <c r="G7" s="1872"/>
      <c r="H7" s="1872"/>
      <c r="I7" s="1872"/>
      <c r="J7" s="1872"/>
      <c r="K7" s="1872"/>
      <c r="L7" s="1873"/>
      <c r="M7" s="1066"/>
      <c r="N7" s="1066"/>
      <c r="O7" s="1066"/>
      <c r="P7" s="1066"/>
      <c r="Q7" s="1066"/>
      <c r="R7" s="1066"/>
      <c r="S7" s="1066"/>
      <c r="T7" s="1066"/>
      <c r="U7" s="1066"/>
      <c r="V7" s="1066"/>
      <c r="W7" s="1066"/>
      <c r="X7" s="1066"/>
      <c r="Y7" s="1065"/>
      <c r="Z7" s="1065"/>
      <c r="AA7" s="1065"/>
      <c r="AB7" s="1065"/>
      <c r="AC7" s="1065"/>
      <c r="AD7" s="1065"/>
      <c r="AE7" s="1065"/>
      <c r="AF7" s="1065"/>
      <c r="AG7" s="1065"/>
      <c r="AH7" s="1065"/>
      <c r="AI7" s="1065"/>
    </row>
    <row r="9" spans="1:35" s="1068" customFormat="1" ht="55.9" customHeight="1">
      <c r="A9" s="1067" t="s">
        <v>1038</v>
      </c>
      <c r="B9" s="1874" t="s">
        <v>1039</v>
      </c>
      <c r="C9" s="1874"/>
      <c r="D9" s="1875" t="s">
        <v>1040</v>
      </c>
      <c r="E9" s="1875"/>
      <c r="F9" s="1875"/>
      <c r="G9" s="1875" t="s">
        <v>1041</v>
      </c>
      <c r="H9" s="1875"/>
      <c r="I9" s="1875"/>
      <c r="J9" s="1875"/>
      <c r="K9" s="1875"/>
      <c r="L9" s="1875" t="s">
        <v>1042</v>
      </c>
      <c r="M9" s="1875"/>
      <c r="N9" s="1875" t="s">
        <v>1043</v>
      </c>
      <c r="O9" s="1875"/>
      <c r="P9" s="1874" t="s">
        <v>1044</v>
      </c>
      <c r="Q9" s="1874"/>
      <c r="R9" s="1874"/>
      <c r="S9" s="1875" t="s">
        <v>1045</v>
      </c>
      <c r="T9" s="1875"/>
      <c r="U9" s="1875" t="s">
        <v>1046</v>
      </c>
      <c r="V9" s="1875"/>
      <c r="W9" s="1875"/>
      <c r="X9" s="1875"/>
    </row>
    <row r="10" spans="1:35" ht="58.15" customHeight="1">
      <c r="A10" s="1069" t="s">
        <v>1047</v>
      </c>
      <c r="B10" s="1876"/>
      <c r="C10" s="1877"/>
      <c r="D10" s="1878"/>
      <c r="E10" s="1878"/>
      <c r="F10" s="1878"/>
      <c r="G10" s="1878"/>
      <c r="H10" s="1878"/>
      <c r="I10" s="1878"/>
      <c r="J10" s="1878"/>
      <c r="K10" s="1878"/>
      <c r="L10" s="1875"/>
      <c r="M10" s="1875"/>
      <c r="N10" s="1874"/>
      <c r="O10" s="1874"/>
      <c r="P10" s="1874"/>
      <c r="Q10" s="1874"/>
      <c r="R10" s="1874"/>
      <c r="S10" s="1874"/>
      <c r="T10" s="1874"/>
      <c r="U10" s="1879"/>
      <c r="V10" s="1879"/>
      <c r="W10" s="1879"/>
      <c r="X10" s="1879"/>
    </row>
    <row r="11" spans="1:35" ht="58.15" customHeight="1">
      <c r="A11" s="1069" t="s">
        <v>1048</v>
      </c>
      <c r="B11" s="1876"/>
      <c r="C11" s="1877"/>
      <c r="D11" s="1878"/>
      <c r="E11" s="1878"/>
      <c r="F11" s="1878"/>
      <c r="G11" s="1880"/>
      <c r="H11" s="1881"/>
      <c r="I11" s="1881"/>
      <c r="J11" s="1881"/>
      <c r="K11" s="1882"/>
      <c r="L11" s="1875"/>
      <c r="M11" s="1875"/>
      <c r="N11" s="1874"/>
      <c r="O11" s="1874"/>
      <c r="P11" s="1874"/>
      <c r="Q11" s="1874"/>
      <c r="R11" s="1874"/>
      <c r="S11" s="1874"/>
      <c r="T11" s="1874"/>
      <c r="U11" s="1879"/>
      <c r="V11" s="1879"/>
      <c r="W11" s="1879"/>
      <c r="X11" s="1879"/>
    </row>
    <row r="12" spans="1:35" ht="58.15" customHeight="1">
      <c r="A12" s="1069" t="s">
        <v>1049</v>
      </c>
      <c r="B12" s="1876"/>
      <c r="C12" s="1877"/>
      <c r="D12" s="1878"/>
      <c r="E12" s="1878"/>
      <c r="F12" s="1878"/>
      <c r="G12" s="1880"/>
      <c r="H12" s="1881"/>
      <c r="I12" s="1881"/>
      <c r="J12" s="1881"/>
      <c r="K12" s="1882"/>
      <c r="L12" s="1875"/>
      <c r="M12" s="1875"/>
      <c r="N12" s="1874"/>
      <c r="O12" s="1874"/>
      <c r="P12" s="1874"/>
      <c r="Q12" s="1874"/>
      <c r="R12" s="1874"/>
      <c r="S12" s="1874"/>
      <c r="T12" s="1874"/>
      <c r="U12" s="1879"/>
      <c r="V12" s="1879"/>
      <c r="W12" s="1879"/>
      <c r="X12" s="1879"/>
    </row>
    <row r="13" spans="1:35" ht="58.15" customHeight="1">
      <c r="A13" s="1069" t="s">
        <v>1050</v>
      </c>
      <c r="B13" s="1876"/>
      <c r="C13" s="1877"/>
      <c r="D13" s="1878"/>
      <c r="E13" s="1878"/>
      <c r="F13" s="1878"/>
      <c r="G13" s="1880"/>
      <c r="H13" s="1881"/>
      <c r="I13" s="1881"/>
      <c r="J13" s="1881"/>
      <c r="K13" s="1882"/>
      <c r="L13" s="1875"/>
      <c r="M13" s="1875"/>
      <c r="N13" s="1874"/>
      <c r="O13" s="1874"/>
      <c r="P13" s="1874"/>
      <c r="Q13" s="1874"/>
      <c r="R13" s="1874"/>
      <c r="S13" s="1874"/>
      <c r="T13" s="1874"/>
      <c r="U13" s="1879"/>
      <c r="V13" s="1879"/>
      <c r="W13" s="1879"/>
      <c r="X13" s="1879"/>
    </row>
    <row r="14" spans="1:35" ht="58.15" customHeight="1">
      <c r="A14" s="1069" t="s">
        <v>1051</v>
      </c>
      <c r="B14" s="1876"/>
      <c r="C14" s="1877"/>
      <c r="D14" s="1878"/>
      <c r="E14" s="1878"/>
      <c r="F14" s="1878"/>
      <c r="G14" s="1880"/>
      <c r="H14" s="1881"/>
      <c r="I14" s="1881"/>
      <c r="J14" s="1881"/>
      <c r="K14" s="1882"/>
      <c r="L14" s="1875"/>
      <c r="M14" s="1875"/>
      <c r="N14" s="1874"/>
      <c r="O14" s="1874"/>
      <c r="P14" s="1874"/>
      <c r="Q14" s="1874"/>
      <c r="R14" s="1874"/>
      <c r="S14" s="1874"/>
      <c r="T14" s="1874"/>
      <c r="U14" s="1879"/>
      <c r="V14" s="1879"/>
      <c r="W14" s="1879"/>
      <c r="X14" s="1879"/>
    </row>
    <row r="15" spans="1:35" ht="58.15" customHeight="1">
      <c r="A15" s="1069" t="s">
        <v>1052</v>
      </c>
      <c r="B15" s="1887"/>
      <c r="C15" s="1888"/>
      <c r="D15" s="1878"/>
      <c r="E15" s="1878"/>
      <c r="F15" s="1878"/>
      <c r="G15" s="1880"/>
      <c r="H15" s="1881"/>
      <c r="I15" s="1881"/>
      <c r="J15" s="1881"/>
      <c r="K15" s="1882"/>
      <c r="L15" s="1875"/>
      <c r="M15" s="1875"/>
      <c r="N15" s="1874"/>
      <c r="O15" s="1874"/>
      <c r="P15" s="1874"/>
      <c r="Q15" s="1874"/>
      <c r="R15" s="1874"/>
      <c r="S15" s="1874"/>
      <c r="T15" s="1874"/>
      <c r="U15" s="1879"/>
      <c r="V15" s="1879"/>
      <c r="W15" s="1879"/>
      <c r="X15" s="1879"/>
    </row>
    <row r="17" spans="1:24">
      <c r="A17" s="1883" t="s">
        <v>1053</v>
      </c>
      <c r="B17" s="1884"/>
    </row>
    <row r="18" spans="1:24">
      <c r="A18" s="1070" t="s">
        <v>1054</v>
      </c>
      <c r="B18" s="1071"/>
      <c r="C18" s="1072"/>
      <c r="D18" s="1072"/>
      <c r="E18" s="1072"/>
      <c r="F18" s="1072"/>
      <c r="G18" s="1072"/>
      <c r="H18" s="1071" t="s">
        <v>1055</v>
      </c>
      <c r="I18" s="1071"/>
      <c r="J18" s="1071"/>
      <c r="K18" s="1072"/>
      <c r="L18" s="1072"/>
      <c r="M18" s="1072"/>
      <c r="N18" s="1071"/>
      <c r="O18" s="1071"/>
      <c r="P18" s="1072"/>
      <c r="Q18" s="1072"/>
      <c r="R18" s="1072"/>
      <c r="S18" s="1072"/>
      <c r="T18" s="1072"/>
      <c r="U18" s="1072"/>
      <c r="V18" s="1072"/>
      <c r="W18" s="1072"/>
      <c r="X18" s="1073"/>
    </row>
    <row r="19" spans="1:24">
      <c r="A19" s="1074"/>
      <c r="B19" s="1064"/>
      <c r="C19" s="1064"/>
      <c r="D19" s="1064"/>
      <c r="E19" s="1064"/>
      <c r="F19" s="1064"/>
      <c r="G19" s="1064"/>
      <c r="H19" s="1064"/>
      <c r="I19" s="1064"/>
      <c r="J19" s="1064"/>
      <c r="K19" s="1064"/>
      <c r="L19" s="1064"/>
      <c r="M19" s="1064"/>
      <c r="N19" s="1064"/>
      <c r="O19" s="1064"/>
      <c r="P19" s="1064"/>
      <c r="Q19" s="1064"/>
      <c r="R19" s="1064"/>
      <c r="S19" s="1064"/>
      <c r="T19" s="1064"/>
      <c r="U19" s="1064"/>
      <c r="V19" s="1064"/>
      <c r="W19" s="1064"/>
      <c r="X19" s="1075"/>
    </row>
    <row r="20" spans="1:24">
      <c r="A20" s="1076" t="s">
        <v>1056</v>
      </c>
      <c r="B20" s="1077"/>
      <c r="C20" s="1064"/>
      <c r="D20" s="1064"/>
      <c r="E20" s="1064"/>
      <c r="F20" s="1064"/>
      <c r="G20" s="1064"/>
      <c r="H20" s="1077" t="s">
        <v>1057</v>
      </c>
      <c r="I20" s="1077"/>
      <c r="J20" s="1064"/>
      <c r="K20" s="1064"/>
      <c r="L20" s="1064"/>
      <c r="M20" s="1064"/>
      <c r="N20" s="1064"/>
      <c r="O20" s="1064"/>
      <c r="P20" s="1064"/>
      <c r="Q20" s="1064"/>
      <c r="R20" s="1064"/>
      <c r="S20" s="1064"/>
      <c r="T20" s="1064"/>
      <c r="U20" s="1064"/>
      <c r="V20" s="1064"/>
      <c r="W20" s="1064"/>
      <c r="X20" s="1075"/>
    </row>
    <row r="21" spans="1:24">
      <c r="A21" s="1078"/>
      <c r="B21" s="1079"/>
      <c r="C21" s="1080"/>
      <c r="D21" s="1080"/>
      <c r="E21" s="1080"/>
      <c r="F21" s="1080"/>
      <c r="G21" s="1080"/>
      <c r="H21" s="1080"/>
      <c r="I21" s="1080"/>
      <c r="J21" s="1080"/>
      <c r="K21" s="1080"/>
      <c r="L21" s="1080"/>
      <c r="M21" s="1080"/>
      <c r="N21" s="1080"/>
      <c r="O21" s="1080"/>
      <c r="P21" s="1080"/>
      <c r="Q21" s="1080"/>
      <c r="R21" s="1080"/>
      <c r="S21" s="1080"/>
      <c r="T21" s="1080"/>
      <c r="U21" s="1080"/>
      <c r="V21" s="1080"/>
      <c r="W21" s="1080"/>
      <c r="X21" s="1081"/>
    </row>
    <row r="23" spans="1:24" ht="95.25" customHeight="1">
      <c r="A23" s="1885" t="s">
        <v>1155</v>
      </c>
      <c r="B23" s="1886"/>
      <c r="C23" s="1886"/>
      <c r="D23" s="1886"/>
      <c r="E23" s="1886"/>
      <c r="F23" s="1886"/>
      <c r="G23" s="1886"/>
      <c r="H23" s="1886"/>
      <c r="I23" s="1886"/>
      <c r="J23" s="1886"/>
      <c r="K23" s="1886"/>
      <c r="L23" s="1886"/>
      <c r="M23" s="1886"/>
      <c r="N23" s="1886"/>
      <c r="O23" s="1886"/>
      <c r="P23" s="1886"/>
      <c r="Q23" s="1886"/>
      <c r="R23" s="1886"/>
      <c r="S23" s="1886"/>
      <c r="T23" s="1886"/>
      <c r="U23" s="1886"/>
      <c r="V23" s="1886"/>
      <c r="W23" s="1886"/>
      <c r="X23" s="1886"/>
    </row>
    <row r="24" spans="1:24">
      <c r="X24" s="1082" t="s">
        <v>1394</v>
      </c>
    </row>
  </sheetData>
  <mergeCells count="67">
    <mergeCell ref="A17:B17"/>
    <mergeCell ref="A23:X23"/>
    <mergeCell ref="S14:T14"/>
    <mergeCell ref="U14:X14"/>
    <mergeCell ref="B15:C15"/>
    <mergeCell ref="D15:F15"/>
    <mergeCell ref="G15:K15"/>
    <mergeCell ref="L15:M15"/>
    <mergeCell ref="N15:O15"/>
    <mergeCell ref="P15:R15"/>
    <mergeCell ref="S15:T15"/>
    <mergeCell ref="U15:X15"/>
    <mergeCell ref="B14:C14"/>
    <mergeCell ref="D14:F14"/>
    <mergeCell ref="G14:K14"/>
    <mergeCell ref="L14:M14"/>
    <mergeCell ref="N14:O14"/>
    <mergeCell ref="P14:R14"/>
    <mergeCell ref="S12:T12"/>
    <mergeCell ref="U12:X12"/>
    <mergeCell ref="B13:C13"/>
    <mergeCell ref="D13:F13"/>
    <mergeCell ref="G13:K13"/>
    <mergeCell ref="L13:M13"/>
    <mergeCell ref="N13:O13"/>
    <mergeCell ref="P13:R13"/>
    <mergeCell ref="S13:T13"/>
    <mergeCell ref="U13:X13"/>
    <mergeCell ref="B12:C12"/>
    <mergeCell ref="D12:F12"/>
    <mergeCell ref="G12:K12"/>
    <mergeCell ref="L12:M12"/>
    <mergeCell ref="N12:O12"/>
    <mergeCell ref="P12:R12"/>
    <mergeCell ref="S10:T10"/>
    <mergeCell ref="U10:X10"/>
    <mergeCell ref="B11:C11"/>
    <mergeCell ref="D11:F11"/>
    <mergeCell ref="G11:K11"/>
    <mergeCell ref="L11:M11"/>
    <mergeCell ref="N11:O11"/>
    <mergeCell ref="P11:R11"/>
    <mergeCell ref="S11:T11"/>
    <mergeCell ref="U11:X11"/>
    <mergeCell ref="N9:O9"/>
    <mergeCell ref="P9:R9"/>
    <mergeCell ref="S9:T9"/>
    <mergeCell ref="U9:X9"/>
    <mergeCell ref="B10:C10"/>
    <mergeCell ref="D10:F10"/>
    <mergeCell ref="G10:K10"/>
    <mergeCell ref="L10:M10"/>
    <mergeCell ref="N10:O10"/>
    <mergeCell ref="P10:R10"/>
    <mergeCell ref="A7:C7"/>
    <mergeCell ref="D7:L7"/>
    <mergeCell ref="B9:C9"/>
    <mergeCell ref="D9:F9"/>
    <mergeCell ref="G9:K9"/>
    <mergeCell ref="L9:M9"/>
    <mergeCell ref="A3:X3"/>
    <mergeCell ref="T4:U4"/>
    <mergeCell ref="V4:X4"/>
    <mergeCell ref="A6:C6"/>
    <mergeCell ref="D6:L6"/>
    <mergeCell ref="M6:O6"/>
    <mergeCell ref="P6:X6"/>
  </mergeCells>
  <phoneticPr fontId="12"/>
  <dataValidations count="1">
    <dataValidation type="list" allowBlank="1" showInputMessage="1" showErrorMessage="1" sqref="P10:R15">
      <formula1>"職場見学, 職場体験, 企業実習"</formula1>
    </dataValidation>
  </dataValidations>
  <printOptions horizontalCentered="1"/>
  <pageMargins left="0.35433070866141736" right="0.31496062992125984" top="0.35433070866141736" bottom="0.39370078740157483" header="0.31496062992125984" footer="0.31496062992125984"/>
  <pageSetup paperSize="9" scale="82" orientation="landscape" horizontalDpi="4294967293" r:id="rId1"/>
  <rowBreaks count="1" manualBreakCount="1">
    <brk id="22"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4"/>
  <sheetViews>
    <sheetView view="pageBreakPreview" zoomScale="90" zoomScaleNormal="100" zoomScaleSheetLayoutView="90" workbookViewId="0">
      <selection activeCell="A3" sqref="A3:W3"/>
    </sheetView>
  </sheetViews>
  <sheetFormatPr defaultColWidth="8" defaultRowHeight="13.5"/>
  <cols>
    <col min="1" max="13" width="6.75" style="1176" customWidth="1"/>
    <col min="14" max="15" width="12.625" style="1176" customWidth="1"/>
    <col min="16" max="17" width="10.125" style="1176" customWidth="1"/>
    <col min="18" max="23" width="6.75" style="1176" customWidth="1"/>
    <col min="24" max="16384" width="8" style="1176"/>
  </cols>
  <sheetData>
    <row r="1" spans="1:34">
      <c r="U1" s="1061" t="s">
        <v>1396</v>
      </c>
    </row>
    <row r="2" spans="1:34">
      <c r="W2" s="1177" t="s">
        <v>1116</v>
      </c>
    </row>
    <row r="3" spans="1:34" ht="18.75">
      <c r="A3" s="1909" t="s">
        <v>1117</v>
      </c>
      <c r="B3" s="1909"/>
      <c r="C3" s="1909"/>
      <c r="D3" s="1909"/>
      <c r="E3" s="1909"/>
      <c r="F3" s="1909"/>
      <c r="G3" s="1909"/>
      <c r="H3" s="1909"/>
      <c r="I3" s="1909"/>
      <c r="J3" s="1909"/>
      <c r="K3" s="1909"/>
      <c r="L3" s="1909"/>
      <c r="M3" s="1909"/>
      <c r="N3" s="1909"/>
      <c r="O3" s="1909"/>
      <c r="P3" s="1909"/>
      <c r="Q3" s="1909"/>
      <c r="R3" s="1909"/>
      <c r="S3" s="1909"/>
      <c r="T3" s="1909"/>
      <c r="U3" s="1909"/>
      <c r="V3" s="1909"/>
      <c r="W3" s="1909"/>
    </row>
    <row r="4" spans="1:34">
      <c r="S4" s="1910" t="s">
        <v>1034</v>
      </c>
      <c r="T4" s="1910"/>
      <c r="U4" s="1911"/>
      <c r="V4" s="1911"/>
      <c r="W4" s="1911"/>
    </row>
    <row r="5" spans="1:34" ht="9" customHeight="1"/>
    <row r="6" spans="1:34" ht="18" customHeight="1">
      <c r="A6" s="1863" t="s">
        <v>1035</v>
      </c>
      <c r="B6" s="1864"/>
      <c r="C6" s="1865"/>
      <c r="D6" s="1866" t="str">
        <f>IF(様式1!L11="","",様式1!L11)</f>
        <v/>
      </c>
      <c r="E6" s="1867"/>
      <c r="F6" s="1867"/>
      <c r="G6" s="1867"/>
      <c r="H6" s="1867"/>
      <c r="I6" s="1867"/>
      <c r="J6" s="1867"/>
      <c r="K6" s="1867"/>
      <c r="L6" s="1868"/>
      <c r="M6" s="1863" t="s">
        <v>1036</v>
      </c>
      <c r="N6" s="1912"/>
      <c r="O6" s="1870" t="str">
        <f>IF(様式1!E44="","",様式1!E44)</f>
        <v/>
      </c>
      <c r="P6" s="1870"/>
      <c r="Q6" s="1870"/>
      <c r="R6" s="1870"/>
      <c r="S6" s="1870"/>
      <c r="T6" s="1870"/>
      <c r="U6" s="1870"/>
      <c r="V6" s="1870"/>
      <c r="W6" s="1870"/>
      <c r="X6" s="1178"/>
      <c r="Y6" s="1178"/>
      <c r="Z6" s="1178"/>
      <c r="AA6" s="1178"/>
      <c r="AB6" s="1178"/>
      <c r="AC6" s="1178"/>
      <c r="AD6" s="1178"/>
      <c r="AE6" s="1178"/>
      <c r="AF6" s="1178"/>
      <c r="AG6" s="1178"/>
      <c r="AH6" s="1178"/>
    </row>
    <row r="7" spans="1:34" ht="18" customHeight="1">
      <c r="A7" s="1863" t="s">
        <v>1037</v>
      </c>
      <c r="B7" s="1864"/>
      <c r="C7" s="1865"/>
      <c r="D7" s="1871" t="str">
        <f>IF(様式1!G36="","",様式1!G36)</f>
        <v/>
      </c>
      <c r="E7" s="1872"/>
      <c r="F7" s="1872"/>
      <c r="G7" s="1872"/>
      <c r="H7" s="1872"/>
      <c r="I7" s="1872"/>
      <c r="J7" s="1872"/>
      <c r="K7" s="1872"/>
      <c r="L7" s="1873"/>
      <c r="M7" s="1906"/>
      <c r="N7" s="1907"/>
      <c r="O7" s="1907"/>
      <c r="P7" s="1907"/>
      <c r="Q7" s="1907"/>
      <c r="R7" s="1907"/>
      <c r="S7" s="1907"/>
      <c r="T7" s="1907"/>
      <c r="U7" s="1907"/>
      <c r="V7" s="1907"/>
      <c r="W7" s="1907"/>
      <c r="X7" s="1178"/>
      <c r="Y7" s="1178"/>
      <c r="Z7" s="1178"/>
      <c r="AA7" s="1178"/>
      <c r="AB7" s="1178"/>
      <c r="AC7" s="1178"/>
      <c r="AD7" s="1178"/>
      <c r="AE7" s="1178"/>
      <c r="AF7" s="1178"/>
      <c r="AG7" s="1178"/>
      <c r="AH7" s="1178"/>
    </row>
    <row r="9" spans="1:34" s="1180" customFormat="1" ht="69.95" customHeight="1">
      <c r="A9" s="1179" t="s">
        <v>1038</v>
      </c>
      <c r="B9" s="1894" t="s">
        <v>1118</v>
      </c>
      <c r="C9" s="1895"/>
      <c r="D9" s="1908"/>
      <c r="E9" s="1908"/>
      <c r="F9" s="1902"/>
      <c r="G9" s="1901" t="s">
        <v>1041</v>
      </c>
      <c r="H9" s="1901"/>
      <c r="I9" s="1901"/>
      <c r="J9" s="1901"/>
      <c r="K9" s="1901"/>
      <c r="L9" s="1901" t="s">
        <v>1042</v>
      </c>
      <c r="M9" s="1901"/>
      <c r="N9" s="1894" t="s">
        <v>1119</v>
      </c>
      <c r="O9" s="1904"/>
      <c r="P9" s="1903" t="s">
        <v>1120</v>
      </c>
      <c r="Q9" s="1901"/>
      <c r="R9" s="1901" t="s">
        <v>1045</v>
      </c>
      <c r="S9" s="1901"/>
      <c r="T9" s="1901" t="s">
        <v>1046</v>
      </c>
      <c r="U9" s="1901"/>
      <c r="V9" s="1901"/>
      <c r="W9" s="1901"/>
    </row>
    <row r="10" spans="1:34" ht="69.95" customHeight="1">
      <c r="A10" s="1181" t="s">
        <v>1047</v>
      </c>
      <c r="B10" s="1894"/>
      <c r="C10" s="1895"/>
      <c r="D10" s="1896"/>
      <c r="E10" s="1896"/>
      <c r="F10" s="1897"/>
      <c r="G10" s="1905"/>
      <c r="H10" s="1905"/>
      <c r="I10" s="1905"/>
      <c r="J10" s="1905"/>
      <c r="K10" s="1905"/>
      <c r="L10" s="1901"/>
      <c r="M10" s="1901"/>
      <c r="N10" s="1894"/>
      <c r="O10" s="1904"/>
      <c r="P10" s="1903"/>
      <c r="Q10" s="1903"/>
      <c r="R10" s="1903"/>
      <c r="S10" s="1903"/>
      <c r="T10" s="1893"/>
      <c r="U10" s="1893"/>
      <c r="V10" s="1893"/>
      <c r="W10" s="1893"/>
    </row>
    <row r="11" spans="1:34" ht="69.95" customHeight="1">
      <c r="A11" s="1181" t="s">
        <v>1048</v>
      </c>
      <c r="B11" s="1894"/>
      <c r="C11" s="1895"/>
      <c r="D11" s="1896"/>
      <c r="E11" s="1896"/>
      <c r="F11" s="1897"/>
      <c r="G11" s="1898"/>
      <c r="H11" s="1899"/>
      <c r="I11" s="1899"/>
      <c r="J11" s="1899"/>
      <c r="K11" s="1900"/>
      <c r="L11" s="1901"/>
      <c r="M11" s="1901"/>
      <c r="N11" s="1894"/>
      <c r="O11" s="1904"/>
      <c r="P11" s="1903"/>
      <c r="Q11" s="1903"/>
      <c r="R11" s="1903"/>
      <c r="S11" s="1903"/>
      <c r="T11" s="1893"/>
      <c r="U11" s="1893"/>
      <c r="V11" s="1893"/>
      <c r="W11" s="1893"/>
    </row>
    <row r="12" spans="1:34" ht="69.95" customHeight="1">
      <c r="A12" s="1181" t="s">
        <v>1049</v>
      </c>
      <c r="B12" s="1894"/>
      <c r="C12" s="1895"/>
      <c r="D12" s="1896"/>
      <c r="E12" s="1896"/>
      <c r="F12" s="1897"/>
      <c r="G12" s="1898"/>
      <c r="H12" s="1899"/>
      <c r="I12" s="1899"/>
      <c r="J12" s="1899"/>
      <c r="K12" s="1900"/>
      <c r="L12" s="1901"/>
      <c r="M12" s="1901"/>
      <c r="N12" s="1894"/>
      <c r="O12" s="1904"/>
      <c r="P12" s="1903"/>
      <c r="Q12" s="1903"/>
      <c r="R12" s="1903"/>
      <c r="S12" s="1903"/>
      <c r="T12" s="1893"/>
      <c r="U12" s="1893"/>
      <c r="V12" s="1893"/>
      <c r="W12" s="1893"/>
    </row>
    <row r="13" spans="1:34" ht="69.95" customHeight="1">
      <c r="A13" s="1181" t="s">
        <v>1050</v>
      </c>
      <c r="B13" s="1894"/>
      <c r="C13" s="1895"/>
      <c r="D13" s="1896"/>
      <c r="E13" s="1896"/>
      <c r="F13" s="1897"/>
      <c r="G13" s="1898"/>
      <c r="H13" s="1899"/>
      <c r="I13" s="1899"/>
      <c r="J13" s="1899"/>
      <c r="K13" s="1900"/>
      <c r="L13" s="1901"/>
      <c r="M13" s="1901"/>
      <c r="N13" s="1889"/>
      <c r="O13" s="1902"/>
      <c r="P13" s="1903"/>
      <c r="Q13" s="1903"/>
      <c r="R13" s="1903"/>
      <c r="S13" s="1903"/>
      <c r="T13" s="1893"/>
      <c r="U13" s="1893"/>
      <c r="V13" s="1893"/>
      <c r="W13" s="1893"/>
    </row>
    <row r="14" spans="1:34" ht="69.95" customHeight="1">
      <c r="A14" s="1181" t="s">
        <v>1051</v>
      </c>
      <c r="B14" s="1894"/>
      <c r="C14" s="1895"/>
      <c r="D14" s="1896"/>
      <c r="E14" s="1896"/>
      <c r="F14" s="1897"/>
      <c r="G14" s="1898"/>
      <c r="H14" s="1899"/>
      <c r="I14" s="1899"/>
      <c r="J14" s="1899"/>
      <c r="K14" s="1900"/>
      <c r="L14" s="1901"/>
      <c r="M14" s="1901"/>
      <c r="N14" s="1889"/>
      <c r="O14" s="1902"/>
      <c r="P14" s="1903"/>
      <c r="Q14" s="1903"/>
      <c r="R14" s="1903"/>
      <c r="S14" s="1903"/>
      <c r="T14" s="1893"/>
      <c r="U14" s="1893"/>
      <c r="V14" s="1893"/>
      <c r="W14" s="1893"/>
    </row>
    <row r="15" spans="1:34" ht="69.95" customHeight="1">
      <c r="A15" s="1181" t="s">
        <v>1052</v>
      </c>
      <c r="B15" s="1894"/>
      <c r="C15" s="1895"/>
      <c r="D15" s="1896"/>
      <c r="E15" s="1896"/>
      <c r="F15" s="1897"/>
      <c r="G15" s="1898"/>
      <c r="H15" s="1899"/>
      <c r="I15" s="1899"/>
      <c r="J15" s="1899"/>
      <c r="K15" s="1900"/>
      <c r="L15" s="1901"/>
      <c r="M15" s="1901"/>
      <c r="N15" s="1889"/>
      <c r="O15" s="1902"/>
      <c r="P15" s="1903"/>
      <c r="Q15" s="1903"/>
      <c r="R15" s="1903"/>
      <c r="S15" s="1903"/>
      <c r="T15" s="1893"/>
      <c r="U15" s="1893"/>
      <c r="V15" s="1893"/>
      <c r="W15" s="1893"/>
    </row>
    <row r="17" spans="1:23">
      <c r="A17" s="1889" t="s">
        <v>1053</v>
      </c>
      <c r="B17" s="1890"/>
    </row>
    <row r="18" spans="1:23">
      <c r="A18" s="1182" t="s">
        <v>1054</v>
      </c>
      <c r="B18" s="1183"/>
      <c r="C18" s="1184"/>
      <c r="D18" s="1184"/>
      <c r="E18" s="1184"/>
      <c r="F18" s="1184"/>
      <c r="G18" s="1184"/>
      <c r="H18" s="1183" t="s">
        <v>1055</v>
      </c>
      <c r="I18" s="1183"/>
      <c r="J18" s="1183"/>
      <c r="K18" s="1184"/>
      <c r="L18" s="1184"/>
      <c r="M18" s="1184"/>
      <c r="N18" s="1184"/>
      <c r="O18" s="1184"/>
      <c r="P18" s="1184"/>
      <c r="Q18" s="1184"/>
      <c r="R18" s="1184"/>
      <c r="S18" s="1184"/>
      <c r="T18" s="1184"/>
      <c r="U18" s="1184"/>
      <c r="V18" s="1184"/>
      <c r="W18" s="1185"/>
    </row>
    <row r="19" spans="1:23">
      <c r="A19" s="1186"/>
      <c r="B19" s="1187"/>
      <c r="C19" s="1187"/>
      <c r="D19" s="1187"/>
      <c r="E19" s="1187"/>
      <c r="F19" s="1187"/>
      <c r="G19" s="1187"/>
      <c r="H19" s="1187"/>
      <c r="I19" s="1187"/>
      <c r="J19" s="1187"/>
      <c r="K19" s="1187"/>
      <c r="L19" s="1187"/>
      <c r="M19" s="1187"/>
      <c r="N19" s="1187"/>
      <c r="O19" s="1187"/>
      <c r="P19" s="1187"/>
      <c r="Q19" s="1187"/>
      <c r="R19" s="1187"/>
      <c r="S19" s="1187"/>
      <c r="T19" s="1187"/>
      <c r="U19" s="1187"/>
      <c r="V19" s="1187"/>
      <c r="W19" s="1188"/>
    </row>
    <row r="20" spans="1:23">
      <c r="A20" s="1189" t="s">
        <v>1056</v>
      </c>
      <c r="B20" s="1190"/>
      <c r="C20" s="1187"/>
      <c r="D20" s="1187"/>
      <c r="E20" s="1187"/>
      <c r="F20" s="1187"/>
      <c r="G20" s="1187"/>
      <c r="H20" s="1190" t="s">
        <v>1057</v>
      </c>
      <c r="I20" s="1190"/>
      <c r="J20" s="1187"/>
      <c r="K20" s="1187"/>
      <c r="L20" s="1187"/>
      <c r="M20" s="1187"/>
      <c r="N20" s="1187"/>
      <c r="O20" s="1187"/>
      <c r="P20" s="1187"/>
      <c r="Q20" s="1187"/>
      <c r="R20" s="1187"/>
      <c r="S20" s="1187"/>
      <c r="T20" s="1187"/>
      <c r="U20" s="1187"/>
      <c r="V20" s="1187"/>
      <c r="W20" s="1188"/>
    </row>
    <row r="21" spans="1:23">
      <c r="A21" s="1191"/>
      <c r="B21" s="1192"/>
      <c r="C21" s="1193"/>
      <c r="D21" s="1193"/>
      <c r="E21" s="1193"/>
      <c r="F21" s="1193"/>
      <c r="G21" s="1193"/>
      <c r="H21" s="1193"/>
      <c r="I21" s="1193"/>
      <c r="J21" s="1193"/>
      <c r="K21" s="1193"/>
      <c r="L21" s="1193"/>
      <c r="M21" s="1193"/>
      <c r="N21" s="1193"/>
      <c r="O21" s="1193"/>
      <c r="P21" s="1193"/>
      <c r="Q21" s="1193"/>
      <c r="R21" s="1193"/>
      <c r="S21" s="1193"/>
      <c r="T21" s="1193"/>
      <c r="U21" s="1193"/>
      <c r="V21" s="1193"/>
      <c r="W21" s="1194"/>
    </row>
    <row r="23" spans="1:23" ht="60" customHeight="1">
      <c r="A23" s="1891" t="s">
        <v>1121</v>
      </c>
      <c r="B23" s="1892"/>
      <c r="C23" s="1892"/>
      <c r="D23" s="1892"/>
      <c r="E23" s="1892"/>
      <c r="F23" s="1892"/>
      <c r="G23" s="1892"/>
      <c r="H23" s="1892"/>
      <c r="I23" s="1892"/>
      <c r="J23" s="1892"/>
      <c r="K23" s="1892"/>
      <c r="L23" s="1892"/>
      <c r="M23" s="1892"/>
      <c r="N23" s="1892"/>
      <c r="O23" s="1892"/>
      <c r="P23" s="1892"/>
      <c r="Q23" s="1892"/>
      <c r="R23" s="1892"/>
      <c r="S23" s="1892"/>
      <c r="T23" s="1892"/>
      <c r="U23" s="1892"/>
      <c r="V23" s="1892"/>
      <c r="W23" s="1892"/>
    </row>
    <row r="24" spans="1:23">
      <c r="W24" s="1082" t="s">
        <v>1122</v>
      </c>
    </row>
  </sheetData>
  <mergeCells count="61">
    <mergeCell ref="A3:W3"/>
    <mergeCell ref="S4:T4"/>
    <mergeCell ref="U4:W4"/>
    <mergeCell ref="A6:C6"/>
    <mergeCell ref="D6:L6"/>
    <mergeCell ref="M6:N6"/>
    <mergeCell ref="O6:W6"/>
    <mergeCell ref="A7:C7"/>
    <mergeCell ref="D7:L7"/>
    <mergeCell ref="M7:W7"/>
    <mergeCell ref="B9:F9"/>
    <mergeCell ref="G9:K9"/>
    <mergeCell ref="L9:M9"/>
    <mergeCell ref="N9:O9"/>
    <mergeCell ref="P9:Q9"/>
    <mergeCell ref="R9:S9"/>
    <mergeCell ref="T9:W9"/>
    <mergeCell ref="T10:W10"/>
    <mergeCell ref="B11:F11"/>
    <mergeCell ref="G11:K11"/>
    <mergeCell ref="L11:M11"/>
    <mergeCell ref="N11:O11"/>
    <mergeCell ref="P11:Q11"/>
    <mergeCell ref="R11:S11"/>
    <mergeCell ref="T11:W11"/>
    <mergeCell ref="B10:F10"/>
    <mergeCell ref="G10:K10"/>
    <mergeCell ref="L10:M10"/>
    <mergeCell ref="N10:O10"/>
    <mergeCell ref="P10:Q10"/>
    <mergeCell ref="R10:S10"/>
    <mergeCell ref="T12:W12"/>
    <mergeCell ref="B13:F13"/>
    <mergeCell ref="G13:K13"/>
    <mergeCell ref="L13:M13"/>
    <mergeCell ref="N13:O13"/>
    <mergeCell ref="P13:Q13"/>
    <mergeCell ref="R13:S13"/>
    <mergeCell ref="T13:W13"/>
    <mergeCell ref="B12:F12"/>
    <mergeCell ref="G12:K12"/>
    <mergeCell ref="L12:M12"/>
    <mergeCell ref="N12:O12"/>
    <mergeCell ref="P12:Q12"/>
    <mergeCell ref="R12:S12"/>
    <mergeCell ref="A17:B17"/>
    <mergeCell ref="A23:W23"/>
    <mergeCell ref="T14:W14"/>
    <mergeCell ref="B15:F15"/>
    <mergeCell ref="G15:K15"/>
    <mergeCell ref="L15:M15"/>
    <mergeCell ref="N15:O15"/>
    <mergeCell ref="P15:Q15"/>
    <mergeCell ref="R15:S15"/>
    <mergeCell ref="T15:W15"/>
    <mergeCell ref="B14:F14"/>
    <mergeCell ref="G14:K14"/>
    <mergeCell ref="L14:M14"/>
    <mergeCell ref="N14:O14"/>
    <mergeCell ref="P14:Q14"/>
    <mergeCell ref="R14:S14"/>
  </mergeCells>
  <phoneticPr fontId="12"/>
  <printOptions horizontalCentered="1"/>
  <pageMargins left="0.35433070866141736" right="0.31496062992125984" top="0.35433070866141736" bottom="0.39370078740157483" header="0.31496062992125984" footer="0.31496062992125984"/>
  <pageSetup paperSize="9" scale="76" orientation="landscape" horizontalDpi="4294967293" r:id="rId1"/>
  <rowBreaks count="1" manualBreakCount="1">
    <brk id="22"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一覧表 </vt:lpstr>
      <vt:lpstr>様式1</vt:lpstr>
      <vt:lpstr>様式2</vt:lpstr>
      <vt:lpstr>様式3</vt:lpstr>
      <vt:lpstr>様式4</vt:lpstr>
      <vt:lpstr>様式5</vt:lpstr>
      <vt:lpstr>様式5  (記載例)</vt:lpstr>
      <vt:lpstr>様式５添付１</vt:lpstr>
      <vt:lpstr>様式５添付２</vt:lpstr>
      <vt:lpstr>様式５添付３</vt:lpstr>
      <vt:lpstr>様式6</vt:lpstr>
      <vt:lpstr>様式6 (記載例)</vt:lpstr>
      <vt:lpstr>様式６添付１</vt:lpstr>
      <vt:lpstr>様式６添付１（記載例）</vt:lpstr>
      <vt:lpstr>様式7の1</vt:lpstr>
      <vt:lpstr>様式7の3</vt:lpstr>
      <vt:lpstr>様式8</vt:lpstr>
      <vt:lpstr>様式8 (記載例)</vt:lpstr>
      <vt:lpstr>様式9</vt:lpstr>
      <vt:lpstr>様式10</vt:lpstr>
      <vt:lpstr>様式12</vt:lpstr>
      <vt:lpstr>様式13の１</vt:lpstr>
      <vt:lpstr>様式14</vt:lpstr>
      <vt:lpstr>様式15の１</vt:lpstr>
      <vt:lpstr>様式15の２</vt:lpstr>
      <vt:lpstr>様式16の２</vt:lpstr>
      <vt:lpstr>様式17</vt:lpstr>
      <vt:lpstr>様式　別紙１</vt:lpstr>
      <vt:lpstr>登録用</vt:lpstr>
      <vt:lpstr>'一覧表 '!Print_Area</vt:lpstr>
      <vt:lpstr>登録用!Print_Area</vt:lpstr>
      <vt:lpstr>'様式　別紙１'!Print_Area</vt:lpstr>
      <vt:lpstr>様式1!Print_Area</vt:lpstr>
      <vt:lpstr>様式10!Print_Area</vt:lpstr>
      <vt:lpstr>様式12!Print_Area</vt:lpstr>
      <vt:lpstr>様式13の１!Print_Area</vt:lpstr>
      <vt:lpstr>様式14!Print_Area</vt:lpstr>
      <vt:lpstr>様式15の１!Print_Area</vt:lpstr>
      <vt:lpstr>様式15の２!Print_Area</vt:lpstr>
      <vt:lpstr>様式16の２!Print_Area</vt:lpstr>
      <vt:lpstr>様式17!Print_Area</vt:lpstr>
      <vt:lpstr>様式2!Print_Area</vt:lpstr>
      <vt:lpstr>様式3!Print_Area</vt:lpstr>
      <vt:lpstr>様式4!Print_Area</vt:lpstr>
      <vt:lpstr>様式5!Print_Area</vt:lpstr>
      <vt:lpstr>'様式5  (記載例)'!Print_Area</vt:lpstr>
      <vt:lpstr>様式５添付１!Print_Area</vt:lpstr>
      <vt:lpstr>様式５添付２!Print_Area</vt:lpstr>
      <vt:lpstr>様式５添付３!Print_Area</vt:lpstr>
      <vt:lpstr>様式6!Print_Area</vt:lpstr>
      <vt:lpstr>'様式6 (記載例)'!Print_Area</vt:lpstr>
      <vt:lpstr>様式7の1!Print_Area</vt:lpstr>
      <vt:lpstr>様式7の3!Print_Area</vt:lpstr>
      <vt:lpstr>様式8!Print_Area</vt:lpstr>
      <vt:lpstr>'様式8 (記載例)'!Print_Area</vt:lpstr>
      <vt:lpstr>様式9!Print_Area</vt:lpstr>
      <vt:lpstr>様式3!Print_Titles</vt:lpstr>
      <vt:lpstr>様式5!Print_Titles</vt:lpstr>
      <vt:lpstr>'様式5  (記載例)'!Print_Titles</vt:lpstr>
      <vt:lpstr>様式5!訓練分野</vt:lpstr>
      <vt:lpstr>'様式5  (記載例)'!訓練分野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認定申請様式【eラーニングコース】(05.03.31)</dc:title>
  <dc:creator>高齢・障害・求職者雇用支援機構</dc:creator>
  <cp:lastModifiedBy>中村 将通</cp:lastModifiedBy>
  <cp:lastPrinted>2023-03-31T12:37:09Z</cp:lastPrinted>
  <dcterms:created xsi:type="dcterms:W3CDTF">2021-02-10T00:51:51Z</dcterms:created>
  <dcterms:modified xsi:type="dcterms:W3CDTF">2023-04-06T02:48:24Z</dcterms:modified>
</cp:coreProperties>
</file>