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A-file01w\求職者支援訓練部\●訓練認定課\令和２年度\210_企画係\01_申請の留意事項\令和３年第１四半期（オンライン・介護P・諸要件緩和）\HP更新用\HP掲載一式\"/>
    </mc:Choice>
  </mc:AlternateContent>
  <bookViews>
    <workbookView xWindow="360" yWindow="75" windowWidth="18315" windowHeight="11640" tabRatio="751"/>
  </bookViews>
  <sheets>
    <sheet name="一覧表" sheetId="1" r:id="rId1"/>
    <sheet name="震災様式1" sheetId="2" r:id="rId2"/>
    <sheet name="震災様式2" sheetId="19" r:id="rId3"/>
    <sheet name="震災様式３" sheetId="4" r:id="rId4"/>
    <sheet name="震災様式4" sheetId="5" r:id="rId5"/>
    <sheet name="震災様式5" sheetId="6" r:id="rId6"/>
    <sheet name="震災様式６" sheetId="21" r:id="rId7"/>
    <sheet name="震災様式７" sheetId="8" r:id="rId8"/>
    <sheet name="震災様式8" sheetId="9" r:id="rId9"/>
    <sheet name="震災様式9" sheetId="10" r:id="rId10"/>
    <sheet name="震災様式１０" sheetId="22" r:id="rId11"/>
    <sheet name="震災様式12" sheetId="13" r:id="rId12"/>
    <sheet name="震災様式16の２" sheetId="15" r:id="rId13"/>
    <sheet name="震災様式17" sheetId="20" r:id="rId14"/>
    <sheet name="登録用" sheetId="17" state="hidden" r:id="rId15"/>
  </sheets>
  <definedNames>
    <definedName name="_Key1" localSheetId="10" hidden="1">#REF!</definedName>
    <definedName name="_Key1" localSheetId="6" hidden="1">#REF!</definedName>
    <definedName name="_Key1" hidden="1">#REF!</definedName>
    <definedName name="_Key2" localSheetId="10" hidden="1">#REF!</definedName>
    <definedName name="_Key2" localSheetId="6" hidden="1">#REF!</definedName>
    <definedName name="_Key2" hidden="1">#REF!</definedName>
    <definedName name="_Order1" hidden="1">255</definedName>
    <definedName name="_Order2" hidden="1">255</definedName>
    <definedName name="_Sort" localSheetId="10" hidden="1">#REF!</definedName>
    <definedName name="_Sort" localSheetId="6" hidden="1">#REF!</definedName>
    <definedName name="_Sort" hidden="1">#REF!</definedName>
    <definedName name="Esub一覧" localSheetId="10" hidden="1">#REF!</definedName>
    <definedName name="Esub一覧" localSheetId="6" hidden="1">#REF!</definedName>
    <definedName name="Esub一覧" hidden="1">#REF!</definedName>
    <definedName name="ＨＵＵ" localSheetId="10" hidden="1">#REF!</definedName>
    <definedName name="ＨＵＵ" localSheetId="6" hidden="1">#REF!</definedName>
    <definedName name="ＨＵＵ" hidden="1">#REF!</definedName>
    <definedName name="_xlnm.Print_Area" localSheetId="0">一覧表!$A$1:$E$28</definedName>
    <definedName name="_xlnm.Print_Area" localSheetId="1">震災様式1!$A$1:$R$79</definedName>
    <definedName name="_xlnm.Print_Area" localSheetId="10">震災様式１０!$A$1:$O$83</definedName>
    <definedName name="_xlnm.Print_Area" localSheetId="11">震災様式12!$A$1:$P$29</definedName>
    <definedName name="_xlnm.Print_Area" localSheetId="12">震災様式16の２!$A$1:$H$44</definedName>
    <definedName name="_xlnm.Print_Area" localSheetId="13">震災様式17!$A$1:$AD$111</definedName>
    <definedName name="_xlnm.Print_Area" localSheetId="2">震災様式2!$A$1:$AA$43</definedName>
    <definedName name="_xlnm.Print_Area" localSheetId="3">震災様式３!$A$1:$T$52</definedName>
    <definedName name="_xlnm.Print_Area" localSheetId="4">震災様式4!$A$1:$R$54</definedName>
    <definedName name="_xlnm.Print_Area" localSheetId="5">震災様式5!$A$1:$W$52</definedName>
    <definedName name="_xlnm.Print_Area" localSheetId="6">震災様式６!$A$3:$AI$91</definedName>
    <definedName name="_xlnm.Print_Area" localSheetId="7">震災様式７!$A$1:$U$43</definedName>
    <definedName name="_xlnm.Print_Area" localSheetId="8">震災様式8!$A$1:$G$40</definedName>
    <definedName name="_xlnm.Print_Area" localSheetId="9">震災様式9!$A$1:$AO$44</definedName>
    <definedName name="_xlnm.Print_Area" localSheetId="14">登録用!$A$1:$B$49</definedName>
    <definedName name="Z_0F6E090E_FD1C_46D6_9253_5CD2FEC7E180_.wvu.PrintArea" localSheetId="11" hidden="1">震災様式12!$A$1:$P$29</definedName>
    <definedName name="Z_0F6E090E_FD1C_46D6_9253_5CD2FEC7E180_.wvu.PrintArea" localSheetId="9" hidden="1">震災様式9!$A$1:$AP$44</definedName>
    <definedName name="Z_56E31FB1_6676_4959_BB33_3A00BA103701_.wvu.PrintArea" localSheetId="6" hidden="1">震災様式６!$A$3:$AI$45</definedName>
    <definedName name="あ" localSheetId="10" hidden="1">#REF!</definedName>
    <definedName name="あ" localSheetId="6" hidden="1">#REF!</definedName>
    <definedName name="あ" hidden="1">#REF!</definedName>
  </definedNames>
  <calcPr calcId="152511" calcMode="manual"/>
</workbook>
</file>

<file path=xl/calcChain.xml><?xml version="1.0" encoding="utf-8"?>
<calcChain xmlns="http://schemas.openxmlformats.org/spreadsheetml/2006/main">
  <c r="AM28" i="21" l="1"/>
  <c r="AM27" i="21"/>
  <c r="AM26" i="21"/>
  <c r="AM29" i="21" l="1"/>
  <c r="AG39" i="21" s="1"/>
  <c r="W47" i="6" s="1"/>
  <c r="B4" i="5"/>
  <c r="K4" i="5" s="1"/>
  <c r="X23" i="6" l="1"/>
  <c r="B5" i="17" l="1"/>
  <c r="D3" i="22" l="1"/>
  <c r="E11" i="5" l="1"/>
  <c r="G26" i="19" l="1"/>
  <c r="O3" i="22" l="1"/>
  <c r="V7" i="21"/>
  <c r="E7" i="21"/>
  <c r="AI67" i="21" l="1"/>
  <c r="AI71" i="21"/>
  <c r="X14" i="6" l="1"/>
  <c r="I6" i="4" l="1"/>
  <c r="D6" i="4"/>
  <c r="AN10" i="21"/>
  <c r="AM10" i="21"/>
  <c r="AM13" i="21" s="1"/>
  <c r="J1" i="21"/>
  <c r="D1" i="21"/>
  <c r="AI26" i="21"/>
  <c r="AC45" i="21" s="1"/>
  <c r="AI22" i="21"/>
  <c r="D9" i="21" l="1"/>
  <c r="F45" i="21"/>
  <c r="AM14" i="21"/>
  <c r="R45" i="21" l="1"/>
  <c r="AI45" i="21" s="1"/>
  <c r="AN13" i="21"/>
  <c r="D10" i="21"/>
  <c r="AG9" i="21"/>
  <c r="AG10" i="21" s="1"/>
  <c r="AE9" i="21"/>
  <c r="AE10" i="21" s="1"/>
  <c r="AC9" i="21"/>
  <c r="AC10" i="21" s="1"/>
  <c r="AA9" i="21"/>
  <c r="AA10" i="21" s="1"/>
  <c r="Y9" i="21"/>
  <c r="Y10" i="21" s="1"/>
  <c r="W9" i="21"/>
  <c r="W10" i="21" s="1"/>
  <c r="U9" i="21"/>
  <c r="U10" i="21" s="1"/>
  <c r="S9" i="21"/>
  <c r="S10" i="21" s="1"/>
  <c r="Q9" i="21"/>
  <c r="Q10" i="21" s="1"/>
  <c r="O9" i="21"/>
  <c r="O10" i="21" s="1"/>
  <c r="AF9" i="21"/>
  <c r="AF10" i="21" s="1"/>
  <c r="AB9" i="21"/>
  <c r="AB10" i="21" s="1"/>
  <c r="X9" i="21"/>
  <c r="X10" i="21" s="1"/>
  <c r="T9" i="21"/>
  <c r="T10" i="21" s="1"/>
  <c r="P9" i="21"/>
  <c r="P10" i="21" s="1"/>
  <c r="M9" i="21"/>
  <c r="M10" i="21" s="1"/>
  <c r="K9" i="21"/>
  <c r="K10" i="21" s="1"/>
  <c r="I9" i="21"/>
  <c r="I10" i="21" s="1"/>
  <c r="G9" i="21"/>
  <c r="G10" i="21" s="1"/>
  <c r="E9" i="21"/>
  <c r="E10" i="21" s="1"/>
  <c r="AH9" i="21"/>
  <c r="AH10" i="21" s="1"/>
  <c r="AD9" i="21"/>
  <c r="AD10" i="21" s="1"/>
  <c r="Z9" i="21"/>
  <c r="Z10" i="21" s="1"/>
  <c r="V9" i="21"/>
  <c r="V10" i="21" s="1"/>
  <c r="R9" i="21"/>
  <c r="R10" i="21" s="1"/>
  <c r="N9" i="21"/>
  <c r="N10" i="21" s="1"/>
  <c r="L9" i="21"/>
  <c r="L10" i="21" s="1"/>
  <c r="J9" i="21"/>
  <c r="J10" i="21" s="1"/>
  <c r="H9" i="21"/>
  <c r="H10" i="21" s="1"/>
  <c r="F9" i="21"/>
  <c r="F10" i="21" s="1"/>
  <c r="AN14" i="21" l="1"/>
  <c r="AO13" i="21"/>
  <c r="AP13" i="21" l="1"/>
  <c r="AO14" i="21"/>
  <c r="AP14" i="21" l="1"/>
  <c r="AQ13" i="21"/>
  <c r="AR13" i="21" l="1"/>
  <c r="AQ14" i="21"/>
  <c r="AR14" i="21" l="1"/>
  <c r="E4" i="20" l="1"/>
  <c r="X4" i="20" l="1"/>
  <c r="P4" i="20"/>
  <c r="B5" i="5" l="1"/>
  <c r="B6" i="5"/>
  <c r="B7" i="5"/>
  <c r="A16" i="19" l="1"/>
  <c r="Q14" i="19"/>
  <c r="Q12" i="19"/>
  <c r="O10" i="19"/>
  <c r="O9" i="19"/>
  <c r="V5" i="19"/>
  <c r="B39" i="17" l="1"/>
  <c r="B38" i="17"/>
  <c r="B22" i="17"/>
  <c r="S41" i="2"/>
  <c r="S40" i="2"/>
  <c r="X7" i="6"/>
  <c r="B21" i="17"/>
  <c r="B35" i="17"/>
  <c r="B49" i="17"/>
  <c r="B48" i="17"/>
  <c r="B47" i="17"/>
  <c r="B46" i="17"/>
  <c r="B45" i="17"/>
  <c r="B44" i="17"/>
  <c r="B43" i="17"/>
  <c r="B42" i="17"/>
  <c r="B41" i="17"/>
  <c r="B40" i="17"/>
  <c r="B33" i="17"/>
  <c r="B32" i="17"/>
  <c r="B31" i="17"/>
  <c r="B30" i="17"/>
  <c r="B27" i="17"/>
  <c r="B19" i="17"/>
  <c r="B18" i="17"/>
  <c r="B17" i="17"/>
  <c r="B16" i="17"/>
  <c r="B13" i="17"/>
  <c r="B12" i="17"/>
  <c r="B11" i="17"/>
  <c r="B10" i="17"/>
  <c r="B9" i="17"/>
  <c r="B8" i="17"/>
  <c r="B7" i="17"/>
  <c r="B4" i="17"/>
  <c r="B3" i="17"/>
  <c r="B36" i="17"/>
  <c r="B29" i="17"/>
  <c r="B28" i="17"/>
  <c r="B26" i="17"/>
  <c r="B25" i="17"/>
  <c r="B24" i="17"/>
  <c r="B23" i="17"/>
  <c r="B6" i="17"/>
  <c r="F8" i="15"/>
  <c r="D8" i="15"/>
  <c r="D7" i="15"/>
  <c r="D5" i="15"/>
  <c r="P29" i="13"/>
  <c r="D6" i="13"/>
  <c r="D4" i="13"/>
  <c r="N4" i="10"/>
  <c r="C4" i="10"/>
  <c r="E31" i="9"/>
  <c r="E16" i="9"/>
  <c r="F3" i="9"/>
  <c r="B3" i="9"/>
  <c r="S6" i="8"/>
  <c r="O6" i="8"/>
  <c r="J6" i="8"/>
  <c r="E6" i="8"/>
  <c r="W43" i="6"/>
  <c r="S42" i="6"/>
  <c r="B34" i="17" s="1"/>
  <c r="L42" i="6"/>
  <c r="X17" i="6"/>
  <c r="T13" i="6"/>
  <c r="U12" i="6"/>
  <c r="B15" i="17" s="1"/>
  <c r="D7" i="6"/>
  <c r="D3" i="6"/>
  <c r="E22" i="5"/>
  <c r="C22" i="5"/>
  <c r="B21" i="5"/>
  <c r="E9" i="5"/>
  <c r="C9" i="5"/>
  <c r="L14" i="4"/>
  <c r="M6" i="4"/>
  <c r="X18" i="6" l="1"/>
  <c r="Y18" i="6"/>
  <c r="D42" i="6"/>
  <c r="B20" i="17" s="1"/>
</calcChain>
</file>

<file path=xl/comments1.xml><?xml version="1.0" encoding="utf-8"?>
<comments xmlns="http://schemas.openxmlformats.org/spreadsheetml/2006/main">
  <authors>
    <author>訓練認定課</author>
  </authors>
  <commentList>
    <comment ref="A1" authorId="0" shapeId="0">
      <text>
        <r>
          <rPr>
            <sz val="9"/>
            <color indexed="81"/>
            <rFont val="ＭＳ Ｐゴシック"/>
            <family val="3"/>
            <charset val="128"/>
          </rPr>
          <t>シート見出しが</t>
        </r>
        <r>
          <rPr>
            <u/>
            <sz val="9"/>
            <color indexed="10"/>
            <rFont val="ＭＳ Ｐゴシック"/>
            <family val="3"/>
            <charset val="128"/>
          </rPr>
          <t>赤い様式は今回変更した様式です。</t>
        </r>
      </text>
    </comment>
  </commentList>
</comments>
</file>

<file path=xl/comments2.xml><?xml version="1.0" encoding="utf-8"?>
<comments xmlns="http://schemas.openxmlformats.org/spreadsheetml/2006/main">
  <authors>
    <author xml:space="preserve"> </author>
    <author>高齢・障害・求職者雇用支援機構</author>
    <author>訓練認定課</author>
  </authors>
  <commentList>
    <comment ref="N2" authorId="0" shapeId="0">
      <text>
        <r>
          <rPr>
            <sz val="14"/>
            <color indexed="81"/>
            <rFont val="ＭＳ Ｐゴシック"/>
            <family val="3"/>
            <charset val="128"/>
          </rPr>
          <t>提出日を入力してください。
（○年○月○日）</t>
        </r>
      </text>
    </comment>
    <comment ref="K8" authorId="0" shapeId="0">
      <text>
        <r>
          <rPr>
            <sz val="14"/>
            <color indexed="81"/>
            <rFont val="ＭＳ Ｐゴシック"/>
            <family val="3"/>
            <charset val="128"/>
          </rPr>
          <t>郵便番号を入力してください。（○○○-○○○○）</t>
        </r>
      </text>
    </comment>
    <comment ref="F40" authorId="0" shapeId="0">
      <text>
        <r>
          <rPr>
            <sz val="14"/>
            <color indexed="81"/>
            <rFont val="ＭＳ Ｐゴシック"/>
            <family val="3"/>
            <charset val="128"/>
          </rPr>
          <t>郵便番号を入力してください。（○○○-○○○○）</t>
        </r>
      </text>
    </comment>
    <comment ref="H40" authorId="1" shapeId="0">
      <text>
        <r>
          <rPr>
            <sz val="14"/>
            <color indexed="81"/>
            <rFont val="ＭＳ Ｐゴシック"/>
            <family val="3"/>
            <charset val="128"/>
          </rPr>
          <t>所在地のうち、都道府県から番地までを入力してください。</t>
        </r>
      </text>
    </comment>
    <comment ref="H41" authorId="1" shapeId="0">
      <text>
        <r>
          <rPr>
            <sz val="14"/>
            <color indexed="81"/>
            <rFont val="ＭＳ Ｐゴシック"/>
            <family val="3"/>
            <charset val="128"/>
          </rPr>
          <t>所在地のうち、建物名等を入力してください。</t>
        </r>
      </text>
    </comment>
    <comment ref="F43" authorId="2" shapeId="0">
      <text>
        <r>
          <rPr>
            <sz val="11"/>
            <color indexed="81"/>
            <rFont val="ＭＳ Ｐゴシック"/>
            <family val="3"/>
            <charset val="128"/>
          </rPr>
          <t>過去に認定を受けたことがない場合は「初回」と記入してください。</t>
        </r>
      </text>
    </comment>
    <comment ref="F45" authorId="2" shapeId="0">
      <text>
        <r>
          <rPr>
            <sz val="11"/>
            <color indexed="81"/>
            <rFont val="ＭＳ Ｐゴシック"/>
            <family val="3"/>
            <charset val="128"/>
          </rPr>
          <t>国税庁から法人番号指定通知書にて通知された法人番号（13桁）を記載してください。</t>
        </r>
      </text>
    </comment>
  </commentList>
</comments>
</file>

<file path=xl/comments3.xml><?xml version="1.0" encoding="utf-8"?>
<comments xmlns="http://schemas.openxmlformats.org/spreadsheetml/2006/main">
  <authors>
    <author>高齢・障害・求職者雇用支援機構</author>
  </authors>
  <commentList>
    <comment ref="E40" authorId="0" shapeId="0">
      <text>
        <r>
          <rPr>
            <sz val="10"/>
            <color indexed="81"/>
            <rFont val="ＭＳ Ｐゴシック"/>
            <family val="3"/>
            <charset val="128"/>
          </rPr>
          <t>氏名のみ入力してください。</t>
        </r>
      </text>
    </comment>
    <comment ref="J40" authorId="0" shapeId="0">
      <text>
        <r>
          <rPr>
            <sz val="10"/>
            <color indexed="81"/>
            <rFont val="ＭＳ Ｐゴシック"/>
            <family val="3"/>
            <charset val="128"/>
          </rPr>
          <t>役職を入力してください。</t>
        </r>
      </text>
    </comment>
    <comment ref="P40" authorId="0" shapeId="0">
      <text>
        <r>
          <rPr>
            <sz val="9"/>
            <color indexed="81"/>
            <rFont val="ＭＳ Ｐゴシック"/>
            <family val="3"/>
            <charset val="128"/>
          </rPr>
          <t>電話番号を入力してください。
（○○○-○○○○-○○○○）</t>
        </r>
      </text>
    </comment>
  </commentList>
</comments>
</file>

<file path=xl/comments4.xml><?xml version="1.0" encoding="utf-8"?>
<comments xmlns="http://schemas.openxmlformats.org/spreadsheetml/2006/main">
  <authors>
    <author>高齢・障害・求職者雇用支援機構</author>
    <author xml:space="preserve"> </author>
  </authors>
  <commentList>
    <comment ref="S7" authorId="0" shapeId="0">
      <text>
        <r>
          <rPr>
            <b/>
            <sz val="9"/>
            <color indexed="81"/>
            <rFont val="ＭＳ Ｐゴシック"/>
            <family val="3"/>
            <charset val="128"/>
          </rPr>
          <t>全角で最大100字
（半角は不可）</t>
        </r>
      </text>
    </comment>
    <comment ref="D14" authorId="1" shapeId="0">
      <text>
        <r>
          <rPr>
            <b/>
            <sz val="9"/>
            <color indexed="81"/>
            <rFont val="ＭＳ Ｐゴシック"/>
            <family val="3"/>
            <charset val="128"/>
          </rPr>
          <t>全角で最大120字
（半角は不可）</t>
        </r>
      </text>
    </comment>
    <comment ref="D17" authorId="1" shapeId="0">
      <text>
        <r>
          <rPr>
            <b/>
            <sz val="9"/>
            <color indexed="81"/>
            <rFont val="ＭＳ Ｐゴシック"/>
            <family val="3"/>
            <charset val="128"/>
          </rPr>
          <t>全角で最大200字
（半角は不可）</t>
        </r>
      </text>
    </comment>
    <comment ref="X18" authorId="0" shapeId="0">
      <text>
        <r>
          <rPr>
            <b/>
            <sz val="9"/>
            <color indexed="81"/>
            <rFont val="ＭＳ Ｐゴシック"/>
            <family val="3"/>
            <charset val="128"/>
          </rPr>
          <t>全角で最大100文字
（半角は不可）
※この文字数は、自動で入力される区切り文字を含みます。
HP表示例「○○講習修了　□□センター」</t>
        </r>
      </text>
    </comment>
    <comment ref="D23" authorId="0" shapeId="0">
      <text>
        <r>
          <rPr>
            <b/>
            <sz val="9"/>
            <color indexed="81"/>
            <rFont val="ＭＳ Ｐゴシック"/>
            <family val="3"/>
            <charset val="128"/>
          </rPr>
          <t>全角で最大250字
（半角は不可）</t>
        </r>
      </text>
    </comment>
    <comment ref="B41" authorId="0" shapeId="0">
      <text>
        <r>
          <rPr>
            <sz val="11"/>
            <color indexed="81"/>
            <rFont val="ＭＳ Ｐゴシック"/>
            <family val="3"/>
            <charset val="128"/>
          </rPr>
          <t>企業実習を予定している場合は、様式第１０～１２号を作成してください。（認定要件ではありません。）</t>
        </r>
      </text>
    </comment>
    <comment ref="D42" authorId="1" shapeId="0">
      <text>
        <r>
          <rPr>
            <sz val="11"/>
            <color indexed="81"/>
            <rFont val="ＭＳ Ｐゴシック"/>
            <family val="3"/>
            <charset val="128"/>
          </rPr>
          <t xml:space="preserve"> 学科、実技、企業実習　の合計時間数が表示されます。
（訓練時間の算定対象とならないものは含みません。）</t>
        </r>
      </text>
    </comment>
    <comment ref="P43" authorId="1" shapeId="0">
      <text>
        <r>
          <rPr>
            <sz val="11"/>
            <color indexed="81"/>
            <rFont val="ＭＳ Ｐゴシック"/>
            <family val="3"/>
            <charset val="128"/>
          </rPr>
          <t>様式第８号に記載した金額を記載してください。</t>
        </r>
      </text>
    </comment>
    <comment ref="P44" authorId="1" shapeId="0">
      <text>
        <r>
          <rPr>
            <sz val="11"/>
            <color indexed="81"/>
            <rFont val="ＭＳ Ｐゴシック"/>
            <family val="3"/>
            <charset val="128"/>
          </rPr>
          <t>様式第８号に記載した金額を記載してください。</t>
        </r>
      </text>
    </comment>
    <comment ref="S45" authorId="0" shapeId="0">
      <text>
        <r>
          <rPr>
            <sz val="11"/>
            <color indexed="81"/>
            <rFont val="ＭＳ Ｐゴシック"/>
            <family val="3"/>
            <charset val="128"/>
          </rPr>
          <t>職場体験・職場見学及び企業実習先への交通費、健康診断料、補講費が必要となる場合には、別途費用が発生する旨記入してください。</t>
        </r>
      </text>
    </comment>
  </commentList>
</comments>
</file>

<file path=xl/comments5.xml><?xml version="1.0" encoding="utf-8"?>
<comments xmlns="http://schemas.openxmlformats.org/spreadsheetml/2006/main">
  <authors>
    <author>訓練認定課</author>
  </authors>
  <commentList>
    <comment ref="AD3" authorId="0" shapeId="0">
      <text>
        <r>
          <rPr>
            <b/>
            <sz val="9"/>
            <color indexed="81"/>
            <rFont val="ＭＳ Ｐゴシック"/>
            <family val="3"/>
            <charset val="128"/>
          </rPr>
          <t>記入に当たっては、記入例をご参照ください。</t>
        </r>
      </text>
    </comment>
    <comment ref="C56" authorId="0" shapeId="0">
      <text>
        <r>
          <rPr>
            <b/>
            <sz val="9"/>
            <color indexed="81"/>
            <rFont val="ＭＳ Ｐゴシック"/>
            <family val="3"/>
            <charset val="128"/>
          </rPr>
          <t>訓練時間に算定するものについては、「備考」欄に訓練時間数を入力してください。
訓練時間に算定しないもの（入所式、就職支援等）については、「訓練内容」欄に括弧書きで訓練時間を追加してください。</t>
        </r>
      </text>
    </comment>
    <comment ref="H83" authorId="0" shapeId="0">
      <text>
        <r>
          <rPr>
            <b/>
            <sz val="9"/>
            <color indexed="81"/>
            <rFont val="ＭＳ Ｐゴシック"/>
            <family val="3"/>
            <charset val="128"/>
          </rPr>
          <t>日々の訓練時間外に最低１時間以上、質疑応答ができる講師の支援体制があることが必要です。</t>
        </r>
      </text>
    </comment>
  </commentList>
</comments>
</file>

<file path=xl/comments6.xml><?xml version="1.0" encoding="utf-8"?>
<comments xmlns="http://schemas.openxmlformats.org/spreadsheetml/2006/main">
  <authors>
    <author xml:space="preserve"> </author>
  </authors>
  <commentList>
    <comment ref="A7" authorId="0" shapeId="0">
      <text>
        <r>
          <rPr>
            <b/>
            <sz val="12"/>
            <color indexed="81"/>
            <rFont val="ＭＳ Ｐゴシック"/>
            <family val="3"/>
            <charset val="128"/>
          </rPr>
          <t>震災対策特別訓練コースでは、能開法第30条の３に規定するキャリアコンサルタント又はジョブ・カード作成アドバイザー（ジョブ・カード講習修了者）は、認定要件になっていません。</t>
        </r>
      </text>
    </comment>
    <comment ref="B18" authorId="0" shapeId="0">
      <text>
        <r>
          <rPr>
            <b/>
            <sz val="12"/>
            <color indexed="81"/>
            <rFont val="ＭＳ Ｐゴシック"/>
            <family val="3"/>
            <charset val="128"/>
          </rPr>
          <t xml:space="preserve"> 震災対策特別訓練コースでは、訓練終了後に、安定所への来所日が設定されますので、訓練終了前に訪問指示を行ってください。</t>
        </r>
      </text>
    </comment>
  </commentList>
</comments>
</file>

<file path=xl/comments7.xml><?xml version="1.0" encoding="utf-8"?>
<comments xmlns="http://schemas.openxmlformats.org/spreadsheetml/2006/main">
  <authors>
    <author>高齢・障害・求職者雇用支援機構</author>
  </authors>
  <commentList>
    <comment ref="O10" authorId="0" shapeId="0">
      <text>
        <r>
          <rPr>
            <b/>
            <sz val="11"/>
            <color indexed="81"/>
            <rFont val="ＭＳ Ｐゴシック"/>
            <family val="3"/>
            <charset val="128"/>
          </rPr>
          <t>年号を選択してください。</t>
        </r>
      </text>
    </comment>
    <comment ref="V12" authorId="0" shapeId="0">
      <text>
        <r>
          <rPr>
            <b/>
            <sz val="11"/>
            <color indexed="81"/>
            <rFont val="ＭＳ Ｐゴシック"/>
            <family val="3"/>
            <charset val="128"/>
          </rPr>
          <t>年号を選択してください。</t>
        </r>
      </text>
    </comment>
    <comment ref="O14" authorId="0" shapeId="0">
      <text>
        <r>
          <rPr>
            <b/>
            <sz val="11"/>
            <color indexed="81"/>
            <rFont val="ＭＳ Ｐゴシック"/>
            <family val="3"/>
            <charset val="128"/>
          </rPr>
          <t>年号を選択してください。</t>
        </r>
      </text>
    </comment>
    <comment ref="V15" authorId="0" shapeId="0">
      <text>
        <r>
          <rPr>
            <b/>
            <sz val="11"/>
            <color indexed="81"/>
            <rFont val="ＭＳ Ｐゴシック"/>
            <family val="3"/>
            <charset val="128"/>
          </rPr>
          <t>年号を選択してください。</t>
        </r>
      </text>
    </comment>
    <comment ref="O16" authorId="0" shapeId="0">
      <text>
        <r>
          <rPr>
            <b/>
            <sz val="11"/>
            <color indexed="81"/>
            <rFont val="ＭＳ Ｐゴシック"/>
            <family val="3"/>
            <charset val="128"/>
          </rPr>
          <t>年号を選択してください。</t>
        </r>
      </text>
    </comment>
    <comment ref="W16" authorId="0" shapeId="0">
      <text>
        <r>
          <rPr>
            <b/>
            <sz val="11"/>
            <color indexed="81"/>
            <rFont val="ＭＳ Ｐゴシック"/>
            <family val="3"/>
            <charset val="128"/>
          </rPr>
          <t>年号を選択してください。</t>
        </r>
      </text>
    </comment>
    <comment ref="O17" authorId="0" shapeId="0">
      <text>
        <r>
          <rPr>
            <b/>
            <sz val="11"/>
            <color indexed="81"/>
            <rFont val="ＭＳ Ｐゴシック"/>
            <family val="3"/>
            <charset val="128"/>
          </rPr>
          <t>年号を選択してください。</t>
        </r>
        <r>
          <rPr>
            <sz val="9"/>
            <color indexed="81"/>
            <rFont val="ＭＳ Ｐゴシック"/>
            <family val="3"/>
            <charset val="128"/>
          </rPr>
          <t xml:space="preserve">
</t>
        </r>
      </text>
    </comment>
    <comment ref="V19" authorId="0" shapeId="0">
      <text>
        <r>
          <rPr>
            <b/>
            <sz val="11"/>
            <color indexed="81"/>
            <rFont val="ＭＳ Ｐゴシック"/>
            <family val="3"/>
            <charset val="128"/>
          </rPr>
          <t>年号を選択してください。</t>
        </r>
      </text>
    </comment>
    <comment ref="O29" authorId="0" shapeId="0">
      <text>
        <r>
          <rPr>
            <b/>
            <sz val="11"/>
            <color indexed="81"/>
            <rFont val="ＭＳ Ｐゴシック"/>
            <family val="3"/>
            <charset val="128"/>
          </rPr>
          <t>年号を選択してください。</t>
        </r>
      </text>
    </comment>
    <comment ref="W29" authorId="0" shapeId="0">
      <text>
        <r>
          <rPr>
            <b/>
            <sz val="11"/>
            <color indexed="81"/>
            <rFont val="ＭＳ Ｐゴシック"/>
            <family val="3"/>
            <charset val="128"/>
          </rPr>
          <t>年号を選択してください。</t>
        </r>
      </text>
    </comment>
  </commentList>
</comments>
</file>

<file path=xl/sharedStrings.xml><?xml version="1.0" encoding="utf-8"?>
<sst xmlns="http://schemas.openxmlformats.org/spreadsheetml/2006/main" count="1375" uniqueCount="715">
  <si>
    <t>訓練実施機関名</t>
    <rPh sb="0" eb="2">
      <t>クンレン</t>
    </rPh>
    <rPh sb="2" eb="4">
      <t>ジッシ</t>
    </rPh>
    <rPh sb="4" eb="6">
      <t>キカン</t>
    </rPh>
    <rPh sb="6" eb="7">
      <t>メイ</t>
    </rPh>
    <phoneticPr fontId="4"/>
  </si>
  <si>
    <t>提出年月日</t>
    <rPh sb="0" eb="2">
      <t>テイシュツ</t>
    </rPh>
    <rPh sb="2" eb="5">
      <t>ネンガッピ</t>
    </rPh>
    <phoneticPr fontId="4"/>
  </si>
  <si>
    <t>№</t>
    <phoneticPr fontId="4"/>
  </si>
  <si>
    <t>様式
番号</t>
    <rPh sb="0" eb="2">
      <t>ヨウシキ</t>
    </rPh>
    <rPh sb="3" eb="5">
      <t>バンゴウ</t>
    </rPh>
    <phoneticPr fontId="4"/>
  </si>
  <si>
    <r>
      <t>様式名</t>
    </r>
    <r>
      <rPr>
        <sz val="8"/>
        <rFont val="ＭＳ Ｐゴシック"/>
        <family val="3"/>
        <charset val="128"/>
      </rPr>
      <t>及び</t>
    </r>
    <r>
      <rPr>
        <sz val="10"/>
        <rFont val="ＭＳ Ｐゴシック"/>
        <family val="3"/>
        <charset val="128"/>
      </rPr>
      <t>添付する書類</t>
    </r>
    <rPh sb="0" eb="2">
      <t>ヨウシキ</t>
    </rPh>
    <rPh sb="2" eb="3">
      <t>メイ</t>
    </rPh>
    <rPh sb="3" eb="4">
      <t>オヨ</t>
    </rPh>
    <rPh sb="5" eb="7">
      <t>テンプ</t>
    </rPh>
    <rPh sb="9" eb="11">
      <t>ショルイ</t>
    </rPh>
    <phoneticPr fontId="4"/>
  </si>
  <si>
    <t>申請者
チェック欄</t>
    <rPh sb="0" eb="3">
      <t>シンセイシャ</t>
    </rPh>
    <rPh sb="8" eb="9">
      <t>ラン</t>
    </rPh>
    <phoneticPr fontId="4"/>
  </si>
  <si>
    <t>機構
チェック欄</t>
    <rPh sb="0" eb="2">
      <t>キコウ</t>
    </rPh>
    <rPh sb="7" eb="8">
      <t>ラン</t>
    </rPh>
    <phoneticPr fontId="4"/>
  </si>
  <si>
    <t>第１号</t>
    <phoneticPr fontId="4"/>
  </si>
  <si>
    <t>職業訓練認定申請書</t>
    <rPh sb="0" eb="2">
      <t>ショクギョウ</t>
    </rPh>
    <rPh sb="2" eb="4">
      <t>クンレン</t>
    </rPh>
    <rPh sb="4" eb="6">
      <t>ニンテイ</t>
    </rPh>
    <rPh sb="6" eb="9">
      <t>シンセイショ</t>
    </rPh>
    <phoneticPr fontId="4"/>
  </si>
  <si>
    <t>第３号</t>
    <phoneticPr fontId="4"/>
  </si>
  <si>
    <t>第４号</t>
    <phoneticPr fontId="4"/>
  </si>
  <si>
    <t>第５号</t>
    <phoneticPr fontId="4"/>
  </si>
  <si>
    <t>訓練カリキュラム</t>
    <rPh sb="0" eb="2">
      <t>クンレン</t>
    </rPh>
    <phoneticPr fontId="4"/>
  </si>
  <si>
    <t>第６号</t>
    <phoneticPr fontId="4"/>
  </si>
  <si>
    <t>日別計画表</t>
    <phoneticPr fontId="4"/>
  </si>
  <si>
    <t>第７号</t>
    <phoneticPr fontId="4"/>
  </si>
  <si>
    <t>第８号</t>
    <phoneticPr fontId="4"/>
  </si>
  <si>
    <t>使用教科書等一覧（受講者が必要とする教科書等）</t>
    <rPh sb="9" eb="12">
      <t>ジュコウシャ</t>
    </rPh>
    <rPh sb="13" eb="15">
      <t>ヒツヨウ</t>
    </rPh>
    <rPh sb="18" eb="21">
      <t>キョウカショ</t>
    </rPh>
    <rPh sb="21" eb="22">
      <t>トウ</t>
    </rPh>
    <phoneticPr fontId="4"/>
  </si>
  <si>
    <t>第１０号</t>
    <phoneticPr fontId="4"/>
  </si>
  <si>
    <t>企業実習先一覧</t>
    <phoneticPr fontId="4"/>
  </si>
  <si>
    <t>訓練カリキュラム（企業実習用）</t>
    <rPh sb="9" eb="11">
      <t>キギョウ</t>
    </rPh>
    <rPh sb="11" eb="14">
      <t>ジッシュウヨウ</t>
    </rPh>
    <phoneticPr fontId="4"/>
  </si>
  <si>
    <t>－</t>
    <phoneticPr fontId="4"/>
  </si>
  <si>
    <t>コース案内、その他広告案</t>
    <rPh sb="3" eb="5">
      <t>アンナイ</t>
    </rPh>
    <rPh sb="8" eb="9">
      <t>タ</t>
    </rPh>
    <rPh sb="9" eb="11">
      <t>コウコク</t>
    </rPh>
    <rPh sb="11" eb="12">
      <t>アン</t>
    </rPh>
    <phoneticPr fontId="4"/>
  </si>
  <si>
    <t>オリエンテーション時に告知する事項の内容</t>
    <rPh sb="9" eb="10">
      <t>ジ</t>
    </rPh>
    <rPh sb="11" eb="13">
      <t>コクチ</t>
    </rPh>
    <rPh sb="15" eb="17">
      <t>ジコウ</t>
    </rPh>
    <rPh sb="18" eb="20">
      <t>ナイヨウ</t>
    </rPh>
    <phoneticPr fontId="4"/>
  </si>
  <si>
    <t>欠番</t>
    <rPh sb="0" eb="2">
      <t>ケツバン</t>
    </rPh>
    <phoneticPr fontId="4"/>
  </si>
  <si>
    <t>求職者支援訓練の認定申請に係る提出済み書類一覧</t>
    <rPh sb="0" eb="2">
      <t>キュウショク</t>
    </rPh>
    <rPh sb="2" eb="3">
      <t>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4"/>
  </si>
  <si>
    <r>
      <t>※　</t>
    </r>
    <r>
      <rPr>
        <b/>
        <sz val="11"/>
        <rFont val="ＭＳ Ｐゴシック"/>
        <family val="3"/>
        <charset val="128"/>
      </rPr>
      <t>《省》</t>
    </r>
    <r>
      <rPr>
        <sz val="11"/>
        <rFont val="ＭＳ Ｐ明朝"/>
        <family val="1"/>
        <charset val="128"/>
      </rPr>
      <t>と記載した書類は、一定の条件に合致する場合、様式第１7号を提出することにより提出を省略することができます。</t>
    </r>
    <rPh sb="6" eb="8">
      <t>キサイ</t>
    </rPh>
    <rPh sb="10" eb="12">
      <t>ショルイ</t>
    </rPh>
    <rPh sb="14" eb="16">
      <t>イッテイ</t>
    </rPh>
    <rPh sb="17" eb="19">
      <t>ジョウケン</t>
    </rPh>
    <rPh sb="20" eb="22">
      <t>ガッチ</t>
    </rPh>
    <rPh sb="24" eb="26">
      <t>バアイ</t>
    </rPh>
    <rPh sb="27" eb="29">
      <t>ヨウシキ</t>
    </rPh>
    <rPh sb="29" eb="30">
      <t>ダイ</t>
    </rPh>
    <rPh sb="32" eb="33">
      <t>ゴウ</t>
    </rPh>
    <rPh sb="34" eb="36">
      <t>テイシュツ</t>
    </rPh>
    <rPh sb="43" eb="45">
      <t>テイシュツ</t>
    </rPh>
    <rPh sb="46" eb="48">
      <t>ショウリャク</t>
    </rPh>
    <phoneticPr fontId="4"/>
  </si>
  <si>
    <t>震災特別認定様式第1号</t>
    <rPh sb="0" eb="2">
      <t>シンサイ</t>
    </rPh>
    <rPh sb="2" eb="4">
      <t>トクベツ</t>
    </rPh>
    <phoneticPr fontId="4"/>
  </si>
  <si>
    <t>独立行政法人高齢・障害・求職者雇用支援機構　理事長　殿　</t>
    <rPh sb="6" eb="8">
      <t>コウレイ</t>
    </rPh>
    <rPh sb="9" eb="11">
      <t>ショウガイ</t>
    </rPh>
    <rPh sb="12" eb="15">
      <t>キュウショクシャ</t>
    </rPh>
    <rPh sb="15" eb="17">
      <t>コヨウ</t>
    </rPh>
    <rPh sb="17" eb="19">
      <t>シエン</t>
    </rPh>
    <rPh sb="19" eb="21">
      <t>キコウ</t>
    </rPh>
    <phoneticPr fontId="4"/>
  </si>
  <si>
    <t>（申請者）</t>
    <rPh sb="1" eb="4">
      <t>シンセイシャ</t>
    </rPh>
    <phoneticPr fontId="4"/>
  </si>
  <si>
    <t>フリガナ</t>
    <phoneticPr fontId="4"/>
  </si>
  <si>
    <t>〒</t>
    <phoneticPr fontId="4"/>
  </si>
  <si>
    <t>所在地</t>
  </si>
  <si>
    <t>商号又は名称</t>
    <rPh sb="0" eb="2">
      <t>ショウゴウ</t>
    </rPh>
    <rPh sb="2" eb="3">
      <t>マタ</t>
    </rPh>
    <rPh sb="4" eb="6">
      <t>メイショウ</t>
    </rPh>
    <phoneticPr fontId="4"/>
  </si>
  <si>
    <t>代表者役職名・氏名</t>
    <phoneticPr fontId="4"/>
  </si>
  <si>
    <t>　職業訓練の実施等による特定求職者の就職の支援に関する法律施行規則第1条の規定により、下記のとおり職業訓練の認定を申請します。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5">
      <t>カキ</t>
    </rPh>
    <rPh sb="49" eb="51">
      <t>ショクギョウ</t>
    </rPh>
    <rPh sb="51" eb="53">
      <t>クンレン</t>
    </rPh>
    <rPh sb="54" eb="56">
      <t>ニンテイ</t>
    </rPh>
    <phoneticPr fontId="4"/>
  </si>
  <si>
    <t>記</t>
    <phoneticPr fontId="4"/>
  </si>
  <si>
    <t>１　訓練の種別</t>
    <rPh sb="2" eb="4">
      <t>クンレン</t>
    </rPh>
    <rPh sb="5" eb="7">
      <t>シュベツ</t>
    </rPh>
    <phoneticPr fontId="4"/>
  </si>
  <si>
    <t>（</t>
    <phoneticPr fontId="4"/>
  </si>
  <si>
    <t>○</t>
  </si>
  <si>
    <t>実践訓練（実践コース（震災対策特別訓練コース））</t>
    <rPh sb="11" eb="13">
      <t>シンサイ</t>
    </rPh>
    <rPh sb="13" eb="15">
      <t>タイサク</t>
    </rPh>
    <rPh sb="15" eb="17">
      <t>トクベツ</t>
    </rPh>
    <rPh sb="17" eb="19">
      <t>クンレン</t>
    </rPh>
    <phoneticPr fontId="4"/>
  </si>
  <si>
    <t>２　訓練分野　　■ 建設関連分野　　　</t>
    <phoneticPr fontId="4"/>
  </si>
  <si>
    <t>※　新規　　　</t>
    <phoneticPr fontId="4"/>
  </si>
  <si>
    <t>（貴機関が初めて本分野の訓練を実施する場合はチェックしてください）</t>
    <phoneticPr fontId="4"/>
  </si>
  <si>
    <t>※　新規扱い　</t>
    <rPh sb="4" eb="5">
      <t>アツカ</t>
    </rPh>
    <phoneticPr fontId="4"/>
  </si>
  <si>
    <t>３　訓練概要　　　　</t>
    <phoneticPr fontId="4"/>
  </si>
  <si>
    <r>
      <t>（１）訓練科名（40文字以内）</t>
    </r>
    <r>
      <rPr>
        <u/>
        <sz val="16"/>
        <rFont val="ＭＳ 明朝"/>
        <family val="1"/>
        <charset val="128"/>
      </rPr>
      <t/>
    </r>
    <rPh sb="10" eb="12">
      <t>モジ</t>
    </rPh>
    <rPh sb="12" eb="14">
      <t>イナイ</t>
    </rPh>
    <phoneticPr fontId="4"/>
  </si>
  <si>
    <t>（２）訓練期間</t>
    <rPh sb="5" eb="7">
      <t>キカン</t>
    </rPh>
    <phoneticPr fontId="4"/>
  </si>
  <si>
    <t>～</t>
    <phoneticPr fontId="4"/>
  </si>
  <si>
    <t>（</t>
    <phoneticPr fontId="4"/>
  </si>
  <si>
    <t>日）</t>
    <rPh sb="0" eb="1">
      <t>ニチ</t>
    </rPh>
    <phoneticPr fontId="4"/>
  </si>
  <si>
    <t>（３）受講者定員</t>
    <phoneticPr fontId="4"/>
  </si>
  <si>
    <t>名</t>
    <rPh sb="0" eb="1">
      <t>メイ</t>
    </rPh>
    <phoneticPr fontId="4"/>
  </si>
  <si>
    <t>　　所　　在　　地</t>
  </si>
  <si>
    <t>５　訓練実施機関番号</t>
    <rPh sb="6" eb="8">
      <t>キカン</t>
    </rPh>
    <rPh sb="8" eb="10">
      <t>バンゴウ</t>
    </rPh>
    <phoneticPr fontId="4"/>
  </si>
  <si>
    <t>社会保険
労務士
記載欄</t>
    <rPh sb="0" eb="2">
      <t>シャカイ</t>
    </rPh>
    <rPh sb="2" eb="4">
      <t>ホケン</t>
    </rPh>
    <rPh sb="5" eb="8">
      <t>ロウムシ</t>
    </rPh>
    <rPh sb="9" eb="11">
      <t>キサイ</t>
    </rPh>
    <rPh sb="11" eb="12">
      <t>ラン</t>
    </rPh>
    <phoneticPr fontId="4"/>
  </si>
  <si>
    <t>作成年月日・提出代行
者・事務代理者の表示</t>
    <rPh sb="0" eb="2">
      <t>サクセイ</t>
    </rPh>
    <rPh sb="2" eb="5">
      <t>ネンガッピ</t>
    </rPh>
    <rPh sb="6" eb="8">
      <t>テイシュツ</t>
    </rPh>
    <rPh sb="8" eb="10">
      <t>ダイコウ</t>
    </rPh>
    <rPh sb="11" eb="12">
      <t>シャ</t>
    </rPh>
    <rPh sb="13" eb="15">
      <t>ジム</t>
    </rPh>
    <rPh sb="15" eb="17">
      <t>ダイリ</t>
    </rPh>
    <rPh sb="17" eb="18">
      <t>シャ</t>
    </rPh>
    <rPh sb="19" eb="21">
      <t>ヒョウジ</t>
    </rPh>
    <phoneticPr fontId="4"/>
  </si>
  <si>
    <t>氏  　　　名</t>
    <rPh sb="0" eb="1">
      <t>シ</t>
    </rPh>
    <rPh sb="6" eb="7">
      <t>メイ</t>
    </rPh>
    <phoneticPr fontId="4"/>
  </si>
  <si>
    <t>電　話　番　号</t>
    <rPh sb="0" eb="1">
      <t>デン</t>
    </rPh>
    <rPh sb="2" eb="3">
      <t>ハナシ</t>
    </rPh>
    <rPh sb="4" eb="5">
      <t>バン</t>
    </rPh>
    <rPh sb="6" eb="7">
      <t>ゴウ</t>
    </rPh>
    <phoneticPr fontId="4"/>
  </si>
  <si>
    <t>※機構処理欄</t>
    <rPh sb="1" eb="3">
      <t>キコウ</t>
    </rPh>
    <rPh sb="3" eb="5">
      <t>ショリ</t>
    </rPh>
    <rPh sb="5" eb="6">
      <t>ラン</t>
    </rPh>
    <phoneticPr fontId="4"/>
  </si>
  <si>
    <t>　施設名：</t>
    <rPh sb="1" eb="3">
      <t>シセツ</t>
    </rPh>
    <rPh sb="3" eb="4">
      <t>メイ</t>
    </rPh>
    <phoneticPr fontId="4"/>
  </si>
  <si>
    <t>担当者：</t>
    <rPh sb="0" eb="3">
      <t>タントウシャ</t>
    </rPh>
    <phoneticPr fontId="4"/>
  </si>
  <si>
    <t>㊞</t>
    <phoneticPr fontId="4"/>
  </si>
  <si>
    <t>受理番号：</t>
    <phoneticPr fontId="4"/>
  </si>
  <si>
    <t>　申請書受理日：</t>
    <rPh sb="1" eb="4">
      <t>シンセイショ</t>
    </rPh>
    <rPh sb="4" eb="6">
      <t>ジュリ</t>
    </rPh>
    <rPh sb="6" eb="7">
      <t>ビ</t>
    </rPh>
    <phoneticPr fontId="4"/>
  </si>
  <si>
    <t>震災特別認定様式第１号（裏面）</t>
    <rPh sb="0" eb="2">
      <t>シンサイ</t>
    </rPh>
    <rPh sb="2" eb="4">
      <t>トクベツ</t>
    </rPh>
    <rPh sb="4" eb="6">
      <t>ニンテイ</t>
    </rPh>
    <rPh sb="6" eb="8">
      <t>ヨウシキ</t>
    </rPh>
    <rPh sb="8" eb="9">
      <t>ダイ</t>
    </rPh>
    <rPh sb="10" eb="11">
      <t>ゴウ</t>
    </rPh>
    <rPh sb="12" eb="13">
      <t>ウラ</t>
    </rPh>
    <rPh sb="13" eb="14">
      <t>メン</t>
    </rPh>
    <phoneticPr fontId="4"/>
  </si>
  <si>
    <t>（注　意　事　項）</t>
    <rPh sb="1" eb="2">
      <t>チュウ</t>
    </rPh>
    <rPh sb="3" eb="4">
      <t>イ</t>
    </rPh>
    <rPh sb="5" eb="6">
      <t>コト</t>
    </rPh>
    <rPh sb="7" eb="8">
      <t>コウ</t>
    </rPh>
    <phoneticPr fontId="4"/>
  </si>
  <si>
    <t>誓　　約　　書</t>
    <phoneticPr fontId="4"/>
  </si>
  <si>
    <t>独立行政法人高齢・障害・求職者雇用支援機構　理事長　殿　　</t>
    <rPh sb="6" eb="8">
      <t>コウレイ</t>
    </rPh>
    <rPh sb="9" eb="11">
      <t>ショウガイ</t>
    </rPh>
    <rPh sb="12" eb="15">
      <t>キュウショクシャ</t>
    </rPh>
    <rPh sb="15" eb="17">
      <t>コヨウ</t>
    </rPh>
    <rPh sb="17" eb="19">
      <t>シエン</t>
    </rPh>
    <rPh sb="22" eb="25">
      <t>リジチョウ</t>
    </rPh>
    <phoneticPr fontId="4"/>
  </si>
  <si>
    <t>（申請者）</t>
    <phoneticPr fontId="4"/>
  </si>
  <si>
    <t>所在地</t>
    <phoneticPr fontId="4"/>
  </si>
  <si>
    <t>商号又は名称</t>
    <phoneticPr fontId="4"/>
  </si>
  <si>
    <t>代表者役職名・氏名</t>
    <rPh sb="3" eb="4">
      <t>ヤク</t>
    </rPh>
    <rPh sb="4" eb="5">
      <t>ショク</t>
    </rPh>
    <rPh sb="5" eb="6">
      <t>メイ</t>
    </rPh>
    <phoneticPr fontId="4"/>
  </si>
  <si>
    <t>付けで認定申請した職業訓練の実施等による特定求職者の就職の</t>
    <phoneticPr fontId="4"/>
  </si>
  <si>
    <t>支援に関する法律（求職者支援法）に基づく職業訓練について、下記のとおり誓約します。</t>
    <phoneticPr fontId="4"/>
  </si>
  <si>
    <t>記</t>
  </si>
  <si>
    <t>１　訓練科名</t>
    <rPh sb="2" eb="4">
      <t>クンレン</t>
    </rPh>
    <rPh sb="4" eb="6">
      <t>カメイ</t>
    </rPh>
    <phoneticPr fontId="4"/>
  </si>
  <si>
    <t>２　誓約内容</t>
  </si>
  <si>
    <t>　（１）提出する書類については事実と相違ないこと。</t>
    <phoneticPr fontId="4"/>
  </si>
  <si>
    <t>震災特別認定様式第３号</t>
  </si>
  <si>
    <t>震災対策特別訓練コースに係る実施体制等確認表</t>
    <phoneticPr fontId="4"/>
  </si>
  <si>
    <t>実施機関名：</t>
    <phoneticPr fontId="4"/>
  </si>
  <si>
    <t>訓練科名：</t>
    <rPh sb="0" eb="2">
      <t>クンレン</t>
    </rPh>
    <rPh sb="2" eb="3">
      <t>カ</t>
    </rPh>
    <rPh sb="3" eb="4">
      <t>メイ</t>
    </rPh>
    <phoneticPr fontId="4"/>
  </si>
  <si>
    <t>定員：</t>
    <rPh sb="0" eb="2">
      <t>テイイン</t>
    </rPh>
    <phoneticPr fontId="4"/>
  </si>
  <si>
    <t>名</t>
    <rPh sb="0" eb="1">
      <t>メイ</t>
    </rPh>
    <phoneticPr fontId="4"/>
  </si>
  <si>
    <t>作成者名：</t>
    <rPh sb="0" eb="2">
      <t>サクセイ</t>
    </rPh>
    <rPh sb="2" eb="3">
      <t>シャ</t>
    </rPh>
    <rPh sb="3" eb="4">
      <t>メイ</t>
    </rPh>
    <phoneticPr fontId="4"/>
  </si>
  <si>
    <t>点検項目</t>
  </si>
  <si>
    <t>内　　　　　容</t>
    <phoneticPr fontId="4"/>
  </si>
  <si>
    <t>基本条件</t>
    <rPh sb="0" eb="2">
      <t>キホン</t>
    </rPh>
    <rPh sb="2" eb="4">
      <t>ジョウケン</t>
    </rPh>
    <phoneticPr fontId="4"/>
  </si>
  <si>
    <t>職業訓練の実績</t>
    <rPh sb="0" eb="2">
      <t>ショクギョウ</t>
    </rPh>
    <rPh sb="2" eb="4">
      <t>クンレン</t>
    </rPh>
    <phoneticPr fontId="4"/>
  </si>
  <si>
    <t>震災特別認定様式第４号のとおり。</t>
    <rPh sb="0" eb="2">
      <t>シンサイ</t>
    </rPh>
    <rPh sb="2" eb="4">
      <t>トクベツ</t>
    </rPh>
    <phoneticPr fontId="4"/>
  </si>
  <si>
    <t>あり</t>
    <phoneticPr fontId="4"/>
  </si>
  <si>
    <t>なし</t>
    <phoneticPr fontId="4"/>
  </si>
  <si>
    <t>訓練時間の標準時間</t>
  </si>
  <si>
    <t>　震災対策特別訓練コースの訓練期間　　</t>
    <phoneticPr fontId="4"/>
  </si>
  <si>
    <t>１０日以上１か月以内、総訓練時間５０時間以上</t>
    <rPh sb="2" eb="3">
      <t>カ</t>
    </rPh>
    <rPh sb="3" eb="5">
      <t>イジョウ</t>
    </rPh>
    <rPh sb="7" eb="8">
      <t>ゲツ</t>
    </rPh>
    <rPh sb="8" eb="10">
      <t>イナイ</t>
    </rPh>
    <rPh sb="11" eb="12">
      <t>ソウ</t>
    </rPh>
    <rPh sb="12" eb="14">
      <t>クンレン</t>
    </rPh>
    <rPh sb="14" eb="16">
      <t>ジカン</t>
    </rPh>
    <rPh sb="18" eb="20">
      <t>ジカン</t>
    </rPh>
    <rPh sb="20" eb="22">
      <t>イジョウ</t>
    </rPh>
    <phoneticPr fontId="4"/>
  </si>
  <si>
    <t>・該当している</t>
    <phoneticPr fontId="4"/>
  </si>
  <si>
    <t>・該当していない</t>
    <phoneticPr fontId="4"/>
  </si>
  <si>
    <t>　　　　</t>
    <phoneticPr fontId="4"/>
  </si>
  <si>
    <t>施設・設備</t>
    <rPh sb="0" eb="2">
      <t>シセツ</t>
    </rPh>
    <rPh sb="3" eb="5">
      <t>セツビ</t>
    </rPh>
    <phoneticPr fontId="4"/>
  </si>
  <si>
    <t>教室面積等</t>
  </si>
  <si>
    <t>　・教室総面積</t>
    <phoneticPr fontId="4"/>
  </si>
  <si>
    <t xml:space="preserve"> ）㎡</t>
    <phoneticPr fontId="4"/>
  </si>
  <si>
    <t>　・１人当たりの面積</t>
    <phoneticPr fontId="4"/>
  </si>
  <si>
    <t>机、イス、ホワイトボード等</t>
  </si>
  <si>
    <t>　・机　（定員以上</t>
    <phoneticPr fontId="4"/>
  </si>
  <si>
    <t>なし）</t>
    <phoneticPr fontId="4"/>
  </si>
  <si>
    <t>・イス定員以上</t>
    <rPh sb="3" eb="5">
      <t>テイイン</t>
    </rPh>
    <rPh sb="5" eb="7">
      <t>イジョウ</t>
    </rPh>
    <phoneticPr fontId="4"/>
  </si>
  <si>
    <t>　・ホワイトボード</t>
    <phoneticPr fontId="4"/>
  </si>
  <si>
    <t>安衛法上の措置</t>
  </si>
  <si>
    <t>・講じている</t>
    <phoneticPr fontId="4"/>
  </si>
  <si>
    <t>・講じていない</t>
    <phoneticPr fontId="4"/>
  </si>
  <si>
    <t>照明</t>
  </si>
  <si>
    <t>・あり</t>
    <phoneticPr fontId="4"/>
  </si>
  <si>
    <t>・なし</t>
    <phoneticPr fontId="4"/>
  </si>
  <si>
    <t>空調（冷暖房）・換気（窓）</t>
  </si>
  <si>
    <t>トイレ（男女別）</t>
  </si>
  <si>
    <t>洗面所</t>
  </si>
  <si>
    <t>事務室（教室と完全分離）</t>
  </si>
  <si>
    <t>その他当該訓練コースに</t>
    <phoneticPr fontId="4"/>
  </si>
  <si>
    <t>　・法定基準：（</t>
    <phoneticPr fontId="4"/>
  </si>
  <si>
    <t>具備</t>
    <rPh sb="0" eb="2">
      <t>グビ</t>
    </rPh>
    <phoneticPr fontId="4"/>
  </si>
  <si>
    <t>具備していない）</t>
    <rPh sb="0" eb="2">
      <t>グビ</t>
    </rPh>
    <phoneticPr fontId="4"/>
  </si>
  <si>
    <t>必要な施設設備</t>
  </si>
  <si>
    <t>運営状況</t>
    <rPh sb="0" eb="2">
      <t>ウンエイ</t>
    </rPh>
    <rPh sb="2" eb="4">
      <t>ジョウキョウ</t>
    </rPh>
    <phoneticPr fontId="4"/>
  </si>
  <si>
    <t>（当該コースに関し）</t>
  </si>
  <si>
    <t>管理者の資格</t>
  </si>
  <si>
    <t>　震災特別認定様式第７号のとおり。法定基準：（</t>
    <rPh sb="1" eb="3">
      <t>シンサイ</t>
    </rPh>
    <rPh sb="3" eb="5">
      <t>トクベツ</t>
    </rPh>
    <rPh sb="5" eb="7">
      <t>ニンテイ</t>
    </rPh>
    <phoneticPr fontId="4"/>
  </si>
  <si>
    <t>指導員の資格</t>
  </si>
  <si>
    <t>　震災特別認定様式第７号のとおり。</t>
    <rPh sb="5" eb="7">
      <t>ニンテイ</t>
    </rPh>
    <phoneticPr fontId="4"/>
  </si>
  <si>
    <t>なし　）</t>
    <phoneticPr fontId="4"/>
  </si>
  <si>
    <t>訓練記録の作成保管体制</t>
  </si>
  <si>
    <t>　作成（法定どおり</t>
    <rPh sb="1" eb="3">
      <t>サクセイ</t>
    </rPh>
    <rPh sb="4" eb="6">
      <t>ホウテイ</t>
    </rPh>
    <phoneticPr fontId="4"/>
  </si>
  <si>
    <t>個人情報保護の体制</t>
  </si>
  <si>
    <t>点検項目に対して該当する内容に、○を付すか、あるいは（　）内に記入してください。</t>
  </si>
  <si>
    <t>特記事項（機構処理欄）　　　　　　　計画審査に当たって特記する事項がある場合に記入すること。</t>
    <rPh sb="5" eb="7">
      <t>キコウ</t>
    </rPh>
    <phoneticPr fontId="4"/>
  </si>
  <si>
    <t>震災特別認定様式第4号</t>
    <rPh sb="0" eb="2">
      <t>シンサイ</t>
    </rPh>
    <rPh sb="2" eb="4">
      <t>トクベツ</t>
    </rPh>
    <phoneticPr fontId="4"/>
  </si>
  <si>
    <t>訓練実施機関・施設の概要</t>
    <rPh sb="0" eb="2">
      <t>クンレン</t>
    </rPh>
    <rPh sb="2" eb="4">
      <t>ジッシ</t>
    </rPh>
    <rPh sb="4" eb="6">
      <t>キカン</t>
    </rPh>
    <rPh sb="7" eb="9">
      <t>シセツ</t>
    </rPh>
    <rPh sb="10" eb="12">
      <t>ガイヨウ</t>
    </rPh>
    <phoneticPr fontId="4"/>
  </si>
  <si>
    <t>【訓練実施機関】</t>
    <rPh sb="1" eb="3">
      <t>クンレン</t>
    </rPh>
    <rPh sb="3" eb="5">
      <t>ジッシ</t>
    </rPh>
    <rPh sb="5" eb="7">
      <t>キカン</t>
    </rPh>
    <phoneticPr fontId="4"/>
  </si>
  <si>
    <t>訓練実施機関番号</t>
    <rPh sb="0" eb="2">
      <t>クンレン</t>
    </rPh>
    <rPh sb="2" eb="4">
      <t>ジッシ</t>
    </rPh>
    <rPh sb="4" eb="6">
      <t>キカン</t>
    </rPh>
    <rPh sb="6" eb="8">
      <t>バンゴウ</t>
    </rPh>
    <phoneticPr fontId="4"/>
  </si>
  <si>
    <t>初回の申請</t>
    <phoneticPr fontId="4"/>
  </si>
  <si>
    <t>訓練実施機関名（カナ）</t>
    <rPh sb="0" eb="2">
      <t>クンレン</t>
    </rPh>
    <rPh sb="2" eb="4">
      <t>ジッシ</t>
    </rPh>
    <rPh sb="4" eb="6">
      <t>キカン</t>
    </rPh>
    <rPh sb="6" eb="7">
      <t>ジンメイ</t>
    </rPh>
    <phoneticPr fontId="4"/>
  </si>
  <si>
    <t>訓練実施機関名</t>
    <rPh sb="0" eb="2">
      <t>クンレン</t>
    </rPh>
    <rPh sb="2" eb="4">
      <t>ジッシ</t>
    </rPh>
    <rPh sb="4" eb="6">
      <t>キカン</t>
    </rPh>
    <rPh sb="6" eb="7">
      <t>ジンメイ</t>
    </rPh>
    <phoneticPr fontId="4"/>
  </si>
  <si>
    <t>雇用保険適用事業所番号</t>
    <rPh sb="0" eb="2">
      <t>コヨウ</t>
    </rPh>
    <rPh sb="2" eb="4">
      <t>ホケン</t>
    </rPh>
    <rPh sb="4" eb="6">
      <t>テキヨウ</t>
    </rPh>
    <rPh sb="6" eb="9">
      <t>ジギョウショ</t>
    </rPh>
    <rPh sb="9" eb="11">
      <t>バンゴウ</t>
    </rPh>
    <phoneticPr fontId="4"/>
  </si>
  <si>
    <t>-</t>
    <phoneticPr fontId="4"/>
  </si>
  <si>
    <t>所在地</t>
    <rPh sb="0" eb="3">
      <t>ショザイチ</t>
    </rPh>
    <phoneticPr fontId="4"/>
  </si>
  <si>
    <t>〒</t>
    <phoneticPr fontId="4"/>
  </si>
  <si>
    <t>最寄駅（　</t>
    <phoneticPr fontId="4"/>
  </si>
  <si>
    <t>）</t>
    <phoneticPr fontId="4"/>
  </si>
  <si>
    <t>ＴＥＬ</t>
    <phoneticPr fontId="4"/>
  </si>
  <si>
    <t>（役職名・氏名）</t>
    <rPh sb="1" eb="4">
      <t>ヤクショクメイ</t>
    </rPh>
    <rPh sb="5" eb="7">
      <t>シメイ</t>
    </rPh>
    <phoneticPr fontId="4"/>
  </si>
  <si>
    <t>年</t>
    <rPh sb="0" eb="1">
      <t>ネン</t>
    </rPh>
    <phoneticPr fontId="4"/>
  </si>
  <si>
    <t>月</t>
    <rPh sb="0" eb="1">
      <t>ガツ</t>
    </rPh>
    <phoneticPr fontId="4"/>
  </si>
  <si>
    <t>日</t>
    <rPh sb="0" eb="1">
      <t>ニチ</t>
    </rPh>
    <phoneticPr fontId="4"/>
  </si>
  <si>
    <t>訓練実施機関の属性（１）</t>
    <phoneticPr fontId="4"/>
  </si>
  <si>
    <t>登録教習機関・指定自動車教習所</t>
    <phoneticPr fontId="4"/>
  </si>
  <si>
    <t>訓練実施機関の属性（２）</t>
    <rPh sb="0" eb="2">
      <t>クンレン</t>
    </rPh>
    <rPh sb="2" eb="4">
      <t>ジッシ</t>
    </rPh>
    <rPh sb="4" eb="6">
      <t>キカン</t>
    </rPh>
    <rPh sb="7" eb="9">
      <t>ゾクセイ</t>
    </rPh>
    <phoneticPr fontId="4"/>
  </si>
  <si>
    <t>株式会社Ａ</t>
    <rPh sb="0" eb="2">
      <t>カブシキ</t>
    </rPh>
    <rPh sb="2" eb="4">
      <t>カイシャ</t>
    </rPh>
    <phoneticPr fontId="4"/>
  </si>
  <si>
    <t>株式会社Ｂ</t>
    <phoneticPr fontId="4"/>
  </si>
  <si>
    <t>株式会社Ｃ</t>
    <phoneticPr fontId="4"/>
  </si>
  <si>
    <t>株式会社Ｄ</t>
    <phoneticPr fontId="4"/>
  </si>
  <si>
    <t>株式会社以外の事業主</t>
    <phoneticPr fontId="4"/>
  </si>
  <si>
    <t>事業主団体等</t>
    <phoneticPr fontId="4"/>
  </si>
  <si>
    <t>専修学校・各種学校</t>
    <phoneticPr fontId="4"/>
  </si>
  <si>
    <t>大学等</t>
    <phoneticPr fontId="4"/>
  </si>
  <si>
    <t>一般公益社団法人等</t>
    <phoneticPr fontId="4"/>
  </si>
  <si>
    <t>社会福祉法人</t>
    <phoneticPr fontId="4"/>
  </si>
  <si>
    <t>職業訓練法人</t>
    <phoneticPr fontId="4"/>
  </si>
  <si>
    <t xml:space="preserve">ＮＰＯ法人  </t>
    <phoneticPr fontId="4"/>
  </si>
  <si>
    <t>その他（</t>
    <phoneticPr fontId="4"/>
  </si>
  <si>
    <t>　　）</t>
    <phoneticPr fontId="4"/>
  </si>
  <si>
    <t>加盟団体名</t>
    <rPh sb="0" eb="2">
      <t>カメイ</t>
    </rPh>
    <rPh sb="2" eb="4">
      <t>ダンタイ</t>
    </rPh>
    <rPh sb="4" eb="5">
      <t>メイ</t>
    </rPh>
    <phoneticPr fontId="4"/>
  </si>
  <si>
    <t>※「訓練実施機関の属性（２）」欄の記載について</t>
    <phoneticPr fontId="4"/>
  </si>
  <si>
    <t>「株式会社」を除いた冒頭の文字がア又はカ行で始まるもの；株式会社Ａ
「株式会社」を除いた冒頭の文字がサ又はタ行で始まるもの；株式会社Ｂ
「株式会社」を除いた冒頭の文字がナ、ハ又はマ行で始まるもの；株式会社Ｃ
「株式会社」を除いた冒頭の文字がヤ、ラ又はワ行で始まるもの；株式会社Ｄ</t>
    <phoneticPr fontId="4"/>
  </si>
  <si>
    <t>どの選択肢に該当するものがない場合は、その他の欄に記入してください。</t>
    <phoneticPr fontId="4"/>
  </si>
  <si>
    <t>【訓練実施施設】</t>
    <rPh sb="1" eb="3">
      <t>クンレン</t>
    </rPh>
    <rPh sb="3" eb="5">
      <t>ジッシ</t>
    </rPh>
    <rPh sb="5" eb="7">
      <t>シセツ</t>
    </rPh>
    <phoneticPr fontId="4"/>
  </si>
  <si>
    <t>訓練実施施設名</t>
    <rPh sb="0" eb="2">
      <t>クンレン</t>
    </rPh>
    <rPh sb="2" eb="4">
      <t>ジッシ</t>
    </rPh>
    <rPh sb="4" eb="6">
      <t>シセツ</t>
    </rPh>
    <rPh sb="6" eb="7">
      <t>メイ</t>
    </rPh>
    <phoneticPr fontId="4"/>
  </si>
  <si>
    <t>訓練実施施設</t>
    <rPh sb="0" eb="2">
      <t>クンレン</t>
    </rPh>
    <rPh sb="2" eb="4">
      <t>ジッシ</t>
    </rPh>
    <rPh sb="4" eb="6">
      <t>シセツ</t>
    </rPh>
    <phoneticPr fontId="4"/>
  </si>
  <si>
    <r>
      <t>代表者</t>
    </r>
    <r>
      <rPr>
        <sz val="11"/>
        <rFont val="ＭＳ Ｐゴシック"/>
        <family val="3"/>
        <charset val="128"/>
      </rPr>
      <t>役職名・氏名</t>
    </r>
    <rPh sb="0" eb="3">
      <t>ダイヒョウシャ</t>
    </rPh>
    <rPh sb="7" eb="9">
      <t>シメイ</t>
    </rPh>
    <phoneticPr fontId="4"/>
  </si>
  <si>
    <t>【職業訓練の実績】　申請する職業訓練を開始しようとする日から遡って３年間において実施した職業訓練の実績を記入してください。</t>
    <rPh sb="1" eb="3">
      <t>ショクギョウ</t>
    </rPh>
    <rPh sb="3" eb="5">
      <t>クンレン</t>
    </rPh>
    <phoneticPr fontId="4"/>
  </si>
  <si>
    <t>実施教育訓練コース名等</t>
    <rPh sb="0" eb="2">
      <t>ジッシ</t>
    </rPh>
    <rPh sb="2" eb="4">
      <t>キョウイク</t>
    </rPh>
    <rPh sb="4" eb="6">
      <t>クンレン</t>
    </rPh>
    <rPh sb="9" eb="10">
      <t>メイ</t>
    </rPh>
    <rPh sb="10" eb="11">
      <t>トウ</t>
    </rPh>
    <phoneticPr fontId="4"/>
  </si>
  <si>
    <t>訓練内容等</t>
    <rPh sb="0" eb="2">
      <t>クンレン</t>
    </rPh>
    <rPh sb="2" eb="4">
      <t>ナイヨウ</t>
    </rPh>
    <rPh sb="4" eb="5">
      <t>トウ</t>
    </rPh>
    <phoneticPr fontId="4"/>
  </si>
  <si>
    <t>訓練時間</t>
    <rPh sb="0" eb="2">
      <t>クンレン</t>
    </rPh>
    <rPh sb="2" eb="4">
      <t>ジカン</t>
    </rPh>
    <phoneticPr fontId="4"/>
  </si>
  <si>
    <r>
      <rPr>
        <sz val="11"/>
        <rFont val="ＭＳ Ｐゴシック"/>
        <family val="3"/>
        <charset val="128"/>
      </rPr>
      <t>総訓練時間</t>
    </r>
    <rPh sb="0" eb="1">
      <t>ソウ</t>
    </rPh>
    <rPh sb="1" eb="3">
      <t>クンレン</t>
    </rPh>
    <rPh sb="3" eb="5">
      <t>ジカン</t>
    </rPh>
    <phoneticPr fontId="4"/>
  </si>
  <si>
    <t>実施人数</t>
    <rPh sb="0" eb="2">
      <t>ジッシ</t>
    </rPh>
    <rPh sb="2" eb="4">
      <t>ニンズウ</t>
    </rPh>
    <phoneticPr fontId="4"/>
  </si>
  <si>
    <t>修了人数</t>
    <rPh sb="0" eb="2">
      <t>シュウリョウ</t>
    </rPh>
    <rPh sb="2" eb="4">
      <t>ニンズウ</t>
    </rPh>
    <phoneticPr fontId="4"/>
  </si>
  <si>
    <t>開始日</t>
    <rPh sb="0" eb="3">
      <t>カイシビ</t>
    </rPh>
    <phoneticPr fontId="4"/>
  </si>
  <si>
    <t>終了日</t>
    <rPh sb="0" eb="3">
      <t>シュウリョウビ</t>
    </rPh>
    <phoneticPr fontId="4"/>
  </si>
  <si>
    <t>※　申請する職業訓練と同程度の訓練期間及び訓練時間の職業訓練の実績を記入してください。</t>
    <phoneticPr fontId="4"/>
  </si>
  <si>
    <t>※　記載する職業訓練の実績に企業実習が設定されている場合、「総訓練時間」欄には企業実習を除く時間数を記載してください。</t>
    <phoneticPr fontId="4"/>
  </si>
  <si>
    <t>※教育訓練を主な業務としていない事業主団体、事業主等の方は事業内容等を記入してください。</t>
    <rPh sb="1" eb="3">
      <t>キョウイク</t>
    </rPh>
    <rPh sb="3" eb="5">
      <t>クンレン</t>
    </rPh>
    <rPh sb="6" eb="7">
      <t>オモ</t>
    </rPh>
    <rPh sb="8" eb="10">
      <t>ギョウム</t>
    </rPh>
    <rPh sb="16" eb="19">
      <t>ジギョウヌシ</t>
    </rPh>
    <rPh sb="19" eb="21">
      <t>ダンタイ</t>
    </rPh>
    <rPh sb="22" eb="25">
      <t>ジギョウヌシ</t>
    </rPh>
    <rPh sb="25" eb="26">
      <t>トウ</t>
    </rPh>
    <rPh sb="27" eb="28">
      <t>カタ</t>
    </rPh>
    <rPh sb="29" eb="31">
      <t>ジギョウ</t>
    </rPh>
    <rPh sb="31" eb="34">
      <t>ナイヨウトウ</t>
    </rPh>
    <rPh sb="35" eb="37">
      <t>キニュウ</t>
    </rPh>
    <phoneticPr fontId="4"/>
  </si>
  <si>
    <r>
      <t>事業</t>
    </r>
    <r>
      <rPr>
        <sz val="11"/>
        <rFont val="ＭＳ Ｐゴシック"/>
        <family val="3"/>
        <charset val="128"/>
      </rPr>
      <t>内容</t>
    </r>
    <rPh sb="0" eb="2">
      <t>ジギョウ</t>
    </rPh>
    <rPh sb="2" eb="4">
      <t>ナイヨウ</t>
    </rPh>
    <phoneticPr fontId="4"/>
  </si>
  <si>
    <t>業種名</t>
    <rPh sb="0" eb="2">
      <t>ギョウシュ</t>
    </rPh>
    <rPh sb="2" eb="3">
      <t>メイ</t>
    </rPh>
    <phoneticPr fontId="4"/>
  </si>
  <si>
    <t>【訓練実施運営体制】</t>
    <rPh sb="1" eb="3">
      <t>クンレン</t>
    </rPh>
    <rPh sb="3" eb="5">
      <t>ジッシ</t>
    </rPh>
    <rPh sb="5" eb="7">
      <t>ウンエイ</t>
    </rPh>
    <rPh sb="7" eb="9">
      <t>タイセイ</t>
    </rPh>
    <phoneticPr fontId="4"/>
  </si>
  <si>
    <t>事務室所在地</t>
    <rPh sb="0" eb="3">
      <t>ジムシツ</t>
    </rPh>
    <rPh sb="3" eb="6">
      <t>ショザイチ</t>
    </rPh>
    <phoneticPr fontId="4"/>
  </si>
  <si>
    <t>訓練実施施設との距離　徒歩</t>
    <rPh sb="0" eb="2">
      <t>クンレン</t>
    </rPh>
    <rPh sb="2" eb="4">
      <t>ジッシ</t>
    </rPh>
    <rPh sb="4" eb="6">
      <t>シセツ</t>
    </rPh>
    <rPh sb="8" eb="10">
      <t>キョリ</t>
    </rPh>
    <rPh sb="11" eb="13">
      <t>トホ</t>
    </rPh>
    <phoneticPr fontId="4"/>
  </si>
  <si>
    <t>分</t>
    <rPh sb="0" eb="1">
      <t>フン</t>
    </rPh>
    <phoneticPr fontId="4"/>
  </si>
  <si>
    <t>責任者</t>
    <rPh sb="0" eb="3">
      <t>セキニンシャ</t>
    </rPh>
    <phoneticPr fontId="4"/>
  </si>
  <si>
    <t>氏名(役職）</t>
    <rPh sb="0" eb="2">
      <t>シメイ</t>
    </rPh>
    <rPh sb="3" eb="5">
      <t>ヤクショク</t>
    </rPh>
    <phoneticPr fontId="4"/>
  </si>
  <si>
    <t>ＴＥＬ</t>
    <phoneticPr fontId="4"/>
  </si>
  <si>
    <t>ＦＡＸ</t>
    <phoneticPr fontId="4"/>
  </si>
  <si>
    <t>Ｅメールアドレス</t>
    <phoneticPr fontId="4"/>
  </si>
  <si>
    <t>勤務形態</t>
    <rPh sb="0" eb="2">
      <t>キンム</t>
    </rPh>
    <rPh sb="2" eb="4">
      <t>ケイタイ</t>
    </rPh>
    <phoneticPr fontId="4"/>
  </si>
  <si>
    <t>専任</t>
    <phoneticPr fontId="4"/>
  </si>
  <si>
    <t>雇用形態</t>
    <rPh sb="0" eb="2">
      <t>コヨウ</t>
    </rPh>
    <rPh sb="2" eb="4">
      <t>ケイタイ</t>
    </rPh>
    <phoneticPr fontId="4"/>
  </si>
  <si>
    <t>直接雇用</t>
    <rPh sb="0" eb="2">
      <t>チョクセツ</t>
    </rPh>
    <rPh sb="2" eb="4">
      <t>コヨウ</t>
    </rPh>
    <phoneticPr fontId="4"/>
  </si>
  <si>
    <t>事務担当者
（訓練受講者からの手続に関する問合せ等に常時対応する窓口）</t>
    <rPh sb="0" eb="2">
      <t>ジム</t>
    </rPh>
    <rPh sb="2" eb="5">
      <t>タントウシャ</t>
    </rPh>
    <phoneticPr fontId="4"/>
  </si>
  <si>
    <t>苦情を処理する者</t>
    <rPh sb="0" eb="2">
      <t>クジョウ</t>
    </rPh>
    <rPh sb="3" eb="5">
      <t>ショリ</t>
    </rPh>
    <rPh sb="7" eb="8">
      <t>シャ</t>
    </rPh>
    <phoneticPr fontId="4"/>
  </si>
  <si>
    <t>講師と兼務しない</t>
    <phoneticPr fontId="4"/>
  </si>
  <si>
    <t>※　責任者については、専任（複数施設の責任者を兼務することはできない。（ただし、事務担当者等との兼務は可能である。） が必須です。該当する場合にチェック欄（□）に✔を記入してください。</t>
    <rPh sb="2" eb="4">
      <t>セキニン</t>
    </rPh>
    <rPh sb="4" eb="5">
      <t>シャ</t>
    </rPh>
    <rPh sb="11" eb="13">
      <t>センニン</t>
    </rPh>
    <rPh sb="40" eb="42">
      <t>ジム</t>
    </rPh>
    <rPh sb="42" eb="45">
      <t>タントウシャ</t>
    </rPh>
    <rPh sb="45" eb="46">
      <t>トウ</t>
    </rPh>
    <rPh sb="51" eb="53">
      <t>カノウ</t>
    </rPh>
    <rPh sb="60" eb="62">
      <t>ヒッス</t>
    </rPh>
    <rPh sb="65" eb="67">
      <t>ガイトウ</t>
    </rPh>
    <rPh sb="69" eb="71">
      <t>バアイ</t>
    </rPh>
    <rPh sb="76" eb="77">
      <t>ラン</t>
    </rPh>
    <rPh sb="83" eb="85">
      <t>キニュウ</t>
    </rPh>
    <phoneticPr fontId="4"/>
  </si>
  <si>
    <t>※　苦情を処理する者については、講師が兼務できません。兼務することとしていない場合、チェック欄（□）に✔を記入してください。</t>
    <rPh sb="2" eb="4">
      <t>クジョウ</t>
    </rPh>
    <rPh sb="5" eb="7">
      <t>ショリ</t>
    </rPh>
    <rPh sb="9" eb="10">
      <t>モノ</t>
    </rPh>
    <rPh sb="16" eb="18">
      <t>コウシ</t>
    </rPh>
    <rPh sb="19" eb="21">
      <t>ケンム</t>
    </rPh>
    <rPh sb="27" eb="29">
      <t>ケンム</t>
    </rPh>
    <rPh sb="39" eb="41">
      <t>バアイ</t>
    </rPh>
    <phoneticPr fontId="4"/>
  </si>
  <si>
    <t>※　責任者及び苦情を処理する者については、申請者と直接の雇用関係（代表者及び役員も可）にあることが必要です。直接の雇用関係にある場合、チェック欄（□）に✔を記入してください。チェック欄に記入がない場合は、説明を求める場合があります。</t>
    <rPh sb="2" eb="5">
      <t>セキニンシャ</t>
    </rPh>
    <rPh sb="5" eb="6">
      <t>オヨ</t>
    </rPh>
    <rPh sb="7" eb="9">
      <t>クジョウ</t>
    </rPh>
    <rPh sb="10" eb="12">
      <t>ショリ</t>
    </rPh>
    <rPh sb="14" eb="15">
      <t>モノ</t>
    </rPh>
    <rPh sb="21" eb="24">
      <t>シンセイシャ</t>
    </rPh>
    <rPh sb="25" eb="27">
      <t>チョクセツ</t>
    </rPh>
    <rPh sb="28" eb="30">
      <t>コヨウ</t>
    </rPh>
    <rPh sb="30" eb="32">
      <t>カンケイ</t>
    </rPh>
    <rPh sb="33" eb="36">
      <t>ダイヒョウシャ</t>
    </rPh>
    <rPh sb="36" eb="37">
      <t>オヨ</t>
    </rPh>
    <rPh sb="38" eb="40">
      <t>ヤクイン</t>
    </rPh>
    <rPh sb="41" eb="42">
      <t>カ</t>
    </rPh>
    <rPh sb="49" eb="51">
      <t>ヒツヨウ</t>
    </rPh>
    <rPh sb="54" eb="56">
      <t>チョクセツ</t>
    </rPh>
    <rPh sb="57" eb="59">
      <t>コヨウ</t>
    </rPh>
    <rPh sb="59" eb="61">
      <t>カンケイ</t>
    </rPh>
    <rPh sb="64" eb="66">
      <t>バアイ</t>
    </rPh>
    <rPh sb="91" eb="92">
      <t>ラン</t>
    </rPh>
    <rPh sb="93" eb="95">
      <t>キニュウ</t>
    </rPh>
    <rPh sb="98" eb="100">
      <t>バアイ</t>
    </rPh>
    <rPh sb="102" eb="104">
      <t>セツメイ</t>
    </rPh>
    <rPh sb="105" eb="106">
      <t>モト</t>
    </rPh>
    <rPh sb="108" eb="110">
      <t>バアイ</t>
    </rPh>
    <phoneticPr fontId="4"/>
  </si>
  <si>
    <t>※　ＴＥＬは固定電話の電話番号を記入してください。ただし、固定電話がない場合は携帯電話で差し支えありません。</t>
    <rPh sb="6" eb="8">
      <t>コテイ</t>
    </rPh>
    <rPh sb="8" eb="10">
      <t>デンワ</t>
    </rPh>
    <rPh sb="11" eb="13">
      <t>デンワ</t>
    </rPh>
    <rPh sb="13" eb="15">
      <t>バンゴウ</t>
    </rPh>
    <rPh sb="16" eb="18">
      <t>キニュウ</t>
    </rPh>
    <rPh sb="29" eb="31">
      <t>コテイ</t>
    </rPh>
    <rPh sb="31" eb="33">
      <t>デンワ</t>
    </rPh>
    <rPh sb="36" eb="38">
      <t>バアイ</t>
    </rPh>
    <rPh sb="39" eb="41">
      <t>ケイタイ</t>
    </rPh>
    <rPh sb="41" eb="43">
      <t>デンワ</t>
    </rPh>
    <rPh sb="44" eb="45">
      <t>サ</t>
    </rPh>
    <rPh sb="46" eb="47">
      <t>ツカ</t>
    </rPh>
    <phoneticPr fontId="4"/>
  </si>
  <si>
    <t>※　「Ｅメールアドレス」欄に記載いただいたアドレスに報告書等の様式の電子データを送信する場合がありますので、携帯電話やフリーメールのアドレスは記入しないでください。</t>
    <rPh sb="12" eb="13">
      <t>ラン</t>
    </rPh>
    <rPh sb="14" eb="16">
      <t>キサイ</t>
    </rPh>
    <rPh sb="26" eb="30">
      <t>ホウコクショトウ</t>
    </rPh>
    <rPh sb="31" eb="33">
      <t>ヨウシキ</t>
    </rPh>
    <rPh sb="34" eb="36">
      <t>デンシ</t>
    </rPh>
    <rPh sb="40" eb="42">
      <t>ソウシン</t>
    </rPh>
    <rPh sb="44" eb="46">
      <t>バアイ</t>
    </rPh>
    <rPh sb="54" eb="56">
      <t>ケイタイ</t>
    </rPh>
    <rPh sb="56" eb="58">
      <t>デンワ</t>
    </rPh>
    <rPh sb="71" eb="73">
      <t>キニュウ</t>
    </rPh>
    <phoneticPr fontId="4"/>
  </si>
  <si>
    <t>震災特別認定様式第5号</t>
    <rPh sb="0" eb="2">
      <t>シンサイ</t>
    </rPh>
    <rPh sb="2" eb="4">
      <t>トクベツ</t>
    </rPh>
    <phoneticPr fontId="4"/>
  </si>
  <si>
    <t>訓練実施機関名：</t>
    <rPh sb="0" eb="2">
      <t>クンレン</t>
    </rPh>
    <rPh sb="2" eb="4">
      <t>ジッシ</t>
    </rPh>
    <rPh sb="4" eb="6">
      <t>キカン</t>
    </rPh>
    <rPh sb="6" eb="7">
      <t>メイ</t>
    </rPh>
    <phoneticPr fontId="4"/>
  </si>
  <si>
    <r>
      <t>訓練</t>
    </r>
    <r>
      <rPr>
        <sz val="11"/>
        <rFont val="ＭＳ Ｐゴシック"/>
        <family val="3"/>
        <charset val="128"/>
      </rPr>
      <t>の種別</t>
    </r>
    <rPh sb="0" eb="2">
      <t>クンレン</t>
    </rPh>
    <rPh sb="3" eb="5">
      <t>シュベツ</t>
    </rPh>
    <phoneticPr fontId="4"/>
  </si>
  <si>
    <t>就職を想定する職業・職種</t>
    <rPh sb="0" eb="2">
      <t>シュウショク</t>
    </rPh>
    <rPh sb="3" eb="5">
      <t>ソウテイ</t>
    </rPh>
    <rPh sb="7" eb="9">
      <t>ショクギョウ</t>
    </rPh>
    <rPh sb="10" eb="12">
      <t>ショクシュ</t>
    </rPh>
    <phoneticPr fontId="4"/>
  </si>
  <si>
    <t>✔</t>
  </si>
  <si>
    <t>実践コース（</t>
    <phoneticPr fontId="4"/>
  </si>
  <si>
    <t>18　建設関連分野</t>
    <rPh sb="3" eb="5">
      <t>ケンセツ</t>
    </rPh>
    <rPh sb="5" eb="7">
      <t>カンレン</t>
    </rPh>
    <rPh sb="7" eb="9">
      <t>ブンヤ</t>
    </rPh>
    <phoneticPr fontId="4"/>
  </si>
  <si>
    <t>　）</t>
    <phoneticPr fontId="4"/>
  </si>
  <si>
    <t>訓練科名</t>
    <rPh sb="0" eb="2">
      <t>クンレン</t>
    </rPh>
    <rPh sb="2" eb="4">
      <t>カメイ</t>
    </rPh>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</si>
  <si>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</si>
  <si>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</si>
  <si>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</si>
  <si>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　　面接　</t>
    <phoneticPr fontId="4"/>
  </si>
  <si>
    <t>筆記試験</t>
    <phoneticPr fontId="4"/>
  </si>
  <si>
    <t>選考結果通知日</t>
    <rPh sb="0" eb="2">
      <t>センコウ</t>
    </rPh>
    <rPh sb="2" eb="4">
      <t>ケッカ</t>
    </rPh>
    <rPh sb="4" eb="6">
      <t>ツウチ</t>
    </rPh>
    <rPh sb="6" eb="7">
      <t>ビ</t>
    </rPh>
    <phoneticPr fontId="4"/>
  </si>
  <si>
    <t>訓練期間</t>
    <rPh sb="0" eb="2">
      <t>クンレン</t>
    </rPh>
    <rPh sb="2" eb="4">
      <t>キカン</t>
    </rPh>
    <phoneticPr fontId="4"/>
  </si>
  <si>
    <t>（訓練日数</t>
    <phoneticPr fontId="4"/>
  </si>
  <si>
    <t>日）</t>
    <phoneticPr fontId="4"/>
  </si>
  <si>
    <t>時</t>
    <rPh sb="0" eb="1">
      <t>ジ</t>
    </rPh>
    <phoneticPr fontId="4"/>
  </si>
  <si>
    <t>分</t>
    <rPh sb="0" eb="1">
      <t>フン</t>
    </rPh>
    <phoneticPr fontId="4"/>
  </si>
  <si>
    <t>～</t>
    <phoneticPr fontId="4"/>
  </si>
  <si>
    <t>分</t>
    <rPh sb="0" eb="1">
      <t>ブン</t>
    </rPh>
    <phoneticPr fontId="4"/>
  </si>
  <si>
    <r>
      <t>訓練</t>
    </r>
    <r>
      <rPr>
        <sz val="11"/>
        <rFont val="ＭＳ Ｐゴシック"/>
        <family val="3"/>
        <charset val="128"/>
      </rPr>
      <t>定員</t>
    </r>
    <rPh sb="0" eb="2">
      <t>クンレン</t>
    </rPh>
    <rPh sb="2" eb="4">
      <t>テイイン</t>
    </rPh>
    <phoneticPr fontId="4"/>
  </si>
  <si>
    <t>訓練対象者
の条件</t>
    <rPh sb="0" eb="2">
      <t>クンレン</t>
    </rPh>
    <rPh sb="2" eb="5">
      <t>タイショウシャ</t>
    </rPh>
    <rPh sb="7" eb="9">
      <t>ジョウケン</t>
    </rPh>
    <phoneticPr fontId="4"/>
  </si>
  <si>
    <r>
      <t xml:space="preserve">訓練推奨者
</t>
    </r>
    <r>
      <rPr>
        <sz val="7"/>
        <rFont val="ＭＳ Ｐゴシック"/>
        <family val="3"/>
        <charset val="128"/>
      </rPr>
      <t>(特定の者を想定する場合のみ)</t>
    </r>
    <phoneticPr fontId="4"/>
  </si>
  <si>
    <t>被災者</t>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</si>
  <si>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</si>
  <si>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</si>
  <si>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名称（</t>
    <rPh sb="0" eb="2">
      <t>メイショウ</t>
    </rPh>
    <phoneticPr fontId="4"/>
  </si>
  <si>
    <t>）認定機関（</t>
    <phoneticPr fontId="4"/>
  </si>
  <si>
    <t>）</t>
    <phoneticPr fontId="4"/>
  </si>
  <si>
    <t>訓 練 内 容</t>
    <phoneticPr fontId="4"/>
  </si>
  <si>
    <t>訓練概要</t>
    <phoneticPr fontId="4"/>
  </si>
  <si>
    <t>科目</t>
    <rPh sb="0" eb="2">
      <t>カモク</t>
    </rPh>
    <phoneticPr fontId="4"/>
  </si>
  <si>
    <t>科目の内容</t>
    <rPh sb="0" eb="2">
      <t>カモク</t>
    </rPh>
    <rPh sb="3" eb="5">
      <t>ナイヨウ</t>
    </rPh>
    <phoneticPr fontId="4"/>
  </si>
  <si>
    <t>学   科</t>
    <rPh sb="0" eb="1">
      <t>ガク</t>
    </rPh>
    <rPh sb="4" eb="5">
      <t>カ</t>
    </rPh>
    <phoneticPr fontId="4"/>
  </si>
  <si>
    <t>実   技</t>
    <rPh sb="0" eb="1">
      <t>ジツ</t>
    </rPh>
    <rPh sb="4" eb="5">
      <t>ワザ</t>
    </rPh>
    <phoneticPr fontId="4"/>
  </si>
  <si>
    <t>企業実習</t>
    <rPh sb="0" eb="2">
      <t>キギョウ</t>
    </rPh>
    <rPh sb="2" eb="4">
      <t>ジッシュウ</t>
    </rPh>
    <phoneticPr fontId="4"/>
  </si>
  <si>
    <t>実施しない</t>
    <phoneticPr fontId="4"/>
  </si>
  <si>
    <t>実施する　</t>
    <phoneticPr fontId="4"/>
  </si>
  <si>
    <t>※実施する場合、カリキュラムは別途作成し、総時間のみ記入してください。</t>
    <phoneticPr fontId="4"/>
  </si>
  <si>
    <t>訓練時間総合計</t>
    <rPh sb="0" eb="2">
      <t>クンレン</t>
    </rPh>
    <rPh sb="2" eb="4">
      <t>ジカン</t>
    </rPh>
    <rPh sb="4" eb="7">
      <t>ソウゴウケイ</t>
    </rPh>
    <phoneticPr fontId="4"/>
  </si>
  <si>
    <t>学科</t>
    <rPh sb="0" eb="2">
      <t>ガッカ</t>
    </rPh>
    <phoneticPr fontId="4"/>
  </si>
  <si>
    <t>実技</t>
    <phoneticPr fontId="4"/>
  </si>
  <si>
    <t>　受講者の負担する費用</t>
    <rPh sb="1" eb="4">
      <t>ジュコウシャ</t>
    </rPh>
    <rPh sb="5" eb="7">
      <t>フタン</t>
    </rPh>
    <rPh sb="9" eb="11">
      <t>ヒヨウ</t>
    </rPh>
    <phoneticPr fontId="4"/>
  </si>
  <si>
    <t>教科書代</t>
    <phoneticPr fontId="4"/>
  </si>
  <si>
    <t>合計</t>
    <rPh sb="0" eb="2">
      <t>ゴウケイ</t>
    </rPh>
    <phoneticPr fontId="4"/>
  </si>
  <si>
    <t>その他（</t>
    <phoneticPr fontId="4"/>
  </si>
  <si>
    <t>)</t>
    <phoneticPr fontId="4"/>
  </si>
  <si>
    <t>備考（</t>
    <rPh sb="0" eb="2">
      <t>ビコウ</t>
    </rPh>
    <phoneticPr fontId="4"/>
  </si>
  <si>
    <t>）</t>
    <phoneticPr fontId="4"/>
  </si>
  <si>
    <t>指導方法</t>
    <phoneticPr fontId="4"/>
  </si>
  <si>
    <r>
      <t>訓練形態</t>
    </r>
    <r>
      <rPr>
        <sz val="11"/>
        <rFont val="ＭＳ Ｐゴシック"/>
        <family val="3"/>
        <charset val="128"/>
      </rPr>
      <t>（個別指導・補講を除く）</t>
    </r>
    <rPh sb="0" eb="2">
      <t>クンレン</t>
    </rPh>
    <rPh sb="2" eb="4">
      <t>ケイタイ</t>
    </rPh>
    <rPh sb="5" eb="7">
      <t>コベツ</t>
    </rPh>
    <rPh sb="7" eb="9">
      <t>シドウ</t>
    </rPh>
    <rPh sb="10" eb="12">
      <t>ホコウ</t>
    </rPh>
    <rPh sb="13" eb="14">
      <t>ノゾ</t>
    </rPh>
    <phoneticPr fontId="4"/>
  </si>
  <si>
    <t>全ての受講者を一堂に集め、講師が直接指導する</t>
    <phoneticPr fontId="4"/>
  </si>
  <si>
    <t>　施設設備や教材等を有効に活用
　した効果的な指導のための工夫</t>
    <rPh sb="1" eb="3">
      <t>シセツ</t>
    </rPh>
    <rPh sb="3" eb="5">
      <t>セツビ</t>
    </rPh>
    <rPh sb="6" eb="8">
      <t>キョウザイ</t>
    </rPh>
    <rPh sb="8" eb="9">
      <t>トウ</t>
    </rPh>
    <rPh sb="10" eb="12">
      <t>ユウコウ</t>
    </rPh>
    <rPh sb="13" eb="15">
      <t>カツヨウ</t>
    </rPh>
    <rPh sb="19" eb="22">
      <t>コウカテキ</t>
    </rPh>
    <rPh sb="23" eb="25">
      <t>シドウ</t>
    </rPh>
    <rPh sb="29" eb="31">
      <t>クフウ</t>
    </rPh>
    <phoneticPr fontId="4"/>
  </si>
  <si>
    <t>　受講者ごとの特質及び習得状況
　に応じた指導のための工夫</t>
    <rPh sb="1" eb="4">
      <t>ジュコウシャ</t>
    </rPh>
    <rPh sb="7" eb="9">
      <t>トクシツ</t>
    </rPh>
    <rPh sb="9" eb="10">
      <t>オヨ</t>
    </rPh>
    <rPh sb="11" eb="13">
      <t>シュウトク</t>
    </rPh>
    <rPh sb="13" eb="15">
      <t>ジョウキョウ</t>
    </rPh>
    <rPh sb="18" eb="19">
      <t>オウ</t>
    </rPh>
    <rPh sb="21" eb="23">
      <t>シドウ</t>
    </rPh>
    <rPh sb="27" eb="29">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</si>
  <si>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</si>
  <si>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日　別　計　画　表</t>
    <rPh sb="0" eb="1">
      <t>ニチ</t>
    </rPh>
    <rPh sb="2" eb="3">
      <t>ベツ</t>
    </rPh>
    <rPh sb="4" eb="5">
      <t>ケイ</t>
    </rPh>
    <rPh sb="6" eb="7">
      <t>ガ</t>
    </rPh>
    <rPh sb="8" eb="9">
      <t>ヒョウ</t>
    </rPh>
    <phoneticPr fontId="4"/>
  </si>
  <si>
    <t>曜</t>
    <rPh sb="0" eb="1">
      <t>ヒカリ</t>
    </rPh>
    <phoneticPr fontId="4"/>
  </si>
  <si>
    <t>講師</t>
    <rPh sb="0" eb="2">
      <t>コウシ</t>
    </rPh>
    <phoneticPr fontId="4"/>
  </si>
  <si>
    <t>備考</t>
    <rPh sb="0" eb="2">
      <t>ビコウ</t>
    </rPh>
    <phoneticPr fontId="4"/>
  </si>
  <si>
    <t>時間割表</t>
    <rPh sb="0" eb="3">
      <t>ジカンワリ</t>
    </rPh>
    <rPh sb="3" eb="4">
      <t>ヒョウ</t>
    </rPh>
    <phoneticPr fontId="4"/>
  </si>
  <si>
    <t>区分</t>
    <rPh sb="0" eb="2">
      <t>クブン</t>
    </rPh>
    <phoneticPr fontId="4"/>
  </si>
  <si>
    <t>受講時間</t>
    <rPh sb="0" eb="2">
      <t>ジュコウ</t>
    </rPh>
    <rPh sb="2" eb="4">
      <t>ジカン</t>
    </rPh>
    <phoneticPr fontId="4"/>
  </si>
  <si>
    <t>１限目</t>
    <rPh sb="1" eb="2">
      <t>ゲン</t>
    </rPh>
    <rPh sb="2" eb="3">
      <t>メ</t>
    </rPh>
    <phoneticPr fontId="4"/>
  </si>
  <si>
    <t>２限目</t>
    <rPh sb="1" eb="2">
      <t>ゲン</t>
    </rPh>
    <rPh sb="2" eb="3">
      <t>メ</t>
    </rPh>
    <phoneticPr fontId="4"/>
  </si>
  <si>
    <t>３限目</t>
    <rPh sb="1" eb="2">
      <t>ゲン</t>
    </rPh>
    <rPh sb="2" eb="3">
      <t>メ</t>
    </rPh>
    <phoneticPr fontId="4"/>
  </si>
  <si>
    <t>４限目</t>
    <rPh sb="1" eb="2">
      <t>ゲン</t>
    </rPh>
    <rPh sb="2" eb="3">
      <t>メ</t>
    </rPh>
    <phoneticPr fontId="4"/>
  </si>
  <si>
    <t>５限目</t>
    <rPh sb="1" eb="2">
      <t>ゲン</t>
    </rPh>
    <rPh sb="2" eb="3">
      <t>メ</t>
    </rPh>
    <phoneticPr fontId="4"/>
  </si>
  <si>
    <t>６限目</t>
    <rPh sb="1" eb="2">
      <t>ゲン</t>
    </rPh>
    <rPh sb="2" eb="3">
      <t>メ</t>
    </rPh>
    <phoneticPr fontId="4"/>
  </si>
  <si>
    <t>質疑応答</t>
    <rPh sb="0" eb="2">
      <t>シツギ</t>
    </rPh>
    <rPh sb="2" eb="4">
      <t>オウトウ</t>
    </rPh>
    <phoneticPr fontId="4"/>
  </si>
  <si>
    <t>実施期間</t>
    <rPh sb="0" eb="2">
      <t>ジッシ</t>
    </rPh>
    <rPh sb="2" eb="4">
      <t>キカン</t>
    </rPh>
    <phoneticPr fontId="4"/>
  </si>
  <si>
    <t>土</t>
    <rPh sb="0" eb="1">
      <t>ド</t>
    </rPh>
    <phoneticPr fontId="4"/>
  </si>
  <si>
    <t>日</t>
    <rPh sb="0" eb="1">
      <t>ヒ</t>
    </rPh>
    <phoneticPr fontId="4"/>
  </si>
  <si>
    <t>月</t>
    <rPh sb="0" eb="1">
      <t>ゲツ</t>
    </rPh>
    <phoneticPr fontId="4"/>
  </si>
  <si>
    <t>火</t>
    <rPh sb="0" eb="1">
      <t>ヒ</t>
    </rPh>
    <phoneticPr fontId="4"/>
  </si>
  <si>
    <t>水</t>
    <rPh sb="0" eb="1">
      <t>スイ</t>
    </rPh>
    <phoneticPr fontId="4"/>
  </si>
  <si>
    <t>木</t>
    <rPh sb="0" eb="1">
      <t>モク</t>
    </rPh>
    <phoneticPr fontId="4"/>
  </si>
  <si>
    <t>金</t>
    <rPh sb="0" eb="1">
      <t>キン</t>
    </rPh>
    <phoneticPr fontId="4"/>
  </si>
  <si>
    <t>月</t>
    <rPh sb="0" eb="1">
      <t>ツキ</t>
    </rPh>
    <phoneticPr fontId="4"/>
  </si>
  <si>
    <t>入所式・ガイダンス（６H）</t>
    <rPh sb="0" eb="2">
      <t>ニュウショ</t>
    </rPh>
    <rPh sb="2" eb="3">
      <t>シキ</t>
    </rPh>
    <phoneticPr fontId="4"/>
  </si>
  <si>
    <t>学科（○○○○）</t>
    <rPh sb="0" eb="2">
      <t>ガッカ</t>
    </rPh>
    <phoneticPr fontId="4"/>
  </si>
  <si>
    <t xml:space="preserve"> </t>
    <phoneticPr fontId="4"/>
  </si>
  <si>
    <t>実技（○○○○）</t>
    <rPh sb="0" eb="2">
      <t>ジツギ</t>
    </rPh>
    <phoneticPr fontId="4"/>
  </si>
  <si>
    <t>訓</t>
    <rPh sb="0" eb="1">
      <t>クン</t>
    </rPh>
    <phoneticPr fontId="4"/>
  </si>
  <si>
    <t>練</t>
    <rPh sb="0" eb="1">
      <t>レン</t>
    </rPh>
    <phoneticPr fontId="4"/>
  </si>
  <si>
    <t>内</t>
    <rPh sb="0" eb="1">
      <t>ナイ</t>
    </rPh>
    <phoneticPr fontId="4"/>
  </si>
  <si>
    <t>容</t>
    <rPh sb="0" eb="1">
      <t>ヨウ</t>
    </rPh>
    <phoneticPr fontId="4"/>
  </si>
  <si>
    <t>○H</t>
    <phoneticPr fontId="4"/>
  </si>
  <si>
    <t>　　</t>
    <phoneticPr fontId="4"/>
  </si>
  <si>
    <t>震災特別認定様式第7号</t>
    <phoneticPr fontId="4"/>
  </si>
  <si>
    <t>震災対策特別訓練コースに係る管理者・技能検定員・指導員・講師名簿</t>
    <rPh sb="6" eb="8">
      <t>クンレン</t>
    </rPh>
    <phoneticPr fontId="4"/>
  </si>
  <si>
    <t>作成者名：</t>
    <phoneticPr fontId="4"/>
  </si>
  <si>
    <t>１　管理者</t>
  </si>
  <si>
    <t>氏 名</t>
    <phoneticPr fontId="4"/>
  </si>
  <si>
    <t>年齢</t>
  </si>
  <si>
    <t>法 定 資 格</t>
    <phoneticPr fontId="4"/>
  </si>
  <si>
    <t>具備している</t>
    <phoneticPr fontId="4"/>
  </si>
  <si>
    <t>具備していない</t>
    <phoneticPr fontId="4"/>
  </si>
  <si>
    <t>注）「管理者」とは、以下の者をいいます。</t>
  </si>
  <si>
    <t>イ　労働安全衛生法第７７条第２項第３号に規定する技能講習・教習を管理する者</t>
  </si>
  <si>
    <t>ロ　道路交通法第９９条第１項第１号・同法施行令第３５条第１項に規定する指定自動車教習所を管理する者</t>
  </si>
  <si>
    <t>２　技能検定員</t>
  </si>
  <si>
    <t>勤務形態</t>
  </si>
  <si>
    <t>法定資格</t>
  </si>
  <si>
    <t>技能検定員の通算経験年数</t>
  </si>
  <si>
    <t>常勤</t>
    <phoneticPr fontId="4"/>
  </si>
  <si>
    <t>非常勤</t>
    <phoneticPr fontId="4"/>
  </si>
  <si>
    <t>具備</t>
    <phoneticPr fontId="4"/>
  </si>
  <si>
    <t>注）「技能検定員」とは、以下の者をいいます。</t>
  </si>
  <si>
    <t>イ　道路交通法第９９条の２第１項に規定する技能検定員</t>
    <phoneticPr fontId="4"/>
  </si>
  <si>
    <t>３　指導員</t>
  </si>
  <si>
    <t>担当科目</t>
    <rPh sb="0" eb="2">
      <t>タントウ</t>
    </rPh>
    <rPh sb="2" eb="4">
      <t>カモク</t>
    </rPh>
    <phoneticPr fontId="4"/>
  </si>
  <si>
    <t>指導員の通算経験年数</t>
    <phoneticPr fontId="4"/>
  </si>
  <si>
    <t>注）「指導員」とは、以下の者をいいます。</t>
  </si>
  <si>
    <t>イ　労働安全衛生法第７７条第２項第２号に規定する技能講習等を実施する者</t>
  </si>
  <si>
    <t>ロ　道路交通法第９９条の３第１項に規定する教習指導員</t>
    <phoneticPr fontId="4"/>
  </si>
  <si>
    <t>　４　その他の講師</t>
  </si>
  <si>
    <t>資格・免許</t>
    <rPh sb="0" eb="2">
      <t>シカク</t>
    </rPh>
    <rPh sb="3" eb="5">
      <t>メンキョ</t>
    </rPh>
    <phoneticPr fontId="4"/>
  </si>
  <si>
    <t>担当科目の通算経験年数</t>
    <rPh sb="0" eb="2">
      <t>タントウ</t>
    </rPh>
    <rPh sb="2" eb="4">
      <t>カモク</t>
    </rPh>
    <phoneticPr fontId="4"/>
  </si>
  <si>
    <t>注）「その他の講師」とは、学科・実技科目を教える者であって、指導員以外の者をいいます。</t>
  </si>
  <si>
    <t>震災特別認定様式第8号</t>
    <rPh sb="0" eb="2">
      <t>シンサイ</t>
    </rPh>
    <rPh sb="2" eb="4">
      <t>トクベツ</t>
    </rPh>
    <phoneticPr fontId="4"/>
  </si>
  <si>
    <t>使用教科書等一覧（受講者が必要とする教科書等）</t>
    <rPh sb="0" eb="2">
      <t>シヨウ</t>
    </rPh>
    <rPh sb="2" eb="5">
      <t>キョウカショ</t>
    </rPh>
    <rPh sb="5" eb="6">
      <t>トウ</t>
    </rPh>
    <rPh sb="6" eb="8">
      <t>イチラン</t>
    </rPh>
    <rPh sb="9" eb="12">
      <t>ジュコウシャ</t>
    </rPh>
    <rPh sb="13" eb="15">
      <t>ヒツヨウ</t>
    </rPh>
    <rPh sb="18" eb="21">
      <t>キョウカショ</t>
    </rPh>
    <rPh sb="21" eb="22">
      <t>トウ</t>
    </rPh>
    <phoneticPr fontId="4"/>
  </si>
  <si>
    <t>訓練科名：</t>
    <rPh sb="0" eb="3">
      <t>クンレンカ</t>
    </rPh>
    <rPh sb="3" eb="4">
      <t>メイ</t>
    </rPh>
    <phoneticPr fontId="4"/>
  </si>
  <si>
    <t>１．受講者が購入する教科書代</t>
    <rPh sb="2" eb="5">
      <t>ジュコウシャ</t>
    </rPh>
    <rPh sb="6" eb="8">
      <t>コウニュウ</t>
    </rPh>
    <rPh sb="10" eb="13">
      <t>キョウカショ</t>
    </rPh>
    <rPh sb="13" eb="14">
      <t>ダイ</t>
    </rPh>
    <phoneticPr fontId="4"/>
  </si>
  <si>
    <t>教科書等</t>
    <rPh sb="0" eb="3">
      <t>キョウカショ</t>
    </rPh>
    <rPh sb="3" eb="4">
      <t>トウ</t>
    </rPh>
    <phoneticPr fontId="4"/>
  </si>
  <si>
    <t>出版社名等</t>
    <rPh sb="0" eb="3">
      <t>シュッパンシャ</t>
    </rPh>
    <rPh sb="3" eb="4">
      <t>メイ</t>
    </rPh>
    <rPh sb="4" eb="5">
      <t>トウ</t>
    </rPh>
    <phoneticPr fontId="4"/>
  </si>
  <si>
    <t>価格</t>
    <rPh sb="0" eb="2">
      <t>カカク</t>
    </rPh>
    <phoneticPr fontId="4"/>
  </si>
  <si>
    <t>使用科目</t>
    <rPh sb="0" eb="2">
      <t>シヨウ</t>
    </rPh>
    <rPh sb="2" eb="4">
      <t>カモク</t>
    </rPh>
    <phoneticPr fontId="4"/>
  </si>
  <si>
    <t>合　　　計</t>
    <rPh sb="0" eb="5">
      <t>ゴウケイ</t>
    </rPh>
    <phoneticPr fontId="4"/>
  </si>
  <si>
    <t>２．受講者が負担するその他費用</t>
    <rPh sb="2" eb="5">
      <t>ジュコウシャ</t>
    </rPh>
    <rPh sb="6" eb="8">
      <t>フタン</t>
    </rPh>
    <rPh sb="12" eb="13">
      <t>タ</t>
    </rPh>
    <rPh sb="13" eb="15">
      <t>ヒヨウ</t>
    </rPh>
    <phoneticPr fontId="4"/>
  </si>
  <si>
    <t>内容</t>
    <rPh sb="0" eb="2">
      <t>ナイヨウ</t>
    </rPh>
    <phoneticPr fontId="4"/>
  </si>
  <si>
    <t>金額</t>
    <rPh sb="0" eb="2">
      <t>キンガク</t>
    </rPh>
    <phoneticPr fontId="4"/>
  </si>
  <si>
    <t>【受講者に配付するもの】</t>
    <rPh sb="1" eb="4">
      <t>ジュコウシャ</t>
    </rPh>
    <rPh sb="5" eb="7">
      <t>ハイフ</t>
    </rPh>
    <phoneticPr fontId="4"/>
  </si>
  <si>
    <t>出版社名（オリジナル）等</t>
    <rPh sb="0" eb="2">
      <t>シュッパン</t>
    </rPh>
    <rPh sb="2" eb="4">
      <t>シャメイ</t>
    </rPh>
    <rPh sb="11" eb="12">
      <t>トウ</t>
    </rPh>
    <phoneticPr fontId="4"/>
  </si>
  <si>
    <t>震災特別認定様式第9号</t>
    <rPh sb="0" eb="2">
      <t>シンサイ</t>
    </rPh>
    <phoneticPr fontId="4"/>
  </si>
  <si>
    <t>各種就職支援等の実施</t>
    <rPh sb="0" eb="2">
      <t>カクシュ</t>
    </rPh>
    <rPh sb="2" eb="4">
      <t>シュウショク</t>
    </rPh>
    <rPh sb="4" eb="6">
      <t>シエン</t>
    </rPh>
    <rPh sb="6" eb="7">
      <t>トウ</t>
    </rPh>
    <rPh sb="8" eb="10">
      <t>ジッシ</t>
    </rPh>
    <phoneticPr fontId="4"/>
  </si>
  <si>
    <t>訓練実施機関名：</t>
    <phoneticPr fontId="4"/>
  </si>
  <si>
    <t>訓練科名：</t>
    <phoneticPr fontId="4"/>
  </si>
  <si>
    <t>１　実施機関による就職支援等の実施（実施できる場合は、□の該当箇所にチェックをしてください。）</t>
    <rPh sb="2" eb="4">
      <t>ジッシ</t>
    </rPh>
    <rPh sb="4" eb="6">
      <t>キカン</t>
    </rPh>
    <rPh sb="9" eb="11">
      <t>シュウショク</t>
    </rPh>
    <rPh sb="11" eb="13">
      <t>シエン</t>
    </rPh>
    <rPh sb="13" eb="14">
      <t>トウ</t>
    </rPh>
    <rPh sb="15" eb="17">
      <t>ジッシ</t>
    </rPh>
    <rPh sb="18" eb="20">
      <t>ジッシ</t>
    </rPh>
    <rPh sb="23" eb="25">
      <t>バアイ</t>
    </rPh>
    <rPh sb="29" eb="31">
      <t>ガイトウ</t>
    </rPh>
    <rPh sb="31" eb="33">
      <t>カショ</t>
    </rPh>
    <phoneticPr fontId="4"/>
  </si>
  <si>
    <t>（１）就職支援責任者の配置</t>
    <rPh sb="3" eb="5">
      <t>シュウショク</t>
    </rPh>
    <rPh sb="5" eb="7">
      <t>シエン</t>
    </rPh>
    <rPh sb="7" eb="10">
      <t>セキニンシャ</t>
    </rPh>
    <rPh sb="11" eb="13">
      <t>ハイチ</t>
    </rPh>
    <phoneticPr fontId="4"/>
  </si>
  <si>
    <t>以下に掲げる要件を保有し、業務を行う就職支援責任者を配置していること。＜必須＞</t>
    <phoneticPr fontId="4"/>
  </si>
  <si>
    <t>　　就職支援責任者氏名：</t>
    <rPh sb="9" eb="11">
      <t>シメイ</t>
    </rPh>
    <phoneticPr fontId="4"/>
  </si>
  <si>
    <t>　　②　業務
　　　イ　過去の受講者に対する就職支援実績、公共職業安定所が作成した受講者の就職支援計画等を踏まえ、受講者に対する就職支援を企画、立案すること。
　　　ロ　就職支援に関して、公共職業安定所その他職業紹介機関、事業主団体等との連携を確保すること。
　　　ハ　訓練修了者及び就職理由退校者の就職状況を把握、管理すること。</t>
    <rPh sb="4" eb="6">
      <t>ギョウム</t>
    </rPh>
    <rPh sb="12" eb="14">
      <t>カコ</t>
    </rPh>
    <rPh sb="15" eb="18">
      <t>ジュコウシャ</t>
    </rPh>
    <rPh sb="19" eb="20">
      <t>タイ</t>
    </rPh>
    <rPh sb="22" eb="24">
      <t>シュウショク</t>
    </rPh>
    <rPh sb="24" eb="26">
      <t>シエン</t>
    </rPh>
    <rPh sb="26" eb="28">
      <t>ジッセキ</t>
    </rPh>
    <rPh sb="29" eb="31">
      <t>コウキョウ</t>
    </rPh>
    <rPh sb="31" eb="33">
      <t>ショクギョウ</t>
    </rPh>
    <rPh sb="33" eb="35">
      <t>アンテイ</t>
    </rPh>
    <rPh sb="35" eb="36">
      <t>ショ</t>
    </rPh>
    <rPh sb="37" eb="39">
      <t>サクセイ</t>
    </rPh>
    <rPh sb="41" eb="44">
      <t>ジュコウシャ</t>
    </rPh>
    <rPh sb="45" eb="47">
      <t>シュウショク</t>
    </rPh>
    <rPh sb="47" eb="49">
      <t>シエン</t>
    </rPh>
    <rPh sb="49" eb="51">
      <t>ケイカク</t>
    </rPh>
    <rPh sb="51" eb="52">
      <t>トウ</t>
    </rPh>
    <rPh sb="53" eb="54">
      <t>フ</t>
    </rPh>
    <rPh sb="57" eb="60">
      <t>ジュコウシャ</t>
    </rPh>
    <rPh sb="61" eb="62">
      <t>タイ</t>
    </rPh>
    <rPh sb="64" eb="66">
      <t>シュウショク</t>
    </rPh>
    <rPh sb="66" eb="68">
      <t>シエン</t>
    </rPh>
    <rPh sb="69" eb="71">
      <t>キカク</t>
    </rPh>
    <rPh sb="72" eb="74">
      <t>リツアン</t>
    </rPh>
    <rPh sb="85" eb="87">
      <t>シュウショク</t>
    </rPh>
    <rPh sb="87" eb="89">
      <t>シエン</t>
    </rPh>
    <rPh sb="90" eb="91">
      <t>カン</t>
    </rPh>
    <rPh sb="94" eb="96">
      <t>コウキョウ</t>
    </rPh>
    <rPh sb="96" eb="98">
      <t>ショクギョウ</t>
    </rPh>
    <rPh sb="98" eb="101">
      <t>アンテイショ</t>
    </rPh>
    <rPh sb="103" eb="104">
      <t>タ</t>
    </rPh>
    <rPh sb="104" eb="106">
      <t>ショクギョウ</t>
    </rPh>
    <rPh sb="106" eb="108">
      <t>ショウカイ</t>
    </rPh>
    <rPh sb="108" eb="110">
      <t>キカン</t>
    </rPh>
    <rPh sb="111" eb="114">
      <t>ジギョウヌシ</t>
    </rPh>
    <rPh sb="114" eb="116">
      <t>ダンタイ</t>
    </rPh>
    <rPh sb="116" eb="117">
      <t>トウ</t>
    </rPh>
    <rPh sb="119" eb="121">
      <t>レンケイ</t>
    </rPh>
    <rPh sb="122" eb="124">
      <t>カクホ</t>
    </rPh>
    <rPh sb="135" eb="137">
      <t>クンレン</t>
    </rPh>
    <rPh sb="137" eb="140">
      <t>シュウリョウシャ</t>
    </rPh>
    <rPh sb="140" eb="141">
      <t>オヨ</t>
    </rPh>
    <rPh sb="142" eb="144">
      <t>シュウショク</t>
    </rPh>
    <rPh sb="144" eb="146">
      <t>リユウ</t>
    </rPh>
    <rPh sb="146" eb="148">
      <t>タイコウ</t>
    </rPh>
    <rPh sb="148" eb="149">
      <t>シャ</t>
    </rPh>
    <rPh sb="150" eb="152">
      <t>シュウショク</t>
    </rPh>
    <rPh sb="152" eb="154">
      <t>ジョウキョウ</t>
    </rPh>
    <rPh sb="155" eb="157">
      <t>ハアク</t>
    </rPh>
    <rPh sb="158" eb="160">
      <t>カンリ</t>
    </rPh>
    <phoneticPr fontId="4"/>
  </si>
  <si>
    <t>上記就職支援責任者は、申請者と直接の雇用関係（代表者及び役員も可）にあること。</t>
    <phoneticPr fontId="4"/>
  </si>
  <si>
    <t>　　　（添付書類　：　雇用保険被保険者資格取得等確認通知書（事業主通知用）（写）（雇用保険の被保険者でない場合は、「労働条件通知書」等の直接雇用して
　　　　　　　　　　いることが分かる書類）
　　　　※　就職支援責任者については、申請者と直接の雇用関係（代表者及び役員も可）にあることが必要です。直接の雇用関係にある場合、チェック欄（□）に
　　　　　✔を記入してください。チェック欄に記入がない場合は、説明を求める場合があります。）</t>
    <phoneticPr fontId="4"/>
  </si>
  <si>
    <t>（２）就職支援等の実施（実施する支援の□の該当箇所にチェックをしてください。）</t>
    <phoneticPr fontId="4"/>
  </si>
  <si>
    <t>訓練終了後の公共職業安定所への来所日前に、訪問指導を行うこと。＜必須＞</t>
    <phoneticPr fontId="4"/>
  </si>
  <si>
    <t>　</t>
    <phoneticPr fontId="4"/>
  </si>
  <si>
    <t>【就職支援等の内容】</t>
    <phoneticPr fontId="4"/>
  </si>
  <si>
    <t>必須項目</t>
    <rPh sb="0" eb="2">
      <t>ヒッス</t>
    </rPh>
    <rPh sb="2" eb="4">
      <t>コウモク</t>
    </rPh>
    <phoneticPr fontId="4"/>
  </si>
  <si>
    <t>①求人情報の提供</t>
    <phoneticPr fontId="4"/>
  </si>
  <si>
    <t>②公共職業安定所が行う就職説明会の周知</t>
    <phoneticPr fontId="4"/>
  </si>
  <si>
    <t>必須項目以外</t>
    <rPh sb="0" eb="2">
      <t>ヒッス</t>
    </rPh>
    <rPh sb="2" eb="4">
      <t>コウモク</t>
    </rPh>
    <rPh sb="4" eb="6">
      <t>イガイ</t>
    </rPh>
    <phoneticPr fontId="4"/>
  </si>
  <si>
    <t>③職業相談の実施</t>
    <phoneticPr fontId="4"/>
  </si>
  <si>
    <t>④履歴書の作成に係る指導</t>
    <phoneticPr fontId="4"/>
  </si>
  <si>
    <t>⑤求人者に面接するに当たっての指導</t>
    <rPh sb="1" eb="3">
      <t>キュウジン</t>
    </rPh>
    <rPh sb="3" eb="4">
      <t>シャ</t>
    </rPh>
    <rPh sb="10" eb="11">
      <t>ア</t>
    </rPh>
    <phoneticPr fontId="4"/>
  </si>
  <si>
    <t>⑥ジョブ・カードの作成支援</t>
    <rPh sb="11" eb="13">
      <t>シエン</t>
    </rPh>
    <phoneticPr fontId="4"/>
  </si>
  <si>
    <t>２　１以外に実施を予定している支援項目を具体的に記入してください。</t>
    <rPh sb="3" eb="5">
      <t>イガイ</t>
    </rPh>
    <rPh sb="6" eb="8">
      <t>ジッシ</t>
    </rPh>
    <rPh sb="9" eb="11">
      <t>ヨテイ</t>
    </rPh>
    <rPh sb="15" eb="17">
      <t>シエン</t>
    </rPh>
    <rPh sb="17" eb="19">
      <t>コウモク</t>
    </rPh>
    <rPh sb="20" eb="23">
      <t>グタイテキ</t>
    </rPh>
    <rPh sb="24" eb="26">
      <t>キニュウ</t>
    </rPh>
    <phoneticPr fontId="4"/>
  </si>
  <si>
    <t xml:space="preserve">職
業
紹
介
事
業
許
可
</t>
    <rPh sb="0" eb="1">
      <t>ショク</t>
    </rPh>
    <rPh sb="2" eb="3">
      <t>ギョウ</t>
    </rPh>
    <rPh sb="4" eb="5">
      <t>タスク</t>
    </rPh>
    <rPh sb="6" eb="7">
      <t>スケ</t>
    </rPh>
    <rPh sb="8" eb="9">
      <t>コト</t>
    </rPh>
    <rPh sb="10" eb="11">
      <t>ギョウ</t>
    </rPh>
    <rPh sb="12" eb="13">
      <t>モト</t>
    </rPh>
    <rPh sb="14" eb="15">
      <t>カ</t>
    </rPh>
    <phoneticPr fontId="4"/>
  </si>
  <si>
    <t>許可等取得の有無</t>
    <rPh sb="0" eb="2">
      <t>キョカ</t>
    </rPh>
    <rPh sb="2" eb="3">
      <t>ナド</t>
    </rPh>
    <rPh sb="3" eb="5">
      <t>シュトク</t>
    </rPh>
    <rPh sb="6" eb="8">
      <t>ウム</t>
    </rPh>
    <phoneticPr fontId="4"/>
  </si>
  <si>
    <t>有</t>
    <rPh sb="0" eb="1">
      <t>ア</t>
    </rPh>
    <phoneticPr fontId="4"/>
  </si>
  <si>
    <t>無</t>
    <rPh sb="0" eb="1">
      <t>ナ</t>
    </rPh>
    <phoneticPr fontId="4"/>
  </si>
  <si>
    <t>許可等取得年月日</t>
    <rPh sb="0" eb="2">
      <t>キョカ</t>
    </rPh>
    <rPh sb="2" eb="3">
      <t>ナド</t>
    </rPh>
    <rPh sb="3" eb="5">
      <t>シュトク</t>
    </rPh>
    <rPh sb="5" eb="8">
      <t>ネンガッピ</t>
    </rPh>
    <phoneticPr fontId="4"/>
  </si>
  <si>
    <t>許可等取得予定の有無</t>
    <rPh sb="0" eb="2">
      <t>キョカ</t>
    </rPh>
    <rPh sb="2" eb="3">
      <t>ナド</t>
    </rPh>
    <rPh sb="3" eb="5">
      <t>シュトク</t>
    </rPh>
    <rPh sb="5" eb="7">
      <t>ヨテイ</t>
    </rPh>
    <rPh sb="8" eb="10">
      <t>ウム</t>
    </rPh>
    <phoneticPr fontId="4"/>
  </si>
  <si>
    <t>許可等取得予定年月日</t>
    <rPh sb="0" eb="2">
      <t>キョカ</t>
    </rPh>
    <rPh sb="2" eb="3">
      <t>ナド</t>
    </rPh>
    <rPh sb="3" eb="5">
      <t>シュトク</t>
    </rPh>
    <rPh sb="5" eb="7">
      <t>ヨテイ</t>
    </rPh>
    <rPh sb="7" eb="10">
      <t>ネンガッピ</t>
    </rPh>
    <phoneticPr fontId="4"/>
  </si>
  <si>
    <t>職業紹介責任者の(役職）氏名</t>
    <rPh sb="0" eb="2">
      <t>ショクギョウ</t>
    </rPh>
    <rPh sb="2" eb="4">
      <t>ショウカイ</t>
    </rPh>
    <rPh sb="4" eb="7">
      <t>セキニンシャ</t>
    </rPh>
    <rPh sb="9" eb="11">
      <t>ヤクショク</t>
    </rPh>
    <rPh sb="12" eb="14">
      <t>シメイ</t>
    </rPh>
    <phoneticPr fontId="4"/>
  </si>
  <si>
    <t>（役職名）　</t>
    <rPh sb="1" eb="4">
      <t>ヤクショクメイ</t>
    </rPh>
    <phoneticPr fontId="4"/>
  </si>
  <si>
    <t>(氏名）</t>
    <phoneticPr fontId="4"/>
  </si>
  <si>
    <t>職業紹介事業の主な内容</t>
    <rPh sb="0" eb="2">
      <t>ショクギョウ</t>
    </rPh>
    <rPh sb="2" eb="4">
      <t>ショウカイ</t>
    </rPh>
    <rPh sb="4" eb="6">
      <t>ジギョウ</t>
    </rPh>
    <rPh sb="7" eb="8">
      <t>オモ</t>
    </rPh>
    <rPh sb="9" eb="11">
      <t>ナイヨウ</t>
    </rPh>
    <phoneticPr fontId="4"/>
  </si>
  <si>
    <t>企　業　実　習　先　一　覧</t>
    <rPh sb="0" eb="1">
      <t>キ</t>
    </rPh>
    <rPh sb="2" eb="3">
      <t>ギョウ</t>
    </rPh>
    <rPh sb="4" eb="5">
      <t>ジツ</t>
    </rPh>
    <rPh sb="6" eb="7">
      <t>シュウ</t>
    </rPh>
    <rPh sb="8" eb="9">
      <t>サキ</t>
    </rPh>
    <rPh sb="10" eb="11">
      <t>イッ</t>
    </rPh>
    <rPh sb="12" eb="13">
      <t>ラン</t>
    </rPh>
    <phoneticPr fontId="4"/>
  </si>
  <si>
    <t>企業実習先施設名</t>
    <rPh sb="0" eb="2">
      <t>キギョウ</t>
    </rPh>
    <rPh sb="2" eb="4">
      <t>ジッシュウ</t>
    </rPh>
    <rPh sb="4" eb="5">
      <t>サキ</t>
    </rPh>
    <rPh sb="5" eb="8">
      <t>シセツメイ</t>
    </rPh>
    <phoneticPr fontId="4"/>
  </si>
  <si>
    <t>事業内容（品目）</t>
    <rPh sb="0" eb="2">
      <t>ジギョウ</t>
    </rPh>
    <rPh sb="2" eb="4">
      <t>ナイヨウ</t>
    </rPh>
    <rPh sb="5" eb="7">
      <t>ヒンモク</t>
    </rPh>
    <phoneticPr fontId="4"/>
  </si>
  <si>
    <t>訓練内容</t>
    <rPh sb="0" eb="2">
      <t>クンレン</t>
    </rPh>
    <rPh sb="2" eb="4">
      <t>ナイヨウ</t>
    </rPh>
    <phoneticPr fontId="4"/>
  </si>
  <si>
    <t>カリキュラム番号</t>
    <rPh sb="6" eb="8">
      <t>バンゴウ</t>
    </rPh>
    <phoneticPr fontId="4"/>
  </si>
  <si>
    <t>訓練カリキュラム（企業実習用）</t>
    <rPh sb="0" eb="2">
      <t>クンレン</t>
    </rPh>
    <rPh sb="9" eb="11">
      <t>キギョウ</t>
    </rPh>
    <rPh sb="11" eb="13">
      <t>ジッシュウ</t>
    </rPh>
    <rPh sb="13" eb="14">
      <t>ヨウ</t>
    </rPh>
    <phoneticPr fontId="4"/>
  </si>
  <si>
    <t>企業実習の
訓練期間</t>
    <rPh sb="0" eb="2">
      <t>キギョウ</t>
    </rPh>
    <rPh sb="2" eb="4">
      <t>ジッシュウ</t>
    </rPh>
    <rPh sb="6" eb="8">
      <t>クンレン</t>
    </rPh>
    <rPh sb="8" eb="10">
      <t>キカン</t>
    </rPh>
    <phoneticPr fontId="4"/>
  </si>
  <si>
    <t>訓練時間</t>
    <phoneticPr fontId="4"/>
  </si>
  <si>
    <t>企業実習での
訓練目標</t>
    <rPh sb="0" eb="2">
      <t>キギョウ</t>
    </rPh>
    <rPh sb="2" eb="4">
      <t>ジッシュウ</t>
    </rPh>
    <rPh sb="7" eb="9">
      <t>クンレン</t>
    </rPh>
    <rPh sb="9" eb="11">
      <t>モクヒョウ</t>
    </rPh>
    <phoneticPr fontId="4"/>
  </si>
  <si>
    <t>訓 練 の 内 容</t>
    <rPh sb="0" eb="1">
      <t>クン</t>
    </rPh>
    <rPh sb="2" eb="3">
      <t>ネリ</t>
    </rPh>
    <rPh sb="6" eb="7">
      <t>ナイ</t>
    </rPh>
    <rPh sb="8" eb="9">
      <t>カタチ</t>
    </rPh>
    <phoneticPr fontId="4"/>
  </si>
  <si>
    <t>その他</t>
    <rPh sb="2" eb="3">
      <t>タ</t>
    </rPh>
    <phoneticPr fontId="4"/>
  </si>
  <si>
    <t>　訓練時間総合計</t>
    <rPh sb="1" eb="3">
      <t>クンレン</t>
    </rPh>
    <rPh sb="3" eb="5">
      <t>ジカン</t>
    </rPh>
    <rPh sb="5" eb="6">
      <t>ソウ</t>
    </rPh>
    <rPh sb="6" eb="8">
      <t>ゴウケイ</t>
    </rPh>
    <phoneticPr fontId="4"/>
  </si>
  <si>
    <t>求職者支援法に基づく認定職業訓練に係る改善計画書</t>
    <rPh sb="0" eb="3">
      <t>キュウショクシャ</t>
    </rPh>
    <rPh sb="3" eb="5">
      <t>シエン</t>
    </rPh>
    <rPh sb="5" eb="6">
      <t>ホウ</t>
    </rPh>
    <rPh sb="7" eb="8">
      <t>モト</t>
    </rPh>
    <rPh sb="10" eb="12">
      <t>ニンテイ</t>
    </rPh>
    <phoneticPr fontId="4"/>
  </si>
  <si>
    <t>申請する訓練科名</t>
    <rPh sb="0" eb="2">
      <t>シンセイ</t>
    </rPh>
    <rPh sb="4" eb="7">
      <t>クンレンカ</t>
    </rPh>
    <rPh sb="7" eb="8">
      <t>メイ</t>
    </rPh>
    <phoneticPr fontId="4"/>
  </si>
  <si>
    <t>～</t>
    <phoneticPr fontId="4"/>
  </si>
  <si>
    <t>訓練分野　</t>
  </si>
  <si>
    <t>訓練科名</t>
  </si>
  <si>
    <t>訓練期間　</t>
  </si>
  <si>
    <t>訓練実施施設名　</t>
  </si>
  <si>
    <t>訓練実施施設所在地　</t>
  </si>
  <si>
    <t xml:space="preserve"> 改善するための取組</t>
    <rPh sb="1" eb="3">
      <t>カイゼン</t>
    </rPh>
    <rPh sb="8" eb="10">
      <t>トリクミ</t>
    </rPh>
    <phoneticPr fontId="4"/>
  </si>
  <si>
    <t>3の訓練科について就職率が低調となった要因</t>
    <rPh sb="2" eb="4">
      <t>クンレン</t>
    </rPh>
    <rPh sb="4" eb="5">
      <t>カ</t>
    </rPh>
    <rPh sb="9" eb="12">
      <t>シュウショクリツ</t>
    </rPh>
    <rPh sb="13" eb="15">
      <t>テイチョウ</t>
    </rPh>
    <rPh sb="19" eb="21">
      <t>ヨウイン</t>
    </rPh>
    <phoneticPr fontId="4"/>
  </si>
  <si>
    <t>(1)を踏まえた就職率の改善に向けた取組</t>
    <rPh sb="4" eb="5">
      <t>フ</t>
    </rPh>
    <rPh sb="8" eb="11">
      <t>シュウショクリツ</t>
    </rPh>
    <rPh sb="12" eb="14">
      <t>カイゼン</t>
    </rPh>
    <rPh sb="15" eb="16">
      <t>ム</t>
    </rPh>
    <rPh sb="18" eb="19">
      <t>ト</t>
    </rPh>
    <rPh sb="19" eb="20">
      <t>ク</t>
    </rPh>
    <phoneticPr fontId="4"/>
  </si>
  <si>
    <t>求職者支援訓練の認定申請に係る提出済み書類一覧</t>
    <rPh sb="0" eb="3">
      <t>キュウショクシャ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4"/>
  </si>
  <si>
    <t>訓練実施機関番号：</t>
    <rPh sb="0" eb="2">
      <t>クンレン</t>
    </rPh>
    <rPh sb="2" eb="4">
      <t>ジッシ</t>
    </rPh>
    <rPh sb="4" eb="6">
      <t>キカン</t>
    </rPh>
    <rPh sb="6" eb="8">
      <t>バンゴウ</t>
    </rPh>
    <phoneticPr fontId="4"/>
  </si>
  <si>
    <t>訓練科名：</t>
    <rPh sb="0" eb="2">
      <t>クンレン</t>
    </rPh>
    <rPh sb="2" eb="4">
      <t>カメイ</t>
    </rPh>
    <phoneticPr fontId="4"/>
  </si>
  <si>
    <t>開講訓練科で提出</t>
    <rPh sb="0" eb="2">
      <t>カイコウ</t>
    </rPh>
    <rPh sb="2" eb="5">
      <t>クンレンカ</t>
    </rPh>
    <rPh sb="6" eb="8">
      <t>テイシュツ</t>
    </rPh>
    <phoneticPr fontId="4"/>
  </si>
  <si>
    <t>受理番号</t>
    <rPh sb="0" eb="2">
      <t>ジュリ</t>
    </rPh>
    <rPh sb="2" eb="4">
      <t>バンゴウ</t>
    </rPh>
    <phoneticPr fontId="4"/>
  </si>
  <si>
    <t>（１）訓練実施施設</t>
    <rPh sb="3" eb="5">
      <t>クンレン</t>
    </rPh>
    <rPh sb="5" eb="7">
      <t>ジッシ</t>
    </rPh>
    <rPh sb="7" eb="9">
      <t>シセツ</t>
    </rPh>
    <phoneticPr fontId="4"/>
  </si>
  <si>
    <t>訓練実施施設所在地</t>
    <rPh sb="0" eb="2">
      <t>クンレン</t>
    </rPh>
    <rPh sb="2" eb="4">
      <t>ジッシ</t>
    </rPh>
    <rPh sb="4" eb="6">
      <t>シセツ</t>
    </rPh>
    <rPh sb="6" eb="9">
      <t>ショザイチ</t>
    </rPh>
    <phoneticPr fontId="4"/>
  </si>
  <si>
    <t>提出済みの書類</t>
    <rPh sb="0" eb="2">
      <t>テイシュツ</t>
    </rPh>
    <rPh sb="2" eb="3">
      <t>ズ</t>
    </rPh>
    <rPh sb="5" eb="7">
      <t>ショルイ</t>
    </rPh>
    <phoneticPr fontId="4"/>
  </si>
  <si>
    <t>変更届出書等
提出あり</t>
    <rPh sb="0" eb="2">
      <t>ヘンコウ</t>
    </rPh>
    <rPh sb="2" eb="3">
      <t>トド</t>
    </rPh>
    <rPh sb="3" eb="5">
      <t>デショ</t>
    </rPh>
    <rPh sb="5" eb="6">
      <t>トウ</t>
    </rPh>
    <rPh sb="7" eb="9">
      <t>テイシュツ</t>
    </rPh>
    <phoneticPr fontId="4"/>
  </si>
  <si>
    <t>訓練実施場所を賃借により確保する場合の必要書類
（賃貸借契約書（写）、契約を更新していることが分かる覚書等）</t>
    <rPh sb="19" eb="21">
      <t>ヒツヨウ</t>
    </rPh>
    <rPh sb="21" eb="23">
      <t>ショルイ</t>
    </rPh>
    <rPh sb="25" eb="28">
      <t>チンタイシャク</t>
    </rPh>
    <rPh sb="28" eb="31">
      <t>ケイヤクショ</t>
    </rPh>
    <rPh sb="32" eb="33">
      <t>ウツ</t>
    </rPh>
    <rPh sb="35" eb="37">
      <t>ケイヤク</t>
    </rPh>
    <rPh sb="38" eb="40">
      <t>コウシン</t>
    </rPh>
    <rPh sb="47" eb="48">
      <t>ワ</t>
    </rPh>
    <rPh sb="50" eb="52">
      <t>オボエガキ</t>
    </rPh>
    <rPh sb="52" eb="53">
      <t>ナド</t>
    </rPh>
    <phoneticPr fontId="4"/>
  </si>
  <si>
    <t>賃貸借契約期間（更新している場合は更新した賃貸借期間）</t>
    <rPh sb="8" eb="10">
      <t>コウシン</t>
    </rPh>
    <rPh sb="14" eb="16">
      <t>バアイ</t>
    </rPh>
    <rPh sb="17" eb="19">
      <t>コウシン</t>
    </rPh>
    <rPh sb="21" eb="24">
      <t>チンタイシャク</t>
    </rPh>
    <rPh sb="24" eb="26">
      <t>キカン</t>
    </rPh>
    <phoneticPr fontId="4"/>
  </si>
  <si>
    <t>特に賃貸借契約を締結せずに、法人の代表取締役が個人として所有している建物を使用する場合など、建物の所有者と申請者が異なる場合の必要書類（訓練期間中に申請者が占有して使用できることが分かる書類）</t>
    <rPh sb="63" eb="65">
      <t>ヒツヨウ</t>
    </rPh>
    <rPh sb="65" eb="67">
      <t>ショルイ</t>
    </rPh>
    <phoneticPr fontId="4"/>
  </si>
  <si>
    <t>（２）事務室</t>
    <rPh sb="3" eb="6">
      <t>ジムシツ</t>
    </rPh>
    <phoneticPr fontId="4"/>
  </si>
  <si>
    <t>（１）の内容で確認できる
　　※　以下（２）について記載不要</t>
    <rPh sb="4" eb="6">
      <t>ナイヨウ</t>
    </rPh>
    <rPh sb="7" eb="9">
      <t>カクニン</t>
    </rPh>
    <rPh sb="17" eb="19">
      <t>イカ</t>
    </rPh>
    <rPh sb="26" eb="28">
      <t>キサイ</t>
    </rPh>
    <rPh sb="28" eb="30">
      <t>フヨウ</t>
    </rPh>
    <phoneticPr fontId="4"/>
  </si>
  <si>
    <t>（１）の内容では確認できない</t>
    <rPh sb="4" eb="6">
      <t>ナイヨウ</t>
    </rPh>
    <rPh sb="8" eb="10">
      <t>カクニン</t>
    </rPh>
    <phoneticPr fontId="4"/>
  </si>
  <si>
    <t>自ら所有する事務室を使用する場合の必要書類
（不動産登記簿謄本（写）等）</t>
    <rPh sb="6" eb="9">
      <t>ジムシツ</t>
    </rPh>
    <phoneticPr fontId="4"/>
  </si>
  <si>
    <t>事務室を賃借により確保する場合の必要書類
（賃貸借契約書（写）、契約を更新していることが分かる覚書等）</t>
    <rPh sb="0" eb="3">
      <t>ジムシツ</t>
    </rPh>
    <rPh sb="16" eb="18">
      <t>ヒツヨウ</t>
    </rPh>
    <rPh sb="18" eb="20">
      <t>ショルイ</t>
    </rPh>
    <rPh sb="22" eb="25">
      <t>チンタイシャク</t>
    </rPh>
    <rPh sb="25" eb="28">
      <t>ケイヤクショ</t>
    </rPh>
    <rPh sb="29" eb="30">
      <t>ウツ</t>
    </rPh>
    <rPh sb="32" eb="34">
      <t>ケイヤク</t>
    </rPh>
    <rPh sb="35" eb="37">
      <t>コウシン</t>
    </rPh>
    <rPh sb="44" eb="45">
      <t>ワ</t>
    </rPh>
    <rPh sb="47" eb="49">
      <t>オボエガキ</t>
    </rPh>
    <rPh sb="49" eb="50">
      <t>ナド</t>
    </rPh>
    <phoneticPr fontId="4"/>
  </si>
  <si>
    <t>法人の代表取締役が個人として所有している建物を使用する場合など、建物の所有者と申請者が異なる場合の必要書類（訓練期間中に申請者が占有して使用できることが分かる書類）</t>
    <rPh sb="49" eb="51">
      <t>ヒツヨウ</t>
    </rPh>
    <rPh sb="51" eb="53">
      <t>ショルイ</t>
    </rPh>
    <phoneticPr fontId="4"/>
  </si>
  <si>
    <t>保険会社</t>
    <rPh sb="0" eb="2">
      <t>ホケン</t>
    </rPh>
    <rPh sb="2" eb="4">
      <t>ガイシャ</t>
    </rPh>
    <phoneticPr fontId="4"/>
  </si>
  <si>
    <t>商品名</t>
    <rPh sb="0" eb="3">
      <t>ショウヒンメイ</t>
    </rPh>
    <phoneticPr fontId="4"/>
  </si>
  <si>
    <t>加入期間</t>
    <rPh sb="0" eb="2">
      <t>カニュウ</t>
    </rPh>
    <rPh sb="2" eb="4">
      <t>キカン</t>
    </rPh>
    <phoneticPr fontId="4"/>
  </si>
  <si>
    <t>法人登記簿謄本（写）（法人の場合）
個人事業の開廃業届出書（写）（個人の場合）</t>
    <rPh sb="0" eb="2">
      <t>ホウジン</t>
    </rPh>
    <rPh sb="2" eb="5">
      <t>トウキボ</t>
    </rPh>
    <rPh sb="5" eb="7">
      <t>トウホン</t>
    </rPh>
    <rPh sb="8" eb="9">
      <t>ウツ</t>
    </rPh>
    <rPh sb="11" eb="13">
      <t>ホウジン</t>
    </rPh>
    <rPh sb="14" eb="16">
      <t>バアイ</t>
    </rPh>
    <rPh sb="18" eb="20">
      <t>コジン</t>
    </rPh>
    <rPh sb="20" eb="22">
      <t>ジギョウ</t>
    </rPh>
    <rPh sb="23" eb="24">
      <t>ヒラキ</t>
    </rPh>
    <rPh sb="24" eb="26">
      <t>ハイギョウ</t>
    </rPh>
    <rPh sb="26" eb="29">
      <t>トドケデショ</t>
    </rPh>
    <rPh sb="30" eb="31">
      <t>シャ</t>
    </rPh>
    <rPh sb="33" eb="35">
      <t>コジン</t>
    </rPh>
    <rPh sb="36" eb="38">
      <t>バアイ</t>
    </rPh>
    <phoneticPr fontId="4"/>
  </si>
  <si>
    <t>代表者氏名・役員一覧</t>
    <rPh sb="0" eb="3">
      <t>ダイヒョウシャ</t>
    </rPh>
    <rPh sb="3" eb="5">
      <t>シメイ</t>
    </rPh>
    <rPh sb="6" eb="8">
      <t>ヤクイン</t>
    </rPh>
    <rPh sb="8" eb="10">
      <t>イチラン</t>
    </rPh>
    <phoneticPr fontId="4"/>
  </si>
  <si>
    <t>事業所の名称</t>
    <rPh sb="0" eb="3">
      <t>ジギョウショ</t>
    </rPh>
    <rPh sb="4" eb="6">
      <t>メイショウ</t>
    </rPh>
    <phoneticPr fontId="4"/>
  </si>
  <si>
    <t>雇用保険適用事業所番号
（4ケタ-6ケタ-1ケタ）</t>
    <rPh sb="0" eb="2">
      <t>コヨウ</t>
    </rPh>
    <rPh sb="2" eb="4">
      <t>ホケン</t>
    </rPh>
    <rPh sb="4" eb="6">
      <t>テキヨウ</t>
    </rPh>
    <rPh sb="6" eb="9">
      <t>ジギョウショ</t>
    </rPh>
    <rPh sb="9" eb="11">
      <t>バンゴウ</t>
    </rPh>
    <phoneticPr fontId="4"/>
  </si>
  <si>
    <t>雇用保険適用事業所設置届（写）
事業主事業所各種変更届の事業主控（写）</t>
    <rPh sb="13" eb="14">
      <t>ウツ</t>
    </rPh>
    <rPh sb="33" eb="34">
      <t>ウツ</t>
    </rPh>
    <phoneticPr fontId="4"/>
  </si>
  <si>
    <t>※　当該一覧を提出することで、今回認定申請を行う訓練科と同一年度に開講する訓練科の認定申請ですでに提出した内容については省略することができます。</t>
    <rPh sb="15" eb="17">
      <t>コンカイ</t>
    </rPh>
    <rPh sb="17" eb="19">
      <t>ニンテイ</t>
    </rPh>
    <rPh sb="19" eb="21">
      <t>シンセイ</t>
    </rPh>
    <rPh sb="22" eb="23">
      <t>オコナ</t>
    </rPh>
    <rPh sb="24" eb="27">
      <t>クンレンカ</t>
    </rPh>
    <rPh sb="28" eb="30">
      <t>ドウイツ</t>
    </rPh>
    <rPh sb="30" eb="32">
      <t>ネンド</t>
    </rPh>
    <rPh sb="33" eb="35">
      <t>カイコウ</t>
    </rPh>
    <rPh sb="37" eb="40">
      <t>クンレンカ</t>
    </rPh>
    <rPh sb="41" eb="43">
      <t>ニンテイ</t>
    </rPh>
    <rPh sb="43" eb="45">
      <t>シンセイ</t>
    </rPh>
    <phoneticPr fontId="4"/>
  </si>
  <si>
    <t>※　当該一覧の記入に誤りがあった場合には、認定申請書を受理した後、改めて書類の提出を求めることがあります。</t>
    <rPh sb="2" eb="4">
      <t>トウガイ</t>
    </rPh>
    <rPh sb="4" eb="6">
      <t>イチラン</t>
    </rPh>
    <rPh sb="7" eb="9">
      <t>キニュウ</t>
    </rPh>
    <rPh sb="10" eb="11">
      <t>アヤマ</t>
    </rPh>
    <rPh sb="16" eb="18">
      <t>バアイ</t>
    </rPh>
    <rPh sb="21" eb="23">
      <t>ニンテイ</t>
    </rPh>
    <rPh sb="23" eb="25">
      <t>シンセイ</t>
    </rPh>
    <rPh sb="25" eb="26">
      <t>ショ</t>
    </rPh>
    <rPh sb="27" eb="29">
      <t>ジュリ</t>
    </rPh>
    <rPh sb="31" eb="32">
      <t>ゴ</t>
    </rPh>
    <rPh sb="33" eb="34">
      <t>アラタ</t>
    </rPh>
    <rPh sb="36" eb="38">
      <t>ショルイ</t>
    </rPh>
    <rPh sb="39" eb="41">
      <t>テイシュツ</t>
    </rPh>
    <rPh sb="42" eb="43">
      <t>モト</t>
    </rPh>
    <phoneticPr fontId="4"/>
  </si>
  <si>
    <t>画面ID</t>
    <rPh sb="0" eb="2">
      <t>ガメン</t>
    </rPh>
    <phoneticPr fontId="4"/>
  </si>
  <si>
    <t>バージョン</t>
    <phoneticPr fontId="4"/>
  </si>
  <si>
    <t>訓練実施機関番号</t>
  </si>
  <si>
    <t>申請年月日</t>
    <phoneticPr fontId="4"/>
  </si>
  <si>
    <t>分類</t>
  </si>
  <si>
    <t>分野</t>
  </si>
  <si>
    <r>
      <t>募集期間開始</t>
    </r>
    <r>
      <rPr>
        <sz val="11"/>
        <rFont val="ＭＳ Ｐゴシック"/>
        <family val="3"/>
        <charset val="128"/>
      </rPr>
      <t>年月日</t>
    </r>
    <phoneticPr fontId="4"/>
  </si>
  <si>
    <r>
      <t>募集期間終了</t>
    </r>
    <r>
      <rPr>
        <sz val="11"/>
        <rFont val="ＭＳ Ｐゴシック"/>
        <family val="3"/>
        <charset val="128"/>
      </rPr>
      <t>年月日</t>
    </r>
    <rPh sb="4" eb="6">
      <t>シュウリョウ</t>
    </rPh>
    <phoneticPr fontId="4"/>
  </si>
  <si>
    <t>選考年月日</t>
    <phoneticPr fontId="4"/>
  </si>
  <si>
    <t>選考結果通知年月日</t>
    <phoneticPr fontId="4"/>
  </si>
  <si>
    <t>訓練期間開始年月日</t>
    <rPh sb="4" eb="6">
      <t>カイシ</t>
    </rPh>
    <rPh sb="6" eb="9">
      <t>ネンガッピ</t>
    </rPh>
    <phoneticPr fontId="4"/>
  </si>
  <si>
    <t>訓練期間終了年月日</t>
    <rPh sb="4" eb="6">
      <t>シュウリョウ</t>
    </rPh>
    <phoneticPr fontId="4"/>
  </si>
  <si>
    <t>訓練期間月数</t>
  </si>
  <si>
    <t>訓練日数</t>
  </si>
  <si>
    <t>訓練時間開始-時</t>
    <phoneticPr fontId="4"/>
  </si>
  <si>
    <t>訓練時間開始-分</t>
    <phoneticPr fontId="4"/>
  </si>
  <si>
    <t>訓練時間終了-時</t>
    <phoneticPr fontId="4"/>
  </si>
  <si>
    <t>訓練時間終了-分</t>
    <phoneticPr fontId="4"/>
  </si>
  <si>
    <t>訓練総時間数</t>
  </si>
  <si>
    <t>定員</t>
    <phoneticPr fontId="4"/>
  </si>
  <si>
    <t>訓練対象者の条件</t>
    <phoneticPr fontId="4"/>
  </si>
  <si>
    <t>訓練推奨者-新規学校卒業者</t>
    <phoneticPr fontId="4"/>
  </si>
  <si>
    <t>訓練推奨者-ニート等の若者</t>
    <rPh sb="9" eb="10">
      <t>ナド</t>
    </rPh>
    <rPh sb="11" eb="13">
      <t>ワカモノ</t>
    </rPh>
    <phoneticPr fontId="4"/>
  </si>
  <si>
    <t>訓練推奨者-障害者</t>
    <phoneticPr fontId="4"/>
  </si>
  <si>
    <t>訓練推奨者-母子家庭の母等</t>
    <rPh sb="12" eb="13">
      <t>トウ</t>
    </rPh>
    <phoneticPr fontId="4"/>
  </si>
  <si>
    <t>訓練推奨者-被災者</t>
    <phoneticPr fontId="4"/>
  </si>
  <si>
    <t>訓練推奨者-外国人</t>
    <phoneticPr fontId="4"/>
  </si>
  <si>
    <t>訓練推奨者-その他</t>
    <phoneticPr fontId="4"/>
  </si>
  <si>
    <t>訓練目標</t>
  </si>
  <si>
    <t>訓練修了後に取得できる資格</t>
    <rPh sb="0" eb="2">
      <t>クンレン</t>
    </rPh>
    <phoneticPr fontId="4"/>
  </si>
  <si>
    <t>就職先の業種・職種</t>
    <rPh sb="0" eb="2">
      <t>シュウショク</t>
    </rPh>
    <rPh sb="2" eb="3">
      <t>サキ</t>
    </rPh>
    <rPh sb="4" eb="6">
      <t>ギョウシュ</t>
    </rPh>
    <rPh sb="7" eb="9">
      <t>ショクシュ</t>
    </rPh>
    <phoneticPr fontId="4"/>
  </si>
  <si>
    <t>訓練内容</t>
  </si>
  <si>
    <t>訓練手法-実技</t>
    <rPh sb="5" eb="7">
      <t>ジツギ</t>
    </rPh>
    <phoneticPr fontId="4"/>
  </si>
  <si>
    <r>
      <t>訓練手法-</t>
    </r>
    <r>
      <rPr>
        <sz val="11"/>
        <rFont val="ＭＳ Ｐゴシック"/>
        <family val="3"/>
        <charset val="128"/>
      </rPr>
      <t>企業実習</t>
    </r>
    <rPh sb="5" eb="7">
      <t>キギョウ</t>
    </rPh>
    <phoneticPr fontId="4"/>
  </si>
  <si>
    <t>訓練手法-その他</t>
    <phoneticPr fontId="4"/>
  </si>
  <si>
    <t>訓練手法-その他内容</t>
    <phoneticPr fontId="4"/>
  </si>
  <si>
    <t>自己負担の額（教科書代）</t>
  </si>
  <si>
    <t>自己負担の額（その他）</t>
  </si>
  <si>
    <r>
      <t>新規</t>
    </r>
    <r>
      <rPr>
        <sz val="11"/>
        <rFont val="ＭＳ Ｐゴシック"/>
        <family val="3"/>
        <charset val="128"/>
      </rPr>
      <t>実績区分</t>
    </r>
    <rPh sb="2" eb="4">
      <t>ジッセキ</t>
    </rPh>
    <rPh sb="4" eb="6">
      <t>クブン</t>
    </rPh>
    <phoneticPr fontId="4"/>
  </si>
  <si>
    <t>保管（法定どおり</t>
    <rPh sb="0" eb="2">
      <t>ホカン</t>
    </rPh>
    <phoneticPr fontId="4"/>
  </si>
  <si>
    <t>カリキュラム番号：</t>
    <rPh sb="6" eb="8">
      <t>バンゴウ</t>
    </rPh>
    <phoneticPr fontId="4"/>
  </si>
  <si>
    <r>
      <t>申請する訓練科と同一の分野で過去に就職率が</t>
    </r>
    <r>
      <rPr>
        <b/>
        <u/>
        <sz val="12"/>
        <rFont val="ＭＳ 明朝"/>
        <family val="1"/>
        <charset val="128"/>
      </rPr>
      <t>基礎コースで30％</t>
    </r>
    <r>
      <rPr>
        <sz val="12"/>
        <rFont val="ＭＳ 明朝"/>
        <family val="1"/>
        <charset val="128"/>
      </rPr>
      <t>、</t>
    </r>
    <r>
      <rPr>
        <b/>
        <u/>
        <sz val="12"/>
        <rFont val="ＭＳ 明朝"/>
        <family val="1"/>
        <charset val="128"/>
      </rPr>
      <t>実践コースで35%</t>
    </r>
    <r>
      <rPr>
        <sz val="12"/>
        <rFont val="ＭＳ 明朝"/>
        <family val="1"/>
        <charset val="128"/>
      </rPr>
      <t>を下回った訓練科</t>
    </r>
    <rPh sb="0" eb="2">
      <t>シンセイ</t>
    </rPh>
    <rPh sb="4" eb="6">
      <t>クンレン</t>
    </rPh>
    <rPh sb="6" eb="7">
      <t>カ</t>
    </rPh>
    <rPh sb="8" eb="10">
      <t>ドウイツ</t>
    </rPh>
    <rPh sb="11" eb="13">
      <t>ブンヤ</t>
    </rPh>
    <rPh sb="14" eb="16">
      <t>カコ</t>
    </rPh>
    <rPh sb="17" eb="20">
      <t>シュウショクリツ</t>
    </rPh>
    <rPh sb="21" eb="23">
      <t>キソ</t>
    </rPh>
    <rPh sb="31" eb="33">
      <t>ジッセン</t>
    </rPh>
    <rPh sb="41" eb="43">
      <t>シタマワ</t>
    </rPh>
    <rPh sb="45" eb="48">
      <t>クンレンカ</t>
    </rPh>
    <phoneticPr fontId="4"/>
  </si>
  <si>
    <t>第２号</t>
    <phoneticPr fontId="4"/>
  </si>
  <si>
    <t>支部受理日</t>
    <rPh sb="0" eb="2">
      <t>シブ</t>
    </rPh>
    <rPh sb="2" eb="4">
      <t>ジュリ</t>
    </rPh>
    <rPh sb="3" eb="4">
      <t>リ</t>
    </rPh>
    <rPh sb="4" eb="5">
      <t>ヒ</t>
    </rPh>
    <phoneticPr fontId="4"/>
  </si>
  <si>
    <t>支部受理日</t>
    <rPh sb="2" eb="4">
      <t>ジュリ</t>
    </rPh>
    <rPh sb="3" eb="4">
      <t>リ</t>
    </rPh>
    <rPh sb="4" eb="5">
      <t>ヒ</t>
    </rPh>
    <phoneticPr fontId="4"/>
  </si>
  <si>
    <t>加入予定の保険に関するリーフレット等</t>
    <rPh sb="0" eb="2">
      <t>カニュウ</t>
    </rPh>
    <rPh sb="2" eb="4">
      <t>ヨテイ</t>
    </rPh>
    <rPh sb="5" eb="7">
      <t>ホケン</t>
    </rPh>
    <rPh sb="8" eb="9">
      <t>カン</t>
    </rPh>
    <rPh sb="17" eb="18">
      <t>トウ</t>
    </rPh>
    <phoneticPr fontId="4"/>
  </si>
  <si>
    <t>（注意事項）</t>
    <phoneticPr fontId="4"/>
  </si>
  <si>
    <t xml:space="preserve"> 認定職業訓練実施奨励金等について不正受給等を行った場合は、都道府県労働局により</t>
    <phoneticPr fontId="4"/>
  </si>
  <si>
    <t>　　奨励金の不支給・返還、不正の事実の公表等の措置が講じられ、事案によっては刑事告訴を</t>
    <phoneticPr fontId="4"/>
  </si>
  <si>
    <t>　　受けることがあります。</t>
    <phoneticPr fontId="4"/>
  </si>
  <si>
    <t xml:space="preserve"> 認定された訓練コースの実施に係る事項（「就職率」、「応募倍率」など）について、</t>
    <phoneticPr fontId="4"/>
  </si>
  <si>
    <t>　　厚生労働省及び高齢・障害・求職者雇用支援機構において、情報開示する場合があります。</t>
    <rPh sb="7" eb="8">
      <t>オヨ</t>
    </rPh>
    <phoneticPr fontId="4"/>
  </si>
  <si>
    <t>すでに加入している。</t>
    <rPh sb="3" eb="5">
      <t>カニュウ</t>
    </rPh>
    <phoneticPr fontId="4"/>
  </si>
  <si>
    <t>⑦職場見学等の機会提供</t>
    <phoneticPr fontId="4"/>
  </si>
  <si>
    <t>⑧地域の雇用情勢等に関する就職講話</t>
    <phoneticPr fontId="4"/>
  </si>
  <si>
    <t>⑩職業紹介（無料職業紹介又は有料職業紹介事業の許可を受けている場合に限る。）</t>
    <phoneticPr fontId="4"/>
  </si>
  <si>
    <t>※3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</si>
  <si>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第９号</t>
    <phoneticPr fontId="4"/>
  </si>
  <si>
    <t>６　法人番号</t>
    <rPh sb="2" eb="4">
      <t>ホウジン</t>
    </rPh>
    <rPh sb="4" eb="6">
      <t>バンゴウ</t>
    </rPh>
    <phoneticPr fontId="4"/>
  </si>
  <si>
    <t>法人番号</t>
    <rPh sb="0" eb="2">
      <t>ホウジン</t>
    </rPh>
    <rPh sb="2" eb="4">
      <t>バンゴウ</t>
    </rPh>
    <phoneticPr fontId="4"/>
  </si>
  <si>
    <t>⑨キャリアコンサルタントを招へいした個別相談</t>
    <phoneticPr fontId="4"/>
  </si>
  <si>
    <t>託児サービス提供機関が要件に該当することを確認できる書類の添付</t>
    <rPh sb="0" eb="2">
      <t>タクジ</t>
    </rPh>
    <rPh sb="6" eb="8">
      <t>テイキョウ</t>
    </rPh>
    <rPh sb="8" eb="10">
      <t>キカン</t>
    </rPh>
    <rPh sb="11" eb="13">
      <t>ヨウケン</t>
    </rPh>
    <rPh sb="14" eb="16">
      <t>ガイトウ</t>
    </rPh>
    <rPh sb="21" eb="23">
      <t>カクニン</t>
    </rPh>
    <rPh sb="26" eb="28">
      <t>ショルイ</t>
    </rPh>
    <rPh sb="29" eb="31">
      <t>テンプ</t>
    </rPh>
    <phoneticPr fontId="4"/>
  </si>
  <si>
    <t>技能検定員の資格</t>
    <phoneticPr fontId="4"/>
  </si>
  <si>
    <t>その他の講師の有無</t>
    <phoneticPr fontId="4"/>
  </si>
  <si>
    <t>（</t>
    <phoneticPr fontId="4"/>
  </si>
  <si>
    <t>あり</t>
    <phoneticPr fontId="4"/>
  </si>
  <si>
    <t>なし）</t>
    <phoneticPr fontId="4"/>
  </si>
  <si>
    <t>・あり</t>
    <phoneticPr fontId="4"/>
  </si>
  <si>
    <t>・なし</t>
    <phoneticPr fontId="4"/>
  </si>
  <si>
    <t>上記のほか、下記のいずれかに該当する場合はチェックしてください）
１　貴機関が本分野の認定職業訓練を他の都道府県内で実施したことがあるが、本申
請により認定職業訓練を行おうとする都道府県内において初めて実施する場合
２　貴機関が本申請により認定職業訓練を行おうとする都道府県内において、すでに
本分野について求職者支援訓練等を実施しているが、雇用保険適用就職率の適用日が
申請受付開始日の１年前の日が属する月の初日から申請受付開始日までの期間に該当
しない場合</t>
    <phoneticPr fontId="4"/>
  </si>
  <si>
    <t>１　申請内容は正しく記載してください。認定後、虚偽又は不正の申請を行ったことが判明した場合には、認定
　の取消しを行うことや、訓練終了後の奨励金を支払わないこと等、所要の措置を講ずることがあります。
２　３「訓練科名」は、訓練内容や訓練に係る職種が容易に分かるような名称を設定の上、記載してください。
３　４「訓練実施施設名」「所在地」には、実際に職業訓練を行う施設の名称及び所在地を記載してください。
４　５「訓練実施機関番号」には、過去に認定職業訓練を行った際、独立行政法人高齢・障害・求職者雇用支援機構
　から交付された番号を記載してください。
    なお、初めて申請を行う際には「初回」と記載してください。
５　６「法人番号」には、国税庁から法人番号指定通知書にて通知された法人番号（13桁）を記載してください。
６　※機構処理欄には、記載しないでください。</t>
    <rPh sb="2" eb="4">
      <t>シンセイ</t>
    </rPh>
    <rPh sb="4" eb="6">
      <t>ナイヨウ</t>
    </rPh>
    <rPh sb="7" eb="8">
      <t>タダ</t>
    </rPh>
    <rPh sb="10" eb="12">
      <t>キサイ</t>
    </rPh>
    <rPh sb="19" eb="22">
      <t>ニンテイゴ</t>
    </rPh>
    <rPh sb="23" eb="25">
      <t>キョギ</t>
    </rPh>
    <rPh sb="25" eb="26">
      <t>サ</t>
    </rPh>
    <rPh sb="27" eb="29">
      <t>フセイ</t>
    </rPh>
    <rPh sb="30" eb="32">
      <t>シンセイ</t>
    </rPh>
    <rPh sb="33" eb="34">
      <t>オコナ</t>
    </rPh>
    <rPh sb="39" eb="41">
      <t>ハンメイ</t>
    </rPh>
    <rPh sb="43" eb="45">
      <t>バアイ</t>
    </rPh>
    <rPh sb="48" eb="50">
      <t>ニンテイ</t>
    </rPh>
    <rPh sb="53" eb="55">
      <t>トリケシ</t>
    </rPh>
    <rPh sb="57" eb="58">
      <t>オコナ</t>
    </rPh>
    <rPh sb="63" eb="65">
      <t>クンレン</t>
    </rPh>
    <rPh sb="65" eb="68">
      <t>シュウリョウゴ</t>
    </rPh>
    <rPh sb="69" eb="72">
      <t>ショウレイキン</t>
    </rPh>
    <rPh sb="73" eb="75">
      <t>シハラ</t>
    </rPh>
    <rPh sb="80" eb="81">
      <t>トウ</t>
    </rPh>
    <rPh sb="82" eb="84">
      <t>ショヨウ</t>
    </rPh>
    <rPh sb="85" eb="87">
      <t>ソチ</t>
    </rPh>
    <rPh sb="88" eb="89">
      <t>コウ</t>
    </rPh>
    <rPh sb="239" eb="241">
      <t>コウレイ</t>
    </rPh>
    <rPh sb="242" eb="244">
      <t>ショウガイ</t>
    </rPh>
    <rPh sb="245" eb="248">
      <t>キュウショクシャ</t>
    </rPh>
    <rPh sb="248" eb="250">
      <t>コヨウ</t>
    </rPh>
    <rPh sb="250" eb="252">
      <t>シエン</t>
    </rPh>
    <rPh sb="252" eb="254">
      <t>キコウ</t>
    </rPh>
    <phoneticPr fontId="4"/>
  </si>
  <si>
    <t>提出済みの書類</t>
    <phoneticPr fontId="4"/>
  </si>
  <si>
    <t>省略有無</t>
    <phoneticPr fontId="4"/>
  </si>
  <si>
    <t>省略有無</t>
    <phoneticPr fontId="4"/>
  </si>
  <si>
    <t>管理者・技能検定員・指導員・その他の講師等の氏名</t>
    <rPh sb="0" eb="3">
      <t>カンリシャ</t>
    </rPh>
    <rPh sb="4" eb="6">
      <t>ギノウ</t>
    </rPh>
    <rPh sb="6" eb="8">
      <t>ケンテイ</t>
    </rPh>
    <rPh sb="8" eb="9">
      <t>イン</t>
    </rPh>
    <rPh sb="10" eb="13">
      <t>シドウイン</t>
    </rPh>
    <rPh sb="16" eb="17">
      <t>タ</t>
    </rPh>
    <rPh sb="18" eb="20">
      <t>コウシ</t>
    </rPh>
    <rPh sb="20" eb="21">
      <t>トウ</t>
    </rPh>
    <rPh sb="22" eb="24">
      <t>シメイ</t>
    </rPh>
    <phoneticPr fontId="4"/>
  </si>
  <si>
    <t>資格、免許（写）等</t>
    <rPh sb="0" eb="2">
      <t>シカク</t>
    </rPh>
    <rPh sb="3" eb="5">
      <t>メンキョ</t>
    </rPh>
    <rPh sb="6" eb="7">
      <t>ウツ</t>
    </rPh>
    <rPh sb="8" eb="9">
      <t>トウ</t>
    </rPh>
    <phoneticPr fontId="4"/>
  </si>
  <si>
    <t>※この計画書には、上記３に記載した訓練科の「求職者支援法に基づく職業訓練の認定通知書」(写)を添付してください。</t>
    <rPh sb="9" eb="11">
      <t>ジョウキ</t>
    </rPh>
    <rPh sb="13" eb="15">
      <t>キサイ</t>
    </rPh>
    <rPh sb="17" eb="20">
      <t>クンレンカ</t>
    </rPh>
    <rPh sb="22" eb="25">
      <t>キュウショクシャ</t>
    </rPh>
    <rPh sb="25" eb="27">
      <t>シエン</t>
    </rPh>
    <rPh sb="27" eb="28">
      <t>ホウ</t>
    </rPh>
    <rPh sb="29" eb="30">
      <t>モト</t>
    </rPh>
    <rPh sb="32" eb="34">
      <t>ショクギョウ</t>
    </rPh>
    <rPh sb="34" eb="36">
      <t>クンレン</t>
    </rPh>
    <rPh sb="37" eb="39">
      <t>ニンテイ</t>
    </rPh>
    <rPh sb="39" eb="42">
      <t>ツウチショ</t>
    </rPh>
    <phoneticPr fontId="4"/>
  </si>
  <si>
    <r>
      <t xml:space="preserve">求職者支援法に基づく認定職業訓練に係る改善計画書（平成26年４月以降に開講した訓練科の雇用保険適用就職率が基準を下回った場合）
</t>
    </r>
    <r>
      <rPr>
        <sz val="9"/>
        <rFont val="ＭＳ Ｐ明朝"/>
        <family val="1"/>
        <charset val="128"/>
      </rPr>
      <t>【添付書類】
・改善計画の対象となった訓練科の「求職者支援法に基づく職業訓練の認定通知書」（写）</t>
    </r>
    <rPh sb="0" eb="2">
      <t>キュウショク</t>
    </rPh>
    <rPh sb="2" eb="3">
      <t>シャ</t>
    </rPh>
    <rPh sb="3" eb="5">
      <t>シエン</t>
    </rPh>
    <rPh sb="5" eb="6">
      <t>ホウ</t>
    </rPh>
    <rPh sb="7" eb="8">
      <t>モト</t>
    </rPh>
    <rPh sb="10" eb="12">
      <t>ニンテイ</t>
    </rPh>
    <rPh sb="12" eb="14">
      <t>ショクギョウ</t>
    </rPh>
    <rPh sb="14" eb="16">
      <t>クンレン</t>
    </rPh>
    <rPh sb="17" eb="18">
      <t>カカ</t>
    </rPh>
    <rPh sb="19" eb="21">
      <t>カイゼン</t>
    </rPh>
    <rPh sb="21" eb="24">
      <t>ケイカクショ</t>
    </rPh>
    <rPh sb="25" eb="27">
      <t>ヘイセイ</t>
    </rPh>
    <rPh sb="29" eb="30">
      <t>ネン</t>
    </rPh>
    <rPh sb="31" eb="32">
      <t>ガツ</t>
    </rPh>
    <rPh sb="32" eb="34">
      <t>イコウ</t>
    </rPh>
    <rPh sb="35" eb="37">
      <t>カイコウ</t>
    </rPh>
    <rPh sb="39" eb="42">
      <t>クンレンカ</t>
    </rPh>
    <rPh sb="43" eb="45">
      <t>コヨウ</t>
    </rPh>
    <rPh sb="45" eb="47">
      <t>ホケン</t>
    </rPh>
    <rPh sb="47" eb="49">
      <t>テキヨウ</t>
    </rPh>
    <rPh sb="49" eb="52">
      <t>シュウショクリツ</t>
    </rPh>
    <rPh sb="53" eb="55">
      <t>キジュン</t>
    </rPh>
    <rPh sb="56" eb="58">
      <t>シタマワ</t>
    </rPh>
    <rPh sb="60" eb="62">
      <t>バアイ</t>
    </rPh>
    <rPh sb="74" eb="76">
      <t>ケイカク</t>
    </rPh>
    <rPh sb="77" eb="79">
      <t>タイショウ</t>
    </rPh>
    <rPh sb="83" eb="86">
      <t>クンレンカ</t>
    </rPh>
    <phoneticPr fontId="4"/>
  </si>
  <si>
    <r>
      <t xml:space="preserve">震災対策特別訓練コースに係る管理者・技能検定員・指導員・講師名簿
</t>
    </r>
    <r>
      <rPr>
        <sz val="9"/>
        <rFont val="ＭＳ Ｐ明朝"/>
        <family val="1"/>
        <charset val="128"/>
      </rPr>
      <t>【添付書類】</t>
    </r>
    <r>
      <rPr>
        <sz val="10"/>
        <rFont val="ＭＳ Ｐゴシック"/>
        <family val="3"/>
        <charset val="128"/>
      </rPr>
      <t xml:space="preserve">
</t>
    </r>
    <r>
      <rPr>
        <sz val="9"/>
        <rFont val="ＭＳ Ｐ明朝"/>
        <family val="1"/>
        <charset val="128"/>
      </rPr>
      <t>・資格・免許（写）等（職業訓練指導員免許、職業訓練指導員講習（48時間講習）を含む。）</t>
    </r>
    <r>
      <rPr>
        <b/>
        <sz val="9"/>
        <rFont val="ＭＳ Ｐ明朝"/>
        <family val="1"/>
        <charset val="128"/>
      </rPr>
      <t>《省》</t>
    </r>
    <rPh sb="47" eb="48">
      <t>ウツ</t>
    </rPh>
    <rPh sb="49" eb="50">
      <t>トウ</t>
    </rPh>
    <rPh sb="51" eb="53">
      <t>ショクギョウ</t>
    </rPh>
    <rPh sb="53" eb="55">
      <t>クンレン</t>
    </rPh>
    <rPh sb="61" eb="63">
      <t>ショクギョウ</t>
    </rPh>
    <rPh sb="63" eb="65">
      <t>クンレン</t>
    </rPh>
    <phoneticPr fontId="4"/>
  </si>
  <si>
    <t>　（３）職業訓練の実施に関して必要な法令等に基づく手続きが適切に行われていること。</t>
    <phoneticPr fontId="4"/>
  </si>
  <si>
    <t>自ら所有する訓練実施場所を使用する場合の必要書類
（不動産登記簿謄本（写）等）</t>
    <phoneticPr fontId="4"/>
  </si>
  <si>
    <t>～</t>
    <phoneticPr fontId="4"/>
  </si>
  <si>
    <t>訓練実施施設（教室・実習室）の平面図</t>
    <rPh sb="0" eb="2">
      <t>クンレン</t>
    </rPh>
    <rPh sb="2" eb="4">
      <t>ジッシ</t>
    </rPh>
    <rPh sb="4" eb="6">
      <t>シセツ</t>
    </rPh>
    <rPh sb="7" eb="9">
      <t>キョウシツ</t>
    </rPh>
    <rPh sb="10" eb="13">
      <t>ジッシュウシツ</t>
    </rPh>
    <rPh sb="15" eb="18">
      <t>ヘイメンズ</t>
    </rPh>
    <phoneticPr fontId="4"/>
  </si>
  <si>
    <t>事務室の平面図</t>
    <rPh sb="0" eb="3">
      <t>ジムシツ</t>
    </rPh>
    <rPh sb="4" eb="7">
      <t>ヘイメンズ</t>
    </rPh>
    <phoneticPr fontId="4"/>
  </si>
  <si>
    <t>提出済みの書類</t>
    <phoneticPr fontId="4"/>
  </si>
  <si>
    <t>.</t>
    <phoneticPr fontId="4"/>
  </si>
  <si>
    <r>
      <t>求職者支援訓練　認定申請書等提出書類一覧</t>
    </r>
    <r>
      <rPr>
        <sz val="14"/>
        <color rgb="FFFF0000"/>
        <rFont val="ＭＳ ゴシック"/>
        <family val="3"/>
        <charset val="128"/>
      </rPr>
      <t>【震災対策特別訓練コース申請用】</t>
    </r>
    <rPh sb="0" eb="2">
      <t>キュウショク</t>
    </rPh>
    <rPh sb="2" eb="3">
      <t>シャ</t>
    </rPh>
    <rPh sb="3" eb="5">
      <t>シエン</t>
    </rPh>
    <rPh sb="5" eb="7">
      <t>クンレン</t>
    </rPh>
    <rPh sb="8" eb="10">
      <t>ニンテイ</t>
    </rPh>
    <rPh sb="10" eb="14">
      <t>シンセイショトウ</t>
    </rPh>
    <rPh sb="14" eb="16">
      <t>テイシュツ</t>
    </rPh>
    <rPh sb="16" eb="18">
      <t>ショルイ</t>
    </rPh>
    <rPh sb="18" eb="20">
      <t>イチラン</t>
    </rPh>
    <rPh sb="32" eb="34">
      <t>シンセイ</t>
    </rPh>
    <rPh sb="34" eb="35">
      <t>ヨウ</t>
    </rPh>
    <phoneticPr fontId="4"/>
  </si>
  <si>
    <t>変更届出書等
提出あり</t>
    <rPh sb="0" eb="2">
      <t>ヘンコウ</t>
    </rPh>
    <rPh sb="2" eb="5">
      <t>トドケデショ</t>
    </rPh>
    <rPh sb="5" eb="6">
      <t>ナド</t>
    </rPh>
    <rPh sb="7" eb="9">
      <t>テイシュツ</t>
    </rPh>
    <phoneticPr fontId="4"/>
  </si>
  <si>
    <r>
      <t xml:space="preserve">各種就職支援等の実施
</t>
    </r>
    <r>
      <rPr>
        <sz val="9"/>
        <rFont val="ＭＳ Ｐ明朝"/>
        <family val="1"/>
        <charset val="128"/>
      </rPr>
      <t>【添付書類】
・就職支援責任者の雇用保険被保険者資格取得等確認通知書（事業主通知用）（写）（雇用保険の被保険者でない場合は、「労働条件通知書」等の直接雇用していることが分かる書類）</t>
    </r>
    <r>
      <rPr>
        <b/>
        <sz val="9"/>
        <rFont val="ＭＳ Ｐ明朝"/>
        <family val="1"/>
        <charset val="128"/>
      </rPr>
      <t>《省》</t>
    </r>
    <rPh sb="102" eb="103">
      <t>ショウ</t>
    </rPh>
    <phoneticPr fontId="4"/>
  </si>
  <si>
    <r>
      <t>オリエンテーション時に告知する事項の内容</t>
    </r>
    <r>
      <rPr>
        <b/>
        <sz val="10"/>
        <rFont val="ＭＳ Ｐゴシック"/>
        <family val="3"/>
        <charset val="128"/>
      </rPr>
      <t>《省》</t>
    </r>
    <rPh sb="9" eb="10">
      <t>ジ</t>
    </rPh>
    <rPh sb="11" eb="13">
      <t>コクチ</t>
    </rPh>
    <rPh sb="15" eb="17">
      <t>ジコウ</t>
    </rPh>
    <rPh sb="18" eb="20">
      <t>ナイヨウ</t>
    </rPh>
    <phoneticPr fontId="4"/>
  </si>
  <si>
    <t>～</t>
    <phoneticPr fontId="4"/>
  </si>
  <si>
    <t>訓練科名</t>
    <rPh sb="0" eb="2">
      <t>クンレン</t>
    </rPh>
    <rPh sb="2" eb="3">
      <t>カ</t>
    </rPh>
    <rPh sb="3" eb="4">
      <t>メイ</t>
    </rPh>
    <phoneticPr fontId="4"/>
  </si>
  <si>
    <t>1か月目</t>
    <rPh sb="2" eb="3">
      <t>ゲツ</t>
    </rPh>
    <rPh sb="3" eb="4">
      <t>メ</t>
    </rPh>
    <phoneticPr fontId="4"/>
  </si>
  <si>
    <t>訓練開始日</t>
    <rPh sb="0" eb="2">
      <t>クンレン</t>
    </rPh>
    <rPh sb="2" eb="4">
      <t>カイシ</t>
    </rPh>
    <rPh sb="4" eb="5">
      <t>ヒ</t>
    </rPh>
    <phoneticPr fontId="4"/>
  </si>
  <si>
    <t>訓練終了日</t>
    <rPh sb="0" eb="2">
      <t>クンレン</t>
    </rPh>
    <rPh sb="2" eb="4">
      <t>シュウリョウ</t>
    </rPh>
    <rPh sb="4" eb="5">
      <t>ヒ</t>
    </rPh>
    <phoneticPr fontId="4"/>
  </si>
  <si>
    <t>１か月目</t>
    <rPh sb="2" eb="3">
      <t>ゲツ</t>
    </rPh>
    <rPh sb="3" eb="4">
      <t>メ</t>
    </rPh>
    <phoneticPr fontId="4"/>
  </si>
  <si>
    <t>２か月目</t>
    <rPh sb="2" eb="3">
      <t>ゲツ</t>
    </rPh>
    <rPh sb="3" eb="4">
      <t>メ</t>
    </rPh>
    <phoneticPr fontId="4"/>
  </si>
  <si>
    <t>３か月目</t>
    <rPh sb="2" eb="3">
      <t>ゲツ</t>
    </rPh>
    <rPh sb="3" eb="4">
      <t>メ</t>
    </rPh>
    <phoneticPr fontId="4"/>
  </si>
  <si>
    <t>４か月目</t>
    <rPh sb="2" eb="3">
      <t>ゲツ</t>
    </rPh>
    <rPh sb="3" eb="4">
      <t>メ</t>
    </rPh>
    <phoneticPr fontId="4"/>
  </si>
  <si>
    <t>５か月目</t>
    <rPh sb="2" eb="3">
      <t>ゲツ</t>
    </rPh>
    <rPh sb="3" eb="4">
      <t>メ</t>
    </rPh>
    <phoneticPr fontId="4"/>
  </si>
  <si>
    <t>６か月目</t>
    <rPh sb="2" eb="3">
      <t>ゲツ</t>
    </rPh>
    <rPh sb="3" eb="4">
      <t>メ</t>
    </rPh>
    <phoneticPr fontId="4"/>
  </si>
  <si>
    <t>成績考査等</t>
    <rPh sb="0" eb="2">
      <t>セイセキ</t>
    </rPh>
    <rPh sb="2" eb="4">
      <t>コウサ</t>
    </rPh>
    <rPh sb="4" eb="5">
      <t>トウ</t>
    </rPh>
    <phoneticPr fontId="4"/>
  </si>
  <si>
    <t>時間</t>
    <rPh sb="0" eb="2">
      <t>ジカン</t>
    </rPh>
    <phoneticPr fontId="4"/>
  </si>
  <si>
    <t>時間
小計</t>
    <rPh sb="0" eb="2">
      <t>ジカン</t>
    </rPh>
    <rPh sb="3" eb="5">
      <t>ショウケイ</t>
    </rPh>
    <phoneticPr fontId="4"/>
  </si>
  <si>
    <t>暦日数</t>
    <rPh sb="0" eb="1">
      <t>コヨミ</t>
    </rPh>
    <rPh sb="1" eb="3">
      <t>ニッスウ</t>
    </rPh>
    <phoneticPr fontId="4"/>
  </si>
  <si>
    <t>～</t>
    <phoneticPr fontId="4"/>
  </si>
  <si>
    <t>震災特別認定様式第6号</t>
  </si>
  <si>
    <t>～</t>
    <phoneticPr fontId="4"/>
  </si>
  <si>
    <t/>
  </si>
  <si>
    <t>○H</t>
    <phoneticPr fontId="4"/>
  </si>
  <si>
    <t>記入例（訓練内容欄は、極力訓練内容を表現するよう簡潔にご記入下さい）</t>
    <phoneticPr fontId="4"/>
  </si>
  <si>
    <t>△時間</t>
    <rPh sb="1" eb="3">
      <t>ジカン</t>
    </rPh>
    <phoneticPr fontId="4"/>
  </si>
  <si>
    <t>訓
練
内
容</t>
    <rPh sb="0" eb="1">
      <t>クン</t>
    </rPh>
    <rPh sb="3" eb="4">
      <t>ネリ</t>
    </rPh>
    <rPh sb="6" eb="7">
      <t>ナイ</t>
    </rPh>
    <rPh sb="9" eb="10">
      <t>カタチ</t>
    </rPh>
    <phoneticPr fontId="4"/>
  </si>
  <si>
    <t>建設機械運転科</t>
    <rPh sb="0" eb="2">
      <t>ケンセツ</t>
    </rPh>
    <rPh sb="2" eb="4">
      <t>キカイ</t>
    </rPh>
    <rPh sb="4" eb="6">
      <t>ウンテン</t>
    </rPh>
    <rPh sb="6" eb="7">
      <t>カ</t>
    </rPh>
    <phoneticPr fontId="4"/>
  </si>
  <si>
    <t>株式会社○○○○</t>
    <rPh sb="0" eb="2">
      <t>カブシキ</t>
    </rPh>
    <rPh sb="2" eb="4">
      <t>カイシャ</t>
    </rPh>
    <phoneticPr fontId="4"/>
  </si>
  <si>
    <t>No</t>
    <phoneticPr fontId="4"/>
  </si>
  <si>
    <t>施設所在地・電話番号</t>
    <rPh sb="0" eb="2">
      <t>シセツ</t>
    </rPh>
    <rPh sb="2" eb="5">
      <t>ショザイチ</t>
    </rPh>
    <rPh sb="6" eb="8">
      <t>デンワ</t>
    </rPh>
    <rPh sb="8" eb="10">
      <t>バンゴウ</t>
    </rPh>
    <phoneticPr fontId="4"/>
  </si>
  <si>
    <t>TEL</t>
    <phoneticPr fontId="4"/>
  </si>
  <si>
    <t>最寄駅</t>
    <rPh sb="0" eb="2">
      <t>モヨ</t>
    </rPh>
    <rPh sb="2" eb="3">
      <t>エキ</t>
    </rPh>
    <phoneticPr fontId="4"/>
  </si>
  <si>
    <t>訓練運営体制</t>
    <rPh sb="0" eb="2">
      <t>クンレン</t>
    </rPh>
    <rPh sb="2" eb="4">
      <t>ウンエイ</t>
    </rPh>
    <rPh sb="4" eb="6">
      <t>タイセイ</t>
    </rPh>
    <phoneticPr fontId="4"/>
  </si>
  <si>
    <t>訓練内容及び受入体制</t>
    <rPh sb="0" eb="2">
      <t>クンレン</t>
    </rPh>
    <rPh sb="2" eb="4">
      <t>ナイヨウ</t>
    </rPh>
    <rPh sb="4" eb="5">
      <t>オヨ</t>
    </rPh>
    <rPh sb="6" eb="7">
      <t>ウ</t>
    </rPh>
    <rPh sb="7" eb="8">
      <t>イ</t>
    </rPh>
    <rPh sb="8" eb="10">
      <t>タイセイ</t>
    </rPh>
    <phoneticPr fontId="4"/>
  </si>
  <si>
    <t>管理責任者
氏名(役職)</t>
    <rPh sb="0" eb="2">
      <t>カンリ</t>
    </rPh>
    <rPh sb="2" eb="5">
      <t>セキニンシャ</t>
    </rPh>
    <rPh sb="6" eb="8">
      <t>シメイ</t>
    </rPh>
    <rPh sb="9" eb="11">
      <t>ヤクショク</t>
    </rPh>
    <phoneticPr fontId="4"/>
  </si>
  <si>
    <t>のとおり</t>
    <phoneticPr fontId="4"/>
  </si>
  <si>
    <t>①講師を担当する者は裏面の｢求職者支援訓練(企業実習)の講師として認められる類型」に該当する者であること。</t>
    <rPh sb="1" eb="3">
      <t>コウシ</t>
    </rPh>
    <rPh sb="4" eb="6">
      <t>タントウ</t>
    </rPh>
    <rPh sb="8" eb="9">
      <t>モノ</t>
    </rPh>
    <rPh sb="10" eb="12">
      <t>リメン</t>
    </rPh>
    <rPh sb="14" eb="17">
      <t>キュウショクシャ</t>
    </rPh>
    <rPh sb="17" eb="19">
      <t>シエン</t>
    </rPh>
    <rPh sb="19" eb="21">
      <t>クンレン</t>
    </rPh>
    <rPh sb="22" eb="24">
      <t>キギョウ</t>
    </rPh>
    <rPh sb="24" eb="26">
      <t>ジッシュウ</t>
    </rPh>
    <rPh sb="28" eb="30">
      <t>コウシ</t>
    </rPh>
    <rPh sb="33" eb="34">
      <t>ミト</t>
    </rPh>
    <rPh sb="38" eb="40">
      <t>ルイケイ</t>
    </rPh>
    <rPh sb="42" eb="44">
      <t>ガイトウ</t>
    </rPh>
    <rPh sb="46" eb="47">
      <t>モノ</t>
    </rPh>
    <phoneticPr fontId="4"/>
  </si>
  <si>
    <t>訓練評価者
氏名（役職）</t>
    <rPh sb="0" eb="2">
      <t>クンレン</t>
    </rPh>
    <rPh sb="2" eb="5">
      <t>ヒョウカシャ</t>
    </rPh>
    <rPh sb="6" eb="8">
      <t>シメイ</t>
    </rPh>
    <rPh sb="9" eb="11">
      <t>ヤクショク</t>
    </rPh>
    <phoneticPr fontId="4"/>
  </si>
  <si>
    <t>～</t>
    <phoneticPr fontId="4"/>
  </si>
  <si>
    <t>事務担当者
氏名(役職)</t>
    <rPh sb="0" eb="2">
      <t>ジム</t>
    </rPh>
    <rPh sb="2" eb="5">
      <t>タントウシャ</t>
    </rPh>
    <rPh sb="6" eb="8">
      <t>シメイ</t>
    </rPh>
    <rPh sb="9" eb="11">
      <t>ヤクショク</t>
    </rPh>
    <phoneticPr fontId="4"/>
  </si>
  <si>
    <t>～</t>
    <phoneticPr fontId="4"/>
  </si>
  <si>
    <t>②受講者15人あたり1人以上（助手を含む。グループに分かれる場合にはグループごと）配置し、かつ実技の危険の程度・指導の難易度・受講者の特性に応じて、きめ細かい指導ができる講師の数である。</t>
    <rPh sb="1" eb="4">
      <t>ジュコウシャ</t>
    </rPh>
    <rPh sb="6" eb="7">
      <t>ヒト</t>
    </rPh>
    <rPh sb="11" eb="12">
      <t>ヒト</t>
    </rPh>
    <rPh sb="12" eb="14">
      <t>イジョウ</t>
    </rPh>
    <rPh sb="15" eb="17">
      <t>ジョシュ</t>
    </rPh>
    <rPh sb="18" eb="19">
      <t>フク</t>
    </rPh>
    <rPh sb="26" eb="27">
      <t>ワ</t>
    </rPh>
    <rPh sb="30" eb="32">
      <t>バアイ</t>
    </rPh>
    <rPh sb="41" eb="43">
      <t>ハイチ</t>
    </rPh>
    <rPh sb="47" eb="49">
      <t>ジツギ</t>
    </rPh>
    <rPh sb="50" eb="52">
      <t>キケン</t>
    </rPh>
    <rPh sb="53" eb="55">
      <t>テイド</t>
    </rPh>
    <rPh sb="56" eb="58">
      <t>シドウ</t>
    </rPh>
    <rPh sb="59" eb="62">
      <t>ナンイド</t>
    </rPh>
    <rPh sb="63" eb="66">
      <t>ジュコウシャ</t>
    </rPh>
    <rPh sb="67" eb="69">
      <t>トクセイ</t>
    </rPh>
    <rPh sb="70" eb="71">
      <t>オウ</t>
    </rPh>
    <rPh sb="76" eb="77">
      <t>コマ</t>
    </rPh>
    <rPh sb="79" eb="81">
      <t>シドウ</t>
    </rPh>
    <rPh sb="85" eb="87">
      <t>コウシ</t>
    </rPh>
    <rPh sb="88" eb="89">
      <t>カズ</t>
    </rPh>
    <phoneticPr fontId="4"/>
  </si>
  <si>
    <t>受入予定人数</t>
    <rPh sb="0" eb="1">
      <t>ウ</t>
    </rPh>
    <rPh sb="1" eb="2">
      <t>イ</t>
    </rPh>
    <rPh sb="2" eb="4">
      <t>ヨテイ</t>
    </rPh>
    <rPh sb="4" eb="6">
      <t>ニンズウ</t>
    </rPh>
    <phoneticPr fontId="4"/>
  </si>
  <si>
    <t>TEL</t>
    <phoneticPr fontId="4"/>
  </si>
  <si>
    <t>講師を担当する者は裏面の｢求職者支援訓練(企業実習)の講師として認められる類型」に該当する者であること。</t>
    <rPh sb="0" eb="2">
      <t>コウシ</t>
    </rPh>
    <rPh sb="3" eb="5">
      <t>タントウ</t>
    </rPh>
    <rPh sb="7" eb="8">
      <t>モノ</t>
    </rPh>
    <rPh sb="9" eb="11">
      <t>リメン</t>
    </rPh>
    <rPh sb="13" eb="16">
      <t>キュウショクシャ</t>
    </rPh>
    <rPh sb="16" eb="18">
      <t>シエン</t>
    </rPh>
    <rPh sb="18" eb="20">
      <t>クンレン</t>
    </rPh>
    <rPh sb="21" eb="23">
      <t>キギョウ</t>
    </rPh>
    <rPh sb="23" eb="25">
      <t>ジッシュウ</t>
    </rPh>
    <rPh sb="27" eb="29">
      <t>コウシ</t>
    </rPh>
    <rPh sb="32" eb="33">
      <t>ミト</t>
    </rPh>
    <rPh sb="37" eb="39">
      <t>ルイケイ</t>
    </rPh>
    <rPh sb="41" eb="43">
      <t>ガイトウ</t>
    </rPh>
    <rPh sb="45" eb="46">
      <t>モノ</t>
    </rPh>
    <phoneticPr fontId="4"/>
  </si>
  <si>
    <t>～</t>
    <phoneticPr fontId="4"/>
  </si>
  <si>
    <t>受講者15人あたり1人以上（助手を含む。グループに分かれる場合にはグループごと）配置し、かつ実技の危険の程度・指導の難易度・受講者の特性に応じて、きめ細かい指導ができる講師の数である。</t>
    <rPh sb="0" eb="3">
      <t>ジュコウシャ</t>
    </rPh>
    <rPh sb="5" eb="6">
      <t>ヒト</t>
    </rPh>
    <rPh sb="10" eb="11">
      <t>ヒト</t>
    </rPh>
    <rPh sb="11" eb="13">
      <t>イジョウ</t>
    </rPh>
    <rPh sb="14" eb="16">
      <t>ジョシュ</t>
    </rPh>
    <rPh sb="17" eb="18">
      <t>フク</t>
    </rPh>
    <rPh sb="25" eb="26">
      <t>ワ</t>
    </rPh>
    <rPh sb="29" eb="31">
      <t>バアイ</t>
    </rPh>
    <rPh sb="40" eb="42">
      <t>ハイチ</t>
    </rPh>
    <rPh sb="46" eb="48">
      <t>ジツギ</t>
    </rPh>
    <rPh sb="49" eb="51">
      <t>キケン</t>
    </rPh>
    <rPh sb="52" eb="54">
      <t>テイド</t>
    </rPh>
    <rPh sb="55" eb="57">
      <t>シドウ</t>
    </rPh>
    <rPh sb="58" eb="61">
      <t>ナンイド</t>
    </rPh>
    <rPh sb="62" eb="65">
      <t>ジュコウシャ</t>
    </rPh>
    <rPh sb="66" eb="68">
      <t>トクセイ</t>
    </rPh>
    <rPh sb="69" eb="70">
      <t>オウ</t>
    </rPh>
    <rPh sb="75" eb="76">
      <t>コマ</t>
    </rPh>
    <rPh sb="78" eb="80">
      <t>シドウ</t>
    </rPh>
    <rPh sb="84" eb="86">
      <t>コウシ</t>
    </rPh>
    <rPh sb="87" eb="88">
      <t>カズ</t>
    </rPh>
    <phoneticPr fontId="4"/>
  </si>
  <si>
    <t>TEL</t>
    <phoneticPr fontId="4"/>
  </si>
  <si>
    <t>※「カリキュラム番号」欄には認定様式第12号の番号をご記入ください。</t>
    <rPh sb="8" eb="10">
      <t>バンゴウ</t>
    </rPh>
    <rPh sb="11" eb="12">
      <t>ラン</t>
    </rPh>
    <rPh sb="14" eb="16">
      <t>ニンテイ</t>
    </rPh>
    <rPh sb="16" eb="18">
      <t>ヨウシキ</t>
    </rPh>
    <rPh sb="18" eb="19">
      <t>ダイ</t>
    </rPh>
    <rPh sb="21" eb="22">
      <t>ゴウ</t>
    </rPh>
    <rPh sb="23" eb="25">
      <t>バンゴウ</t>
    </rPh>
    <phoneticPr fontId="4"/>
  </si>
  <si>
    <t>※企業実習を訓練実施機関自らの職場で実施する場合は、「受入予定人数」が受講者定員の50％を上回らないように設定してください（例：受講者定員15名の場合、７名まで自社設定可）。</t>
    <rPh sb="1" eb="3">
      <t>キギョウ</t>
    </rPh>
    <rPh sb="3" eb="5">
      <t>ジッシュウ</t>
    </rPh>
    <rPh sb="6" eb="8">
      <t>クンレン</t>
    </rPh>
    <rPh sb="8" eb="10">
      <t>ジッシ</t>
    </rPh>
    <rPh sb="10" eb="12">
      <t>キカン</t>
    </rPh>
    <rPh sb="12" eb="13">
      <t>ミズカ</t>
    </rPh>
    <rPh sb="15" eb="17">
      <t>ショクバ</t>
    </rPh>
    <rPh sb="18" eb="20">
      <t>ジッシ</t>
    </rPh>
    <rPh sb="22" eb="24">
      <t>バアイ</t>
    </rPh>
    <rPh sb="27" eb="29">
      <t>ウケイレ</t>
    </rPh>
    <rPh sb="29" eb="31">
      <t>ヨテイ</t>
    </rPh>
    <rPh sb="31" eb="33">
      <t>ニンズウ</t>
    </rPh>
    <rPh sb="35" eb="38">
      <t>ジュコウシャ</t>
    </rPh>
    <rPh sb="38" eb="40">
      <t>テイイン</t>
    </rPh>
    <rPh sb="45" eb="47">
      <t>ウワマワ</t>
    </rPh>
    <rPh sb="53" eb="55">
      <t>セッテイ</t>
    </rPh>
    <rPh sb="62" eb="63">
      <t>レイ</t>
    </rPh>
    <rPh sb="64" eb="67">
      <t>ジュコウシャ</t>
    </rPh>
    <rPh sb="67" eb="69">
      <t>テイイン</t>
    </rPh>
    <rPh sb="71" eb="72">
      <t>メイ</t>
    </rPh>
    <rPh sb="73" eb="75">
      <t>バアイ</t>
    </rPh>
    <rPh sb="77" eb="78">
      <t>メイ</t>
    </rPh>
    <rPh sb="80" eb="82">
      <t>ジシャ</t>
    </rPh>
    <rPh sb="82" eb="84">
      <t>セッテイ</t>
    </rPh>
    <rPh sb="84" eb="85">
      <t>カ</t>
    </rPh>
    <phoneticPr fontId="4"/>
  </si>
  <si>
    <t>震災特別認定様式第10号</t>
    <rPh sb="0" eb="2">
      <t>シンサイ</t>
    </rPh>
    <rPh sb="2" eb="4">
      <t>トクベツ</t>
    </rPh>
    <rPh sb="4" eb="6">
      <t>ニンテイ</t>
    </rPh>
    <rPh sb="6" eb="8">
      <t>ヨウシキ</t>
    </rPh>
    <rPh sb="8" eb="9">
      <t>ダイ</t>
    </rPh>
    <rPh sb="11" eb="12">
      <t>ゴウ</t>
    </rPh>
    <phoneticPr fontId="4"/>
  </si>
  <si>
    <t>第１１号</t>
    <phoneticPr fontId="4"/>
  </si>
  <si>
    <t>欠番</t>
    <rPh sb="0" eb="2">
      <t>ケツバン</t>
    </rPh>
    <phoneticPr fontId="3"/>
  </si>
  <si>
    <t>か月目</t>
    <rPh sb="1" eb="2">
      <t>ゲツ</t>
    </rPh>
    <rPh sb="2" eb="3">
      <t>メ</t>
    </rPh>
    <phoneticPr fontId="4"/>
  </si>
  <si>
    <r>
      <t>震災特別認定様式第</t>
    </r>
    <r>
      <rPr>
        <sz val="11"/>
        <rFont val="ＭＳ Ｐゴシック"/>
        <family val="3"/>
        <charset val="128"/>
      </rPr>
      <t>12号</t>
    </r>
    <rPh sb="0" eb="2">
      <t>シンサイ</t>
    </rPh>
    <rPh sb="2" eb="4">
      <t>トクベツ</t>
    </rPh>
    <phoneticPr fontId="4"/>
  </si>
  <si>
    <t>震災特別認定様式第16の２号</t>
    <rPh sb="0" eb="2">
      <t>シンサイ</t>
    </rPh>
    <rPh sb="2" eb="4">
      <t>トクベツ</t>
    </rPh>
    <rPh sb="4" eb="6">
      <t>ニンテイ</t>
    </rPh>
    <rPh sb="6" eb="8">
      <t>ヨウシキ</t>
    </rPh>
    <rPh sb="8" eb="9">
      <t>ダイ</t>
    </rPh>
    <rPh sb="13" eb="14">
      <t>ゴウ</t>
    </rPh>
    <phoneticPr fontId="4"/>
  </si>
  <si>
    <t>震災特別認定様式第17号</t>
    <rPh sb="4" eb="6">
      <t>ニンテイ</t>
    </rPh>
    <rPh sb="6" eb="8">
      <t>ヨウシキ</t>
    </rPh>
    <rPh sb="8" eb="9">
      <t>ダイ</t>
    </rPh>
    <rPh sb="11" eb="12">
      <t>ゴウ</t>
    </rPh>
    <phoneticPr fontId="4"/>
  </si>
  <si>
    <t>月/日</t>
    <rPh sb="0" eb="1">
      <t>ツキ</t>
    </rPh>
    <rPh sb="2" eb="3">
      <t>ヒ</t>
    </rPh>
    <phoneticPr fontId="4"/>
  </si>
  <si>
    <t>4/21</t>
  </si>
  <si>
    <t>4/22</t>
  </si>
  <si>
    <t>4/23</t>
  </si>
  <si>
    <t>4/24</t>
  </si>
  <si>
    <t>4/25</t>
  </si>
  <si>
    <t>4/26</t>
  </si>
  <si>
    <t>4/27</t>
  </si>
  <si>
    <t>4/28</t>
  </si>
  <si>
    <t>4/29</t>
  </si>
  <si>
    <t>4/30</t>
  </si>
  <si>
    <t>火</t>
  </si>
  <si>
    <t>水</t>
  </si>
  <si>
    <t>木</t>
  </si>
  <si>
    <t>金</t>
  </si>
  <si>
    <t>土</t>
  </si>
  <si>
    <t>日</t>
  </si>
  <si>
    <t>月</t>
  </si>
  <si>
    <t>設立年月日</t>
    <phoneticPr fontId="4"/>
  </si>
  <si>
    <r>
      <t>代表者</t>
    </r>
    <r>
      <rPr>
        <sz val="11"/>
        <rFont val="ＭＳ Ｐゴシック"/>
        <family val="3"/>
        <charset val="128"/>
      </rPr>
      <t>役職名・氏名</t>
    </r>
    <rPh sb="0" eb="2">
      <t>ダイヒョウ</t>
    </rPh>
    <rPh sb="2" eb="3">
      <t>シャ</t>
    </rPh>
    <rPh sb="3" eb="6">
      <t>ヤクショクメイ</t>
    </rPh>
    <rPh sb="7" eb="9">
      <t>シメイ</t>
    </rPh>
    <phoneticPr fontId="4"/>
  </si>
  <si>
    <t>名</t>
    <rPh sb="0" eb="1">
      <t>メイ</t>
    </rPh>
    <phoneticPr fontId="4"/>
  </si>
  <si>
    <r>
      <rPr>
        <sz val="10.5"/>
        <rFont val="ＭＳ ゴシック"/>
        <family val="3"/>
        <charset val="128"/>
      </rPr>
      <t>責任者の雇用保険被保険者資格取得等確認通知書(事業主通知用)(写)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3">
      <t>セキニンシャ</t>
    </rPh>
    <phoneticPr fontId="4"/>
  </si>
  <si>
    <r>
      <rPr>
        <sz val="10.5"/>
        <rFont val="ＭＳ ゴシック"/>
        <family val="3"/>
        <charset val="128"/>
      </rPr>
      <t>苦情を処理する者の雇用保険被保険者資格取得等確認通知書(事業主通知用)(写)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2">
      <t>クジョウ</t>
    </rPh>
    <rPh sb="3" eb="5">
      <t>ショリ</t>
    </rPh>
    <rPh sb="7" eb="8">
      <t>シャ</t>
    </rPh>
    <phoneticPr fontId="4"/>
  </si>
  <si>
    <t>※1　企業実習を予定している場合は、様式第10号～12号を作成のうえ提出してください。</t>
    <rPh sb="3" eb="5">
      <t>キギョウ</t>
    </rPh>
    <rPh sb="5" eb="7">
      <t>ジッシュウ</t>
    </rPh>
    <rPh sb="8" eb="10">
      <t>ヨテイ</t>
    </rPh>
    <rPh sb="14" eb="16">
      <t>バアイ</t>
    </rPh>
    <rPh sb="18" eb="20">
      <t>ヨウシキ</t>
    </rPh>
    <rPh sb="20" eb="21">
      <t>ダイ</t>
    </rPh>
    <rPh sb="23" eb="24">
      <t>ゴウ</t>
    </rPh>
    <rPh sb="27" eb="28">
      <t>ゴウ</t>
    </rPh>
    <rPh sb="29" eb="31">
      <t>サクセイ</t>
    </rPh>
    <rPh sb="34" eb="36">
      <t>テイシュツ</t>
    </rPh>
    <phoneticPr fontId="4"/>
  </si>
  <si>
    <t>4/20</t>
    <phoneticPr fontId="4"/>
  </si>
  <si>
    <t>5/1</t>
    <phoneticPr fontId="4"/>
  </si>
  <si>
    <t>5/2</t>
  </si>
  <si>
    <t>5/3</t>
  </si>
  <si>
    <t>5/4</t>
  </si>
  <si>
    <t>5/5</t>
  </si>
  <si>
    <t>5/6</t>
  </si>
  <si>
    <t>5/7</t>
  </si>
  <si>
    <t>5/8</t>
  </si>
  <si>
    <t>5/9</t>
  </si>
  <si>
    <t>5/10</t>
  </si>
  <si>
    <t>5/11</t>
  </si>
  <si>
    <t>5/12</t>
  </si>
  <si>
    <t>5/13</t>
  </si>
  <si>
    <t>5/14</t>
  </si>
  <si>
    <t>5/15</t>
  </si>
  <si>
    <t>5/16</t>
  </si>
  <si>
    <t>5/17</t>
  </si>
  <si>
    <t>5/18</t>
  </si>
  <si>
    <t>5/19</t>
  </si>
  <si>
    <t>月</t>
    <rPh sb="0" eb="1">
      <t>ゲツ</t>
    </rPh>
    <phoneticPr fontId="4"/>
  </si>
  <si>
    <t>火</t>
    <rPh sb="0" eb="1">
      <t>ヒ</t>
    </rPh>
    <phoneticPr fontId="4"/>
  </si>
  <si>
    <r>
      <t>※上記については、教科書以外で受講者の費用負担が発生する全ての内容</t>
    </r>
    <r>
      <rPr>
        <sz val="11"/>
        <rFont val="ＭＳ Ｐゴシック"/>
        <family val="3"/>
        <charset val="128"/>
      </rPr>
      <t>（職場見学・職場体験・企業実習における交通費等を含む）を記入してください。</t>
    </r>
    <rPh sb="1" eb="3">
      <t>ジョウキ</t>
    </rPh>
    <rPh sb="9" eb="12">
      <t>キョウカショ</t>
    </rPh>
    <rPh sb="12" eb="14">
      <t>イガイ</t>
    </rPh>
    <rPh sb="15" eb="17">
      <t>ジュコウ</t>
    </rPh>
    <rPh sb="17" eb="18">
      <t>シャ</t>
    </rPh>
    <rPh sb="19" eb="21">
      <t>ヒヨウ</t>
    </rPh>
    <rPh sb="21" eb="23">
      <t>フタン</t>
    </rPh>
    <rPh sb="24" eb="26">
      <t>ハッセイ</t>
    </rPh>
    <rPh sb="28" eb="29">
      <t>スベ</t>
    </rPh>
    <rPh sb="31" eb="33">
      <t>ナイヨウ</t>
    </rPh>
    <rPh sb="61" eb="63">
      <t>キニュウ</t>
    </rPh>
    <phoneticPr fontId="4"/>
  </si>
  <si>
    <r>
      <t>※上記については、受講者の費用負担が発生する全ての教科書</t>
    </r>
    <r>
      <rPr>
        <sz val="11"/>
        <rFont val="ＭＳ Ｐゴシック"/>
        <family val="3"/>
        <charset val="128"/>
      </rPr>
      <t>(企業実習で使用する教科書を含む)を記入してください。</t>
    </r>
    <rPh sb="1" eb="3">
      <t>ジョウキ</t>
    </rPh>
    <rPh sb="9" eb="11">
      <t>ジュコウ</t>
    </rPh>
    <rPh sb="11" eb="12">
      <t>シャ</t>
    </rPh>
    <rPh sb="13" eb="15">
      <t>ヒヨウ</t>
    </rPh>
    <rPh sb="15" eb="17">
      <t>フタン</t>
    </rPh>
    <rPh sb="18" eb="20">
      <t>ハッセイ</t>
    </rPh>
    <rPh sb="22" eb="23">
      <t>スベ</t>
    </rPh>
    <rPh sb="25" eb="28">
      <t>キョウカショ</t>
    </rPh>
    <rPh sb="26" eb="27">
      <t>カ</t>
    </rPh>
    <rPh sb="27" eb="28">
      <t>ショ</t>
    </rPh>
    <rPh sb="46" eb="48">
      <t>キニュウ</t>
    </rPh>
    <phoneticPr fontId="4"/>
  </si>
  <si>
    <t>第１２号</t>
    <phoneticPr fontId="4"/>
  </si>
  <si>
    <t>第１３号</t>
    <rPh sb="0" eb="1">
      <t>ダイ</t>
    </rPh>
    <rPh sb="3" eb="4">
      <t>ゴウ</t>
    </rPh>
    <phoneticPr fontId="4"/>
  </si>
  <si>
    <t>第１４号</t>
    <rPh sb="0" eb="1">
      <t>ダイ</t>
    </rPh>
    <rPh sb="3" eb="4">
      <t>ゴウ</t>
    </rPh>
    <phoneticPr fontId="4"/>
  </si>
  <si>
    <t>第１５号</t>
    <rPh sb="0" eb="1">
      <t>ダイ</t>
    </rPh>
    <rPh sb="3" eb="4">
      <t>ゴウ</t>
    </rPh>
    <phoneticPr fontId="4"/>
  </si>
  <si>
    <t>第１６の１号</t>
    <rPh sb="0" eb="1">
      <t>ダイ</t>
    </rPh>
    <rPh sb="5" eb="6">
      <t>ゴウ</t>
    </rPh>
    <phoneticPr fontId="4"/>
  </si>
  <si>
    <t>第１６の２号</t>
    <rPh sb="0" eb="1">
      <t>ダイ</t>
    </rPh>
    <rPh sb="5" eb="6">
      <t>ゴウ</t>
    </rPh>
    <phoneticPr fontId="4"/>
  </si>
  <si>
    <t>第１７号</t>
    <rPh sb="0" eb="1">
      <t>ダイ</t>
    </rPh>
    <rPh sb="3" eb="4">
      <t>ゴウ</t>
    </rPh>
    <phoneticPr fontId="4"/>
  </si>
  <si>
    <r>
      <t xml:space="preserve">誓約書
</t>
    </r>
    <r>
      <rPr>
        <sz val="9"/>
        <rFont val="ＭＳ Ｐ明朝"/>
        <family val="1"/>
        <charset val="128"/>
      </rPr>
      <t/>
    </r>
    <phoneticPr fontId="4"/>
  </si>
  <si>
    <t>震災特別認定様式第2号</t>
    <phoneticPr fontId="4"/>
  </si>
  <si>
    <t>　　　の内容を遵守すること。</t>
    <phoneticPr fontId="4"/>
  </si>
  <si>
    <t>　（２）認定を受けようとする訓練科について、別に定める求職者支援法に基づく職業訓練の認定基準</t>
    <rPh sb="16" eb="17">
      <t>カ</t>
    </rPh>
    <rPh sb="22" eb="23">
      <t>ベツ</t>
    </rPh>
    <rPh sb="24" eb="25">
      <t>サダ</t>
    </rPh>
    <rPh sb="27" eb="29">
      <t>キュウショク</t>
    </rPh>
    <rPh sb="29" eb="30">
      <t>シャ</t>
    </rPh>
    <rPh sb="30" eb="32">
      <t>シエン</t>
    </rPh>
    <rPh sb="32" eb="33">
      <t>ホウ</t>
    </rPh>
    <rPh sb="34" eb="35">
      <t>モト</t>
    </rPh>
    <rPh sb="37" eb="39">
      <t>ショクギョウ</t>
    </rPh>
    <rPh sb="39" eb="41">
      <t>クンレン</t>
    </rPh>
    <phoneticPr fontId="4"/>
  </si>
  <si>
    <t>令和</t>
    <rPh sb="0" eb="2">
      <t>レイワ</t>
    </rPh>
    <phoneticPr fontId="4"/>
  </si>
  <si>
    <t>訓練期間中に次の①から⑩の就職支援を行うこと＜①～②は必須＞実施する項目の実施時期に○をつけてください。</t>
    <rPh sb="0" eb="2">
      <t>クンレン</t>
    </rPh>
    <rPh sb="2" eb="5">
      <t>キカンチュウ</t>
    </rPh>
    <rPh sb="30" eb="32">
      <t>ジッシ</t>
    </rPh>
    <rPh sb="34" eb="36">
      <t>コウモク</t>
    </rPh>
    <rPh sb="37" eb="39">
      <t>ジッシ</t>
    </rPh>
    <rPh sb="39" eb="41">
      <t>ジキ</t>
    </rPh>
    <phoneticPr fontId="4"/>
  </si>
  <si>
    <t>　１　訓練実施場所及び事務室が使用可能であることが確認できる書類</t>
    <rPh sb="3" eb="5">
      <t>クンレン</t>
    </rPh>
    <rPh sb="5" eb="7">
      <t>ジッシ</t>
    </rPh>
    <rPh sb="7" eb="9">
      <t>バショ</t>
    </rPh>
    <rPh sb="9" eb="10">
      <t>オヨ</t>
    </rPh>
    <rPh sb="11" eb="14">
      <t>ジムシツ</t>
    </rPh>
    <rPh sb="15" eb="17">
      <t>シヨウ</t>
    </rPh>
    <rPh sb="17" eb="19">
      <t>カノウ</t>
    </rPh>
    <rPh sb="25" eb="27">
      <t>カクニン</t>
    </rPh>
    <rPh sb="30" eb="32">
      <t>ショルイ</t>
    </rPh>
    <phoneticPr fontId="4"/>
  </si>
  <si>
    <t>　２　訓練実施施設(教室・実習室)及び事務室の平面図</t>
    <rPh sb="3" eb="5">
      <t>クンレン</t>
    </rPh>
    <rPh sb="5" eb="7">
      <t>ジッシ</t>
    </rPh>
    <rPh sb="7" eb="9">
      <t>シセツ</t>
    </rPh>
    <rPh sb="10" eb="12">
      <t>キョウシツ</t>
    </rPh>
    <rPh sb="13" eb="16">
      <t>ジッシュウシツ</t>
    </rPh>
    <rPh sb="17" eb="18">
      <t>オヨ</t>
    </rPh>
    <rPh sb="19" eb="22">
      <t>ジムシツ</t>
    </rPh>
    <rPh sb="23" eb="26">
      <t>ヘイメンズ</t>
    </rPh>
    <phoneticPr fontId="4"/>
  </si>
  <si>
    <t>　３　加入予定の保険に関するリーフレット等</t>
    <rPh sb="8" eb="10">
      <t>ホケン</t>
    </rPh>
    <phoneticPr fontId="4"/>
  </si>
  <si>
    <t>　４　事業実績を確認できる書類</t>
    <rPh sb="3" eb="5">
      <t>ジギョウ</t>
    </rPh>
    <rPh sb="5" eb="7">
      <t>ジッセキ</t>
    </rPh>
    <rPh sb="8" eb="10">
      <t>カクニン</t>
    </rPh>
    <rPh sb="13" eb="15">
      <t>ショルイ</t>
    </rPh>
    <phoneticPr fontId="4"/>
  </si>
  <si>
    <t>　５　代表者氏名・役員一覧</t>
    <rPh sb="3" eb="6">
      <t>ダイヒョウシャ</t>
    </rPh>
    <rPh sb="6" eb="8">
      <t>シメイ</t>
    </rPh>
    <rPh sb="9" eb="11">
      <t>ヤクイン</t>
    </rPh>
    <rPh sb="11" eb="13">
      <t>イチラン</t>
    </rPh>
    <phoneticPr fontId="4"/>
  </si>
  <si>
    <t>　６　雇用保険適用事業所設置届又は事業主事業所各種変更届の事業主控</t>
    <rPh sb="3" eb="5">
      <t>コヨウ</t>
    </rPh>
    <rPh sb="5" eb="7">
      <t>ホケン</t>
    </rPh>
    <rPh sb="7" eb="9">
      <t>テキヨウ</t>
    </rPh>
    <rPh sb="9" eb="12">
      <t>ジギョウショ</t>
    </rPh>
    <rPh sb="12" eb="14">
      <t>セッチ</t>
    </rPh>
    <rPh sb="14" eb="15">
      <t>トドケ</t>
    </rPh>
    <rPh sb="15" eb="16">
      <t>マタ</t>
    </rPh>
    <rPh sb="17" eb="20">
      <t>ジギョウヌシ</t>
    </rPh>
    <rPh sb="20" eb="23">
      <t>ジギョウショ</t>
    </rPh>
    <rPh sb="23" eb="25">
      <t>カクシュ</t>
    </rPh>
    <rPh sb="25" eb="28">
      <t>ヘンコウトドケ</t>
    </rPh>
    <rPh sb="29" eb="32">
      <t>ジギョウヌシ</t>
    </rPh>
    <rPh sb="32" eb="33">
      <t>ヒカエ</t>
    </rPh>
    <phoneticPr fontId="4"/>
  </si>
  <si>
    <t>令和○年4月20日</t>
    <rPh sb="0" eb="2">
      <t>レイワ</t>
    </rPh>
    <rPh sb="3" eb="4">
      <t>ネン</t>
    </rPh>
    <rPh sb="5" eb="6">
      <t>ガツ</t>
    </rPh>
    <rPh sb="8" eb="9">
      <t>ヒ</t>
    </rPh>
    <phoneticPr fontId="4"/>
  </si>
  <si>
    <t>令和○年5月19日</t>
    <rPh sb="0" eb="2">
      <t>レイワ</t>
    </rPh>
    <rPh sb="3" eb="4">
      <t>ネン</t>
    </rPh>
    <rPh sb="5" eb="6">
      <t>ガツ</t>
    </rPh>
    <rPh sb="8" eb="9">
      <t>ヒ</t>
    </rPh>
    <phoneticPr fontId="4"/>
  </si>
  <si>
    <t>　７  訓練実施機関属性の分かる資料（他の添付書類で判別できない場合に限る）</t>
    <rPh sb="4" eb="6">
      <t>クンレン</t>
    </rPh>
    <rPh sb="6" eb="8">
      <t>ジッシ</t>
    </rPh>
    <rPh sb="8" eb="10">
      <t>キカン</t>
    </rPh>
    <rPh sb="10" eb="12">
      <t>ゾクセイ</t>
    </rPh>
    <rPh sb="13" eb="14">
      <t>ワ</t>
    </rPh>
    <rPh sb="16" eb="18">
      <t>シリョウ</t>
    </rPh>
    <rPh sb="19" eb="20">
      <t>タ</t>
    </rPh>
    <rPh sb="21" eb="23">
      <t>テンプ</t>
    </rPh>
    <rPh sb="23" eb="25">
      <t>ショルイ</t>
    </rPh>
    <rPh sb="26" eb="28">
      <t>ハンベツ</t>
    </rPh>
    <rPh sb="32" eb="34">
      <t>バアイ</t>
    </rPh>
    <rPh sb="35" eb="36">
      <t>カギ</t>
    </rPh>
    <phoneticPr fontId="4"/>
  </si>
  <si>
    <t>訓練実施機関属性の分かる資料（他の添付書類で判別できない場合に限る）</t>
    <rPh sb="0" eb="2">
      <t>クンレン</t>
    </rPh>
    <rPh sb="2" eb="4">
      <t>ジッシ</t>
    </rPh>
    <rPh sb="4" eb="6">
      <t>キカン</t>
    </rPh>
    <rPh sb="6" eb="8">
      <t>ゾクセイ</t>
    </rPh>
    <rPh sb="9" eb="10">
      <t>ワ</t>
    </rPh>
    <rPh sb="12" eb="14">
      <t>シリョウ</t>
    </rPh>
    <phoneticPr fontId="4"/>
  </si>
  <si>
    <t>FBB1G0202</t>
    <phoneticPr fontId="4"/>
  </si>
  <si>
    <t>訓練実施会場名</t>
    <rPh sb="0" eb="1">
      <t>クンレン</t>
    </rPh>
    <rPh sb="3" eb="5">
      <t>カイジョウ</t>
    </rPh>
    <rPh sb="5" eb="6">
      <t>メイ</t>
    </rPh>
    <phoneticPr fontId="4"/>
  </si>
  <si>
    <t>訓練実施会場郵便番号</t>
    <rPh sb="0" eb="2">
      <t>クンレン</t>
    </rPh>
    <rPh sb="4" eb="6">
      <t>カイジョウ</t>
    </rPh>
    <phoneticPr fontId="4"/>
  </si>
  <si>
    <t>訓練実施会場所在地１</t>
    <phoneticPr fontId="4"/>
  </si>
  <si>
    <t>訓練実施会場所在地２</t>
    <phoneticPr fontId="4"/>
  </si>
  <si>
    <t>担当者氏名</t>
    <rPh sb="0" eb="3">
      <t>タントウシャ</t>
    </rPh>
    <phoneticPr fontId="4"/>
  </si>
  <si>
    <t>担当者連絡先電話番号１</t>
    <rPh sb="0" eb="3">
      <t>タントウシャ</t>
    </rPh>
    <phoneticPr fontId="4"/>
  </si>
  <si>
    <t>担当者連絡先電話番号２</t>
    <phoneticPr fontId="4"/>
  </si>
  <si>
    <t>担当者連絡先電話番号３</t>
    <phoneticPr fontId="4"/>
  </si>
  <si>
    <t>担当者連絡先メールアドレス</t>
    <phoneticPr fontId="4"/>
  </si>
  <si>
    <r>
      <t xml:space="preserve">訓練実施機関・施設の概要
</t>
    </r>
    <r>
      <rPr>
        <sz val="9"/>
        <rFont val="ＭＳ Ｐ明朝"/>
        <family val="1"/>
        <charset val="128"/>
      </rPr>
      <t>【添付書類】</t>
    </r>
    <r>
      <rPr>
        <sz val="10"/>
        <rFont val="ＭＳ Ｐゴシック"/>
        <family val="3"/>
        <charset val="128"/>
      </rPr>
      <t xml:space="preserve">
</t>
    </r>
    <r>
      <rPr>
        <sz val="9"/>
        <rFont val="ＭＳ Ｐ明朝"/>
        <family val="1"/>
        <charset val="128"/>
      </rPr>
      <t>・法人登記簿謄本（写）（法人の場合）又は個人事業の開廃業届出書（写）（個人の場合）等、事業実績を確認できるもの</t>
    </r>
    <r>
      <rPr>
        <b/>
        <sz val="9"/>
        <rFont val="ＭＳ Ｐ明朝"/>
        <family val="1"/>
        <charset val="128"/>
      </rPr>
      <t>《省》</t>
    </r>
    <r>
      <rPr>
        <sz val="9"/>
        <rFont val="ＭＳ Ｐ明朝"/>
        <family val="1"/>
        <charset val="128"/>
      </rPr>
      <t xml:space="preserve">
・訓練を開始しようとする日から遡って3年間において、申請する訓練科と同程度の訓練期間及び訓練時間の職業訓練を適切に行った実績を示す資料（パンフレット、カリキュラム等）又は求職者支援訓練認定書（写）及び就職実績
・代表者氏名・役員一覧（フリガナ・生年月日・性別が分かるもの）</t>
    </r>
    <r>
      <rPr>
        <b/>
        <sz val="9"/>
        <rFont val="ＭＳ Ｐ明朝"/>
        <family val="1"/>
        <charset val="128"/>
      </rPr>
      <t>《省》</t>
    </r>
    <r>
      <rPr>
        <sz val="9"/>
        <rFont val="ＭＳ Ｐ明朝"/>
        <family val="1"/>
        <charset val="128"/>
      </rPr>
      <t xml:space="preserve">
・雇用保険適用事業所設置届又は事業主事業所各種変更届の事業主控（写）（雇用保険が適用されない事業所については不要）</t>
    </r>
    <r>
      <rPr>
        <b/>
        <sz val="9"/>
        <rFont val="ＭＳ Ｐ明朝"/>
        <family val="1"/>
        <charset val="128"/>
      </rPr>
      <t>《省》</t>
    </r>
    <r>
      <rPr>
        <sz val="9"/>
        <rFont val="ＭＳ Ｐ明朝"/>
        <family val="1"/>
        <charset val="128"/>
      </rPr>
      <t xml:space="preserve">
・訓練実施機関属性の分かる資料（上記の添付書類で判別できない場合に限る）</t>
    </r>
    <r>
      <rPr>
        <b/>
        <sz val="9"/>
        <rFont val="ＭＳ Ｐ明朝"/>
        <family val="1"/>
        <charset val="128"/>
      </rPr>
      <t>《省》</t>
    </r>
    <r>
      <rPr>
        <sz val="9"/>
        <rFont val="ＭＳ Ｐ明朝"/>
        <family val="1"/>
        <charset val="128"/>
      </rPr>
      <t xml:space="preserve">
・責任者及び苦情を処理する者の雇用保険被保険者資格取得等確認通知書（事業主通知用）（写）（雇用保険の被保険者でない場合は、「労働条件通知書」等の直接雇用していることが分かる書類）</t>
    </r>
    <r>
      <rPr>
        <b/>
        <sz val="9"/>
        <rFont val="ＭＳ Ｐ明朝"/>
        <family val="1"/>
        <charset val="128"/>
      </rPr>
      <t>《省》</t>
    </r>
    <rPh sb="38" eb="39">
      <t>マタ</t>
    </rPh>
    <rPh sb="61" eb="62">
      <t>トウ</t>
    </rPh>
    <rPh sb="63" eb="65">
      <t>ジギョウ</t>
    </rPh>
    <rPh sb="65" eb="67">
      <t>ジッセキ</t>
    </rPh>
    <rPh sb="68" eb="70">
      <t>カクニン</t>
    </rPh>
    <rPh sb="113" eb="116">
      <t>ドウテイド</t>
    </rPh>
    <rPh sb="117" eb="119">
      <t>クンレン</t>
    </rPh>
    <rPh sb="119" eb="121">
      <t>キカン</t>
    </rPh>
    <rPh sb="121" eb="122">
      <t>オヨ</t>
    </rPh>
    <rPh sb="123" eb="125">
      <t>クンレン</t>
    </rPh>
    <rPh sb="125" eb="127">
      <t>ジカン</t>
    </rPh>
    <rPh sb="164" eb="167">
      <t>キュウショクシャ</t>
    </rPh>
    <rPh sb="167" eb="169">
      <t>シエン</t>
    </rPh>
    <rPh sb="169" eb="171">
      <t>クンレン</t>
    </rPh>
    <rPh sb="171" eb="174">
      <t>ニンテイショ</t>
    </rPh>
    <rPh sb="175" eb="176">
      <t>ウツ</t>
    </rPh>
    <rPh sb="177" eb="178">
      <t>オヨ</t>
    </rPh>
    <rPh sb="179" eb="181">
      <t>シュウショク</t>
    </rPh>
    <rPh sb="181" eb="183">
      <t>ジッセキ</t>
    </rPh>
    <rPh sb="185" eb="187">
      <t>ダイヒョウ</t>
    </rPh>
    <rPh sb="206" eb="208">
      <t>セイベツ</t>
    </rPh>
    <rPh sb="232" eb="233">
      <t>マタ</t>
    </rPh>
    <rPh sb="234" eb="237">
      <t>ジギョウヌシ</t>
    </rPh>
    <rPh sb="237" eb="240">
      <t>ジギョウショ</t>
    </rPh>
    <rPh sb="240" eb="242">
      <t>カクシュ</t>
    </rPh>
    <rPh sb="242" eb="244">
      <t>ヘンコウ</t>
    </rPh>
    <rPh sb="244" eb="245">
      <t>トド</t>
    </rPh>
    <rPh sb="246" eb="249">
      <t>ジギョウヌシ</t>
    </rPh>
    <rPh sb="249" eb="250">
      <t>ヒカ</t>
    </rPh>
    <rPh sb="251" eb="252">
      <t>ウツ</t>
    </rPh>
    <rPh sb="254" eb="256">
      <t>コヨウ</t>
    </rPh>
    <rPh sb="256" eb="258">
      <t>ホケン</t>
    </rPh>
    <rPh sb="259" eb="261">
      <t>テキヨウ</t>
    </rPh>
    <rPh sb="265" eb="268">
      <t>ジギョウショ</t>
    </rPh>
    <rPh sb="273" eb="275">
      <t>フヨウ</t>
    </rPh>
    <rPh sb="354" eb="357">
      <t>ジギョウヌシ</t>
    </rPh>
    <rPh sb="357" eb="360">
      <t>ツウチヨウ</t>
    </rPh>
    <rPh sb="362" eb="363">
      <t>ウツ</t>
    </rPh>
    <phoneticPr fontId="4"/>
  </si>
  <si>
    <t>　８　責任者及び苦情を処理する者を直接雇用していることが分かる書類</t>
    <rPh sb="3" eb="6">
      <t>セキニンシャ</t>
    </rPh>
    <rPh sb="6" eb="7">
      <t>オヨ</t>
    </rPh>
    <rPh sb="8" eb="10">
      <t>クジョウ</t>
    </rPh>
    <rPh sb="11" eb="13">
      <t>ショリ</t>
    </rPh>
    <rPh sb="15" eb="16">
      <t>モノ</t>
    </rPh>
    <rPh sb="17" eb="19">
      <t>チョクセツ</t>
    </rPh>
    <rPh sb="19" eb="21">
      <t>コヨウ</t>
    </rPh>
    <rPh sb="28" eb="29">
      <t>ワ</t>
    </rPh>
    <rPh sb="31" eb="33">
      <t>ショルイ</t>
    </rPh>
    <phoneticPr fontId="4"/>
  </si>
  <si>
    <t>　９　震災対策特別訓練コースに係る管理者・技能検定員・指導員・講師名簿に係る添付書類</t>
    <rPh sb="3" eb="5">
      <t>シンサイ</t>
    </rPh>
    <rPh sb="5" eb="7">
      <t>タイサク</t>
    </rPh>
    <rPh sb="7" eb="9">
      <t>トクベツ</t>
    </rPh>
    <rPh sb="9" eb="11">
      <t>クンレン</t>
    </rPh>
    <rPh sb="15" eb="16">
      <t>カカ</t>
    </rPh>
    <rPh sb="17" eb="20">
      <t>カンリシャ</t>
    </rPh>
    <rPh sb="21" eb="23">
      <t>ギノウ</t>
    </rPh>
    <rPh sb="23" eb="25">
      <t>ケンテイ</t>
    </rPh>
    <rPh sb="25" eb="26">
      <t>イン</t>
    </rPh>
    <rPh sb="27" eb="30">
      <t>シドウイン</t>
    </rPh>
    <rPh sb="31" eb="33">
      <t>コウシ</t>
    </rPh>
    <rPh sb="33" eb="35">
      <t>メイボ</t>
    </rPh>
    <rPh sb="36" eb="37">
      <t>カカ</t>
    </rPh>
    <rPh sb="38" eb="40">
      <t>テンプ</t>
    </rPh>
    <rPh sb="40" eb="42">
      <t>ショルイ</t>
    </rPh>
    <phoneticPr fontId="4"/>
  </si>
  <si>
    <t>　１０　就職支援責任者を直接雇用していることが分かる書類</t>
    <rPh sb="4" eb="6">
      <t>シュウショク</t>
    </rPh>
    <rPh sb="6" eb="8">
      <t>シエン</t>
    </rPh>
    <rPh sb="8" eb="11">
      <t>セキニンシャ</t>
    </rPh>
    <rPh sb="12" eb="14">
      <t>チョクセツ</t>
    </rPh>
    <rPh sb="14" eb="16">
      <t>コヨウ</t>
    </rPh>
    <rPh sb="23" eb="24">
      <t>ワ</t>
    </rPh>
    <rPh sb="26" eb="28">
      <t>ショルイ</t>
    </rPh>
    <phoneticPr fontId="4"/>
  </si>
  <si>
    <r>
      <rPr>
        <sz val="10.5"/>
        <rFont val="ＭＳ ゴシック"/>
        <family val="3"/>
        <charset val="128"/>
      </rPr>
      <t>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
</t>
    </r>
    <phoneticPr fontId="4"/>
  </si>
  <si>
    <t>　１１　オリエンテーション時に告知する事項の内容</t>
    <rPh sb="13" eb="14">
      <t>ジ</t>
    </rPh>
    <rPh sb="15" eb="17">
      <t>コクチ</t>
    </rPh>
    <rPh sb="19" eb="21">
      <t>ジコウ</t>
    </rPh>
    <rPh sb="22" eb="24">
      <t>ナイヨウ</t>
    </rPh>
    <phoneticPr fontId="4"/>
  </si>
  <si>
    <t>４　訓練実施施設名</t>
    <rPh sb="6" eb="8">
      <t>シセツ</t>
    </rPh>
    <rPh sb="8" eb="9">
      <t>メイ</t>
    </rPh>
    <phoneticPr fontId="4"/>
  </si>
  <si>
    <r>
      <t xml:space="preserve">認定番号
</t>
    </r>
    <r>
      <rPr>
        <sz val="11"/>
        <rFont val="ＭＳ 明朝"/>
        <family val="1"/>
        <charset val="128"/>
      </rPr>
      <t>（訓練コース番号）</t>
    </r>
    <rPh sb="0" eb="2">
      <t>ニンテイ</t>
    </rPh>
    <rPh sb="2" eb="4">
      <t>バンゴウ</t>
    </rPh>
    <rPh sb="6" eb="8">
      <t>クンレン</t>
    </rPh>
    <rPh sb="11" eb="13">
      <t>バンゴウ</t>
    </rPh>
    <phoneticPr fontId="4"/>
  </si>
  <si>
    <t>訓練の種別</t>
    <rPh sb="3" eb="5">
      <t>シュベツ</t>
    </rPh>
    <phoneticPr fontId="4"/>
  </si>
  <si>
    <t>職業訓練サービスガイドライン研修の受講（訓練施設責任者、就職支援責任者、講師又は事務担当者のいずれか）またはISO29990の取得等ガイドライン研修と同程度以上の民間教育訓練機関の質保証・向上の取組を行っている</t>
    <phoneticPr fontId="4"/>
  </si>
  <si>
    <t>・【サービスガイドライン研修受講】あり
修了証書（写）、修了証明書（写）又は受講証明書（写）を添付
（講師又は事務担当者の場合は、申請者と直接雇用関係であることがわかる書類を添付）</t>
    <phoneticPr fontId="4"/>
  </si>
  <si>
    <t>・【ISO29990取得】あり
審査登録証（写）を添付</t>
    <phoneticPr fontId="4"/>
  </si>
  <si>
    <t>・なし</t>
    <phoneticPr fontId="4"/>
  </si>
  <si>
    <t>ISO29990の審査登録証(写)</t>
  </si>
  <si>
    <t>修了証書(写)、修了証明書(写)、受講証明書(写)</t>
    <rPh sb="0" eb="2">
      <t>シュウリョウ</t>
    </rPh>
    <rPh sb="2" eb="4">
      <t>ショウショ</t>
    </rPh>
    <rPh sb="5" eb="6">
      <t>ウツ</t>
    </rPh>
    <rPh sb="8" eb="10">
      <t>シュウリョウ</t>
    </rPh>
    <rPh sb="10" eb="13">
      <t>ショウメイショ</t>
    </rPh>
    <rPh sb="14" eb="15">
      <t>ウツ</t>
    </rPh>
    <rPh sb="17" eb="19">
      <t>ジュコウ</t>
    </rPh>
    <rPh sb="19" eb="22">
      <t>ショウメイショ</t>
    </rPh>
    <rPh sb="23" eb="24">
      <t>ウツ</t>
    </rPh>
    <phoneticPr fontId="4"/>
  </si>
  <si>
    <t>氏名</t>
    <rPh sb="0" eb="2">
      <t>シメイ</t>
    </rPh>
    <phoneticPr fontId="4"/>
  </si>
  <si>
    <t>　１２　ISO29990の審査登録証</t>
    <rPh sb="13" eb="15">
      <t>シンサ</t>
    </rPh>
    <rPh sb="15" eb="18">
      <t>トウロクショウ</t>
    </rPh>
    <phoneticPr fontId="4"/>
  </si>
  <si>
    <t>　１３　職業訓練サービスガイドライン研修修了証書等</t>
    <rPh sb="18" eb="20">
      <t>ケンシュウ</t>
    </rPh>
    <rPh sb="20" eb="22">
      <t>シュウリョウ</t>
    </rPh>
    <rPh sb="22" eb="24">
      <t>ショウショ</t>
    </rPh>
    <rPh sb="24" eb="25">
      <t>トウ</t>
    </rPh>
    <phoneticPr fontId="4"/>
  </si>
  <si>
    <r>
      <t>　　①　</t>
    </r>
    <r>
      <rPr>
        <sz val="12"/>
        <color rgb="FF0000FF"/>
        <rFont val="ＭＳ ゴシック"/>
        <family val="3"/>
        <charset val="128"/>
      </rPr>
      <t>配置</t>
    </r>
    <r>
      <rPr>
        <sz val="12"/>
        <rFont val="ＭＳ ゴシック"/>
        <family val="3"/>
        <charset val="128"/>
      </rPr>
      <t xml:space="preserve">
　　　　訓練実施日数のうち５０％の日数は、全日、就職支援責任者を務める訓練実施施設で業務を遂行すること（他業務と兼務することは差し支えない。）。</t>
    </r>
    <rPh sb="4" eb="6">
      <t>ハイチ</t>
    </rPh>
    <rPh sb="11" eb="13">
      <t>クンレン</t>
    </rPh>
    <rPh sb="13" eb="15">
      <t>ジッシ</t>
    </rPh>
    <rPh sb="15" eb="17">
      <t>ニッスウ</t>
    </rPh>
    <rPh sb="24" eb="26">
      <t>ニッスウ</t>
    </rPh>
    <rPh sb="28" eb="30">
      <t>ゼンジツ</t>
    </rPh>
    <rPh sb="31" eb="33">
      <t>シュウショク</t>
    </rPh>
    <rPh sb="33" eb="35">
      <t>シエン</t>
    </rPh>
    <rPh sb="35" eb="38">
      <t>セキニンシャ</t>
    </rPh>
    <rPh sb="39" eb="40">
      <t>ツト</t>
    </rPh>
    <rPh sb="42" eb="44">
      <t>クンレン</t>
    </rPh>
    <rPh sb="44" eb="46">
      <t>ジッシ</t>
    </rPh>
    <rPh sb="46" eb="48">
      <t>シセツ</t>
    </rPh>
    <rPh sb="49" eb="51">
      <t>ギョウム</t>
    </rPh>
    <rPh sb="52" eb="54">
      <t>スイコウ</t>
    </rPh>
    <rPh sb="59" eb="62">
      <t>タギョウム</t>
    </rPh>
    <rPh sb="63" eb="65">
      <t>ケンム</t>
    </rPh>
    <rPh sb="70" eb="71">
      <t>サ</t>
    </rPh>
    <rPh sb="72" eb="73">
      <t>ツカ</t>
    </rPh>
    <phoneticPr fontId="4"/>
  </si>
  <si>
    <r>
      <t>　　</t>
    </r>
    <r>
      <rPr>
        <sz val="12"/>
        <color rgb="FF0000FF"/>
        <rFont val="ＭＳ ゴシック"/>
        <family val="3"/>
        <charset val="128"/>
      </rPr>
      <t>③　就職支援責任者となる者
　　　能開法第30条の３に規定するキャリアコンサルタント又はジョブ・カード作成アドバイザー（ジョブ・カード講習の受講等により、ジョブ・カードの作成支援を行う
　　　ことが認められた者として登録された者をいう。）であることが望ましい。　</t>
    </r>
    <phoneticPr fontId="4"/>
  </si>
  <si>
    <r>
      <t xml:space="preserve">実施体制等確認表
</t>
    </r>
    <r>
      <rPr>
        <sz val="9"/>
        <rFont val="ＭＳ Ｐ明朝"/>
        <family val="1"/>
        <charset val="128"/>
      </rPr>
      <t>【添付書類】</t>
    </r>
    <r>
      <rPr>
        <sz val="10"/>
        <rFont val="ＭＳ Ｐゴシック"/>
        <family val="3"/>
        <charset val="128"/>
      </rPr>
      <t xml:space="preserve">
</t>
    </r>
    <r>
      <rPr>
        <sz val="9"/>
        <rFont val="ＭＳ Ｐ明朝"/>
        <family val="1"/>
        <charset val="128"/>
      </rPr>
      <t>・不動産登記簿謄本（写）（訓練実施場所及び事務室を所有する場合）、賃貸借契約書（写）（訓練実施場所及び事務室を賃借する場合）等、施設が使用可能であることが確認できるもの</t>
    </r>
    <r>
      <rPr>
        <b/>
        <sz val="9"/>
        <rFont val="ＭＳ Ｐ明朝"/>
        <family val="1"/>
        <charset val="128"/>
      </rPr>
      <t>《省》</t>
    </r>
    <r>
      <rPr>
        <sz val="9"/>
        <rFont val="ＭＳ Ｐ明朝"/>
        <family val="1"/>
        <charset val="128"/>
      </rPr>
      <t xml:space="preserve">
・訓練実施施設（教室・実習室）及び事務室の平面図</t>
    </r>
    <r>
      <rPr>
        <b/>
        <sz val="9"/>
        <rFont val="ＭＳ Ｐ明朝"/>
        <family val="1"/>
        <charset val="128"/>
      </rPr>
      <t>《省》</t>
    </r>
    <r>
      <rPr>
        <sz val="9"/>
        <rFont val="ＭＳ Ｐ明朝"/>
        <family val="1"/>
        <charset val="128"/>
      </rPr>
      <t xml:space="preserve">
・加入する予定である災害補償制度等に関するリーフレット等</t>
    </r>
    <r>
      <rPr>
        <b/>
        <sz val="9"/>
        <rFont val="ＭＳ Ｐ明朝"/>
        <family val="1"/>
        <charset val="128"/>
      </rPr>
      <t xml:space="preserve">《省》
</t>
    </r>
    <r>
      <rPr>
        <sz val="9"/>
        <rFont val="ＭＳ Ｐ明朝"/>
        <family val="1"/>
        <charset val="128"/>
      </rPr>
      <t xml:space="preserve">・託児サービス提供機関の要件に該当することを確認できる資料
</t>
    </r>
    <r>
      <rPr>
        <sz val="9"/>
        <color theme="1"/>
        <rFont val="ＭＳ Ｐ明朝"/>
        <family val="1"/>
        <charset val="128"/>
      </rPr>
      <t>・職業訓練サービスガイドライン研修の修了証書（写）、修了証明書（写）又は受講証明書（写）、(受講者が講師又は事務担当者の場合は、申請者と直接雇用関係であることがわかる書類）</t>
    </r>
    <r>
      <rPr>
        <b/>
        <sz val="9"/>
        <color theme="1"/>
        <rFont val="ＭＳ Ｐ明朝"/>
        <family val="1"/>
        <charset val="128"/>
      </rPr>
      <t>《省》</t>
    </r>
    <r>
      <rPr>
        <sz val="9"/>
        <color theme="1"/>
        <rFont val="ＭＳ Ｐ明朝"/>
        <family val="1"/>
        <charset val="128"/>
      </rPr>
      <t xml:space="preserve">
・ISO29990の審査登録証（写）</t>
    </r>
    <r>
      <rPr>
        <b/>
        <sz val="9"/>
        <color theme="1"/>
        <rFont val="ＭＳ Ｐ明朝"/>
        <family val="1"/>
        <charset val="128"/>
      </rPr>
      <t>《省》</t>
    </r>
    <rPh sb="39" eb="40">
      <t>シツ</t>
    </rPh>
    <rPh sb="69" eb="70">
      <t>シツ</t>
    </rPh>
    <rPh sb="119" eb="120">
      <t>オヨ</t>
    </rPh>
    <rPh sb="129" eb="130">
      <t>ショウ</t>
    </rPh>
    <rPh sb="137" eb="139">
      <t>ヨテイ</t>
    </rPh>
    <rPh sb="165" eb="167">
      <t>タクジ</t>
    </rPh>
    <rPh sb="171" eb="173">
      <t>テイキョウ</t>
    </rPh>
    <rPh sb="173" eb="175">
      <t>キカン</t>
    </rPh>
    <rPh sb="176" eb="178">
      <t>ヨウケン</t>
    </rPh>
    <rPh sb="179" eb="181">
      <t>ガイトウ</t>
    </rPh>
    <rPh sb="186" eb="188">
      <t>カクニン</t>
    </rPh>
    <rPh sb="191" eb="193">
      <t>シリョウ</t>
    </rPh>
    <phoneticPr fontId="4"/>
  </si>
  <si>
    <t>オンライン訓練を行う場合</t>
    <phoneticPr fontId="4"/>
  </si>
  <si>
    <t>体制等の整備</t>
    <phoneticPr fontId="4"/>
  </si>
  <si>
    <t>・テレビ会議システム等を使用し、講師と訓練生が映像・音声により互いにやりとりを行う等の同時かつ双方向に行われるものである</t>
    <phoneticPr fontId="4"/>
  </si>
  <si>
    <t>・訓練中に通信障害等によりオンライン接続が遮断された場合に受講者に迅速に連絡をとれる方法が確保されており、接続の復旧に向けたアドバイス等を的確に行える体制が整備されている</t>
    <phoneticPr fontId="4"/>
  </si>
  <si>
    <t>・インターネット環境について、通信速度が訓練実施にあたり十分なものである（目安として上り・下りともに1.5Mbps以上）</t>
    <phoneticPr fontId="4"/>
  </si>
  <si>
    <t>・受講時に受講者本人であることをＷＥＢカメラ、個人認証ＩＤ及びパスワードの入力、メール、電話等により確認するものである</t>
    <phoneticPr fontId="4"/>
  </si>
  <si>
    <t>ソフトウェア</t>
    <phoneticPr fontId="4"/>
  </si>
  <si>
    <t>・使用許諾契約あり</t>
    <phoneticPr fontId="4"/>
  </si>
  <si>
    <t>・使用許諾契約なし</t>
    <phoneticPr fontId="4"/>
  </si>
  <si>
    <t>使用するソフトウェアの名称及びバージョン　　（</t>
    <phoneticPr fontId="4"/>
  </si>
  <si>
    <t>）</t>
    <phoneticPr fontId="4"/>
  </si>
  <si>
    <t>・いずれもサポート対象になっているものである</t>
    <phoneticPr fontId="4"/>
  </si>
  <si>
    <t>受講者へのパソコン、モバイルルーター等の貸与</t>
    <rPh sb="0" eb="3">
      <t>ジュコウシャ</t>
    </rPh>
    <rPh sb="18" eb="19">
      <t>トウ</t>
    </rPh>
    <rPh sb="20" eb="22">
      <t>タイヨ</t>
    </rPh>
    <phoneticPr fontId="4"/>
  </si>
  <si>
    <t>・あり（無償貸与）</t>
    <rPh sb="4" eb="6">
      <t>ムショウ</t>
    </rPh>
    <rPh sb="6" eb="8">
      <t>タイヨ</t>
    </rPh>
    <phoneticPr fontId="4"/>
  </si>
  <si>
    <t>・あり（有償貸与）</t>
    <rPh sb="4" eb="6">
      <t>ユウショウ</t>
    </rPh>
    <rPh sb="6" eb="8">
      <t>タイヨ</t>
    </rPh>
    <phoneticPr fontId="4"/>
  </si>
  <si>
    <t>なし</t>
    <phoneticPr fontId="4"/>
  </si>
  <si>
    <t>※「あり」とする場合は、希望者全員に対して貸与可能とする必要があること。</t>
    <rPh sb="8" eb="10">
      <t>バアイ</t>
    </rPh>
    <rPh sb="12" eb="14">
      <t>キボウ</t>
    </rPh>
    <rPh sb="14" eb="15">
      <t>シャ</t>
    </rPh>
    <rPh sb="15" eb="17">
      <t>ゼンイン</t>
    </rPh>
    <rPh sb="18" eb="19">
      <t>タイ</t>
    </rPh>
    <rPh sb="21" eb="23">
      <t>タイヨ</t>
    </rPh>
    <rPh sb="23" eb="25">
      <t>カノウ</t>
    </rPh>
    <rPh sb="28" eb="30">
      <t>ヒツヨウ</t>
    </rPh>
    <phoneticPr fontId="4"/>
  </si>
  <si>
    <t>・無償貸与する機器等</t>
    <rPh sb="1" eb="3">
      <t>ムショウ</t>
    </rPh>
    <rPh sb="3" eb="5">
      <t>タイヨ</t>
    </rPh>
    <rPh sb="7" eb="9">
      <t>キキ</t>
    </rPh>
    <rPh sb="9" eb="10">
      <t>トウ</t>
    </rPh>
    <phoneticPr fontId="4"/>
  </si>
  <si>
    <t>・有償貸与する機器等</t>
    <rPh sb="1" eb="3">
      <t>ユウショウ</t>
    </rPh>
    <rPh sb="3" eb="5">
      <t>タイヨ</t>
    </rPh>
    <rPh sb="7" eb="9">
      <t>キキ</t>
    </rPh>
    <rPh sb="9" eb="10">
      <t>トウ</t>
    </rPh>
    <phoneticPr fontId="4"/>
  </si>
  <si>
    <t>通信設備　　モバイルルータ等、
その他（　　　　　　　　　　　　　　）</t>
    <phoneticPr fontId="4"/>
  </si>
  <si>
    <t>講ずる措置</t>
    <phoneticPr fontId="4"/>
  </si>
  <si>
    <t>・オンライン訓練を開始する段階で、通所による導入研修（オンライン接続等の方法の説明を含む）を実施する</t>
    <phoneticPr fontId="4"/>
  </si>
  <si>
    <t>・授業開始前にオンラインの接続テストを行う</t>
    <phoneticPr fontId="4"/>
  </si>
  <si>
    <t>通信設備　　モバイルルータ等、
その他（　　　　　　　　　　　　　　）</t>
    <phoneticPr fontId="4"/>
  </si>
  <si>
    <t>訓練用端末 パソコン、タブレット、
その他（　　　　　　　　　　　　　）</t>
    <rPh sb="0" eb="3">
      <t>クンレンヨウ</t>
    </rPh>
    <rPh sb="3" eb="5">
      <t>タンマツ</t>
    </rPh>
    <rPh sb="20" eb="21">
      <t>タ</t>
    </rPh>
    <phoneticPr fontId="4"/>
  </si>
  <si>
    <t>オンラインによっても指導する
（当該日通所可能・混在型）</t>
    <rPh sb="10" eb="12">
      <t>シドウ</t>
    </rPh>
    <rPh sb="16" eb="18">
      <t>トウガイ</t>
    </rPh>
    <rPh sb="18" eb="19">
      <t>ビ</t>
    </rPh>
    <rPh sb="19" eb="21">
      <t>ツウショ</t>
    </rPh>
    <rPh sb="21" eb="23">
      <t>カノウ</t>
    </rPh>
    <rPh sb="24" eb="27">
      <t>コンザイガタ</t>
    </rPh>
    <phoneticPr fontId="4"/>
  </si>
  <si>
    <t>オンラインによっても指導する
（当該日通所不可・単独型）</t>
    <phoneticPr fontId="4"/>
  </si>
  <si>
    <t>オンライン計</t>
    <phoneticPr fontId="4"/>
  </si>
  <si>
    <t>オンライン</t>
    <phoneticPr fontId="4"/>
  </si>
  <si>
    <t>オンライン計</t>
    <rPh sb="5" eb="6">
      <t>ケイ</t>
    </rPh>
    <phoneticPr fontId="4"/>
  </si>
  <si>
    <t>計</t>
    <rPh sb="0" eb="1">
      <t>ケイ</t>
    </rPh>
    <phoneticPr fontId="4"/>
  </si>
  <si>
    <t>5H</t>
    <phoneticPr fontId="4"/>
  </si>
  <si>
    <t>5H</t>
    <phoneticPr fontId="4"/>
  </si>
  <si>
    <t>インターネット接続環境</t>
    <rPh sb="7" eb="9">
      <t>セツゾク</t>
    </rPh>
    <rPh sb="9" eb="11">
      <t>カンキョウ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</si>
</sst>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411]ggge&quot;年&quot;m&quot;月&quot;d&quot;日&quot;;@"/>
    <numFmt numFmtId="177" formatCode="#,##0\ "/>
    <numFmt numFmtId="178" formatCode="#,##0.00_ "/>
    <numFmt numFmtId="179" formatCode="#,###&quot;人&quot;"/>
    <numFmt numFmtId="180" formatCode="[$-411]ge\.m\.d;@"/>
    <numFmt numFmtId="181" formatCode="#,###&quot;時間&quot;"/>
    <numFmt numFmtId="182" formatCode="&quot;(学科&quot;0.0&quot;時間&quot;"/>
    <numFmt numFmtId="183" formatCode="&quot;、職場体験等&quot;0.0&quot;時間）&quot;"/>
    <numFmt numFmtId="184" formatCode="#,###&quot;円&quot;"/>
    <numFmt numFmtId="185" formatCode="m"/>
    <numFmt numFmtId="186" formatCode="0&quot;H&quot;"/>
    <numFmt numFmtId="187" formatCode="#,###&quot;歳&quot;"/>
    <numFmt numFmtId="188" formatCode="#,###&quot;年&quot;"/>
    <numFmt numFmtId="189" formatCode="#,##0&quot;円&quot;"/>
    <numFmt numFmtId="190" formatCode="0&quot;円&quot;"/>
    <numFmt numFmtId="191" formatCode="0_ "/>
    <numFmt numFmtId="192" formatCode="\(0\)"/>
    <numFmt numFmtId="193" formatCode="00"/>
    <numFmt numFmtId="194" formatCode="m/d;@"/>
    <numFmt numFmtId="195" formatCode="ggge&quot;年&quot;m&quot;月&quot;d&quot;日&quot;\(aaa\)"/>
    <numFmt numFmtId="196" formatCode="#,###&quot;H&quot;"/>
  </numFmts>
  <fonts count="109">
    <font>
      <sz val="11"/>
      <name val="ＭＳ Ｐゴシック"/>
      <family val="3"/>
      <charset val="128"/>
    </font>
    <font>
      <sz val="11"/>
      <color theme="1"/>
      <name val="ＭＳ Ｐゴシック"/>
      <family val="3"/>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明朝"/>
      <family val="1"/>
      <charset val="128"/>
    </font>
    <font>
      <b/>
      <sz val="9"/>
      <name val="ＭＳ Ｐ明朝"/>
      <family val="1"/>
      <charset val="128"/>
    </font>
    <font>
      <sz val="11"/>
      <name val="ＭＳ Ｐ明朝"/>
      <family val="1"/>
      <charset val="128"/>
    </font>
    <font>
      <b/>
      <sz val="11"/>
      <name val="ＭＳ Ｐゴシック"/>
      <family val="3"/>
      <charset val="128"/>
    </font>
    <font>
      <sz val="9"/>
      <color indexed="81"/>
      <name val="ＭＳ Ｐゴシック"/>
      <family val="3"/>
      <charset val="128"/>
    </font>
    <font>
      <sz val="16"/>
      <name val="ＭＳ 明朝"/>
      <family val="1"/>
      <charset val="128"/>
    </font>
    <font>
      <sz val="14"/>
      <name val="ＭＳ 明朝"/>
      <family val="1"/>
      <charset val="128"/>
    </font>
    <font>
      <sz val="18"/>
      <name val="ＭＳ 明朝"/>
      <family val="1"/>
      <charset val="128"/>
    </font>
    <font>
      <sz val="13"/>
      <name val="ＭＳ 明朝"/>
      <family val="1"/>
      <charset val="128"/>
    </font>
    <font>
      <sz val="26"/>
      <name val="ＭＳ 明朝"/>
      <family val="1"/>
      <charset val="128"/>
    </font>
    <font>
      <b/>
      <sz val="20"/>
      <name val="ＭＳ 明朝"/>
      <family val="1"/>
      <charset val="128"/>
    </font>
    <font>
      <sz val="10"/>
      <name val="ＭＳ 明朝"/>
      <family val="1"/>
      <charset val="128"/>
    </font>
    <font>
      <sz val="11"/>
      <name val="ＭＳ 明朝"/>
      <family val="1"/>
      <charset val="128"/>
    </font>
    <font>
      <sz val="12"/>
      <name val="ＭＳ ゴシック"/>
      <family val="3"/>
      <charset val="128"/>
    </font>
    <font>
      <u/>
      <sz val="16"/>
      <name val="ＭＳ 明朝"/>
      <family val="1"/>
      <charset val="128"/>
    </font>
    <font>
      <sz val="16"/>
      <name val="ＭＳ Ｐゴシック"/>
      <family val="3"/>
      <charset val="128"/>
    </font>
    <font>
      <sz val="14"/>
      <color indexed="81"/>
      <name val="ＭＳ Ｐゴシック"/>
      <family val="3"/>
      <charset val="128"/>
    </font>
    <font>
      <sz val="14"/>
      <name val="ＭＳ Ｐゴシック"/>
      <family val="3"/>
      <charset val="128"/>
    </font>
    <font>
      <sz val="12"/>
      <name val="ＭＳ Ｐゴシック"/>
      <family val="3"/>
      <charset val="128"/>
    </font>
    <font>
      <sz val="10"/>
      <name val="ＭＳ ゴシック"/>
      <family val="3"/>
      <charset val="128"/>
    </font>
    <font>
      <sz val="11"/>
      <color theme="1"/>
      <name val="ＭＳ ゴシック"/>
      <family val="3"/>
      <charset val="128"/>
    </font>
    <font>
      <sz val="11"/>
      <color theme="1"/>
      <name val="ＭＳ Ｐゴシック"/>
      <family val="3"/>
      <charset val="128"/>
    </font>
    <font>
      <u/>
      <sz val="11"/>
      <name val="ＭＳ Ｐゴシック"/>
      <family val="3"/>
      <charset val="128"/>
    </font>
    <font>
      <sz val="10"/>
      <color indexed="10"/>
      <name val="ＭＳ Ｐゴシック"/>
      <family val="3"/>
      <charset val="128"/>
    </font>
    <font>
      <u/>
      <sz val="11"/>
      <color theme="10"/>
      <name val="ＭＳ Ｐゴシック"/>
      <family val="3"/>
      <charset val="128"/>
    </font>
    <font>
      <sz val="10"/>
      <color indexed="81"/>
      <name val="ＭＳ Ｐゴシック"/>
      <family val="3"/>
      <charset val="128"/>
    </font>
    <font>
      <sz val="18"/>
      <name val="ＭＳ Ｐゴシック"/>
      <family val="3"/>
      <charset val="128"/>
    </font>
    <font>
      <b/>
      <sz val="11"/>
      <color rgb="FFFF0000"/>
      <name val="ＭＳ Ｐゴシック"/>
      <family val="3"/>
      <charset val="128"/>
    </font>
    <font>
      <sz val="9"/>
      <name val="ＭＳ Ｐゴシック"/>
      <family val="3"/>
      <charset val="128"/>
    </font>
    <font>
      <sz val="7"/>
      <name val="ＭＳ Ｐゴシック"/>
      <family val="3"/>
      <charset val="128"/>
    </font>
    <font>
      <sz val="11"/>
      <color rgb="FFFF0000"/>
      <name val="ＭＳ Ｐゴシック"/>
      <family val="3"/>
      <charset val="128"/>
    </font>
    <font>
      <sz val="12"/>
      <color rgb="FFFF0000"/>
      <name val="ＭＳ Ｐゴシック"/>
      <family val="3"/>
      <charset val="128"/>
    </font>
    <font>
      <b/>
      <sz val="9"/>
      <color indexed="81"/>
      <name val="ＭＳ Ｐゴシック"/>
      <family val="3"/>
      <charset val="128"/>
    </font>
    <font>
      <sz val="11"/>
      <color indexed="81"/>
      <name val="ＭＳ Ｐゴシック"/>
      <family val="3"/>
      <charset val="128"/>
    </font>
    <font>
      <b/>
      <sz val="14"/>
      <name val="ＭＳ Ｐゴシック"/>
      <family val="3"/>
      <charset val="128"/>
    </font>
    <font>
      <i/>
      <sz val="14"/>
      <name val="ＭＳ Ｐゴシック"/>
      <family val="3"/>
      <charset val="128"/>
    </font>
    <font>
      <sz val="10"/>
      <color indexed="10"/>
      <name val="ＭＳ ゴシック"/>
      <family val="3"/>
      <charset val="128"/>
    </font>
    <font>
      <sz val="9"/>
      <name val="ＭＳ ゴシック"/>
      <family val="3"/>
      <charset val="128"/>
    </font>
    <font>
      <sz val="18"/>
      <name val="ＭＳ ゴシック"/>
      <family val="3"/>
      <charset val="128"/>
    </font>
    <font>
      <sz val="18"/>
      <color indexed="8"/>
      <name val="ＭＳ ゴシック"/>
      <family val="3"/>
      <charset val="128"/>
    </font>
    <font>
      <sz val="14"/>
      <color rgb="FFFF0000"/>
      <name val="ＭＳ ゴシック"/>
      <family val="3"/>
      <charset val="128"/>
    </font>
    <font>
      <sz val="11"/>
      <color indexed="8"/>
      <name val="ＭＳ ゴシック"/>
      <family val="3"/>
      <charset val="128"/>
    </font>
    <font>
      <sz val="14"/>
      <color indexed="8"/>
      <name val="ＭＳ ゴシック"/>
      <family val="3"/>
      <charset val="128"/>
    </font>
    <font>
      <sz val="16"/>
      <name val="ＭＳ ゴシック"/>
      <family val="3"/>
      <charset val="128"/>
    </font>
    <font>
      <strike/>
      <sz val="12"/>
      <name val="ＭＳ ゴシック"/>
      <family val="3"/>
      <charset val="128"/>
    </font>
    <font>
      <u/>
      <sz val="12"/>
      <name val="ＭＳ ゴシック"/>
      <family val="3"/>
      <charset val="128"/>
    </font>
    <font>
      <b/>
      <sz val="12"/>
      <color indexed="81"/>
      <name val="ＭＳ Ｐゴシック"/>
      <family val="3"/>
      <charset val="128"/>
    </font>
    <font>
      <sz val="10"/>
      <color indexed="8"/>
      <name val="ＭＳ 明朝"/>
      <family val="1"/>
      <charset val="128"/>
    </font>
    <font>
      <sz val="11"/>
      <color indexed="8"/>
      <name val="ＭＳ 明朝"/>
      <family val="1"/>
      <charset val="128"/>
    </font>
    <font>
      <sz val="10.5"/>
      <color indexed="8"/>
      <name val="ＭＳ 明朝"/>
      <family val="1"/>
      <charset val="128"/>
    </font>
    <font>
      <b/>
      <sz val="18"/>
      <color indexed="8"/>
      <name val="ＭＳ 明朝"/>
      <family val="1"/>
      <charset val="128"/>
    </font>
    <font>
      <sz val="12"/>
      <color indexed="8"/>
      <name val="ＭＳ 明朝"/>
      <family val="1"/>
      <charset val="128"/>
    </font>
    <font>
      <b/>
      <sz val="20"/>
      <color theme="1"/>
      <name val="ＭＳ ゴシック"/>
      <family val="3"/>
      <charset val="128"/>
    </font>
    <font>
      <sz val="13"/>
      <name val="ＭＳ ゴシック"/>
      <family val="3"/>
      <charset val="128"/>
    </font>
    <font>
      <b/>
      <sz val="14"/>
      <name val="ＭＳ ゴシック"/>
      <family val="3"/>
      <charset val="128"/>
    </font>
    <font>
      <sz val="14"/>
      <color theme="1"/>
      <name val="ＭＳ ゴシック"/>
      <family val="3"/>
      <charset val="128"/>
    </font>
    <font>
      <b/>
      <sz val="11"/>
      <color indexed="81"/>
      <name val="ＭＳ Ｐゴシック"/>
      <family val="3"/>
      <charset val="128"/>
    </font>
    <font>
      <sz val="12"/>
      <color theme="1"/>
      <name val="ＭＳ Ｐゴシック"/>
      <family val="3"/>
      <charset val="128"/>
      <scheme val="minor"/>
    </font>
    <font>
      <b/>
      <sz val="16"/>
      <color rgb="FFFF0000"/>
      <name val="ＭＳ 明朝"/>
      <family val="1"/>
      <charset val="128"/>
    </font>
    <font>
      <sz val="12"/>
      <name val="ＭＳ 明朝"/>
      <family val="1"/>
      <charset val="128"/>
    </font>
    <font>
      <b/>
      <u/>
      <sz val="12"/>
      <name val="ＭＳ 明朝"/>
      <family val="1"/>
      <charset val="128"/>
    </font>
    <font>
      <u/>
      <sz val="9"/>
      <color indexed="10"/>
      <name val="ＭＳ Ｐゴシック"/>
      <family val="3"/>
      <charset val="128"/>
    </font>
    <font>
      <sz val="28"/>
      <name val="ＭＳ Ｐゴシック"/>
      <family val="3"/>
      <charset val="128"/>
    </font>
    <font>
      <sz val="28"/>
      <name val="ＭＳ ゴシック"/>
      <family val="3"/>
      <charset val="128"/>
    </font>
    <font>
      <sz val="26"/>
      <name val="ＭＳ Ｐゴシック"/>
      <family val="3"/>
      <charset val="128"/>
    </font>
    <font>
      <strike/>
      <sz val="28"/>
      <name val="ＭＳ ゴシック"/>
      <family val="3"/>
      <charset val="128"/>
    </font>
    <font>
      <sz val="26"/>
      <name val="ＭＳ ゴシック"/>
      <family val="3"/>
      <charset val="128"/>
    </font>
    <font>
      <sz val="11"/>
      <color rgb="FF0000FF"/>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12"/>
      <color theme="1"/>
      <name val="ＭＳ ゴシック"/>
      <family val="3"/>
      <charset val="128"/>
    </font>
    <font>
      <b/>
      <sz val="10"/>
      <name val="ＭＳ Ｐゴシック"/>
      <family val="3"/>
      <charset val="128"/>
    </font>
    <font>
      <strike/>
      <sz val="11"/>
      <color rgb="FF0000FF"/>
      <name val="ＭＳ Ｐゴシック"/>
      <family val="3"/>
      <charset val="128"/>
    </font>
    <font>
      <sz val="13"/>
      <name val="ＭＳ Ｐゴシック"/>
      <family val="3"/>
      <charset val="128"/>
    </font>
    <font>
      <sz val="20"/>
      <name val="ＭＳ Ｐゴシック"/>
      <family val="3"/>
      <charset val="128"/>
    </font>
    <font>
      <sz val="10.5"/>
      <name val="ＭＳ ゴシック"/>
      <family val="3"/>
      <charset val="128"/>
    </font>
    <font>
      <strike/>
      <sz val="10"/>
      <name val="ＭＳ Ｐゴシック"/>
      <family val="3"/>
      <charset val="128"/>
    </font>
    <font>
      <sz val="11"/>
      <color rgb="FF0070C0"/>
      <name val="ＭＳ Ｐゴシック"/>
      <family val="3"/>
      <charset val="128"/>
    </font>
    <font>
      <sz val="16"/>
      <color rgb="FF0000FF"/>
      <name val="ＭＳ Ｐゴシック"/>
      <family val="3"/>
      <charset val="128"/>
    </font>
    <font>
      <sz val="9"/>
      <color rgb="FF0000FF"/>
      <name val="ＭＳ Ｐゴシック"/>
      <family val="3"/>
      <charset val="128"/>
    </font>
    <font>
      <sz val="12"/>
      <color rgb="FF0000FF"/>
      <name val="ＭＳ ゴシック"/>
      <family val="3"/>
      <charset val="128"/>
    </font>
    <font>
      <b/>
      <sz val="14"/>
      <color rgb="FF0000FF"/>
      <name val="ＭＳ ゴシック"/>
      <family val="3"/>
      <charset val="128"/>
    </font>
    <font>
      <sz val="14"/>
      <color rgb="FF0000FF"/>
      <name val="ＭＳ ゴシック"/>
      <family val="3"/>
      <charset val="128"/>
    </font>
    <font>
      <sz val="9"/>
      <color theme="1"/>
      <name val="ＭＳ Ｐ明朝"/>
      <family val="1"/>
      <charset val="128"/>
    </font>
    <font>
      <b/>
      <sz val="9"/>
      <color theme="1"/>
      <name val="ＭＳ Ｐ明朝"/>
      <family val="1"/>
      <charset val="128"/>
    </font>
    <font>
      <sz val="10"/>
      <color rgb="FF0000FF"/>
      <name val="ＭＳ Ｐゴシック"/>
      <family val="3"/>
      <charset val="128"/>
    </font>
    <font>
      <sz val="8"/>
      <color rgb="FF0000FF"/>
      <name val="ＭＳ Ｐゴシック"/>
      <family val="3"/>
      <charset val="128"/>
    </font>
    <font>
      <sz val="12"/>
      <color rgb="FF0000FF"/>
      <name val="ＭＳ Ｐゴシック"/>
      <family val="3"/>
      <charset val="128"/>
    </font>
    <font>
      <sz val="11"/>
      <color rgb="FF0000FF"/>
      <name val="ＭＳ Ｐゴシック"/>
      <family val="3"/>
      <charset val="128"/>
    </font>
    <font>
      <sz val="9"/>
      <color rgb="FFFF0000"/>
      <name val="ＭＳ Ｐゴシック"/>
      <family val="3"/>
      <charset val="128"/>
    </font>
    <font>
      <sz val="10"/>
      <color rgb="FF7030A0"/>
      <name val="ＭＳ Ｐゴシック"/>
      <family val="3"/>
      <charset val="128"/>
    </font>
    <font>
      <sz val="6"/>
      <color rgb="FF0000FF"/>
      <name val="ＭＳ Ｐゴシック"/>
      <family val="3"/>
      <charset val="128"/>
    </font>
    <font>
      <sz val="11"/>
      <color rgb="FF7030A0"/>
      <name val="ＭＳ Ｐゴシック"/>
      <family val="3"/>
      <charset val="128"/>
    </font>
    <font>
      <sz val="9"/>
      <color rgb="FF0000FF"/>
      <name val="ＭＳ ゴシック"/>
      <family val="3"/>
      <charset val="128"/>
    </font>
    <font>
      <sz val="9"/>
      <color theme="1"/>
      <name val="ＭＳ Ｐゴシック"/>
      <family val="3"/>
      <charset val="128"/>
    </font>
    <font>
      <sz val="16"/>
      <color theme="1"/>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FF"/>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medium">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Down="1">
      <left style="thin">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5">
    <xf numFmtId="0" fontId="0" fillId="0" borderId="0"/>
    <xf numFmtId="38" fontId="6" fillId="0" borderId="0" applyFont="0" applyFill="0" applyBorder="0" applyAlignment="0" applyProtection="0">
      <alignment vertical="center"/>
    </xf>
    <xf numFmtId="0" fontId="1" fillId="0" borderId="0">
      <alignment vertical="center"/>
    </xf>
    <xf numFmtId="0" fontId="1" fillId="0" borderId="0">
      <alignment vertical="center"/>
    </xf>
    <xf numFmtId="0" fontId="6" fillId="0" borderId="0"/>
    <xf numFmtId="0" fontId="33" fillId="0" borderId="0" applyNumberFormat="0" applyFill="0" applyBorder="0" applyAlignment="0" applyProtection="0">
      <alignment vertical="top"/>
      <protection locked="0"/>
    </xf>
    <xf numFmtId="0" fontId="6" fillId="0" borderId="0"/>
    <xf numFmtId="0" fontId="6" fillId="0" borderId="0">
      <alignment vertical="center"/>
    </xf>
    <xf numFmtId="0" fontId="27" fillId="0" borderId="0">
      <alignment vertical="center"/>
    </xf>
    <xf numFmtId="0" fontId="1" fillId="0" borderId="0">
      <alignment vertical="center"/>
    </xf>
    <xf numFmtId="0" fontId="1" fillId="0" borderId="0">
      <alignment vertical="center"/>
    </xf>
    <xf numFmtId="0" fontId="66" fillId="0" borderId="0">
      <alignment vertical="center"/>
    </xf>
    <xf numFmtId="0" fontId="66" fillId="0" borderId="0">
      <alignment vertical="center"/>
    </xf>
    <xf numFmtId="0" fontId="1" fillId="0" borderId="0">
      <alignment vertical="center"/>
    </xf>
    <xf numFmtId="0" fontId="77" fillId="0" borderId="0" applyFill="0" applyBorder="0" applyAlignment="0"/>
    <xf numFmtId="38" fontId="78" fillId="2" borderId="0" applyNumberFormat="0" applyBorder="0" applyAlignment="0" applyProtection="0"/>
    <xf numFmtId="0" fontId="79" fillId="0" borderId="57" applyNumberFormat="0" applyAlignment="0" applyProtection="0">
      <alignment horizontal="left" vertical="center"/>
    </xf>
    <xf numFmtId="0" fontId="79" fillId="0" borderId="3">
      <alignment horizontal="left" vertical="center"/>
    </xf>
    <xf numFmtId="10" fontId="78" fillId="6" borderId="2" applyNumberFormat="0" applyBorder="0" applyAlignment="0" applyProtection="0"/>
    <xf numFmtId="0" fontId="77" fillId="0" borderId="0"/>
    <xf numFmtId="0" fontId="80" fillId="0" borderId="0"/>
    <xf numFmtId="10" fontId="80"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81" fillId="0" borderId="0" applyFont="0" applyFill="0" applyBorder="0" applyAlignment="0" applyProtection="0">
      <alignment vertical="center"/>
    </xf>
    <xf numFmtId="38" fontId="6" fillId="0" borderId="0" applyFont="0" applyFill="0" applyBorder="0" applyAlignment="0" applyProtection="0">
      <alignment vertical="center"/>
    </xf>
    <xf numFmtId="38" fontId="81" fillId="0" borderId="0" applyFont="0" applyFill="0" applyBorder="0" applyAlignment="0" applyProtection="0">
      <alignment vertical="center"/>
    </xf>
    <xf numFmtId="0" fontId="6" fillId="0" borderId="0"/>
    <xf numFmtId="0" fontId="81" fillId="0" borderId="0">
      <alignment vertical="center"/>
    </xf>
    <xf numFmtId="0" fontId="6" fillId="0" borderId="0">
      <alignment vertical="center"/>
    </xf>
    <xf numFmtId="0" fontId="6" fillId="0" borderId="0">
      <alignment vertical="center"/>
    </xf>
    <xf numFmtId="0" fontId="6" fillId="0" borderId="0"/>
    <xf numFmtId="0" fontId="6" fillId="0" borderId="0"/>
    <xf numFmtId="0" fontId="81" fillId="0" borderId="0">
      <alignment vertical="center"/>
    </xf>
    <xf numFmtId="0" fontId="1" fillId="0" borderId="0">
      <alignment vertical="center"/>
    </xf>
    <xf numFmtId="0" fontId="6" fillId="0" borderId="0">
      <alignment vertical="center"/>
    </xf>
    <xf numFmtId="0" fontId="6" fillId="0" borderId="0">
      <alignment vertical="center"/>
    </xf>
    <xf numFmtId="0" fontId="82" fillId="0" borderId="0">
      <alignment vertical="center"/>
    </xf>
    <xf numFmtId="0" fontId="6" fillId="0" borderId="0"/>
    <xf numFmtId="0" fontId="6" fillId="0" borderId="0"/>
    <xf numFmtId="0" fontId="1" fillId="0" borderId="0">
      <alignment vertical="center"/>
    </xf>
    <xf numFmtId="0" fontId="20" fillId="0" borderId="0">
      <alignment vertical="center"/>
    </xf>
    <xf numFmtId="0" fontId="15" fillId="0" borderId="0"/>
    <xf numFmtId="0" fontId="81" fillId="0" borderId="0">
      <alignment vertical="center"/>
    </xf>
  </cellStyleXfs>
  <cellXfs count="1636">
    <xf numFmtId="0" fontId="0" fillId="0" borderId="0" xfId="0"/>
    <xf numFmtId="0" fontId="2" fillId="0" borderId="0" xfId="2" applyFont="1" applyFill="1" applyAlignment="1">
      <alignment horizontal="center" vertical="center"/>
    </xf>
    <xf numFmtId="0" fontId="2" fillId="0" borderId="0" xfId="2" applyFont="1" applyFill="1" applyAlignment="1">
      <alignment vertical="center"/>
    </xf>
    <xf numFmtId="0" fontId="5" fillId="0" borderId="0" xfId="2" applyFont="1" applyFill="1">
      <alignment vertical="center"/>
    </xf>
    <xf numFmtId="0" fontId="5" fillId="0" borderId="0" xfId="2" applyFont="1" applyFill="1" applyAlignment="1">
      <alignment horizontal="center" vertical="center"/>
    </xf>
    <xf numFmtId="0" fontId="5" fillId="0" borderId="1" xfId="2" applyFont="1" applyFill="1" applyBorder="1">
      <alignment vertical="center"/>
    </xf>
    <xf numFmtId="0" fontId="5" fillId="0" borderId="1" xfId="2" applyFont="1" applyFill="1" applyBorder="1" applyAlignment="1">
      <alignment horizontal="center" vertical="center"/>
    </xf>
    <xf numFmtId="0" fontId="5" fillId="0" borderId="1" xfId="2" applyFont="1" applyFill="1" applyBorder="1" applyAlignment="1">
      <alignment horizontal="left" vertical="center"/>
    </xf>
    <xf numFmtId="176" fontId="5" fillId="0" borderId="1" xfId="2" applyNumberFormat="1" applyFont="1" applyFill="1" applyBorder="1" applyAlignment="1">
      <alignment horizontal="left" vertical="center"/>
    </xf>
    <xf numFmtId="0" fontId="6" fillId="2" borderId="2" xfId="3" applyFont="1" applyFill="1" applyBorder="1" applyAlignment="1">
      <alignment horizontal="center" vertical="center"/>
    </xf>
    <xf numFmtId="0" fontId="7" fillId="2" borderId="2" xfId="3" applyFont="1" applyFill="1" applyBorder="1" applyAlignment="1">
      <alignment horizontal="center" vertical="center" wrapText="1"/>
    </xf>
    <xf numFmtId="0" fontId="7" fillId="2" borderId="2" xfId="3" applyFont="1" applyFill="1" applyBorder="1" applyAlignment="1">
      <alignment horizontal="center" vertical="center"/>
    </xf>
    <xf numFmtId="0" fontId="8" fillId="2" borderId="2" xfId="3" applyFont="1" applyFill="1" applyBorder="1" applyAlignment="1">
      <alignment horizontal="center" vertical="center" wrapText="1"/>
    </xf>
    <xf numFmtId="0" fontId="6" fillId="0" borderId="0" xfId="3" applyFont="1">
      <alignment vertical="center"/>
    </xf>
    <xf numFmtId="0" fontId="6" fillId="0" borderId="2" xfId="3" applyFont="1" applyBorder="1" applyAlignment="1">
      <alignment horizontal="center" vertical="center"/>
    </xf>
    <xf numFmtId="0" fontId="7" fillId="0" borderId="2" xfId="3" applyFont="1" applyBorder="1" applyAlignment="1">
      <alignment horizontal="center" vertical="center"/>
    </xf>
    <xf numFmtId="0" fontId="7" fillId="0" borderId="2" xfId="3" applyFont="1" applyBorder="1" applyAlignment="1">
      <alignment vertical="center"/>
    </xf>
    <xf numFmtId="0" fontId="7" fillId="0" borderId="2" xfId="3" applyFont="1" applyFill="1" applyBorder="1" applyAlignment="1">
      <alignment vertical="center" wrapText="1"/>
    </xf>
    <xf numFmtId="0" fontId="7" fillId="0" borderId="2" xfId="3" applyFont="1" applyBorder="1" applyAlignment="1">
      <alignment vertical="center" wrapText="1"/>
    </xf>
    <xf numFmtId="0" fontId="7" fillId="0" borderId="2" xfId="3" applyFont="1" applyBorder="1" applyAlignment="1">
      <alignment horizontal="center" vertical="center" shrinkToFit="1"/>
    </xf>
    <xf numFmtId="0" fontId="7" fillId="0" borderId="2" xfId="3" applyFont="1" applyBorder="1" applyAlignment="1">
      <alignment vertical="center" shrinkToFit="1"/>
    </xf>
    <xf numFmtId="38" fontId="7" fillId="0" borderId="2" xfId="1" applyFont="1" applyBorder="1" applyAlignment="1">
      <alignment horizontal="center" vertical="center" shrinkToFit="1"/>
    </xf>
    <xf numFmtId="38" fontId="7" fillId="0" borderId="2" xfId="1" applyFont="1" applyBorder="1" applyAlignment="1">
      <alignment vertical="center"/>
    </xf>
    <xf numFmtId="38" fontId="7" fillId="0" borderId="2" xfId="1" applyFont="1" applyBorder="1" applyAlignment="1">
      <alignment vertical="center" shrinkToFit="1"/>
    </xf>
    <xf numFmtId="38" fontId="6" fillId="0" borderId="0" xfId="1" applyFont="1">
      <alignment vertical="center"/>
    </xf>
    <xf numFmtId="0" fontId="7" fillId="0" borderId="2" xfId="3" applyFont="1" applyFill="1" applyBorder="1" applyAlignment="1">
      <alignment horizontal="center" vertical="center" shrinkToFit="1"/>
    </xf>
    <xf numFmtId="0" fontId="7" fillId="0" borderId="2" xfId="3" applyFont="1" applyFill="1" applyBorder="1" applyAlignment="1">
      <alignment vertical="center"/>
    </xf>
    <xf numFmtId="0" fontId="7" fillId="0" borderId="2" xfId="3" applyFont="1" applyFill="1" applyBorder="1" applyAlignment="1">
      <alignment vertical="center" shrinkToFit="1"/>
    </xf>
    <xf numFmtId="0" fontId="11" fillId="0" borderId="0" xfId="3" applyFont="1">
      <alignment vertical="center"/>
    </xf>
    <xf numFmtId="0" fontId="14" fillId="0" borderId="0" xfId="0" applyFont="1" applyFill="1" applyAlignment="1">
      <alignment horizontal="left" vertical="center"/>
    </xf>
    <xf numFmtId="0" fontId="14" fillId="0" borderId="0" xfId="0" applyFont="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vertical="center"/>
    </xf>
    <xf numFmtId="0" fontId="2" fillId="0" borderId="0" xfId="0" applyFont="1" applyFill="1" applyBorder="1" applyAlignment="1">
      <alignment horizontal="right" vertical="center"/>
    </xf>
    <xf numFmtId="0" fontId="15" fillId="0" borderId="0" xfId="0" applyFont="1" applyFill="1" applyAlignment="1">
      <alignment vertical="center"/>
    </xf>
    <xf numFmtId="0" fontId="16" fillId="0" borderId="0" xfId="0" applyFont="1" applyFill="1" applyAlignment="1">
      <alignment vertical="center"/>
    </xf>
    <xf numFmtId="0" fontId="16" fillId="0" borderId="0" xfId="0" applyFont="1" applyAlignment="1">
      <alignment vertical="center"/>
    </xf>
    <xf numFmtId="49" fontId="6" fillId="0" borderId="0" xfId="4" applyNumberFormat="1" applyFont="1" applyFill="1" applyBorder="1"/>
    <xf numFmtId="0" fontId="15" fillId="0" borderId="0" xfId="0" applyFont="1" applyFill="1" applyBorder="1" applyAlignment="1">
      <alignment vertical="center"/>
    </xf>
    <xf numFmtId="0" fontId="15" fillId="0" borderId="0" xfId="0" applyFont="1" applyFill="1" applyAlignment="1">
      <alignment horizontal="center" vertical="center"/>
    </xf>
    <xf numFmtId="0" fontId="0" fillId="0" borderId="0" xfId="0" applyFill="1" applyAlignment="1">
      <alignment horizontal="center" vertical="center" shrinkToFit="1"/>
    </xf>
    <xf numFmtId="0" fontId="0" fillId="0" borderId="0" xfId="0" applyFont="1" applyFill="1"/>
    <xf numFmtId="0" fontId="15" fillId="0" borderId="0" xfId="0" applyFont="1" applyFill="1" applyAlignment="1">
      <alignment horizontal="right" vertical="center"/>
    </xf>
    <xf numFmtId="0" fontId="15" fillId="0" borderId="0" xfId="0" applyFont="1" applyFill="1" applyAlignment="1">
      <alignment horizontal="left" vertical="center"/>
    </xf>
    <xf numFmtId="0" fontId="18" fillId="0" borderId="0" xfId="0" applyFont="1" applyFill="1" applyAlignment="1">
      <alignment horizontal="center" vertical="center"/>
    </xf>
    <xf numFmtId="0" fontId="14" fillId="0" borderId="0" xfId="0" applyFont="1" applyFill="1" applyAlignment="1">
      <alignment vertical="center" shrinkToFit="1"/>
    </xf>
    <xf numFmtId="0" fontId="14" fillId="0" borderId="0" xfId="0" applyFont="1" applyFill="1" applyAlignment="1">
      <alignment horizontal="center" vertical="center" shrinkToFit="1"/>
    </xf>
    <xf numFmtId="0" fontId="15" fillId="0" borderId="0" xfId="0" applyFont="1" applyFill="1" applyAlignment="1">
      <alignment horizontal="center" vertical="center" shrinkToFit="1"/>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Fill="1" applyAlignment="1">
      <alignment horizontal="center" vertical="center"/>
    </xf>
    <xf numFmtId="0" fontId="20" fillId="0" borderId="0" xfId="0" applyFont="1" applyFill="1" applyAlignment="1">
      <alignment horizontal="left" vertical="center"/>
    </xf>
    <xf numFmtId="0" fontId="14" fillId="3" borderId="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21" fillId="0" borderId="0" xfId="0" applyFont="1" applyFill="1" applyAlignment="1">
      <alignment horizontal="left" vertical="top" wrapText="1"/>
    </xf>
    <xf numFmtId="0" fontId="20" fillId="0" borderId="0" xfId="0" applyFont="1" applyFill="1" applyAlignment="1">
      <alignment horizontal="left"/>
    </xf>
    <xf numFmtId="0" fontId="20" fillId="0" borderId="0" xfId="0" applyFont="1" applyFill="1" applyAlignment="1"/>
    <xf numFmtId="0" fontId="2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4" fillId="0" borderId="3" xfId="0" applyFont="1" applyFill="1" applyBorder="1" applyAlignment="1">
      <alignment vertical="center" wrapText="1"/>
    </xf>
    <xf numFmtId="0" fontId="14" fillId="0" borderId="0" xfId="0" applyFont="1" applyFill="1" applyAlignment="1">
      <alignment horizontal="left" vertical="center" shrinkToFit="1"/>
    </xf>
    <xf numFmtId="0" fontId="14" fillId="0" borderId="0" xfId="0" applyFont="1" applyFill="1" applyAlignment="1">
      <alignment vertical="top" wrapText="1"/>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right" vertical="center"/>
    </xf>
    <xf numFmtId="0" fontId="14" fillId="0" borderId="1" xfId="0" applyFont="1" applyFill="1" applyBorder="1" applyAlignment="1">
      <alignment vertical="center"/>
    </xf>
    <xf numFmtId="0" fontId="15" fillId="0" borderId="3" xfId="0" applyFont="1" applyFill="1" applyBorder="1" applyAlignment="1">
      <alignment vertical="center" shrinkToFit="1"/>
    </xf>
    <xf numFmtId="0" fontId="14" fillId="0" borderId="0" xfId="0" applyFont="1" applyFill="1" applyBorder="1" applyAlignment="1">
      <alignment horizontal="left" vertical="center"/>
    </xf>
    <xf numFmtId="0" fontId="14" fillId="0" borderId="4" xfId="0" applyFont="1" applyFill="1" applyBorder="1" applyAlignment="1">
      <alignment vertical="center"/>
    </xf>
    <xf numFmtId="0" fontId="14" fillId="0" borderId="0" xfId="0" applyFont="1" applyFill="1" applyAlignment="1">
      <alignment horizontal="right" vertical="top"/>
    </xf>
    <xf numFmtId="0" fontId="20" fillId="0" borderId="0" xfId="0" applyFont="1" applyFill="1" applyBorder="1" applyAlignment="1"/>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11" xfId="0" applyFont="1" applyFill="1" applyBorder="1" applyAlignment="1">
      <alignment vertical="center"/>
    </xf>
    <xf numFmtId="0" fontId="14" fillId="0" borderId="12" xfId="0" applyFont="1" applyFill="1" applyBorder="1" applyAlignment="1">
      <alignment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21" fillId="0" borderId="0" xfId="0" applyFont="1" applyAlignment="1">
      <alignment vertical="center"/>
    </xf>
    <xf numFmtId="0" fontId="2" fillId="0" borderId="0" xfId="0" applyFont="1" applyFill="1" applyAlignment="1">
      <alignment horizontal="right" vertical="center"/>
    </xf>
    <xf numFmtId="0" fontId="0" fillId="0" borderId="0" xfId="0" applyFont="1" applyFill="1" applyBorder="1" applyAlignment="1">
      <alignment vertical="center"/>
    </xf>
    <xf numFmtId="0" fontId="2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vertical="center" shrinkToFit="1"/>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vertical="center"/>
    </xf>
    <xf numFmtId="0" fontId="7" fillId="0" borderId="4" xfId="0" applyFont="1" applyBorder="1" applyAlignment="1">
      <alignment vertical="center"/>
    </xf>
    <xf numFmtId="177" fontId="27" fillId="0" borderId="2" xfId="0" applyNumberFormat="1" applyFont="1" applyFill="1" applyBorder="1" applyAlignment="1" applyProtection="1">
      <alignment horizontal="center" vertical="center"/>
      <protection locked="0"/>
    </xf>
    <xf numFmtId="0" fontId="7" fillId="0" borderId="6" xfId="0" applyFont="1" applyBorder="1" applyAlignment="1">
      <alignment vertical="center"/>
    </xf>
    <xf numFmtId="0" fontId="7" fillId="0" borderId="11"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horizontal="right" vertical="center"/>
    </xf>
    <xf numFmtId="0" fontId="7" fillId="0" borderId="24" xfId="0" applyFont="1" applyBorder="1" applyAlignment="1">
      <alignment vertical="center"/>
    </xf>
    <xf numFmtId="0" fontId="7" fillId="0" borderId="14"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7" fillId="0" borderId="19" xfId="0" applyFont="1" applyBorder="1" applyAlignment="1">
      <alignment vertical="center"/>
    </xf>
    <xf numFmtId="0" fontId="7" fillId="0" borderId="27"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horizontal="center" vertical="center"/>
    </xf>
    <xf numFmtId="0" fontId="7" fillId="0" borderId="33" xfId="0" applyFont="1" applyBorder="1" applyAlignment="1">
      <alignment vertical="center"/>
    </xf>
    <xf numFmtId="0" fontId="7" fillId="0" borderId="0" xfId="0" applyFont="1" applyBorder="1" applyAlignment="1">
      <alignment vertical="center" shrinkToFit="1"/>
    </xf>
    <xf numFmtId="0" fontId="7" fillId="0" borderId="35" xfId="0" applyFont="1" applyBorder="1" applyAlignment="1">
      <alignment vertical="center"/>
    </xf>
    <xf numFmtId="0" fontId="7" fillId="0" borderId="36" xfId="0" applyFont="1" applyBorder="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7" fillId="0" borderId="0" xfId="0" applyFont="1" applyFill="1" applyAlignment="1">
      <alignment horizontal="right" vertical="center"/>
    </xf>
    <xf numFmtId="0" fontId="0"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shrinkToFit="1"/>
    </xf>
    <xf numFmtId="0" fontId="0" fillId="0" borderId="9" xfId="0" applyFont="1" applyFill="1" applyBorder="1" applyAlignment="1">
      <alignment horizontal="center" vertical="center"/>
    </xf>
    <xf numFmtId="0" fontId="0" fillId="0" borderId="1" xfId="0" applyFont="1" applyFill="1" applyBorder="1"/>
    <xf numFmtId="0" fontId="0" fillId="0" borderId="2"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2" xfId="0" applyFont="1" applyFill="1" applyBorder="1" applyAlignment="1">
      <alignment horizontal="center" vertical="center" shrinkToFit="1"/>
    </xf>
    <xf numFmtId="177" fontId="24" fillId="0" borderId="2" xfId="0" applyNumberFormat="1" applyFont="1" applyFill="1" applyBorder="1" applyAlignment="1" applyProtection="1">
      <alignment horizontal="center" vertical="center"/>
      <protection locked="0"/>
    </xf>
    <xf numFmtId="0" fontId="28" fillId="0" borderId="8" xfId="0" applyFont="1" applyFill="1" applyBorder="1" applyAlignment="1">
      <alignment horizontal="left" vertical="center" wrapText="1" shrinkToFit="1"/>
    </xf>
    <xf numFmtId="0" fontId="7" fillId="0" borderId="0" xfId="0" applyFont="1" applyFill="1"/>
    <xf numFmtId="0" fontId="7" fillId="0" borderId="0" xfId="0" applyFont="1" applyFill="1" applyBorder="1" applyAlignment="1">
      <alignment vertical="top"/>
    </xf>
    <xf numFmtId="0" fontId="7" fillId="0" borderId="0" xfId="0" applyFont="1" applyFill="1" applyBorder="1"/>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shrinkToFit="1"/>
    </xf>
    <xf numFmtId="0" fontId="0" fillId="0" borderId="1" xfId="0" applyFont="1" applyFill="1" applyBorder="1" applyAlignment="1">
      <alignment horizontal="left" vertical="center"/>
    </xf>
    <xf numFmtId="0" fontId="7" fillId="0" borderId="1" xfId="0" applyFont="1" applyFill="1" applyBorder="1" applyAlignment="1">
      <alignment wrapText="1"/>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 xfId="0" applyFont="1" applyFill="1" applyBorder="1"/>
    <xf numFmtId="180" fontId="0" fillId="0" borderId="2" xfId="0" applyNumberFormat="1" applyFont="1" applyFill="1" applyBorder="1" applyAlignment="1">
      <alignment horizontal="center" vertical="center" shrinkToFit="1"/>
    </xf>
    <xf numFmtId="181" fontId="0" fillId="0" borderId="2" xfId="0" applyNumberFormat="1" applyFont="1" applyFill="1" applyBorder="1" applyAlignment="1">
      <alignment horizontal="center" vertical="center"/>
    </xf>
    <xf numFmtId="179" fontId="0" fillId="0" borderId="2" xfId="0" applyNumberFormat="1" applyFont="1" applyFill="1" applyBorder="1" applyAlignment="1">
      <alignment horizontal="center" vertical="center"/>
    </xf>
    <xf numFmtId="0" fontId="7" fillId="0" borderId="0" xfId="0" applyFont="1" applyFill="1" applyBorder="1" applyAlignment="1">
      <alignment vertical="top" shrinkToFit="1"/>
    </xf>
    <xf numFmtId="0" fontId="7" fillId="0" borderId="1" xfId="0" applyFont="1" applyFill="1" applyBorder="1" applyAlignment="1"/>
    <xf numFmtId="0" fontId="0" fillId="0"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0" xfId="0" applyFont="1" applyFill="1" applyBorder="1"/>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left"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34" xfId="0" applyFont="1" applyFill="1" applyBorder="1" applyAlignment="1">
      <alignment horizontal="centerContinuous" vertical="center"/>
    </xf>
    <xf numFmtId="0" fontId="0" fillId="0" borderId="35"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 xfId="0" applyFont="1" applyFill="1" applyBorder="1" applyAlignment="1">
      <alignment horizontal="left" vertical="center" indent="1"/>
    </xf>
    <xf numFmtId="0" fontId="0" fillId="0" borderId="10" xfId="0" applyFont="1" applyFill="1" applyBorder="1" applyAlignment="1">
      <alignment vertical="center"/>
    </xf>
    <xf numFmtId="0" fontId="0" fillId="0" borderId="7"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8" xfId="0" applyFont="1" applyFill="1" applyBorder="1" applyAlignment="1">
      <alignment horizontal="centerContinuous" vertical="center"/>
    </xf>
    <xf numFmtId="0" fontId="0" fillId="0" borderId="3" xfId="0" applyFont="1" applyFill="1" applyBorder="1" applyAlignment="1">
      <alignment horizontal="left" vertical="center" indent="1"/>
    </xf>
    <xf numFmtId="0" fontId="0" fillId="0" borderId="3" xfId="0" applyFont="1" applyFill="1" applyBorder="1" applyAlignment="1">
      <alignment horizontal="left" vertical="center"/>
    </xf>
    <xf numFmtId="0" fontId="0" fillId="0" borderId="3" xfId="0" applyFont="1" applyFill="1" applyBorder="1"/>
    <xf numFmtId="0" fontId="0" fillId="0" borderId="0" xfId="0" applyFont="1" applyAlignment="1">
      <alignment vertical="top" wrapText="1"/>
    </xf>
    <xf numFmtId="0" fontId="7" fillId="0" borderId="0" xfId="0" applyFont="1" applyFill="1" applyAlignment="1">
      <alignment vertical="top"/>
    </xf>
    <xf numFmtId="0" fontId="7" fillId="0" borderId="0" xfId="0" applyFont="1" applyFill="1" applyAlignment="1">
      <alignment vertical="top" wrapText="1"/>
    </xf>
    <xf numFmtId="0" fontId="27" fillId="0" borderId="0" xfId="0" applyFont="1" applyFill="1" applyBorder="1" applyAlignment="1">
      <alignment horizontal="right" vertical="center"/>
    </xf>
    <xf numFmtId="0" fontId="22" fillId="0" borderId="43"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0" fillId="0" borderId="0" xfId="0" applyFill="1" applyBorder="1" applyAlignment="1">
      <alignment vertical="center"/>
    </xf>
    <xf numFmtId="0" fontId="0" fillId="0" borderId="57"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7" xfId="0" applyFill="1" applyBorder="1" applyAlignment="1">
      <alignment vertical="center" wrapText="1"/>
    </xf>
    <xf numFmtId="0" fontId="0" fillId="0" borderId="60" xfId="0" applyFill="1" applyBorder="1" applyAlignment="1">
      <alignment vertical="center" wrapText="1"/>
    </xf>
    <xf numFmtId="0" fontId="0" fillId="0" borderId="57" xfId="0" applyFont="1" applyFill="1" applyBorder="1" applyAlignment="1">
      <alignment vertical="center" wrapText="1"/>
    </xf>
    <xf numFmtId="0" fontId="0" fillId="0" borderId="57" xfId="0" applyFill="1" applyBorder="1" applyAlignment="1">
      <alignment horizontal="right" vertical="center" wrapText="1"/>
    </xf>
    <xf numFmtId="0" fontId="0" fillId="0" borderId="59" xfId="0" applyFont="1" applyFill="1" applyBorder="1" applyAlignment="1">
      <alignment vertical="center"/>
    </xf>
    <xf numFmtId="0" fontId="0" fillId="0" borderId="57" xfId="0" applyFill="1" applyBorder="1" applyAlignment="1">
      <alignment vertical="center"/>
    </xf>
    <xf numFmtId="0" fontId="0" fillId="0" borderId="62" xfId="0" applyFont="1" applyFill="1" applyBorder="1" applyAlignment="1">
      <alignment horizontal="center" vertical="center"/>
    </xf>
    <xf numFmtId="0" fontId="0" fillId="0" borderId="60" xfId="0" applyFont="1" applyFill="1" applyBorder="1" applyAlignment="1">
      <alignment vertical="center"/>
    </xf>
    <xf numFmtId="0" fontId="36" fillId="0" borderId="0" xfId="0" applyFont="1" applyFill="1" applyBorder="1" applyAlignment="1">
      <alignment vertical="center"/>
    </xf>
    <xf numFmtId="0" fontId="0" fillId="0" borderId="0" xfId="0" applyFill="1"/>
    <xf numFmtId="0" fontId="0" fillId="0" borderId="52" xfId="0" applyFill="1" applyBorder="1" applyAlignment="1">
      <alignment vertical="center"/>
    </xf>
    <xf numFmtId="0" fontId="0" fillId="0" borderId="41" xfId="0" applyFont="1" applyFill="1" applyBorder="1" applyAlignment="1">
      <alignment vertical="center"/>
    </xf>
    <xf numFmtId="0" fontId="30" fillId="0" borderId="41" xfId="0" applyFont="1" applyFill="1" applyBorder="1" applyAlignment="1">
      <alignment vertical="center" shrinkToFit="1"/>
    </xf>
    <xf numFmtId="0" fontId="22" fillId="0" borderId="41" xfId="0" applyFont="1" applyFill="1" applyBorder="1" applyAlignment="1">
      <alignment horizontal="center" vertical="center" shrinkToFit="1"/>
    </xf>
    <xf numFmtId="0" fontId="0" fillId="0" borderId="44" xfId="0"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shrinkToFit="1"/>
    </xf>
    <xf numFmtId="0" fontId="22" fillId="0" borderId="0" xfId="0" applyFont="1" applyFill="1" applyBorder="1" applyAlignment="1">
      <alignment horizontal="center" vertical="center" shrinkToFit="1"/>
    </xf>
    <xf numFmtId="0" fontId="0" fillId="0" borderId="61" xfId="0" applyFont="1" applyFill="1" applyBorder="1" applyAlignment="1">
      <alignment vertical="center"/>
    </xf>
    <xf numFmtId="0" fontId="0" fillId="0" borderId="63" xfId="0" applyFont="1" applyFill="1" applyBorder="1" applyAlignment="1">
      <alignment vertical="center"/>
    </xf>
    <xf numFmtId="0" fontId="0" fillId="0" borderId="46" xfId="0" applyFont="1" applyFill="1" applyBorder="1" applyAlignment="1">
      <alignment vertical="center"/>
    </xf>
    <xf numFmtId="0" fontId="0" fillId="0" borderId="46" xfId="0" applyFont="1" applyFill="1" applyBorder="1" applyAlignment="1">
      <alignment vertical="center" shrinkToFit="1"/>
    </xf>
    <xf numFmtId="0" fontId="22" fillId="0" borderId="46" xfId="0" applyFont="1" applyFill="1" applyBorder="1" applyAlignment="1">
      <alignment horizontal="center" vertical="center" shrinkToFit="1"/>
    </xf>
    <xf numFmtId="0" fontId="0" fillId="0" borderId="49" xfId="0" applyFont="1" applyFill="1" applyBorder="1" applyAlignment="1">
      <alignment vertical="center"/>
    </xf>
    <xf numFmtId="0" fontId="39" fillId="0" borderId="0" xfId="0" applyFont="1" applyFill="1" applyBorder="1" applyAlignment="1">
      <alignment vertical="center"/>
    </xf>
    <xf numFmtId="0" fontId="0" fillId="0" borderId="68" xfId="0" applyFont="1" applyFill="1" applyBorder="1" applyAlignment="1">
      <alignment horizontal="center" vertical="center"/>
    </xf>
    <xf numFmtId="181" fontId="27" fillId="0" borderId="69" xfId="0" applyNumberFormat="1" applyFont="1" applyFill="1" applyBorder="1" applyAlignment="1" applyProtection="1">
      <alignment horizontal="right" vertical="center" wrapText="1"/>
    </xf>
    <xf numFmtId="0" fontId="0" fillId="0" borderId="0" xfId="0" applyFont="1" applyFill="1" applyBorder="1" applyAlignment="1">
      <alignment vertical="top"/>
    </xf>
    <xf numFmtId="181" fontId="27" fillId="0" borderId="70" xfId="0" applyNumberFormat="1" applyFont="1" applyFill="1" applyBorder="1" applyAlignment="1" applyProtection="1">
      <alignment horizontal="right" vertical="center" wrapText="1"/>
    </xf>
    <xf numFmtId="181" fontId="0" fillId="0" borderId="71" xfId="0" applyNumberFormat="1" applyFont="1" applyFill="1" applyBorder="1" applyAlignment="1">
      <alignment horizontal="right" vertical="center"/>
    </xf>
    <xf numFmtId="181" fontId="27" fillId="0" borderId="8" xfId="0" applyNumberFormat="1" applyFont="1" applyFill="1" applyBorder="1" applyAlignment="1">
      <alignment horizontal="center" vertical="center" shrinkToFit="1"/>
    </xf>
    <xf numFmtId="183" fontId="27" fillId="0" borderId="7" xfId="0" applyNumberFormat="1" applyFont="1" applyFill="1" applyBorder="1" applyAlignment="1">
      <alignment horizontal="left" vertical="center" shrinkToFit="1"/>
    </xf>
    <xf numFmtId="0" fontId="27" fillId="0" borderId="3" xfId="0" applyFont="1" applyFill="1" applyBorder="1" applyAlignment="1">
      <alignment vertical="center" shrinkToFit="1"/>
    </xf>
    <xf numFmtId="0" fontId="30" fillId="0" borderId="0" xfId="0" applyFont="1" applyFill="1" applyBorder="1" applyAlignment="1">
      <alignment vertical="center"/>
    </xf>
    <xf numFmtId="31" fontId="12" fillId="0" borderId="0" xfId="0" applyNumberFormat="1" applyFont="1" applyFill="1" applyAlignment="1">
      <alignment shrinkToFit="1"/>
    </xf>
    <xf numFmtId="0" fontId="0" fillId="0" borderId="0" xfId="0" applyFont="1" applyFill="1" applyAlignment="1">
      <alignment horizontal="center"/>
    </xf>
    <xf numFmtId="0" fontId="43" fillId="0" borderId="0" xfId="0" applyFont="1" applyFill="1" applyBorder="1" applyAlignment="1">
      <alignment horizontal="center"/>
    </xf>
    <xf numFmtId="0" fontId="26" fillId="0" borderId="0" xfId="0" applyFont="1" applyAlignment="1">
      <alignment horizontal="left" readingOrder="1"/>
    </xf>
    <xf numFmtId="0" fontId="26" fillId="0" borderId="82" xfId="0" applyFont="1" applyFill="1" applyBorder="1" applyAlignment="1">
      <alignment horizontal="center"/>
    </xf>
    <xf numFmtId="0" fontId="26" fillId="0" borderId="83" xfId="0" applyFont="1" applyFill="1" applyBorder="1" applyAlignment="1">
      <alignment horizontal="center"/>
    </xf>
    <xf numFmtId="0" fontId="28" fillId="0" borderId="0" xfId="0" applyFont="1" applyAlignment="1">
      <alignment vertical="center"/>
    </xf>
    <xf numFmtId="0" fontId="45" fillId="0" borderId="0" xfId="0" applyFont="1" applyAlignment="1">
      <alignment vertical="center"/>
    </xf>
    <xf numFmtId="0" fontId="0" fillId="0" borderId="0" xfId="0" applyFont="1" applyAlignment="1">
      <alignment horizontal="right" vertical="center"/>
    </xf>
    <xf numFmtId="176" fontId="28" fillId="0" borderId="0" xfId="0" applyNumberFormat="1" applyFont="1" applyAlignment="1">
      <alignment vertical="center" shrinkToFit="1"/>
    </xf>
    <xf numFmtId="0" fontId="5" fillId="0" borderId="0" xfId="0" applyFont="1" applyAlignment="1">
      <alignment vertical="center"/>
    </xf>
    <xf numFmtId="0" fontId="7" fillId="0" borderId="1" xfId="0" applyFont="1" applyBorder="1" applyAlignment="1">
      <alignment horizontal="left" vertical="center"/>
    </xf>
    <xf numFmtId="0" fontId="28" fillId="0" borderId="1" xfId="0" applyFont="1" applyBorder="1" applyAlignment="1">
      <alignment vertical="center"/>
    </xf>
    <xf numFmtId="0" fontId="7" fillId="0" borderId="1" xfId="0" applyFont="1" applyBorder="1" applyAlignment="1">
      <alignment horizontal="right" vertical="center"/>
    </xf>
    <xf numFmtId="0" fontId="28" fillId="0" borderId="2" xfId="0" applyFont="1" applyBorder="1" applyAlignment="1">
      <alignment horizontal="center" vertical="center"/>
    </xf>
    <xf numFmtId="187" fontId="28" fillId="0" borderId="2" xfId="0" applyNumberFormat="1" applyFont="1" applyBorder="1" applyAlignment="1">
      <alignment vertical="center" shrinkToFit="1"/>
    </xf>
    <xf numFmtId="177" fontId="27" fillId="0" borderId="2" xfId="0" applyNumberFormat="1" applyFont="1" applyFill="1" applyBorder="1" applyAlignment="1" applyProtection="1">
      <alignment horizontal="center" vertical="center" shrinkToFit="1"/>
      <protection locked="0"/>
    </xf>
    <xf numFmtId="0" fontId="46" fillId="0" borderId="0" xfId="0" applyFont="1" applyAlignment="1">
      <alignment vertical="center"/>
    </xf>
    <xf numFmtId="0" fontId="0" fillId="0" borderId="3" xfId="0" applyBorder="1" applyAlignment="1">
      <alignment vertical="center" shrinkToFit="1"/>
    </xf>
    <xf numFmtId="0" fontId="0" fillId="0" borderId="8" xfId="0" applyBorder="1" applyAlignment="1">
      <alignment vertical="center"/>
    </xf>
    <xf numFmtId="0" fontId="0" fillId="0" borderId="2" xfId="0" applyBorder="1" applyAlignment="1">
      <alignment vertical="center"/>
    </xf>
    <xf numFmtId="0" fontId="47" fillId="0" borderId="0" xfId="0" applyFont="1" applyFill="1" applyAlignment="1">
      <alignment horizontal="left"/>
    </xf>
    <xf numFmtId="0" fontId="47" fillId="0" borderId="0" xfId="0" applyFont="1" applyFill="1" applyAlignment="1">
      <alignment horizontal="center"/>
    </xf>
    <xf numFmtId="0" fontId="22" fillId="0" borderId="46" xfId="0" applyFont="1" applyFill="1" applyBorder="1" applyAlignment="1"/>
    <xf numFmtId="0" fontId="49" fillId="0" borderId="0" xfId="0" applyFont="1" applyFill="1" applyAlignment="1">
      <alignment vertical="center"/>
    </xf>
    <xf numFmtId="0" fontId="5" fillId="0" borderId="0" xfId="0" applyFont="1" applyFill="1"/>
    <xf numFmtId="0" fontId="5" fillId="0" borderId="93" xfId="0" applyFont="1" applyFill="1" applyBorder="1" applyAlignment="1">
      <alignment horizontal="center" vertical="center" shrinkToFit="1"/>
    </xf>
    <xf numFmtId="38" fontId="5" fillId="0" borderId="0" xfId="0" applyNumberFormat="1" applyFont="1" applyFill="1"/>
    <xf numFmtId="38" fontId="5" fillId="0" borderId="93" xfId="0" applyNumberFormat="1" applyFont="1" applyFill="1" applyBorder="1" applyAlignment="1">
      <alignment horizontal="center" vertical="center" shrinkToFit="1"/>
    </xf>
    <xf numFmtId="0" fontId="51" fillId="0" borderId="0" xfId="0" applyFont="1" applyFill="1" applyBorder="1" applyAlignment="1">
      <alignment horizontal="left" vertical="center"/>
    </xf>
    <xf numFmtId="0" fontId="5" fillId="0" borderId="0" xfId="0" applyFont="1" applyFill="1" applyBorder="1" applyAlignment="1">
      <alignment horizontal="left" vertical="center"/>
    </xf>
    <xf numFmtId="0" fontId="22" fillId="0" borderId="0" xfId="0" applyFont="1" applyFill="1"/>
    <xf numFmtId="0" fontId="26" fillId="0" borderId="0" xfId="0" applyFont="1" applyFill="1" applyAlignment="1">
      <alignment horizontal="right" vertical="center"/>
    </xf>
    <xf numFmtId="0" fontId="22" fillId="4" borderId="0" xfId="0" applyFont="1" applyFill="1"/>
    <xf numFmtId="0" fontId="27" fillId="4" borderId="0" xfId="0" applyFont="1" applyFill="1"/>
    <xf numFmtId="0" fontId="52" fillId="0" borderId="0" xfId="0" applyFont="1" applyFill="1" applyAlignment="1">
      <alignment vertical="center"/>
    </xf>
    <xf numFmtId="0" fontId="22" fillId="0" borderId="0" xfId="0" applyFont="1" applyFill="1" applyAlignment="1"/>
    <xf numFmtId="0" fontId="22" fillId="0" borderId="0" xfId="0" applyFont="1" applyFill="1" applyBorder="1" applyAlignment="1"/>
    <xf numFmtId="0" fontId="22" fillId="0" borderId="0" xfId="0" applyFont="1" applyFill="1" applyBorder="1" applyAlignment="1">
      <alignment vertical="center" wrapText="1"/>
    </xf>
    <xf numFmtId="0" fontId="22" fillId="0" borderId="104" xfId="0" applyFont="1" applyFill="1" applyBorder="1" applyAlignment="1">
      <alignment horizontal="center" vertical="center" wrapText="1"/>
    </xf>
    <xf numFmtId="0" fontId="27" fillId="4" borderId="0" xfId="0" applyFont="1" applyFill="1" applyAlignment="1">
      <alignment vertical="center"/>
    </xf>
    <xf numFmtId="0" fontId="0" fillId="0" borderId="0" xfId="0" applyFont="1" applyFill="1" applyBorder="1" applyAlignment="1">
      <alignment wrapText="1"/>
    </xf>
    <xf numFmtId="0" fontId="22" fillId="0" borderId="53" xfId="0" applyFont="1" applyFill="1" applyBorder="1" applyAlignment="1">
      <alignment horizontal="center" vertical="center" wrapText="1"/>
    </xf>
    <xf numFmtId="0" fontId="22" fillId="0" borderId="0" xfId="0" applyFont="1" applyFill="1" applyBorder="1" applyAlignment="1">
      <alignment vertical="top" wrapText="1"/>
    </xf>
    <xf numFmtId="0" fontId="22" fillId="0" borderId="102" xfId="0" applyFont="1" applyFill="1" applyBorder="1" applyAlignment="1">
      <alignment vertical="center"/>
    </xf>
    <xf numFmtId="0" fontId="22" fillId="4" borderId="0" xfId="0" applyFont="1" applyFill="1" applyBorder="1" applyAlignment="1">
      <alignment horizontal="left" vertical="center"/>
    </xf>
    <xf numFmtId="0" fontId="22" fillId="0" borderId="0" xfId="0" applyFont="1" applyFill="1" applyBorder="1"/>
    <xf numFmtId="0" fontId="22" fillId="4" borderId="0" xfId="0" applyFont="1" applyFill="1" applyBorder="1"/>
    <xf numFmtId="0" fontId="22" fillId="4" borderId="0" xfId="0" applyFont="1" applyFill="1" applyBorder="1" applyAlignment="1">
      <alignment vertical="center"/>
    </xf>
    <xf numFmtId="0" fontId="27" fillId="0" borderId="0" xfId="0" applyFont="1" applyFill="1" applyBorder="1"/>
    <xf numFmtId="0" fontId="53" fillId="0" borderId="0" xfId="0" applyFont="1" applyFill="1" applyBorder="1" applyAlignment="1">
      <alignment vertical="center" wrapText="1"/>
    </xf>
    <xf numFmtId="0" fontId="54" fillId="4" borderId="0" xfId="0" applyFont="1" applyFill="1" applyAlignment="1">
      <alignment horizontal="justify"/>
    </xf>
    <xf numFmtId="0" fontId="53" fillId="0" borderId="0" xfId="0" applyFont="1" applyFill="1" applyBorder="1" applyAlignment="1">
      <alignment horizontal="justify" vertical="center"/>
    </xf>
    <xf numFmtId="0" fontId="27" fillId="4" borderId="0" xfId="0" applyFont="1" applyFill="1" applyBorder="1"/>
    <xf numFmtId="0" fontId="27" fillId="0" borderId="0" xfId="0" applyFont="1" applyFill="1" applyBorder="1" applyAlignment="1"/>
    <xf numFmtId="0" fontId="27" fillId="4" borderId="0" xfId="0" applyFont="1" applyFill="1" applyBorder="1" applyAlignment="1"/>
    <xf numFmtId="0" fontId="22" fillId="0" borderId="60" xfId="0" applyFont="1" applyFill="1" applyBorder="1" applyAlignment="1">
      <alignment horizontal="left" vertical="center" indent="1"/>
    </xf>
    <xf numFmtId="177" fontId="24" fillId="0" borderId="112" xfId="0" applyNumberFormat="1" applyFont="1" applyFill="1" applyBorder="1" applyAlignment="1" applyProtection="1">
      <alignment horizontal="center" vertical="center"/>
      <protection locked="0"/>
    </xf>
    <xf numFmtId="0" fontId="22" fillId="0" borderId="57" xfId="0" applyFont="1" applyFill="1" applyBorder="1" applyAlignment="1">
      <alignment vertical="center"/>
    </xf>
    <xf numFmtId="0" fontId="22" fillId="0" borderId="60" xfId="0" applyFont="1" applyFill="1" applyBorder="1" applyAlignment="1">
      <alignment vertical="center"/>
    </xf>
    <xf numFmtId="0" fontId="22" fillId="0" borderId="112" xfId="0" applyFont="1" applyFill="1" applyBorder="1" applyAlignment="1">
      <alignment horizontal="center" vertical="center"/>
    </xf>
    <xf numFmtId="0" fontId="2" fillId="0" borderId="60" xfId="0" applyFont="1" applyFill="1" applyBorder="1" applyAlignment="1">
      <alignment horizontal="left" vertical="center" indent="1" shrinkToFit="1"/>
    </xf>
    <xf numFmtId="0" fontId="22" fillId="0" borderId="49" xfId="0" applyFont="1" applyFill="1" applyBorder="1" applyAlignment="1">
      <alignment horizontal="left" vertical="center" indent="1"/>
    </xf>
    <xf numFmtId="0" fontId="0" fillId="0" borderId="0" xfId="0" applyFill="1" applyAlignment="1">
      <alignment vertical="center"/>
    </xf>
    <xf numFmtId="0" fontId="27" fillId="0" borderId="0" xfId="0" applyFont="1" applyFill="1"/>
    <xf numFmtId="0" fontId="0" fillId="0" borderId="0" xfId="0" applyFill="1" applyBorder="1" applyAlignment="1">
      <alignment horizontal="center" vertical="center"/>
    </xf>
    <xf numFmtId="0" fontId="0" fillId="0" borderId="0" xfId="0" applyFont="1" applyFill="1" applyAlignment="1">
      <alignment vertical="center"/>
    </xf>
    <xf numFmtId="0" fontId="35" fillId="0" borderId="0" xfId="0" applyFont="1" applyFill="1" applyAlignment="1">
      <alignment horizontal="center" vertical="center"/>
    </xf>
    <xf numFmtId="0" fontId="0" fillId="0" borderId="41" xfId="0" applyFont="1" applyFill="1" applyBorder="1" applyAlignment="1">
      <alignment horizontal="center" vertical="center"/>
    </xf>
    <xf numFmtId="0" fontId="0" fillId="0" borderId="41" xfId="0" applyFill="1" applyBorder="1" applyAlignment="1">
      <alignment horizontal="center" vertical="center"/>
    </xf>
    <xf numFmtId="0" fontId="0" fillId="0" borderId="41" xfId="0" applyFill="1" applyBorder="1" applyAlignment="1">
      <alignment horizontal="center" vertical="center" wrapText="1"/>
    </xf>
    <xf numFmtId="0" fontId="0" fillId="0" borderId="44" xfId="0"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ill="1" applyBorder="1" applyAlignment="1">
      <alignment horizontal="center" vertical="center"/>
    </xf>
    <xf numFmtId="0" fontId="0" fillId="0" borderId="46" xfId="0" applyFill="1" applyBorder="1" applyAlignment="1">
      <alignment horizontal="center" vertical="center" wrapText="1"/>
    </xf>
    <xf numFmtId="0" fontId="0" fillId="0" borderId="49" xfId="0" applyFill="1" applyBorder="1" applyAlignment="1">
      <alignment horizontal="center" vertical="center"/>
    </xf>
    <xf numFmtId="0" fontId="0" fillId="0" borderId="68" xfId="0" applyFill="1" applyBorder="1" applyAlignment="1">
      <alignment horizontal="center" vertical="center"/>
    </xf>
    <xf numFmtId="181" fontId="0" fillId="0" borderId="69" xfId="0" applyNumberFormat="1" applyFill="1" applyBorder="1" applyAlignment="1">
      <alignment vertical="center"/>
    </xf>
    <xf numFmtId="181" fontId="0" fillId="0" borderId="70" xfId="0" applyNumberFormat="1" applyFill="1" applyBorder="1" applyAlignment="1">
      <alignment vertical="center"/>
    </xf>
    <xf numFmtId="181" fontId="0" fillId="0" borderId="116" xfId="0" applyNumberFormat="1" applyFill="1" applyBorder="1" applyAlignment="1">
      <alignment vertical="center"/>
    </xf>
    <xf numFmtId="0" fontId="0" fillId="0" borderId="77" xfId="0" applyFill="1" applyBorder="1" applyAlignment="1">
      <alignment vertical="center"/>
    </xf>
    <xf numFmtId="0" fontId="0" fillId="0" borderId="78" xfId="0" applyFill="1" applyBorder="1" applyAlignment="1">
      <alignment vertical="center"/>
    </xf>
    <xf numFmtId="181" fontId="27" fillId="0" borderId="80" xfId="0" applyNumberFormat="1" applyFont="1" applyFill="1" applyBorder="1" applyAlignment="1">
      <alignment horizontal="center" vertical="center" shrinkToFit="1"/>
    </xf>
    <xf numFmtId="0" fontId="56" fillId="0" borderId="0" xfId="0" applyFont="1" applyAlignment="1">
      <alignment horizontal="center" vertical="center"/>
    </xf>
    <xf numFmtId="0" fontId="56" fillId="0" borderId="0" xfId="0" applyFont="1" applyAlignment="1">
      <alignment vertical="center"/>
    </xf>
    <xf numFmtId="0" fontId="56" fillId="0" borderId="0" xfId="0" applyFont="1" applyBorder="1" applyAlignment="1">
      <alignment vertical="center"/>
    </xf>
    <xf numFmtId="0" fontId="57" fillId="0" borderId="0" xfId="0" applyFont="1" applyAlignment="1">
      <alignment vertical="center"/>
    </xf>
    <xf numFmtId="0" fontId="58" fillId="0" borderId="0" xfId="0" applyFont="1" applyAlignment="1">
      <alignment horizontal="right" vertical="center"/>
    </xf>
    <xf numFmtId="0" fontId="57" fillId="0" borderId="0" xfId="0" applyFont="1" applyAlignment="1">
      <alignment horizontal="center" vertical="center"/>
    </xf>
    <xf numFmtId="0" fontId="58" fillId="0" borderId="0" xfId="0" applyFont="1" applyAlignment="1">
      <alignment horizontal="justify" vertical="center"/>
    </xf>
    <xf numFmtId="0" fontId="60" fillId="0" borderId="0" xfId="0" applyFont="1" applyAlignment="1">
      <alignment horizontal="center" vertical="center"/>
    </xf>
    <xf numFmtId="0" fontId="60" fillId="0" borderId="0" xfId="0" applyFont="1" applyAlignment="1">
      <alignment vertical="center"/>
    </xf>
    <xf numFmtId="0" fontId="56" fillId="0" borderId="0" xfId="0" applyFont="1" applyBorder="1" applyAlignment="1">
      <alignment horizontal="left" vertical="center"/>
    </xf>
    <xf numFmtId="176" fontId="60" fillId="0" borderId="1" xfId="0" applyNumberFormat="1" applyFont="1" applyBorder="1" applyAlignment="1">
      <alignment horizontal="center" vertical="center" wrapText="1"/>
    </xf>
    <xf numFmtId="0" fontId="56" fillId="0" borderId="1" xfId="0" applyFont="1" applyBorder="1" applyAlignment="1">
      <alignment horizontal="center" vertical="center"/>
    </xf>
    <xf numFmtId="0" fontId="60" fillId="0" borderId="0" xfId="0" applyFont="1" applyAlignment="1">
      <alignment horizontal="left" vertical="center"/>
    </xf>
    <xf numFmtId="0" fontId="60" fillId="0" borderId="0" xfId="0" applyFont="1" applyAlignment="1">
      <alignment horizontal="justify" vertical="center"/>
    </xf>
    <xf numFmtId="192" fontId="60" fillId="0" borderId="0" xfId="0" applyNumberFormat="1" applyFont="1" applyAlignment="1">
      <alignment horizontal="center" vertical="center"/>
    </xf>
    <xf numFmtId="0" fontId="58" fillId="0" borderId="0" xfId="0" applyFont="1" applyAlignment="1">
      <alignment horizontal="justify" vertical="center" wrapText="1"/>
    </xf>
    <xf numFmtId="0" fontId="58" fillId="0" borderId="0" xfId="0" applyFont="1" applyBorder="1" applyAlignment="1">
      <alignment horizontal="justify" vertical="center" wrapText="1"/>
    </xf>
    <xf numFmtId="0" fontId="57" fillId="0" borderId="0" xfId="0" applyFont="1" applyBorder="1" applyAlignment="1">
      <alignment vertical="center"/>
    </xf>
    <xf numFmtId="0" fontId="60" fillId="0" borderId="0" xfId="0" applyFont="1" applyBorder="1" applyAlignment="1">
      <alignment horizontal="left"/>
    </xf>
    <xf numFmtId="0" fontId="57" fillId="0" borderId="0" xfId="0" applyFont="1" applyBorder="1" applyAlignment="1">
      <alignment horizontal="left"/>
    </xf>
    <xf numFmtId="0" fontId="57" fillId="0" borderId="0" xfId="0" applyFont="1" applyBorder="1" applyAlignment="1">
      <alignment horizontal="left" vertical="top" wrapText="1"/>
    </xf>
    <xf numFmtId="0" fontId="57" fillId="0" borderId="0" xfId="0" applyFont="1" applyBorder="1" applyAlignment="1">
      <alignment horizontal="center" vertical="top" wrapText="1"/>
    </xf>
    <xf numFmtId="0" fontId="60" fillId="0" borderId="0" xfId="0" applyFont="1" applyBorder="1" applyAlignment="1">
      <alignment horizontal="left" vertical="center"/>
    </xf>
    <xf numFmtId="0" fontId="58" fillId="0" borderId="0" xfId="0" applyFont="1" applyBorder="1" applyAlignment="1">
      <alignment horizontal="justify" vertical="top" wrapText="1"/>
    </xf>
    <xf numFmtId="0" fontId="20" fillId="0" borderId="0" xfId="0" applyFont="1" applyAlignment="1">
      <alignment vertical="center"/>
    </xf>
    <xf numFmtId="0" fontId="29" fillId="0" borderId="0" xfId="0" applyFont="1" applyFill="1" applyAlignment="1">
      <alignment vertical="center"/>
    </xf>
    <xf numFmtId="0" fontId="5" fillId="0" borderId="0" xfId="0" applyFont="1" applyFill="1" applyAlignment="1">
      <alignment horizontal="center" vertical="top"/>
    </xf>
    <xf numFmtId="0" fontId="5" fillId="0" borderId="0" xfId="0" applyFont="1" applyFill="1" applyAlignment="1">
      <alignment vertical="center"/>
    </xf>
    <xf numFmtId="0" fontId="5" fillId="0" borderId="46" xfId="0" applyFont="1" applyFill="1" applyBorder="1" applyAlignment="1">
      <alignment vertical="center"/>
    </xf>
    <xf numFmtId="0" fontId="5" fillId="0" borderId="41" xfId="0" applyFont="1" applyFill="1" applyBorder="1" applyAlignment="1">
      <alignment vertical="center"/>
    </xf>
    <xf numFmtId="0" fontId="5" fillId="0" borderId="44" xfId="0" applyFont="1" applyFill="1" applyBorder="1" applyAlignment="1">
      <alignment vertical="center"/>
    </xf>
    <xf numFmtId="0" fontId="5" fillId="0" borderId="55" xfId="0" applyFont="1" applyFill="1" applyBorder="1" applyAlignment="1">
      <alignment vertical="center"/>
    </xf>
    <xf numFmtId="0" fontId="5" fillId="0" borderId="45" xfId="0" applyFont="1" applyFill="1" applyBorder="1" applyAlignment="1">
      <alignment vertical="center"/>
    </xf>
    <xf numFmtId="0" fontId="2" fillId="0" borderId="63" xfId="0" applyFont="1" applyFill="1" applyBorder="1" applyAlignment="1">
      <alignment vertical="center"/>
    </xf>
    <xf numFmtId="0" fontId="5" fillId="0" borderId="66" xfId="0" applyFont="1" applyFill="1" applyBorder="1" applyAlignment="1">
      <alignment vertical="center"/>
    </xf>
    <xf numFmtId="0" fontId="5" fillId="0" borderId="0" xfId="0" applyFont="1" applyFill="1" applyBorder="1" applyAlignment="1">
      <alignment horizontal="center" vertical="center" wrapText="1"/>
    </xf>
    <xf numFmtId="0" fontId="5" fillId="0" borderId="40" xfId="0" applyFont="1" applyFill="1" applyBorder="1" applyAlignment="1">
      <alignment vertical="center"/>
    </xf>
    <xf numFmtId="0" fontId="2" fillId="0" borderId="41" xfId="0" applyFont="1" applyFill="1" applyBorder="1" applyAlignment="1">
      <alignment horizontal="center" vertical="center"/>
    </xf>
    <xf numFmtId="0" fontId="29" fillId="0" borderId="40" xfId="0" applyFont="1" applyFill="1" applyBorder="1" applyAlignment="1">
      <alignment vertical="center"/>
    </xf>
    <xf numFmtId="0" fontId="29" fillId="0" borderId="41" xfId="0" applyFont="1" applyFill="1" applyBorder="1" applyAlignment="1">
      <alignment vertical="center"/>
    </xf>
    <xf numFmtId="0" fontId="29" fillId="0" borderId="44" xfId="0" applyFont="1" applyFill="1" applyBorder="1" applyAlignment="1">
      <alignment vertical="center"/>
    </xf>
    <xf numFmtId="0" fontId="29" fillId="0" borderId="55" xfId="0" applyFont="1" applyFill="1" applyBorder="1" applyAlignment="1">
      <alignment vertical="center"/>
    </xf>
    <xf numFmtId="0" fontId="29" fillId="0" borderId="67" xfId="0" applyFont="1" applyFill="1" applyBorder="1" applyAlignment="1">
      <alignment vertical="center"/>
    </xf>
    <xf numFmtId="0" fontId="29" fillId="0" borderId="101" xfId="0" applyFont="1" applyFill="1" applyBorder="1" applyAlignment="1">
      <alignment vertical="center"/>
    </xf>
    <xf numFmtId="0" fontId="29" fillId="0" borderId="66" xfId="0" applyFont="1" applyFill="1" applyBorder="1" applyAlignment="1">
      <alignment vertical="center"/>
    </xf>
    <xf numFmtId="0" fontId="64" fillId="0" borderId="21" xfId="0" applyFont="1" applyFill="1" applyBorder="1" applyAlignment="1">
      <alignment vertical="center"/>
    </xf>
    <xf numFmtId="0" fontId="64" fillId="0" borderId="26" xfId="0" applyFont="1" applyFill="1" applyBorder="1" applyAlignment="1">
      <alignment vertical="center"/>
    </xf>
    <xf numFmtId="0" fontId="2" fillId="0" borderId="21" xfId="0" applyFont="1" applyFill="1" applyBorder="1" applyAlignment="1">
      <alignment vertical="center"/>
    </xf>
    <xf numFmtId="0" fontId="2" fillId="0" borderId="2" xfId="0" applyFont="1" applyFill="1" applyBorder="1" applyAlignment="1">
      <alignment horizontal="center" vertical="center"/>
    </xf>
    <xf numFmtId="0" fontId="2" fillId="0" borderId="54" xfId="0" applyFont="1" applyFill="1" applyBorder="1" applyAlignment="1">
      <alignment vertical="center"/>
    </xf>
    <xf numFmtId="0" fontId="2" fillId="0" borderId="26" xfId="0" applyFont="1" applyFill="1" applyBorder="1" applyAlignment="1">
      <alignment vertical="center"/>
    </xf>
    <xf numFmtId="0" fontId="5" fillId="0" borderId="26" xfId="0" applyFont="1" applyFill="1" applyBorder="1" applyAlignment="1">
      <alignment vertical="center" wrapText="1"/>
    </xf>
    <xf numFmtId="0" fontId="2" fillId="0" borderId="72" xfId="0" applyFont="1" applyFill="1" applyBorder="1" applyAlignment="1">
      <alignment vertical="center"/>
    </xf>
    <xf numFmtId="0" fontId="29" fillId="0" borderId="45" xfId="0" applyFont="1" applyFill="1" applyBorder="1" applyAlignment="1">
      <alignment vertical="center"/>
    </xf>
    <xf numFmtId="0" fontId="2" fillId="0" borderId="95" xfId="0" applyFont="1" applyFill="1" applyBorder="1" applyAlignment="1">
      <alignment vertical="center"/>
    </xf>
    <xf numFmtId="0" fontId="2" fillId="0" borderId="43" xfId="0" applyFont="1" applyFill="1" applyBorder="1" applyAlignment="1">
      <alignment horizontal="center" vertical="center"/>
    </xf>
    <xf numFmtId="0" fontId="2" fillId="0" borderId="115" xfId="0" applyFont="1" applyFill="1" applyBorder="1" applyAlignment="1">
      <alignment horizontal="center" vertical="center"/>
    </xf>
    <xf numFmtId="0" fontId="29" fillId="0" borderId="53" xfId="0" applyFont="1" applyFill="1" applyBorder="1" applyAlignment="1">
      <alignment vertical="center"/>
    </xf>
    <xf numFmtId="0" fontId="29" fillId="0" borderId="4" xfId="0" applyFont="1" applyFill="1" applyBorder="1" applyAlignment="1">
      <alignment vertical="center"/>
    </xf>
    <xf numFmtId="0" fontId="29" fillId="0" borderId="3" xfId="0" applyFont="1" applyFill="1" applyBorder="1" applyAlignment="1">
      <alignment vertical="center"/>
    </xf>
    <xf numFmtId="0" fontId="29" fillId="0" borderId="72" xfId="0" applyFont="1" applyFill="1" applyBorder="1" applyAlignment="1">
      <alignment vertical="center"/>
    </xf>
    <xf numFmtId="0" fontId="64" fillId="0" borderId="95" xfId="0" applyFont="1" applyFill="1" applyBorder="1" applyAlignment="1">
      <alignment vertical="center"/>
    </xf>
    <xf numFmtId="0" fontId="63" fillId="0" borderId="55" xfId="0" applyFont="1" applyFill="1" applyBorder="1" applyAlignment="1">
      <alignment vertical="center"/>
    </xf>
    <xf numFmtId="0" fontId="2" fillId="0" borderId="61" xfId="0" applyFont="1" applyFill="1" applyBorder="1" applyAlignment="1">
      <alignment vertical="center"/>
    </xf>
    <xf numFmtId="0" fontId="2" fillId="0" borderId="94" xfId="0" applyFont="1" applyFill="1" applyBorder="1" applyAlignment="1">
      <alignment vertical="center"/>
    </xf>
    <xf numFmtId="0" fontId="5" fillId="0" borderId="41" xfId="0" applyFont="1" applyFill="1" applyBorder="1" applyAlignment="1">
      <alignment horizontal="center" vertical="center" wrapText="1"/>
    </xf>
    <xf numFmtId="0" fontId="2" fillId="0" borderId="41" xfId="0" applyFont="1" applyFill="1" applyBorder="1" applyAlignment="1">
      <alignment vertical="center"/>
    </xf>
    <xf numFmtId="0" fontId="2" fillId="0" borderId="44" xfId="0" applyFont="1" applyFill="1" applyBorder="1" applyAlignment="1">
      <alignment vertical="center"/>
    </xf>
    <xf numFmtId="0" fontId="29" fillId="0" borderId="0" xfId="0" applyFont="1" applyFill="1" applyBorder="1" applyAlignment="1">
      <alignment vertical="center"/>
    </xf>
    <xf numFmtId="0" fontId="64" fillId="0" borderId="0" xfId="0" applyFont="1" applyFill="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0" fontId="0" fillId="0" borderId="2" xfId="0"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67" fillId="0" borderId="0" xfId="0" applyFont="1" applyFill="1" applyAlignment="1">
      <alignment vertical="center"/>
    </xf>
    <xf numFmtId="0" fontId="7" fillId="0" borderId="33" xfId="0" applyFont="1" applyBorder="1" applyAlignment="1">
      <alignment vertical="center" shrinkToFit="1"/>
    </xf>
    <xf numFmtId="177" fontId="27" fillId="0" borderId="21" xfId="0" applyNumberFormat="1" applyFont="1" applyFill="1" applyBorder="1" applyAlignment="1" applyProtection="1">
      <alignment horizontal="center" vertical="center"/>
      <protection locked="0"/>
    </xf>
    <xf numFmtId="0" fontId="0" fillId="0" borderId="1" xfId="0" applyFill="1" applyBorder="1" applyAlignment="1">
      <alignment vertical="center" shrinkToFit="1"/>
    </xf>
    <xf numFmtId="0" fontId="0" fillId="0" borderId="1" xfId="0" applyFont="1" applyFill="1" applyBorder="1" applyAlignment="1">
      <alignment vertical="center" shrinkToFit="1"/>
    </xf>
    <xf numFmtId="0" fontId="0" fillId="0" borderId="1" xfId="0" applyFont="1" applyFill="1" applyBorder="1" applyAlignment="1">
      <alignment horizontal="right" vertical="center"/>
    </xf>
    <xf numFmtId="0" fontId="68" fillId="0" borderId="0" xfId="0" applyFont="1" applyAlignment="1">
      <alignment horizontal="left" vertical="center"/>
    </xf>
    <xf numFmtId="193" fontId="0" fillId="0" borderId="57" xfId="0" applyNumberFormat="1" applyFont="1" applyFill="1" applyBorder="1" applyAlignment="1">
      <alignment horizontal="center" vertical="center" wrapText="1"/>
    </xf>
    <xf numFmtId="0" fontId="0" fillId="0" borderId="57" xfId="0" applyNumberFormat="1" applyFont="1" applyFill="1" applyBorder="1" applyAlignment="1">
      <alignment horizontal="center" vertical="center" wrapText="1"/>
    </xf>
    <xf numFmtId="193" fontId="0" fillId="0" borderId="46" xfId="0" applyNumberFormat="1" applyFont="1" applyFill="1" applyBorder="1" applyAlignment="1">
      <alignment horizontal="center" vertical="center"/>
    </xf>
    <xf numFmtId="193" fontId="0" fillId="0" borderId="41" xfId="0" applyNumberFormat="1" applyFont="1" applyFill="1" applyBorder="1" applyAlignment="1">
      <alignment horizontal="center" vertical="center"/>
    </xf>
    <xf numFmtId="0" fontId="26" fillId="0" borderId="0" xfId="0" applyFont="1" applyFill="1" applyAlignment="1">
      <alignment horizontal="right" vertical="top"/>
    </xf>
    <xf numFmtId="0" fontId="71" fillId="0" borderId="0" xfId="0" applyFont="1" applyFill="1" applyBorder="1" applyAlignment="1">
      <alignment vertical="center"/>
    </xf>
    <xf numFmtId="0" fontId="72" fillId="0" borderId="0" xfId="0" applyFont="1" applyFill="1" applyBorder="1" applyAlignment="1">
      <alignment horizontal="right" vertical="center"/>
    </xf>
    <xf numFmtId="0" fontId="72" fillId="0" borderId="0" xfId="0" applyFont="1" applyFill="1" applyBorder="1" applyAlignment="1">
      <alignment vertical="center"/>
    </xf>
    <xf numFmtId="0" fontId="71" fillId="0" borderId="1" xfId="0" applyFont="1" applyFill="1" applyBorder="1" applyAlignment="1">
      <alignment vertical="center"/>
    </xf>
    <xf numFmtId="0" fontId="72" fillId="0" borderId="0" xfId="0" applyFont="1" applyFill="1" applyAlignment="1">
      <alignment vertical="center"/>
    </xf>
    <xf numFmtId="0" fontId="72" fillId="0" borderId="0" xfId="0" applyFont="1" applyFill="1" applyAlignment="1">
      <alignment horizontal="center" vertical="center"/>
    </xf>
    <xf numFmtId="0" fontId="73" fillId="0" borderId="0" xfId="0" applyFont="1" applyFill="1" applyBorder="1" applyAlignment="1">
      <alignment vertical="center"/>
    </xf>
    <xf numFmtId="0" fontId="72" fillId="0" borderId="0" xfId="0" applyFont="1" applyFill="1" applyAlignment="1">
      <alignment horizontal="left" vertical="center"/>
    </xf>
    <xf numFmtId="0" fontId="71" fillId="0" borderId="0" xfId="0" applyFont="1" applyFill="1" applyBorder="1" applyAlignment="1">
      <alignment vertical="center" shrinkToFit="1"/>
    </xf>
    <xf numFmtId="0" fontId="74" fillId="0" borderId="0" xfId="0" applyFont="1" applyFill="1" applyAlignment="1">
      <alignment horizontal="left" vertical="center"/>
    </xf>
    <xf numFmtId="0" fontId="71" fillId="0" borderId="16" xfId="0" applyFont="1" applyFill="1" applyBorder="1" applyAlignment="1">
      <alignment vertical="center"/>
    </xf>
    <xf numFmtId="0" fontId="72" fillId="0" borderId="17"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Fill="1" applyBorder="1" applyAlignment="1">
      <alignment vertical="center" wrapText="1"/>
    </xf>
    <xf numFmtId="0" fontId="72" fillId="0" borderId="17" xfId="0" applyFont="1" applyFill="1" applyBorder="1" applyAlignment="1">
      <alignment vertical="center" wrapText="1"/>
    </xf>
    <xf numFmtId="0" fontId="72" fillId="0" borderId="16" xfId="0" applyFont="1" applyFill="1" applyBorder="1" applyAlignment="1">
      <alignment vertical="center"/>
    </xf>
    <xf numFmtId="0" fontId="71" fillId="0" borderId="19" xfId="0" applyFont="1" applyFill="1" applyBorder="1" applyAlignment="1">
      <alignment vertical="center"/>
    </xf>
    <xf numFmtId="0" fontId="72" fillId="0" borderId="0" xfId="0" applyFont="1" applyFill="1" applyBorder="1" applyAlignment="1">
      <alignment horizontal="left" vertical="center"/>
    </xf>
    <xf numFmtId="0" fontId="72" fillId="0" borderId="0" xfId="0" applyFont="1" applyFill="1" applyBorder="1" applyAlignment="1">
      <alignment horizontal="center" vertical="center"/>
    </xf>
    <xf numFmtId="0" fontId="75" fillId="0" borderId="0" xfId="0" applyFont="1" applyFill="1" applyBorder="1" applyAlignment="1">
      <alignment horizontal="right" vertical="center"/>
    </xf>
    <xf numFmtId="0" fontId="72" fillId="0" borderId="13" xfId="0" applyFont="1" applyFill="1" applyBorder="1" applyAlignment="1">
      <alignment vertical="center"/>
    </xf>
    <xf numFmtId="0" fontId="72" fillId="0" borderId="14" xfId="0" applyFont="1" applyFill="1" applyBorder="1" applyAlignment="1">
      <alignment vertical="center"/>
    </xf>
    <xf numFmtId="0" fontId="72" fillId="0" borderId="15" xfId="0" applyFont="1" applyFill="1" applyBorder="1" applyAlignment="1">
      <alignment vertical="center"/>
    </xf>
    <xf numFmtId="0" fontId="71" fillId="0" borderId="18" xfId="0" applyFont="1" applyFill="1" applyBorder="1" applyAlignment="1">
      <alignment vertical="center"/>
    </xf>
    <xf numFmtId="0" fontId="72" fillId="0" borderId="19" xfId="0" applyFont="1" applyFill="1" applyBorder="1" applyAlignment="1">
      <alignment vertical="center" wrapText="1"/>
    </xf>
    <xf numFmtId="0" fontId="72" fillId="0" borderId="20" xfId="0" applyFont="1" applyFill="1" applyBorder="1" applyAlignment="1">
      <alignment vertical="center" wrapText="1"/>
    </xf>
    <xf numFmtId="0" fontId="5" fillId="0" borderId="47" xfId="0" applyFont="1" applyFill="1" applyBorder="1" applyAlignment="1">
      <alignment vertical="center"/>
    </xf>
    <xf numFmtId="0" fontId="5" fillId="0" borderId="78" xfId="0" applyFont="1" applyFill="1" applyBorder="1" applyAlignment="1">
      <alignment vertical="center"/>
    </xf>
    <xf numFmtId="0" fontId="5" fillId="0" borderId="80" xfId="0" applyFont="1" applyFill="1" applyBorder="1" applyAlignment="1">
      <alignment vertical="center"/>
    </xf>
    <xf numFmtId="49" fontId="0" fillId="0" borderId="3" xfId="0" applyNumberFormat="1" applyFont="1" applyFill="1" applyBorder="1" applyAlignment="1">
      <alignment horizontal="center" vertical="center"/>
    </xf>
    <xf numFmtId="0" fontId="15" fillId="0" borderId="1" xfId="0" applyFont="1" applyFill="1" applyBorder="1" applyAlignment="1">
      <alignment vertical="center"/>
    </xf>
    <xf numFmtId="1" fontId="0" fillId="0" borderId="0" xfId="0" applyNumberFormat="1" applyFont="1" applyFill="1" applyBorder="1" applyAlignment="1">
      <alignment vertical="center"/>
    </xf>
    <xf numFmtId="0" fontId="0" fillId="0" borderId="11" xfId="0" applyFont="1" applyFill="1" applyBorder="1"/>
    <xf numFmtId="0" fontId="7" fillId="0" borderId="38" xfId="0" applyFont="1" applyBorder="1" applyAlignment="1">
      <alignment vertical="center"/>
    </xf>
    <xf numFmtId="0" fontId="14" fillId="0" borderId="0" xfId="0" applyFont="1" applyFill="1" applyAlignment="1">
      <alignment vertical="center"/>
    </xf>
    <xf numFmtId="0" fontId="0" fillId="0" borderId="25" xfId="0" applyFont="1" applyBorder="1" applyAlignment="1">
      <alignment horizontal="right" vertical="center"/>
    </xf>
    <xf numFmtId="0" fontId="5" fillId="0" borderId="113" xfId="0" applyFont="1" applyFill="1" applyBorder="1" applyAlignment="1">
      <alignment vertical="center"/>
    </xf>
    <xf numFmtId="0" fontId="2" fillId="0" borderId="115" xfId="0" applyFont="1" applyFill="1" applyBorder="1" applyAlignment="1">
      <alignment vertical="center"/>
    </xf>
    <xf numFmtId="0" fontId="5" fillId="0" borderId="114" xfId="0" applyFont="1" applyFill="1" applyBorder="1" applyAlignment="1">
      <alignment vertical="center"/>
    </xf>
    <xf numFmtId="0" fontId="2" fillId="0" borderId="48" xfId="0" applyFont="1" applyFill="1" applyBorder="1" applyAlignment="1">
      <alignment vertical="center"/>
    </xf>
    <xf numFmtId="0" fontId="22" fillId="0" borderId="0" xfId="0" applyFont="1" applyAlignment="1">
      <alignment horizontal="center" vertical="center"/>
    </xf>
    <xf numFmtId="0" fontId="28" fillId="0" borderId="2" xfId="0" applyFont="1" applyBorder="1" applyAlignment="1">
      <alignment horizontal="center" vertical="center" shrinkToFit="1"/>
    </xf>
    <xf numFmtId="0" fontId="46" fillId="0" borderId="2" xfId="0" applyFont="1" applyBorder="1" applyAlignment="1">
      <alignment horizontal="center" vertical="center" shrinkToFit="1"/>
    </xf>
    <xf numFmtId="0" fontId="63" fillId="0" borderId="111" xfId="0" applyFont="1" applyFill="1" applyBorder="1" applyAlignment="1">
      <alignment vertical="center"/>
    </xf>
    <xf numFmtId="0" fontId="2" fillId="0" borderId="57" xfId="0" applyFont="1" applyFill="1" applyBorder="1" applyAlignment="1">
      <alignment vertical="center"/>
    </xf>
    <xf numFmtId="0" fontId="2" fillId="0" borderId="60"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55" xfId="0" applyFont="1" applyFill="1" applyBorder="1" applyAlignment="1">
      <alignment horizontal="left" vertical="center"/>
    </xf>
    <xf numFmtId="0" fontId="2" fillId="0" borderId="5" xfId="0" applyFont="1" applyFill="1" applyBorder="1" applyAlignment="1">
      <alignment horizontal="center" vertical="center"/>
    </xf>
    <xf numFmtId="0" fontId="61" fillId="0" borderId="0" xfId="0" applyFont="1" applyFill="1" applyAlignment="1">
      <alignment horizontal="center" vertical="center"/>
    </xf>
    <xf numFmtId="0" fontId="5" fillId="0" borderId="41" xfId="0" applyFont="1" applyFill="1" applyBorder="1" applyAlignment="1">
      <alignment horizontal="center" vertical="center" textRotation="255"/>
    </xf>
    <xf numFmtId="0" fontId="2" fillId="0" borderId="114" xfId="0" applyFont="1" applyFill="1" applyBorder="1" applyAlignment="1">
      <alignment vertical="center"/>
    </xf>
    <xf numFmtId="31" fontId="12" fillId="0" borderId="0" xfId="0" applyNumberFormat="1" applyFont="1" applyFill="1" applyAlignment="1">
      <alignment horizontal="center"/>
    </xf>
    <xf numFmtId="0" fontId="26" fillId="0" borderId="0" xfId="0" applyFont="1" applyFill="1" applyAlignment="1">
      <alignment horizontal="center"/>
    </xf>
    <xf numFmtId="0" fontId="52" fillId="0" borderId="0" xfId="0" applyFont="1" applyFill="1" applyAlignment="1">
      <alignment horizontal="center" vertical="center"/>
    </xf>
    <xf numFmtId="58" fontId="83" fillId="0" borderId="0" xfId="0" applyNumberFormat="1" applyFont="1" applyFill="1" applyAlignment="1">
      <alignment horizontal="center" vertical="center" shrinkToFit="1"/>
    </xf>
    <xf numFmtId="0" fontId="7" fillId="0" borderId="0" xfId="0" applyFont="1" applyFill="1" applyAlignment="1">
      <alignment horizontal="center"/>
    </xf>
    <xf numFmtId="0" fontId="7" fillId="0" borderId="0" xfId="0" applyFont="1" applyFill="1" applyAlignment="1"/>
    <xf numFmtId="0" fontId="12" fillId="0" borderId="0" xfId="0" applyFont="1" applyFill="1" applyAlignment="1">
      <alignment horizontal="left"/>
    </xf>
    <xf numFmtId="0" fontId="12" fillId="0" borderId="0" xfId="0" applyFont="1" applyFill="1" applyAlignment="1">
      <alignment horizontal="center"/>
    </xf>
    <xf numFmtId="0" fontId="0" fillId="0" borderId="0" xfId="0" applyFont="1" applyFill="1" applyAlignment="1"/>
    <xf numFmtId="194" fontId="85" fillId="0" borderId="81" xfId="0" applyNumberFormat="1" applyFont="1" applyFill="1" applyBorder="1" applyAlignment="1">
      <alignment horizontal="center" vertical="center" shrinkToFit="1"/>
    </xf>
    <xf numFmtId="194" fontId="85" fillId="0" borderId="82" xfId="0" applyNumberFormat="1" applyFont="1" applyFill="1" applyBorder="1" applyAlignment="1">
      <alignment horizontal="center" vertical="center" shrinkToFit="1"/>
    </xf>
    <xf numFmtId="194" fontId="85" fillId="0" borderId="83" xfId="0" applyNumberFormat="1" applyFont="1" applyFill="1" applyBorder="1" applyAlignment="1">
      <alignment horizontal="center" vertical="center" shrinkToFit="1"/>
    </xf>
    <xf numFmtId="0" fontId="0" fillId="0" borderId="81" xfId="0" applyNumberFormat="1"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195" fontId="0" fillId="0" borderId="0" xfId="0" applyNumberFormat="1" applyFont="1" applyFill="1"/>
    <xf numFmtId="0" fontId="7" fillId="0" borderId="23" xfId="0" applyFont="1" applyFill="1" applyBorder="1" applyAlignment="1">
      <alignment horizontal="center"/>
    </xf>
    <xf numFmtId="0" fontId="0" fillId="0" borderId="0" xfId="0" applyFill="1" applyAlignment="1">
      <alignment horizontal="center"/>
    </xf>
    <xf numFmtId="0" fontId="7" fillId="0" borderId="2" xfId="0" applyFont="1" applyFill="1" applyBorder="1" applyAlignment="1">
      <alignment horizontal="center" vertical="center" shrinkToFit="1"/>
    </xf>
    <xf numFmtId="0" fontId="7" fillId="0" borderId="81" xfId="0" applyFont="1" applyFill="1" applyBorder="1" applyAlignment="1">
      <alignment horizontal="center" vertical="center" textRotation="255" shrinkToFit="1"/>
    </xf>
    <xf numFmtId="0" fontId="7" fillId="0" borderId="82" xfId="0" applyFont="1" applyFill="1" applyBorder="1" applyAlignment="1">
      <alignment horizontal="center" vertical="center" textRotation="255" shrinkToFit="1"/>
    </xf>
    <xf numFmtId="0" fontId="7" fillId="0" borderId="82" xfId="0" applyFont="1" applyFill="1" applyBorder="1" applyAlignment="1">
      <alignment horizontal="center" vertical="center" shrinkToFit="1"/>
    </xf>
    <xf numFmtId="0" fontId="7" fillId="0" borderId="92" xfId="0" applyFont="1" applyFill="1" applyBorder="1" applyAlignment="1">
      <alignment horizontal="center" vertical="center" textRotation="255" shrinkToFit="1"/>
    </xf>
    <xf numFmtId="0" fontId="37" fillId="0" borderId="0" xfId="0" applyFont="1" applyFill="1" applyAlignment="1"/>
    <xf numFmtId="186" fontId="7" fillId="0" borderId="84" xfId="6" applyNumberFormat="1" applyFont="1" applyFill="1" applyBorder="1" applyAlignment="1">
      <alignment horizontal="center" vertical="center"/>
    </xf>
    <xf numFmtId="186" fontId="7" fillId="0" borderId="88" xfId="6" applyNumberFormat="1" applyFont="1" applyFill="1" applyBorder="1" applyAlignment="1">
      <alignment horizontal="center" vertical="center"/>
    </xf>
    <xf numFmtId="186" fontId="7" fillId="0" borderId="90" xfId="6" applyNumberFormat="1" applyFont="1" applyFill="1" applyBorder="1" applyAlignment="1">
      <alignment horizontal="center" vertical="center"/>
    </xf>
    <xf numFmtId="0" fontId="0" fillId="0" borderId="0" xfId="0" applyFont="1" applyFill="1" applyAlignment="1">
      <alignment horizontal="left"/>
    </xf>
    <xf numFmtId="0" fontId="7" fillId="0" borderId="0" xfId="0" applyFont="1" applyFill="1" applyAlignment="1">
      <alignment horizontal="left"/>
    </xf>
    <xf numFmtId="0" fontId="0" fillId="0" borderId="0" xfId="0" applyFill="1" applyAlignment="1">
      <alignment vertical="center" shrinkToFit="1"/>
    </xf>
    <xf numFmtId="0" fontId="7" fillId="0" borderId="0" xfId="0" applyFont="1" applyFill="1" applyBorder="1" applyAlignment="1">
      <alignment horizontal="left"/>
    </xf>
    <xf numFmtId="0" fontId="7" fillId="0" borderId="0" xfId="0" applyFont="1" applyFill="1" applyBorder="1" applyAlignment="1">
      <alignment horizontal="center"/>
    </xf>
    <xf numFmtId="0" fontId="26" fillId="0" borderId="3" xfId="0" applyFont="1" applyFill="1" applyBorder="1" applyAlignment="1">
      <alignment horizontal="center" vertical="center"/>
    </xf>
    <xf numFmtId="0" fontId="26" fillId="0" borderId="0" xfId="0" applyFont="1" applyFill="1" applyAlignment="1">
      <alignment horizontal="center" vertical="center"/>
    </xf>
    <xf numFmtId="186" fontId="37" fillId="0" borderId="60" xfId="0" applyNumberFormat="1" applyFont="1" applyFill="1" applyBorder="1" applyAlignment="1"/>
    <xf numFmtId="0" fontId="52" fillId="0" borderId="0" xfId="0" applyFont="1" applyFill="1" applyAlignment="1">
      <alignment horizontal="center" vertical="center"/>
    </xf>
    <xf numFmtId="0" fontId="0" fillId="0" borderId="3" xfId="0" applyFill="1" applyBorder="1" applyAlignment="1">
      <alignment horizontal="center" vertical="center"/>
    </xf>
    <xf numFmtId="0" fontId="26" fillId="0" borderId="3" xfId="0" applyFont="1" applyFill="1" applyBorder="1" applyAlignment="1">
      <alignment horizontal="center" vertical="center"/>
    </xf>
    <xf numFmtId="0" fontId="26" fillId="0" borderId="0" xfId="0" applyFont="1" applyFill="1" applyBorder="1" applyAlignment="1">
      <alignment horizontal="center"/>
    </xf>
    <xf numFmtId="0" fontId="26" fillId="0" borderId="0" xfId="0" applyFont="1" applyFill="1" applyAlignment="1">
      <alignment horizontal="center"/>
    </xf>
    <xf numFmtId="0" fontId="24" fillId="0" borderId="0" xfId="0" applyFont="1" applyFill="1" applyAlignment="1">
      <alignment horizontal="center" vertical="center"/>
    </xf>
    <xf numFmtId="0" fontId="0" fillId="0" borderId="0" xfId="0" applyFont="1" applyFill="1" applyBorder="1" applyAlignment="1">
      <alignment horizontal="center" vertical="center"/>
    </xf>
    <xf numFmtId="0" fontId="84" fillId="0" borderId="3" xfId="0" applyFont="1" applyFill="1" applyBorder="1" applyAlignment="1">
      <alignment vertical="center" shrinkToFit="1"/>
    </xf>
    <xf numFmtId="0" fontId="7" fillId="0" borderId="83" xfId="0" applyFont="1" applyFill="1" applyBorder="1" applyAlignment="1">
      <alignment horizontal="center" vertical="center" textRotation="255" shrinkToFit="1"/>
    </xf>
    <xf numFmtId="186" fontId="7" fillId="0" borderId="85" xfId="6" applyNumberFormat="1" applyFont="1" applyFill="1" applyBorder="1" applyAlignment="1">
      <alignment horizontal="center" vertical="center"/>
    </xf>
    <xf numFmtId="186" fontId="7" fillId="0" borderId="87" xfId="6" applyNumberFormat="1" applyFont="1" applyFill="1" applyBorder="1" applyAlignment="1">
      <alignment horizontal="center" vertical="center"/>
    </xf>
    <xf numFmtId="186" fontId="7" fillId="0" borderId="91" xfId="6" applyNumberFormat="1" applyFont="1" applyFill="1" applyBorder="1" applyAlignment="1">
      <alignment horizontal="center" vertical="center"/>
    </xf>
    <xf numFmtId="186" fontId="7" fillId="0" borderId="4" xfId="6" applyNumberFormat="1" applyFont="1" applyFill="1" applyBorder="1" applyAlignment="1">
      <alignment horizontal="center" vertical="center"/>
    </xf>
    <xf numFmtId="186" fontId="7" fillId="0" borderId="0" xfId="6" applyNumberFormat="1" applyFont="1" applyFill="1" applyBorder="1" applyAlignment="1">
      <alignment horizontal="center" vertical="center"/>
    </xf>
    <xf numFmtId="186" fontId="7" fillId="0" borderId="1" xfId="6" applyNumberFormat="1" applyFont="1" applyFill="1" applyBorder="1" applyAlignment="1">
      <alignment horizontal="center" vertical="center"/>
    </xf>
    <xf numFmtId="186" fontId="7" fillId="0" borderId="86" xfId="6" applyNumberFormat="1" applyFont="1" applyFill="1" applyBorder="1" applyAlignment="1">
      <alignment horizontal="center" vertical="center"/>
    </xf>
    <xf numFmtId="186" fontId="7" fillId="0" borderId="89" xfId="6" applyNumberFormat="1" applyFont="1" applyFill="1" applyBorder="1" applyAlignment="1">
      <alignment horizontal="center" vertical="center"/>
    </xf>
    <xf numFmtId="186" fontId="7" fillId="0" borderId="92" xfId="6" applyNumberFormat="1"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ill="1" applyBorder="1" applyAlignment="1">
      <alignment vertical="center" wrapText="1"/>
    </xf>
    <xf numFmtId="0" fontId="27" fillId="0" borderId="8" xfId="0" applyFont="1" applyFill="1" applyBorder="1" applyAlignment="1">
      <alignment vertical="center" wrapText="1"/>
    </xf>
    <xf numFmtId="0" fontId="27" fillId="0" borderId="3" xfId="0" applyFont="1" applyFill="1" applyBorder="1" applyAlignment="1">
      <alignment horizontal="right" vertical="center" wrapText="1"/>
    </xf>
    <xf numFmtId="0" fontId="0" fillId="0" borderId="0" xfId="0" applyFont="1" applyFill="1" applyBorder="1" applyAlignment="1">
      <alignment vertical="center" wrapText="1"/>
    </xf>
    <xf numFmtId="0" fontId="27" fillId="0" borderId="3"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0" xfId="0" applyFont="1" applyFill="1" applyAlignment="1">
      <alignment horizontal="right" vertical="center"/>
    </xf>
    <xf numFmtId="49" fontId="26" fillId="0" borderId="82" xfId="0" applyNumberFormat="1" applyFont="1" applyFill="1" applyBorder="1" applyAlignment="1">
      <alignment horizontal="center" shrinkToFit="1"/>
    </xf>
    <xf numFmtId="49" fontId="26" fillId="0" borderId="83" xfId="0" applyNumberFormat="1" applyFont="1" applyFill="1" applyBorder="1" applyAlignment="1">
      <alignment horizontal="center" shrinkToFit="1"/>
    </xf>
    <xf numFmtId="0" fontId="27" fillId="0" borderId="3"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5" fillId="0" borderId="57"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3"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61"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80" xfId="0" applyFont="1" applyFill="1" applyBorder="1" applyAlignment="1">
      <alignment horizontal="left" vertical="center"/>
    </xf>
    <xf numFmtId="0" fontId="5" fillId="0" borderId="48" xfId="0" applyFont="1" applyFill="1" applyBorder="1" applyAlignment="1">
      <alignment horizontal="center" vertical="center"/>
    </xf>
    <xf numFmtId="0" fontId="0" fillId="0" borderId="0" xfId="0" applyFont="1" applyAlignment="1">
      <alignment horizontal="right"/>
    </xf>
    <xf numFmtId="0" fontId="5" fillId="0" borderId="101" xfId="0" applyFont="1" applyFill="1" applyBorder="1" applyAlignment="1">
      <alignment horizontal="left" vertical="center" wrapText="1"/>
    </xf>
    <xf numFmtId="0" fontId="63" fillId="0" borderId="45" xfId="0" applyFont="1" applyFill="1" applyBorder="1" applyAlignment="1">
      <alignment vertical="center"/>
    </xf>
    <xf numFmtId="0" fontId="27" fillId="0" borderId="3"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7" borderId="2" xfId="0" applyFont="1" applyFill="1" applyBorder="1" applyAlignment="1">
      <alignment horizontal="center" vertical="center"/>
    </xf>
    <xf numFmtId="0" fontId="27" fillId="7" borderId="120" xfId="0" applyFont="1" applyFill="1" applyBorder="1" applyAlignment="1">
      <alignment horizontal="right" vertical="center" wrapText="1"/>
    </xf>
    <xf numFmtId="0" fontId="27" fillId="7" borderId="123" xfId="0" applyFont="1" applyFill="1" applyBorder="1" applyAlignment="1">
      <alignment horizontal="center" vertical="center" wrapText="1"/>
    </xf>
    <xf numFmtId="0" fontId="27" fillId="7" borderId="15" xfId="0" applyFont="1" applyFill="1" applyBorder="1" applyAlignment="1">
      <alignment horizontal="right" vertical="center" wrapText="1"/>
    </xf>
    <xf numFmtId="0" fontId="27" fillId="7" borderId="123" xfId="0" applyFont="1" applyFill="1" applyBorder="1" applyAlignment="1">
      <alignment horizontal="right" vertical="center" wrapText="1"/>
    </xf>
    <xf numFmtId="0" fontId="0" fillId="7" borderId="123" xfId="0" applyFont="1" applyFill="1" applyBorder="1" applyAlignment="1">
      <alignment horizontal="right" vertical="center" wrapText="1"/>
    </xf>
    <xf numFmtId="0" fontId="0" fillId="0" borderId="41" xfId="0" applyFont="1" applyFill="1" applyBorder="1" applyAlignment="1">
      <alignment horizontal="left" vertical="center"/>
    </xf>
    <xf numFmtId="0" fontId="5" fillId="0" borderId="41" xfId="0" applyFont="1" applyFill="1" applyBorder="1" applyAlignment="1">
      <alignment horizontal="left" vertical="center"/>
    </xf>
    <xf numFmtId="0" fontId="27" fillId="8" borderId="0" xfId="0" applyFont="1" applyFill="1"/>
    <xf numFmtId="0" fontId="0" fillId="8" borderId="0" xfId="0" applyFill="1" applyAlignment="1">
      <alignment vertical="center"/>
    </xf>
    <xf numFmtId="38" fontId="5" fillId="0" borderId="41" xfId="0" applyNumberFormat="1" applyFont="1" applyFill="1" applyBorder="1" applyAlignment="1">
      <alignment horizontal="left" vertical="center"/>
    </xf>
    <xf numFmtId="0" fontId="6" fillId="0" borderId="0" xfId="3" applyFont="1" applyAlignment="1">
      <alignment vertical="center" wrapText="1"/>
    </xf>
    <xf numFmtId="0" fontId="88" fillId="0" borderId="2" xfId="3" applyFont="1" applyBorder="1" applyAlignment="1">
      <alignment vertical="center" wrapText="1"/>
    </xf>
    <xf numFmtId="0" fontId="29" fillId="0" borderId="113" xfId="0" applyFont="1" applyFill="1" applyBorder="1" applyAlignment="1">
      <alignment vertical="center"/>
    </xf>
    <xf numFmtId="0" fontId="22" fillId="0" borderId="55" xfId="0" applyFont="1" applyFill="1" applyBorder="1" applyAlignment="1">
      <alignment horizontal="left" vertical="center"/>
    </xf>
    <xf numFmtId="0" fontId="22" fillId="0" borderId="0" xfId="0" applyFont="1" applyFill="1" applyBorder="1" applyAlignment="1">
      <alignment horizontal="left" vertical="center"/>
    </xf>
    <xf numFmtId="0" fontId="27" fillId="0" borderId="0" xfId="0" applyFont="1" applyFill="1" applyAlignment="1">
      <alignment horizontal="center"/>
    </xf>
    <xf numFmtId="0" fontId="63" fillId="0" borderId="40" xfId="0" applyFont="1" applyFill="1" applyBorder="1" applyAlignment="1">
      <alignment vertical="center"/>
    </xf>
    <xf numFmtId="176" fontId="28" fillId="0" borderId="0" xfId="0" applyNumberFormat="1" applyFont="1" applyBorder="1" applyAlignment="1">
      <alignment vertical="center" shrinkToFit="1"/>
    </xf>
    <xf numFmtId="0" fontId="5" fillId="0" borderId="0" xfId="0" applyFont="1" applyFill="1" applyBorder="1" applyAlignment="1">
      <alignment horizontal="center" vertical="center"/>
    </xf>
    <xf numFmtId="0" fontId="2" fillId="0" borderId="57" xfId="0" applyFont="1" applyFill="1" applyBorder="1" applyAlignment="1">
      <alignment horizontal="center" vertical="center"/>
    </xf>
    <xf numFmtId="0" fontId="89" fillId="0" borderId="118" xfId="0" applyNumberFormat="1" applyFont="1" applyFill="1" applyBorder="1" applyAlignment="1">
      <alignment vertical="center"/>
    </xf>
    <xf numFmtId="0" fontId="89" fillId="0" borderId="2" xfId="0" quotePrefix="1" applyNumberFormat="1" applyFont="1" applyFill="1" applyBorder="1" applyAlignment="1">
      <alignment horizontal="left" vertical="center"/>
    </xf>
    <xf numFmtId="0" fontId="89" fillId="0" borderId="2" xfId="0" quotePrefix="1" applyNumberFormat="1" applyFont="1" applyFill="1" applyBorder="1" applyAlignment="1">
      <alignment vertical="center"/>
    </xf>
    <xf numFmtId="49" fontId="89" fillId="0" borderId="2" xfId="0" quotePrefix="1" applyNumberFormat="1" applyFont="1" applyFill="1" applyBorder="1" applyAlignment="1">
      <alignment horizontal="left" vertical="center"/>
    </xf>
    <xf numFmtId="0" fontId="2" fillId="0" borderId="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0" xfId="0" applyFont="1" applyFill="1" applyBorder="1" applyAlignment="1">
      <alignment horizontal="left" vertical="center"/>
    </xf>
    <xf numFmtId="0" fontId="5" fillId="0" borderId="55"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1" xfId="0" applyFont="1" applyFill="1" applyBorder="1" applyAlignment="1">
      <alignment horizontal="left" vertical="center" wrapText="1"/>
    </xf>
    <xf numFmtId="0" fontId="14" fillId="0" borderId="0" xfId="0" applyFont="1" applyFill="1" applyAlignment="1">
      <alignment vertical="center"/>
    </xf>
    <xf numFmtId="0" fontId="0" fillId="0" borderId="59" xfId="0" applyFont="1" applyFill="1" applyBorder="1" applyAlignment="1">
      <alignment vertical="center" shrinkToFit="1"/>
    </xf>
    <xf numFmtId="0" fontId="0" fillId="0" borderId="52" xfId="0" applyFont="1" applyFill="1" applyBorder="1" applyAlignment="1">
      <alignment horizontal="center" vertical="center" wrapText="1"/>
    </xf>
    <xf numFmtId="0" fontId="0" fillId="0" borderId="63" xfId="0" applyFont="1" applyFill="1" applyBorder="1" applyAlignment="1">
      <alignment horizontal="center" vertical="center" wrapText="1"/>
    </xf>
    <xf numFmtId="1" fontId="15" fillId="0" borderId="0" xfId="0" applyNumberFormat="1" applyFont="1" applyFill="1" applyBorder="1" applyAlignment="1">
      <alignment vertical="center" shrinkToFit="1"/>
    </xf>
    <xf numFmtId="0" fontId="68" fillId="0" borderId="0" xfId="0" applyFont="1" applyAlignment="1">
      <alignment vertical="center" wrapText="1" shrinkToFit="1"/>
    </xf>
    <xf numFmtId="0" fontId="68" fillId="0" borderId="0" xfId="0" applyFont="1" applyAlignment="1">
      <alignment vertical="center"/>
    </xf>
    <xf numFmtId="0" fontId="90" fillId="0" borderId="2" xfId="0" applyFont="1" applyFill="1" applyBorder="1" applyAlignment="1" applyProtection="1">
      <alignment horizontal="center" vertical="center"/>
      <protection locked="0"/>
    </xf>
    <xf numFmtId="0" fontId="7" fillId="0" borderId="33" xfId="0" applyFont="1" applyBorder="1" applyAlignment="1">
      <alignment horizontal="center" vertical="center"/>
    </xf>
    <xf numFmtId="0" fontId="0" fillId="0" borderId="0" xfId="3" applyFont="1">
      <alignment vertical="center"/>
    </xf>
    <xf numFmtId="0" fontId="93" fillId="0" borderId="40" xfId="0" applyFont="1" applyFill="1" applyBorder="1" applyAlignment="1">
      <alignment vertical="center"/>
    </xf>
    <xf numFmtId="0" fontId="76" fillId="0" borderId="41" xfId="0" applyFont="1" applyFill="1" applyBorder="1" applyAlignment="1">
      <alignment horizontal="left" vertical="center"/>
    </xf>
    <xf numFmtId="0" fontId="94" fillId="0" borderId="41" xfId="0" applyFont="1" applyFill="1" applyBorder="1" applyAlignment="1">
      <alignment vertical="center"/>
    </xf>
    <xf numFmtId="0" fontId="76" fillId="0" borderId="41" xfId="0" applyFont="1" applyFill="1" applyBorder="1" applyAlignment="1">
      <alignment horizontal="left" vertical="center" wrapText="1"/>
    </xf>
    <xf numFmtId="0" fontId="76" fillId="0" borderId="41" xfId="0" applyFont="1" applyFill="1" applyBorder="1" applyAlignment="1">
      <alignment horizontal="center" vertical="center" textRotation="255"/>
    </xf>
    <xf numFmtId="0" fontId="76" fillId="0" borderId="41" xfId="0" applyFont="1" applyFill="1" applyBorder="1" applyAlignment="1">
      <alignment horizontal="center" vertical="center"/>
    </xf>
    <xf numFmtId="0" fontId="76" fillId="0" borderId="44" xfId="0" applyFont="1" applyFill="1" applyBorder="1" applyAlignment="1">
      <alignment horizontal="left" vertical="center"/>
    </xf>
    <xf numFmtId="0" fontId="93" fillId="0" borderId="55" xfId="0" applyFont="1" applyFill="1" applyBorder="1" applyAlignment="1">
      <alignment vertical="center"/>
    </xf>
    <xf numFmtId="0" fontId="94" fillId="0" borderId="94" xfId="0" applyFont="1" applyFill="1" applyBorder="1" applyAlignment="1">
      <alignment vertical="center"/>
    </xf>
    <xf numFmtId="0" fontId="93" fillId="0" borderId="45" xfId="0" applyFont="1" applyFill="1" applyBorder="1" applyAlignment="1">
      <alignment vertical="center"/>
    </xf>
    <xf numFmtId="0" fontId="94" fillId="0" borderId="95" xfId="0" applyFont="1" applyFill="1" applyBorder="1" applyAlignment="1">
      <alignment vertical="center"/>
    </xf>
    <xf numFmtId="0" fontId="93" fillId="0" borderId="111" xfId="0" applyFont="1" applyFill="1" applyBorder="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22" xfId="0" applyFont="1" applyBorder="1" applyAlignment="1">
      <alignment horizontal="center" vertical="center"/>
    </xf>
    <xf numFmtId="0" fontId="91" fillId="0" borderId="1" xfId="0" applyFont="1" applyBorder="1" applyAlignment="1">
      <alignment horizontal="left" vertical="center" wrapText="1"/>
    </xf>
    <xf numFmtId="0" fontId="7" fillId="0" borderId="35" xfId="0" applyFont="1" applyBorder="1" applyAlignment="1">
      <alignment horizontal="left" vertical="center"/>
    </xf>
    <xf numFmtId="0" fontId="7" fillId="0" borderId="14" xfId="0" applyFont="1" applyBorder="1" applyAlignment="1">
      <alignment horizontal="left" vertical="center"/>
    </xf>
    <xf numFmtId="0" fontId="7" fillId="0" borderId="24" xfId="0" applyFont="1" applyBorder="1" applyAlignment="1">
      <alignment vertical="center" shrinkToFit="1"/>
    </xf>
    <xf numFmtId="0" fontId="7" fillId="0" borderId="14" xfId="0" applyFont="1" applyBorder="1" applyAlignment="1">
      <alignment vertical="center" shrinkToFi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left" vertical="center"/>
    </xf>
    <xf numFmtId="0" fontId="7" fillId="0" borderId="30" xfId="0" applyFont="1" applyBorder="1" applyAlignment="1">
      <alignment horizontal="left" vertical="center"/>
    </xf>
    <xf numFmtId="0" fontId="0" fillId="0" borderId="0" xfId="0" applyFont="1" applyFill="1" applyBorder="1" applyAlignment="1">
      <alignment vertical="center"/>
    </xf>
    <xf numFmtId="0" fontId="90" fillId="0" borderId="4" xfId="0" applyFont="1" applyFill="1" applyBorder="1" applyAlignment="1">
      <alignment horizontal="center" vertical="center" shrinkToFit="1"/>
    </xf>
    <xf numFmtId="0" fontId="97" fillId="0" borderId="0" xfId="0" applyFont="1" applyFill="1" applyBorder="1" applyAlignment="1">
      <alignment vertical="center" wrapText="1" shrinkToFit="1"/>
    </xf>
    <xf numFmtId="0" fontId="90" fillId="0" borderId="2" xfId="0" applyFont="1" applyFill="1" applyBorder="1" applyAlignment="1">
      <alignment horizontal="center" vertical="center" shrinkToFit="1"/>
    </xf>
    <xf numFmtId="0" fontId="91" fillId="0" borderId="1" xfId="0" applyFont="1" applyFill="1" applyBorder="1" applyAlignment="1">
      <alignment vertical="center"/>
    </xf>
    <xf numFmtId="0" fontId="32" fillId="0" borderId="4" xfId="0" applyFont="1" applyBorder="1" applyAlignment="1">
      <alignment vertical="center"/>
    </xf>
    <xf numFmtId="0" fontId="7" fillId="0" borderId="6" xfId="0" applyFont="1" applyBorder="1" applyAlignment="1">
      <alignment horizontal="right" vertical="center"/>
    </xf>
    <xf numFmtId="176" fontId="7" fillId="0" borderId="0" xfId="0" applyNumberFormat="1" applyFont="1" applyBorder="1" applyAlignment="1">
      <alignment vertical="center" shrinkToFit="1"/>
    </xf>
    <xf numFmtId="176" fontId="7" fillId="0" borderId="12" xfId="0" applyNumberFormat="1" applyFont="1" applyBorder="1" applyAlignment="1">
      <alignment vertical="center" shrinkToFit="1"/>
    </xf>
    <xf numFmtId="0" fontId="91" fillId="0" borderId="10" xfId="0" applyFont="1" applyBorder="1" applyAlignment="1">
      <alignment horizontal="left" vertical="center" wrapText="1"/>
    </xf>
    <xf numFmtId="0" fontId="101" fillId="0" borderId="8" xfId="44" applyNumberFormat="1" applyFont="1" applyBorder="1" applyAlignment="1">
      <alignment horizontal="center" vertical="center"/>
    </xf>
    <xf numFmtId="0" fontId="101" fillId="0" borderId="2" xfId="44" applyNumberFormat="1" applyFont="1" applyBorder="1" applyAlignment="1">
      <alignment horizontal="center" vertical="center"/>
    </xf>
    <xf numFmtId="0" fontId="97" fillId="0" borderId="21" xfId="0" applyFont="1" applyFill="1" applyBorder="1" applyAlignment="1">
      <alignment horizontal="center" vertical="center" shrinkToFit="1"/>
    </xf>
    <xf numFmtId="0" fontId="102" fillId="0" borderId="85" xfId="0" applyFont="1" applyFill="1" applyBorder="1" applyAlignment="1">
      <alignment horizontal="center" vertical="center" textRotation="255" shrinkToFit="1"/>
    </xf>
    <xf numFmtId="0" fontId="102" fillId="0" borderId="83" xfId="0" applyFont="1" applyFill="1" applyBorder="1" applyAlignment="1">
      <alignment horizontal="center" vertical="center" textRotation="255" shrinkToFit="1"/>
    </xf>
    <xf numFmtId="186" fontId="0" fillId="0" borderId="2" xfId="0" applyNumberFormat="1" applyFont="1" applyFill="1" applyBorder="1"/>
    <xf numFmtId="186" fontId="7" fillId="0" borderId="0" xfId="0" applyNumberFormat="1" applyFont="1" applyFill="1"/>
    <xf numFmtId="0" fontId="98" fillId="0" borderId="7" xfId="0" applyFont="1" applyFill="1" applyBorder="1" applyAlignment="1">
      <alignment horizontal="left" vertical="center"/>
    </xf>
    <xf numFmtId="0" fontId="104" fillId="0" borderId="3" xfId="0" applyFont="1" applyFill="1" applyBorder="1" applyAlignment="1">
      <alignment horizontal="center" wrapText="1"/>
    </xf>
    <xf numFmtId="181" fontId="99" fillId="0" borderId="72" xfId="0" applyNumberFormat="1" applyFont="1" applyFill="1" applyBorder="1" applyAlignment="1">
      <alignment horizontal="right" vertical="center" wrapText="1"/>
    </xf>
    <xf numFmtId="186" fontId="30" fillId="0" borderId="2" xfId="0" applyNumberFormat="1" applyFont="1" applyFill="1" applyBorder="1"/>
    <xf numFmtId="0" fontId="102" fillId="3" borderId="85" xfId="0" applyFont="1" applyFill="1" applyBorder="1" applyAlignment="1">
      <alignment horizontal="center" vertical="center" textRotation="255" shrinkToFit="1"/>
    </xf>
    <xf numFmtId="0" fontId="91" fillId="0" borderId="12" xfId="0" applyFont="1" applyBorder="1" applyAlignment="1">
      <alignment horizontal="left" vertical="center" wrapText="1"/>
    </xf>
    <xf numFmtId="0" fontId="107" fillId="0" borderId="2" xfId="0" applyFont="1" applyFill="1" applyBorder="1" applyAlignment="1" applyProtection="1">
      <alignment horizontal="center" vertical="center"/>
      <protection locked="0"/>
    </xf>
    <xf numFmtId="0" fontId="106" fillId="0" borderId="3" xfId="0" applyFont="1" applyFill="1" applyBorder="1" applyAlignment="1">
      <alignment horizontal="left" vertical="center"/>
    </xf>
    <xf numFmtId="0" fontId="108" fillId="0" borderId="8" xfId="0" applyFont="1" applyBorder="1" applyAlignment="1">
      <alignment vertical="center"/>
    </xf>
    <xf numFmtId="0" fontId="108" fillId="0" borderId="10" xfId="0" applyFont="1" applyBorder="1" applyAlignment="1">
      <alignment vertical="center"/>
    </xf>
    <xf numFmtId="0" fontId="2" fillId="0" borderId="0" xfId="2" applyFont="1" applyFill="1" applyAlignment="1">
      <alignment horizontal="center" vertical="center" shrinkToFit="1"/>
    </xf>
    <xf numFmtId="176" fontId="14" fillId="0" borderId="1" xfId="0"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shrinkToFit="1"/>
    </xf>
    <xf numFmtId="0" fontId="17" fillId="0" borderId="0" xfId="0" applyFont="1" applyFill="1" applyBorder="1" applyAlignment="1">
      <alignment horizontal="left" vertical="center"/>
    </xf>
    <xf numFmtId="0" fontId="21" fillId="0" borderId="0" xfId="0" applyFont="1" applyFill="1" applyAlignment="1">
      <alignment horizontal="right" vertical="center"/>
    </xf>
    <xf numFmtId="0" fontId="14" fillId="0" borderId="0" xfId="0" applyFont="1" applyFill="1" applyAlignment="1">
      <alignment horizontal="left" vertical="center" shrinkToFit="1"/>
    </xf>
    <xf numFmtId="0" fontId="14" fillId="3" borderId="1" xfId="0" applyFont="1" applyFill="1" applyBorder="1" applyAlignment="1">
      <alignment horizontal="center" vertical="center"/>
    </xf>
    <xf numFmtId="1" fontId="15" fillId="0"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15" fillId="0" borderId="0" xfId="0" applyFont="1" applyFill="1" applyAlignment="1">
      <alignment vertical="top" wrapText="1"/>
    </xf>
    <xf numFmtId="0" fontId="15" fillId="0" borderId="0" xfId="0" applyFont="1" applyFill="1" applyAlignment="1">
      <alignment vertical="top"/>
    </xf>
    <xf numFmtId="0" fontId="0" fillId="0" borderId="0" xfId="0" applyFont="1" applyAlignment="1">
      <alignment vertical="top"/>
    </xf>
    <xf numFmtId="0" fontId="14" fillId="0" borderId="5" xfId="0" applyFont="1" applyFill="1" applyBorder="1" applyAlignment="1">
      <alignment horizontal="distributed" vertical="center" wrapText="1"/>
    </xf>
    <xf numFmtId="0" fontId="24" fillId="0" borderId="6" xfId="0" applyFont="1" applyFill="1" applyBorder="1" applyAlignment="1">
      <alignment horizontal="distributed" vertical="center"/>
    </xf>
    <xf numFmtId="0" fontId="24" fillId="0" borderId="9" xfId="0" applyFont="1" applyFill="1" applyBorder="1" applyAlignment="1">
      <alignment horizontal="distributed" vertical="center"/>
    </xf>
    <xf numFmtId="0" fontId="24" fillId="0" borderId="10" xfId="0" applyFont="1" applyFill="1" applyBorder="1" applyAlignment="1">
      <alignment horizontal="distributed" vertical="center"/>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24" fillId="0" borderId="7" xfId="0" applyFont="1" applyFill="1" applyBorder="1" applyAlignment="1">
      <alignment horizontal="left" vertical="center"/>
    </xf>
    <xf numFmtId="0" fontId="24" fillId="0" borderId="3" xfId="0" applyFont="1" applyFill="1" applyBorder="1" applyAlignment="1">
      <alignment horizontal="left" vertical="center"/>
    </xf>
    <xf numFmtId="0" fontId="24" fillId="0" borderId="8" xfId="0" applyFont="1" applyFill="1" applyBorder="1" applyAlignment="1">
      <alignment horizontal="left" vertical="center"/>
    </xf>
    <xf numFmtId="0" fontId="14" fillId="0" borderId="7" xfId="0" applyFont="1" applyFill="1" applyBorder="1" applyAlignment="1">
      <alignment horizontal="right" vertical="center"/>
    </xf>
    <xf numFmtId="0" fontId="14" fillId="0" borderId="3" xfId="0" applyFont="1" applyFill="1" applyBorder="1" applyAlignment="1">
      <alignment horizontal="right" vertical="center"/>
    </xf>
    <xf numFmtId="0" fontId="14" fillId="0" borderId="8" xfId="0" applyFont="1" applyFill="1" applyBorder="1" applyAlignment="1">
      <alignment horizontal="right" vertical="center"/>
    </xf>
    <xf numFmtId="0" fontId="15" fillId="0" borderId="7" xfId="0" applyFont="1" applyFill="1" applyBorder="1" applyAlignment="1">
      <alignment horizontal="left" vertical="center"/>
    </xf>
    <xf numFmtId="0" fontId="15" fillId="0" borderId="3" xfId="0" applyFont="1" applyFill="1" applyBorder="1" applyAlignment="1">
      <alignment horizontal="left" vertical="center"/>
    </xf>
    <xf numFmtId="0" fontId="0" fillId="0" borderId="3" xfId="0" applyFont="1" applyBorder="1" applyAlignment="1">
      <alignment horizontal="left" vertical="center"/>
    </xf>
    <xf numFmtId="0" fontId="0" fillId="0" borderId="8" xfId="0" applyFont="1" applyBorder="1" applyAlignment="1">
      <alignment horizontal="left" vertical="center"/>
    </xf>
    <xf numFmtId="0" fontId="14" fillId="0" borderId="0" xfId="0" applyFont="1" applyFill="1" applyAlignment="1">
      <alignment horizontal="left" vertical="center"/>
    </xf>
    <xf numFmtId="0" fontId="2" fillId="0" borderId="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 xfId="0" applyFont="1" applyFill="1" applyBorder="1" applyAlignment="1">
      <alignment horizontal="left" vertical="center" shrinkToFit="1"/>
    </xf>
    <xf numFmtId="0" fontId="14" fillId="0" borderId="0" xfId="0" applyFont="1" applyFill="1" applyAlignment="1">
      <alignment horizontal="left" vertical="top" wrapText="1"/>
    </xf>
    <xf numFmtId="0" fontId="14" fillId="0" borderId="1" xfId="0" applyNumberFormat="1" applyFont="1" applyFill="1" applyBorder="1" applyAlignment="1">
      <alignment horizontal="left" vertical="center" shrinkToFit="1"/>
    </xf>
    <xf numFmtId="0" fontId="14" fillId="0" borderId="0" xfId="0" applyFont="1" applyFill="1" applyAlignment="1">
      <alignment vertical="center" wrapText="1"/>
    </xf>
    <xf numFmtId="0" fontId="14" fillId="0" borderId="0" xfId="0" applyFont="1" applyAlignment="1">
      <alignment vertical="center" wrapText="1"/>
    </xf>
    <xf numFmtId="0" fontId="14" fillId="0" borderId="0" xfId="0" applyFont="1" applyFill="1" applyAlignment="1">
      <alignment horizontal="center" vertical="center"/>
    </xf>
    <xf numFmtId="0" fontId="14" fillId="0" borderId="0" xfId="0" applyFont="1" applyFill="1" applyAlignment="1">
      <alignment vertical="center"/>
    </xf>
    <xf numFmtId="0" fontId="21" fillId="0" borderId="0" xfId="0" applyFont="1" applyAlignment="1">
      <alignment vertical="center"/>
    </xf>
    <xf numFmtId="0" fontId="0" fillId="0" borderId="0" xfId="0" applyFont="1" applyAlignment="1">
      <alignment vertical="center"/>
    </xf>
    <xf numFmtId="0" fontId="20" fillId="0" borderId="0" xfId="0" applyFont="1" applyFill="1" applyAlignment="1">
      <alignment horizontal="left"/>
    </xf>
    <xf numFmtId="176" fontId="14" fillId="0" borderId="0" xfId="0" applyNumberFormat="1" applyFont="1" applyFill="1" applyAlignment="1">
      <alignment horizontal="center" vertical="center" shrinkToFit="1"/>
    </xf>
    <xf numFmtId="0" fontId="16" fillId="0" borderId="0" xfId="0" applyFont="1" applyFill="1" applyAlignment="1">
      <alignment vertical="center"/>
    </xf>
    <xf numFmtId="0" fontId="16" fillId="0" borderId="0" xfId="0" applyFont="1" applyAlignment="1">
      <alignment vertical="center"/>
    </xf>
    <xf numFmtId="0" fontId="17" fillId="0" borderId="0" xfId="0" applyFont="1" applyFill="1" applyAlignment="1">
      <alignment horizontal="left" vertical="center" shrinkToFit="1"/>
    </xf>
    <xf numFmtId="0" fontId="15" fillId="0" borderId="0" xfId="0" applyFont="1" applyFill="1" applyAlignment="1">
      <alignment horizontal="left" vertical="center" shrinkToFit="1"/>
    </xf>
    <xf numFmtId="0" fontId="15" fillId="0" borderId="0" xfId="0" applyFont="1" applyFill="1" applyAlignment="1">
      <alignment vertical="center" shrinkToFit="1"/>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0" fontId="72" fillId="0" borderId="0" xfId="0" applyFont="1" applyFill="1" applyBorder="1" applyAlignment="1">
      <alignment horizontal="left" vertical="center"/>
    </xf>
    <xf numFmtId="0" fontId="72" fillId="0" borderId="0" xfId="0" applyFont="1" applyFill="1" applyBorder="1" applyAlignment="1">
      <alignment horizontal="center" vertical="center"/>
    </xf>
    <xf numFmtId="176" fontId="72" fillId="0" borderId="1" xfId="0" applyNumberFormat="1" applyFont="1" applyFill="1" applyBorder="1" applyAlignment="1">
      <alignment horizontal="center" vertical="center" shrinkToFit="1"/>
    </xf>
    <xf numFmtId="0" fontId="71" fillId="0" borderId="0" xfId="0" applyFont="1" applyFill="1" applyBorder="1" applyAlignment="1">
      <alignment horizontal="left" vertical="center" shrinkToFit="1"/>
    </xf>
    <xf numFmtId="0" fontId="72" fillId="0" borderId="0" xfId="0" applyFont="1" applyFill="1" applyBorder="1" applyAlignment="1">
      <alignment horizontal="center" vertical="center" shrinkToFit="1"/>
    </xf>
    <xf numFmtId="0" fontId="71" fillId="0" borderId="0" xfId="0" applyFont="1" applyFill="1" applyBorder="1" applyAlignment="1">
      <alignment horizontal="center" vertical="center" shrinkToFit="1"/>
    </xf>
    <xf numFmtId="176" fontId="72" fillId="0" borderId="0" xfId="0" applyNumberFormat="1" applyFont="1" applyFill="1" applyBorder="1" applyAlignment="1">
      <alignment horizontal="center" vertical="center" shrinkToFit="1"/>
    </xf>
    <xf numFmtId="0" fontId="72" fillId="0" borderId="0" xfId="0" applyFont="1" applyFill="1" applyBorder="1" applyAlignment="1">
      <alignment horizontal="left" vertical="center" wrapText="1"/>
    </xf>
    <xf numFmtId="0" fontId="71" fillId="0" borderId="1" xfId="0" applyFont="1" applyFill="1" applyBorder="1" applyAlignment="1">
      <alignment horizontal="center" vertical="center" shrinkToFit="1"/>
    </xf>
    <xf numFmtId="49" fontId="2" fillId="0" borderId="0" xfId="0" applyNumberFormat="1" applyFont="1" applyFill="1" applyBorder="1" applyAlignment="1">
      <alignment vertical="center"/>
    </xf>
    <xf numFmtId="49" fontId="2" fillId="5" borderId="0" xfId="0" applyNumberFormat="1" applyFont="1" applyFill="1" applyBorder="1" applyAlignment="1">
      <alignment vertical="center"/>
    </xf>
    <xf numFmtId="0" fontId="91" fillId="0" borderId="2" xfId="0" applyFont="1" applyBorder="1" applyAlignment="1">
      <alignment horizontal="center" vertical="center" wrapText="1"/>
    </xf>
    <xf numFmtId="0" fontId="91" fillId="0" borderId="2" xfId="0" applyFont="1" applyBorder="1" applyAlignment="1">
      <alignment horizontal="left" vertical="center" wrapText="1"/>
    </xf>
    <xf numFmtId="0" fontId="91" fillId="0" borderId="5" xfId="0" applyFont="1" applyFill="1" applyBorder="1" applyAlignment="1">
      <alignment horizontal="center" vertical="center" shrinkToFit="1"/>
    </xf>
    <xf numFmtId="0" fontId="91" fillId="0" borderId="4" xfId="0" applyFont="1" applyFill="1" applyBorder="1" applyAlignment="1">
      <alignment horizontal="center" vertical="center" shrinkToFit="1"/>
    </xf>
    <xf numFmtId="0" fontId="91" fillId="0" borderId="11" xfId="0" applyFont="1" applyFill="1" applyBorder="1" applyAlignment="1">
      <alignment horizontal="center" vertical="center" shrinkToFit="1"/>
    </xf>
    <xf numFmtId="0" fontId="91" fillId="0" borderId="0" xfId="0" applyFont="1" applyFill="1" applyBorder="1" applyAlignment="1">
      <alignment horizontal="center" vertical="center" shrinkToFit="1"/>
    </xf>
    <xf numFmtId="0" fontId="97" fillId="8" borderId="4" xfId="0" applyFont="1" applyFill="1" applyBorder="1" applyAlignment="1">
      <alignment horizontal="center" vertical="center" shrinkToFit="1"/>
    </xf>
    <xf numFmtId="0" fontId="97" fillId="8" borderId="0" xfId="0" applyFont="1" applyFill="1" applyBorder="1" applyAlignment="1">
      <alignment horizontal="center" vertical="center" shrinkToFit="1"/>
    </xf>
    <xf numFmtId="0" fontId="91" fillId="0" borderId="5" xfId="0" applyFont="1" applyBorder="1" applyAlignment="1">
      <alignment horizontal="center" vertical="center" wrapText="1"/>
    </xf>
    <xf numFmtId="0" fontId="91" fillId="0" borderId="4" xfId="0" applyFont="1" applyBorder="1" applyAlignment="1">
      <alignment horizontal="center" vertical="center" wrapText="1"/>
    </xf>
    <xf numFmtId="0" fontId="91" fillId="0" borderId="6"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9" xfId="0" applyFont="1" applyBorder="1" applyAlignment="1">
      <alignment horizontal="center" vertical="center" wrapText="1"/>
    </xf>
    <xf numFmtId="0" fontId="91" fillId="0" borderId="1"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7" xfId="0" applyFont="1" applyFill="1" applyBorder="1" applyAlignment="1">
      <alignment horizontal="left" vertical="center" wrapText="1" shrinkToFit="1"/>
    </xf>
    <xf numFmtId="0" fontId="91" fillId="0" borderId="3" xfId="0" applyFont="1" applyFill="1" applyBorder="1" applyAlignment="1">
      <alignment horizontal="left" vertical="center" wrapText="1" shrinkToFit="1"/>
    </xf>
    <xf numFmtId="0" fontId="91" fillId="0" borderId="8" xfId="0" applyFont="1" applyFill="1" applyBorder="1" applyAlignment="1">
      <alignment horizontal="left" vertical="center" wrapText="1" shrinkToFit="1"/>
    </xf>
    <xf numFmtId="0" fontId="105" fillId="0" borderId="7" xfId="0" applyFont="1" applyFill="1" applyBorder="1" applyAlignment="1">
      <alignment horizontal="center" vertical="center"/>
    </xf>
    <xf numFmtId="0" fontId="105" fillId="0" borderId="3" xfId="0" applyFont="1" applyFill="1" applyBorder="1" applyAlignment="1">
      <alignment horizontal="center" vertical="center"/>
    </xf>
    <xf numFmtId="0" fontId="105" fillId="0" borderId="8" xfId="0" applyFont="1" applyFill="1" applyBorder="1" applyAlignment="1">
      <alignment horizontal="center" vertical="center"/>
    </xf>
    <xf numFmtId="0" fontId="7" fillId="0" borderId="33"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28" xfId="0" applyFont="1" applyBorder="1" applyAlignment="1">
      <alignment horizontal="left" vertical="center"/>
    </xf>
    <xf numFmtId="0" fontId="7" fillId="0" borderId="19" xfId="0" applyFont="1" applyBorder="1" applyAlignment="1">
      <alignment horizontal="left" vertical="center"/>
    </xf>
    <xf numFmtId="0" fontId="7" fillId="0" borderId="33" xfId="0" applyFont="1" applyBorder="1" applyAlignment="1">
      <alignment horizontal="left" vertical="center"/>
    </xf>
    <xf numFmtId="0" fontId="7" fillId="0" borderId="30" xfId="0" applyFont="1" applyBorder="1" applyAlignment="1">
      <alignment horizontal="left" vertical="center"/>
    </xf>
    <xf numFmtId="0" fontId="7" fillId="0" borderId="1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21"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26" xfId="0" applyFont="1" applyBorder="1" applyAlignment="1">
      <alignment horizontal="center" vertical="center" textRotation="255"/>
    </xf>
    <xf numFmtId="0" fontId="7" fillId="0" borderId="4" xfId="0" applyFont="1" applyBorder="1" applyAlignment="1">
      <alignment horizontal="center" vertical="center"/>
    </xf>
    <xf numFmtId="178" fontId="7" fillId="0" borderId="0" xfId="0" applyNumberFormat="1" applyFont="1" applyBorder="1" applyAlignment="1">
      <alignment horizontal="center" vertical="center"/>
    </xf>
    <xf numFmtId="0" fontId="7" fillId="0" borderId="25"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24" xfId="0" applyFont="1" applyBorder="1" applyAlignment="1">
      <alignment horizontal="left" vertical="center"/>
    </xf>
    <xf numFmtId="0" fontId="7" fillId="0" borderId="14" xfId="0" applyFont="1" applyBorder="1" applyAlignment="1">
      <alignment horizontal="left" vertical="center"/>
    </xf>
    <xf numFmtId="0" fontId="7" fillId="0" borderId="25" xfId="0" applyFont="1" applyBorder="1" applyAlignment="1">
      <alignment horizontal="left" vertical="center"/>
    </xf>
    <xf numFmtId="0" fontId="7" fillId="0" borderId="9" xfId="0" applyFont="1" applyBorder="1" applyAlignment="1">
      <alignment horizontal="left" vertical="center" shrinkToFit="1"/>
    </xf>
    <xf numFmtId="0" fontId="7" fillId="0" borderId="1" xfId="0" applyFont="1" applyBorder="1" applyAlignment="1">
      <alignment horizontal="left" vertical="center" shrinkToFit="1"/>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7" fillId="0" borderId="12" xfId="0" applyFont="1" applyBorder="1" applyAlignment="1">
      <alignment horizontal="center" vertical="center"/>
    </xf>
    <xf numFmtId="0" fontId="7" fillId="0" borderId="9" xfId="0" applyFont="1" applyBorder="1" applyAlignment="1">
      <alignment horizontal="right" vertical="center"/>
    </xf>
    <xf numFmtId="0" fontId="7" fillId="0" borderId="1" xfId="0" applyFont="1" applyBorder="1" applyAlignment="1">
      <alignment horizontal="right" vertical="center"/>
    </xf>
    <xf numFmtId="0" fontId="7" fillId="0" borderId="10" xfId="0" applyFont="1" applyBorder="1" applyAlignment="1">
      <alignment horizontal="left" vertical="center" shrinkToFit="1"/>
    </xf>
    <xf numFmtId="0" fontId="7" fillId="0" borderId="1" xfId="0" applyFont="1" applyBorder="1" applyAlignment="1">
      <alignment horizontal="center" vertical="center"/>
    </xf>
    <xf numFmtId="0" fontId="106" fillId="0" borderId="2" xfId="0" applyFont="1" applyBorder="1" applyAlignment="1">
      <alignment horizontal="left" vertical="center" wrapText="1"/>
    </xf>
    <xf numFmtId="0" fontId="106" fillId="0" borderId="2" xfId="0" applyFont="1" applyBorder="1" applyAlignment="1">
      <alignment horizontal="left" vertical="center"/>
    </xf>
    <xf numFmtId="0" fontId="7" fillId="0" borderId="0" xfId="0" applyFont="1" applyAlignment="1">
      <alignment horizontal="left" vertical="center" wrapText="1"/>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106" fillId="0" borderId="5" xfId="0" applyFont="1" applyBorder="1" applyAlignment="1">
      <alignment horizontal="left" vertical="center" wrapText="1"/>
    </xf>
    <xf numFmtId="0" fontId="106" fillId="0" borderId="4" xfId="0" applyFont="1" applyBorder="1" applyAlignment="1">
      <alignment horizontal="left" vertical="center" wrapText="1"/>
    </xf>
    <xf numFmtId="0" fontId="106" fillId="0" borderId="9" xfId="0" applyFont="1" applyBorder="1" applyAlignment="1">
      <alignment horizontal="left" vertical="center" wrapText="1"/>
    </xf>
    <xf numFmtId="0" fontId="106" fillId="0" borderId="1" xfId="0" applyFont="1" applyBorder="1" applyAlignment="1">
      <alignment horizontal="left" vertical="center" wrapText="1"/>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24" xfId="0" applyFont="1" applyBorder="1" applyAlignment="1">
      <alignment vertical="center" shrinkToFit="1"/>
    </xf>
    <xf numFmtId="0" fontId="7" fillId="0" borderId="14" xfId="0" applyFont="1" applyBorder="1" applyAlignment="1">
      <alignment vertical="center" shrinkToFit="1"/>
    </xf>
    <xf numFmtId="0" fontId="105" fillId="0" borderId="2" xfId="0" applyFont="1" applyFill="1" applyBorder="1" applyAlignment="1">
      <alignment horizontal="center" vertical="center" wrapText="1"/>
    </xf>
    <xf numFmtId="0" fontId="97" fillId="0" borderId="2" xfId="0" applyFont="1"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 xfId="0" applyFont="1" applyBorder="1" applyAlignment="1">
      <alignment horizontal="center" vertical="center" textRotation="255"/>
    </xf>
    <xf numFmtId="0" fontId="97" fillId="0" borderId="9" xfId="0" applyFont="1" applyBorder="1" applyAlignment="1">
      <alignment horizontal="left" vertical="center"/>
    </xf>
    <xf numFmtId="0" fontId="97" fillId="0" borderId="1" xfId="0" applyFont="1" applyBorder="1" applyAlignment="1">
      <alignment horizontal="left" vertical="center"/>
    </xf>
    <xf numFmtId="0" fontId="97" fillId="0" borderId="10" xfId="0" applyFont="1" applyBorder="1" applyAlignment="1">
      <alignment horizontal="left" vertical="center"/>
    </xf>
    <xf numFmtId="0" fontId="91" fillId="0" borderId="7" xfId="0" applyFont="1" applyBorder="1" applyAlignment="1">
      <alignment horizontal="center" vertical="center" wrapText="1"/>
    </xf>
    <xf numFmtId="0" fontId="91" fillId="0" borderId="3" xfId="0" applyFont="1" applyBorder="1" applyAlignment="1">
      <alignment horizontal="center" vertical="center" wrapText="1"/>
    </xf>
    <xf numFmtId="0" fontId="91" fillId="0" borderId="9" xfId="0" applyFont="1" applyFill="1" applyBorder="1" applyAlignment="1">
      <alignment horizontal="center" vertical="center" wrapText="1"/>
    </xf>
    <xf numFmtId="0" fontId="91" fillId="0" borderId="1" xfId="0" applyFont="1" applyFill="1" applyBorder="1" applyAlignment="1">
      <alignment horizontal="center" vertical="center"/>
    </xf>
    <xf numFmtId="0" fontId="91" fillId="0" borderId="7" xfId="0" applyFont="1" applyFill="1" applyBorder="1" applyAlignment="1">
      <alignment horizontal="center" vertical="center" wrapText="1"/>
    </xf>
    <xf numFmtId="0" fontId="91" fillId="0" borderId="3" xfId="0" applyFont="1" applyFill="1" applyBorder="1" applyAlignment="1">
      <alignment horizontal="center" vertical="center"/>
    </xf>
    <xf numFmtId="0" fontId="91" fillId="0" borderId="10" xfId="0" applyFont="1" applyFill="1" applyBorder="1" applyAlignment="1">
      <alignment horizontal="center" vertical="center"/>
    </xf>
    <xf numFmtId="0" fontId="91" fillId="0" borderId="8" xfId="0" applyFont="1" applyFill="1" applyBorder="1" applyAlignment="1">
      <alignment horizontal="center" vertical="center"/>
    </xf>
    <xf numFmtId="0" fontId="97" fillId="0" borderId="7" xfId="0" applyFont="1" applyFill="1" applyBorder="1" applyAlignment="1">
      <alignment horizontal="left" vertical="center"/>
    </xf>
    <xf numFmtId="0" fontId="97" fillId="0" borderId="3" xfId="0" applyFont="1" applyFill="1" applyBorder="1" applyAlignment="1">
      <alignment horizontal="left" vertical="center"/>
    </xf>
    <xf numFmtId="0" fontId="97" fillId="0" borderId="7" xfId="0" applyFont="1" applyBorder="1" applyAlignment="1">
      <alignment horizontal="center" vertical="center" wrapText="1"/>
    </xf>
    <xf numFmtId="0" fontId="97" fillId="0" borderId="3" xfId="0" applyFont="1" applyBorder="1" applyAlignment="1">
      <alignment horizontal="center" vertical="center" wrapText="1"/>
    </xf>
    <xf numFmtId="0" fontId="97" fillId="0" borderId="8" xfId="0" applyFont="1" applyBorder="1" applyAlignment="1">
      <alignment horizontal="center" vertical="center" wrapText="1"/>
    </xf>
    <xf numFmtId="0" fontId="105" fillId="0" borderId="5" xfId="0" applyFont="1" applyFill="1" applyBorder="1" applyAlignment="1">
      <alignment horizontal="center" vertical="center" wrapText="1"/>
    </xf>
    <xf numFmtId="0" fontId="105" fillId="0" borderId="4" xfId="0" applyFont="1" applyFill="1" applyBorder="1" applyAlignment="1">
      <alignment horizontal="center" vertical="center" wrapText="1"/>
    </xf>
    <xf numFmtId="0" fontId="105" fillId="0" borderId="6" xfId="0" applyFont="1" applyFill="1" applyBorder="1" applyAlignment="1">
      <alignment horizontal="center" vertical="center" wrapText="1"/>
    </xf>
    <xf numFmtId="0" fontId="105" fillId="0" borderId="11"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12" xfId="0" applyFont="1" applyFill="1" applyBorder="1" applyAlignment="1">
      <alignment horizontal="center" vertical="center" wrapText="1"/>
    </xf>
    <xf numFmtId="0" fontId="105" fillId="0" borderId="9" xfId="0" applyFont="1" applyFill="1" applyBorder="1" applyAlignment="1">
      <alignment horizontal="center" vertical="center" wrapText="1"/>
    </xf>
    <xf numFmtId="0" fontId="105" fillId="0" borderId="1" xfId="0" applyFont="1" applyFill="1" applyBorder="1" applyAlignment="1">
      <alignment horizontal="center" vertical="center" wrapText="1"/>
    </xf>
    <xf numFmtId="0" fontId="105" fillId="0" borderId="10" xfId="0" applyFont="1" applyFill="1" applyBorder="1" applyAlignment="1">
      <alignment horizontal="center" vertical="center" wrapTex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33" fillId="0" borderId="34" xfId="5" applyFill="1" applyBorder="1" applyAlignment="1" applyProtection="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4" xfId="0" applyFont="1" applyFill="1" applyBorder="1" applyAlignment="1">
      <alignment horizontal="left" vertical="top" wrapText="1"/>
    </xf>
    <xf numFmtId="0" fontId="7" fillId="0" borderId="0" xfId="0" applyFont="1" applyFill="1" applyAlignment="1">
      <alignment vertical="top" wrapText="1"/>
    </xf>
    <xf numFmtId="0" fontId="0" fillId="0" borderId="0" xfId="0" applyFont="1" applyAlignment="1">
      <alignment vertical="top"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31" fillId="0" borderId="34" xfId="5" applyFont="1" applyFill="1" applyBorder="1" applyAlignment="1" applyProtection="1">
      <alignment horizontal="left" vertical="center" shrinkToFit="1"/>
    </xf>
    <xf numFmtId="0" fontId="0" fillId="0" borderId="21"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8" xfId="0" applyFill="1" applyBorder="1" applyAlignment="1">
      <alignment horizontal="left" vertical="center" shrinkToFit="1"/>
    </xf>
    <xf numFmtId="180" fontId="0" fillId="0" borderId="3" xfId="0" applyNumberFormat="1" applyFont="1" applyFill="1" applyBorder="1" applyAlignment="1">
      <alignment horizontal="center" vertical="center" shrinkToFit="1"/>
    </xf>
    <xf numFmtId="180" fontId="0" fillId="0" borderId="8" xfId="0" applyNumberFormat="1" applyFont="1" applyFill="1" applyBorder="1" applyAlignment="1">
      <alignment horizontal="center" vertical="center" shrinkToFit="1"/>
    </xf>
    <xf numFmtId="0" fontId="7" fillId="0" borderId="4"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7" xfId="0" applyFont="1" applyFill="1" applyBorder="1" applyAlignment="1">
      <alignment vertical="center"/>
    </xf>
    <xf numFmtId="0" fontId="0" fillId="0" borderId="3" xfId="0" applyFont="1" applyBorder="1" applyAlignment="1"/>
    <xf numFmtId="0" fontId="0" fillId="0" borderId="37" xfId="0" applyFill="1" applyBorder="1" applyAlignment="1">
      <alignment horizontal="left" vertical="center" shrinkToFit="1"/>
    </xf>
    <xf numFmtId="0" fontId="0" fillId="0" borderId="5" xfId="0" applyFill="1" applyBorder="1" applyAlignment="1">
      <alignment horizontal="left" vertical="center" shrinkToFit="1"/>
    </xf>
    <xf numFmtId="0" fontId="0" fillId="0" borderId="1" xfId="0" applyFont="1" applyFill="1" applyBorder="1" applyAlignment="1">
      <alignment horizontal="left" shrinkToFit="1"/>
    </xf>
    <xf numFmtId="0" fontId="0" fillId="0" borderId="1" xfId="0" applyFont="1" applyFill="1" applyBorder="1" applyAlignment="1">
      <alignment horizontal="center" shrinkToFit="1"/>
    </xf>
    <xf numFmtId="0" fontId="0" fillId="0" borderId="1" xfId="0" applyFont="1" applyFill="1" applyBorder="1" applyAlignment="1">
      <alignment horizontal="center"/>
    </xf>
    <xf numFmtId="0" fontId="0" fillId="0" borderId="1" xfId="0" applyFont="1" applyFill="1" applyBorder="1" applyAlignment="1">
      <alignment horizontal="left"/>
    </xf>
    <xf numFmtId="0" fontId="0" fillId="0" borderId="10" xfId="0" applyFont="1" applyFill="1" applyBorder="1" applyAlignment="1">
      <alignment horizontal="left"/>
    </xf>
    <xf numFmtId="0" fontId="0" fillId="0" borderId="7" xfId="0" applyFont="1" applyFill="1" applyBorder="1" applyAlignment="1">
      <alignment horizontal="left"/>
    </xf>
    <xf numFmtId="0" fontId="0" fillId="0" borderId="3" xfId="0" applyFont="1" applyFill="1" applyBorder="1" applyAlignment="1">
      <alignment horizontal="left"/>
    </xf>
    <xf numFmtId="0" fontId="0" fillId="0" borderId="8" xfId="0" applyFont="1" applyFill="1" applyBorder="1" applyAlignment="1">
      <alignment horizontal="left"/>
    </xf>
    <xf numFmtId="0" fontId="30" fillId="0" borderId="0" xfId="0" applyFont="1" applyFill="1" applyBorder="1" applyAlignment="1">
      <alignment horizontal="left"/>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Fill="1" applyBorder="1" applyAlignment="1">
      <alignment horizontal="center" vertical="center" shrinkToFit="1"/>
    </xf>
    <xf numFmtId="0" fontId="0" fillId="0" borderId="21"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21"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7" fillId="0" borderId="4" xfId="0" applyFont="1" applyFill="1" applyBorder="1" applyAlignment="1">
      <alignment vertical="top"/>
    </xf>
    <xf numFmtId="0" fontId="7" fillId="0" borderId="4" xfId="0" applyFont="1" applyFill="1" applyBorder="1" applyAlignment="1">
      <alignment vertical="center" wrapText="1"/>
    </xf>
    <xf numFmtId="0" fontId="7" fillId="0" borderId="4" xfId="0" applyFont="1" applyFill="1" applyBorder="1" applyAlignment="1">
      <alignment vertical="center"/>
    </xf>
    <xf numFmtId="0" fontId="0" fillId="0" borderId="9" xfId="0" applyFont="1" applyFill="1" applyBorder="1" applyAlignment="1">
      <alignment horizontal="left" vertical="center"/>
    </xf>
    <xf numFmtId="0" fontId="0" fillId="0" borderId="1" xfId="0" applyFont="1" applyFill="1" applyBorder="1" applyAlignment="1">
      <alignment horizontal="left" vertical="center"/>
    </xf>
    <xf numFmtId="0" fontId="0" fillId="0" borderId="10" xfId="0" applyFont="1" applyFill="1" applyBorder="1" applyAlignment="1">
      <alignment horizontal="left" vertical="center"/>
    </xf>
    <xf numFmtId="0" fontId="28" fillId="0" borderId="3" xfId="0" applyFont="1" applyFill="1" applyBorder="1" applyAlignment="1">
      <alignment horizontal="left" vertical="center" shrinkToFit="1"/>
    </xf>
    <xf numFmtId="0" fontId="28" fillId="0" borderId="3" xfId="0" applyFont="1" applyFill="1" applyBorder="1" applyAlignment="1">
      <alignment horizontal="left" vertical="center" wrapText="1" shrinkToFit="1"/>
    </xf>
    <xf numFmtId="0" fontId="28" fillId="0" borderId="8" xfId="0" applyFont="1" applyFill="1" applyBorder="1" applyAlignment="1">
      <alignment horizontal="left" vertical="center" wrapText="1" shrinkToFit="1"/>
    </xf>
    <xf numFmtId="0" fontId="28" fillId="0" borderId="7" xfId="0" applyFont="1" applyFill="1" applyBorder="1" applyAlignment="1">
      <alignment horizontal="left" vertical="center" wrapText="1" shrinkToFit="1"/>
    </xf>
    <xf numFmtId="0" fontId="28" fillId="0" borderId="7" xfId="0" applyFont="1" applyFill="1" applyBorder="1" applyAlignment="1">
      <alignment horizontal="left" vertical="center" shrinkToFit="1"/>
    </xf>
    <xf numFmtId="0" fontId="0" fillId="0" borderId="7"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lignment horizontal="left" vertical="center"/>
    </xf>
    <xf numFmtId="0" fontId="0" fillId="0" borderId="3" xfId="0" applyFont="1" applyFill="1" applyBorder="1" applyAlignment="1">
      <alignment horizontal="left" vertical="center"/>
    </xf>
    <xf numFmtId="176" fontId="0" fillId="0" borderId="3" xfId="0" applyNumberFormat="1" applyFont="1" applyFill="1" applyBorder="1" applyAlignment="1">
      <alignment horizontal="left" vertical="center"/>
    </xf>
    <xf numFmtId="176" fontId="0" fillId="0" borderId="8" xfId="0" applyNumberFormat="1" applyFont="1" applyFill="1" applyBorder="1" applyAlignment="1">
      <alignment horizontal="left"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Fill="1" applyBorder="1" applyAlignment="1">
      <alignment horizontal="center"/>
    </xf>
    <xf numFmtId="0" fontId="24" fillId="0" borderId="0" xfId="0" applyFont="1" applyFill="1" applyAlignment="1">
      <alignment horizontal="center" vertical="center"/>
    </xf>
    <xf numFmtId="0" fontId="0" fillId="0" borderId="8" xfId="0" applyFont="1" applyFill="1" applyBorder="1" applyAlignment="1">
      <alignment horizontal="left" vertical="center"/>
    </xf>
    <xf numFmtId="49" fontId="0" fillId="0" borderId="7"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1" fontId="0" fillId="0" borderId="7" xfId="0" applyNumberFormat="1" applyFont="1" applyFill="1" applyBorder="1" applyAlignment="1">
      <alignment horizontal="left" vertical="center"/>
    </xf>
    <xf numFmtId="1" fontId="0" fillId="0" borderId="3" xfId="0" applyNumberFormat="1" applyFont="1" applyFill="1" applyBorder="1" applyAlignment="1">
      <alignment horizontal="left" vertical="center"/>
    </xf>
    <xf numFmtId="1" fontId="0" fillId="0" borderId="8" xfId="0" applyNumberFormat="1" applyFont="1" applyFill="1" applyBorder="1" applyAlignment="1">
      <alignment horizontal="left" vertical="center"/>
    </xf>
    <xf numFmtId="0" fontId="0" fillId="0" borderId="66" xfId="0" applyBorder="1" applyAlignment="1">
      <alignment horizontal="center" vertical="center" textRotation="255"/>
    </xf>
    <xf numFmtId="0" fontId="0" fillId="0" borderId="76" xfId="0" applyBorder="1" applyAlignment="1">
      <alignment horizontal="center" vertical="center" textRotation="255"/>
    </xf>
    <xf numFmtId="0" fontId="27" fillId="0" borderId="3" xfId="0" applyFont="1" applyFill="1" applyBorder="1" applyAlignment="1">
      <alignment horizontal="left" vertical="center" wrapText="1"/>
    </xf>
    <xf numFmtId="0" fontId="27" fillId="0" borderId="72"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72" xfId="0" applyFont="1" applyFill="1" applyBorder="1" applyAlignment="1">
      <alignment horizontal="left" vertical="top"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7" fillId="0" borderId="77" xfId="0" applyFont="1" applyFill="1" applyBorder="1" applyAlignment="1">
      <alignment horizontal="left" vertical="top" wrapText="1"/>
    </xf>
    <xf numFmtId="0" fontId="7" fillId="0" borderId="78" xfId="0" applyFont="1" applyFill="1" applyBorder="1" applyAlignment="1">
      <alignment horizontal="left" vertical="top" wrapText="1"/>
    </xf>
    <xf numFmtId="0" fontId="7" fillId="0" borderId="80" xfId="0" applyFont="1" applyFill="1" applyBorder="1" applyAlignment="1">
      <alignment horizontal="left" vertical="top" wrapText="1"/>
    </xf>
    <xf numFmtId="0" fontId="27" fillId="0" borderId="5"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27" fillId="0" borderId="7" xfId="0" applyFont="1" applyFill="1" applyBorder="1" applyAlignment="1">
      <alignment horizontal="left" vertical="center" shrinkToFit="1"/>
    </xf>
    <xf numFmtId="0" fontId="27" fillId="0" borderId="3" xfId="0" applyFont="1" applyFill="1" applyBorder="1" applyAlignment="1">
      <alignment horizontal="left" vertical="center" shrinkToFit="1"/>
    </xf>
    <xf numFmtId="189" fontId="27" fillId="0" borderId="3" xfId="1" applyNumberFormat="1" applyFont="1" applyFill="1" applyBorder="1" applyAlignment="1">
      <alignment horizontal="center" vertical="center" wrapText="1"/>
    </xf>
    <xf numFmtId="189" fontId="27" fillId="0" borderId="119" xfId="1" applyNumberFormat="1" applyFont="1" applyFill="1" applyBorder="1" applyAlignment="1">
      <alignment horizontal="center" vertical="center" wrapText="1"/>
    </xf>
    <xf numFmtId="0" fontId="27" fillId="0" borderId="73"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7" fillId="0" borderId="75" xfId="0" applyFont="1" applyFill="1" applyBorder="1" applyAlignment="1">
      <alignment horizontal="center" vertical="center" shrinkToFit="1"/>
    </xf>
    <xf numFmtId="184" fontId="27" fillId="0" borderId="54" xfId="0" applyNumberFormat="1" applyFont="1" applyFill="1" applyBorder="1" applyAlignment="1">
      <alignment horizontal="center" vertical="center" shrinkToFit="1"/>
    </xf>
    <xf numFmtId="184" fontId="27" fillId="0" borderId="61" xfId="0" applyNumberFormat="1" applyFont="1" applyFill="1" applyBorder="1" applyAlignment="1">
      <alignment horizontal="center" vertical="center" shrinkToFit="1"/>
    </xf>
    <xf numFmtId="184" fontId="27" fillId="0" borderId="51" xfId="0" applyNumberFormat="1"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8" fillId="0" borderId="3" xfId="0" applyFont="1" applyFill="1" applyBorder="1" applyAlignment="1">
      <alignment horizontal="left" vertical="center" wrapText="1"/>
    </xf>
    <xf numFmtId="0" fontId="40" fillId="0" borderId="3" xfId="0" applyFont="1" applyFill="1" applyBorder="1" applyAlignment="1">
      <alignment horizontal="center" vertical="center" shrinkToFi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7" fillId="0" borderId="7" xfId="44" applyNumberFormat="1" applyFont="1" applyFill="1" applyBorder="1" applyAlignment="1">
      <alignment horizontal="center" vertical="center" wrapText="1" shrinkToFit="1"/>
    </xf>
    <xf numFmtId="0" fontId="97" fillId="0" borderId="3" xfId="44" applyNumberFormat="1" applyFont="1" applyFill="1" applyBorder="1" applyAlignment="1">
      <alignment horizontal="center" vertical="center" shrinkToFit="1"/>
    </xf>
    <xf numFmtId="0" fontId="98" fillId="0" borderId="7" xfId="0" applyFont="1" applyFill="1" applyBorder="1" applyAlignment="1">
      <alignment horizontal="center" vertical="center" wrapText="1"/>
    </xf>
    <xf numFmtId="0" fontId="98" fillId="0" borderId="8" xfId="0" applyFont="1" applyFill="1" applyBorder="1" applyAlignment="1">
      <alignment horizontal="center" vertical="center" wrapText="1"/>
    </xf>
    <xf numFmtId="181" fontId="27" fillId="0" borderId="3" xfId="0" applyNumberFormat="1" applyFont="1" applyFill="1" applyBorder="1" applyAlignment="1">
      <alignment horizontal="center" vertical="center" shrinkToFit="1"/>
    </xf>
    <xf numFmtId="181" fontId="27" fillId="0" borderId="8" xfId="0" applyNumberFormat="1" applyFont="1" applyFill="1" applyBorder="1" applyAlignment="1">
      <alignment horizontal="center" vertical="center" shrinkToFit="1"/>
    </xf>
    <xf numFmtId="182" fontId="27" fillId="0" borderId="9" xfId="0" applyNumberFormat="1" applyFont="1" applyFill="1" applyBorder="1" applyAlignment="1">
      <alignment horizontal="center" vertical="center" shrinkToFit="1"/>
    </xf>
    <xf numFmtId="182" fontId="27" fillId="0" borderId="3" xfId="0" applyNumberFormat="1" applyFont="1" applyFill="1" applyBorder="1" applyAlignment="1">
      <alignment horizontal="center" vertical="center" shrinkToFit="1"/>
    </xf>
    <xf numFmtId="181" fontId="27" fillId="0" borderId="72" xfId="0" applyNumberFormat="1" applyFont="1" applyFill="1" applyBorder="1" applyAlignment="1">
      <alignment horizontal="center" vertical="center" shrinkToFi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9" xfId="0" applyFont="1" applyFill="1" applyBorder="1" applyAlignment="1">
      <alignment horizontal="left" vertical="center"/>
    </xf>
    <xf numFmtId="0" fontId="7" fillId="0" borderId="1" xfId="0" applyFont="1" applyFill="1" applyBorder="1" applyAlignment="1">
      <alignment horizontal="left" vertical="center"/>
    </xf>
    <xf numFmtId="0" fontId="7" fillId="0" borderId="10" xfId="0" applyFont="1" applyFill="1" applyBorder="1" applyAlignment="1">
      <alignment horizontal="left" vertical="center"/>
    </xf>
    <xf numFmtId="0" fontId="27" fillId="0" borderId="7" xfId="0" applyFont="1" applyFill="1" applyBorder="1" applyAlignment="1">
      <alignment horizontal="left" vertical="center"/>
    </xf>
    <xf numFmtId="0" fontId="27" fillId="0" borderId="3" xfId="0" applyFont="1" applyFill="1" applyBorder="1" applyAlignment="1">
      <alignment horizontal="left" vertical="center"/>
    </xf>
    <xf numFmtId="0" fontId="27" fillId="0" borderId="8" xfId="0" applyFont="1" applyFill="1" applyBorder="1" applyAlignment="1">
      <alignment horizontal="left" vertical="center"/>
    </xf>
    <xf numFmtId="0" fontId="0" fillId="0" borderId="7"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7" fillId="0" borderId="5"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0" fillId="0" borderId="64" xfId="0" applyFont="1" applyFill="1" applyBorder="1" applyAlignment="1">
      <alignment horizontal="center" vertical="center" textRotation="255"/>
    </xf>
    <xf numFmtId="0" fontId="0" fillId="0" borderId="66" xfId="0" applyFont="1" applyFill="1" applyBorder="1" applyAlignment="1">
      <alignment horizontal="center" vertical="center" textRotation="255"/>
    </xf>
    <xf numFmtId="0" fontId="0" fillId="0" borderId="74" xfId="0" applyFont="1" applyFill="1" applyBorder="1" applyAlignment="1">
      <alignment horizontal="center" vertical="center" textRotation="255"/>
    </xf>
    <xf numFmtId="0" fontId="0" fillId="0" borderId="4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3" borderId="59" xfId="0" applyFill="1" applyBorder="1" applyAlignment="1">
      <alignment horizontal="left" vertical="center" wrapText="1" shrinkToFit="1"/>
    </xf>
    <xf numFmtId="0" fontId="0" fillId="3" borderId="57" xfId="0" applyFont="1" applyFill="1" applyBorder="1" applyAlignment="1">
      <alignment horizontal="left" vertical="center" wrapText="1" shrinkToFit="1"/>
    </xf>
    <xf numFmtId="0" fontId="0" fillId="3" borderId="60" xfId="0" applyFont="1" applyFill="1" applyBorder="1" applyAlignment="1">
      <alignment horizontal="left" vertical="center" wrapText="1" shrinkToFit="1"/>
    </xf>
    <xf numFmtId="0" fontId="0" fillId="0" borderId="4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1"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26" xfId="0" applyFont="1" applyFill="1" applyBorder="1" applyAlignment="1">
      <alignment horizontal="center" vertical="center" textRotation="255"/>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36" fillId="0" borderId="55" xfId="0" applyFont="1" applyFill="1" applyBorder="1" applyAlignment="1">
      <alignment horizontal="left" vertical="center"/>
    </xf>
    <xf numFmtId="0" fontId="0" fillId="0" borderId="0" xfId="0"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shrinkToFi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37" fillId="0" borderId="59" xfId="0" applyFont="1" applyFill="1" applyBorder="1" applyAlignment="1">
      <alignment horizontal="left" vertical="center" wrapText="1"/>
    </xf>
    <xf numFmtId="0" fontId="37" fillId="0" borderId="57" xfId="0" applyFont="1" applyFill="1" applyBorder="1" applyAlignment="1">
      <alignment horizontal="left" vertical="center" wrapText="1"/>
    </xf>
    <xf numFmtId="0" fontId="37" fillId="0" borderId="60" xfId="0" applyFont="1" applyFill="1" applyBorder="1" applyAlignment="1">
      <alignment horizontal="left"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1" xfId="0" applyFill="1" applyBorder="1" applyAlignment="1">
      <alignment horizontal="left" vertical="center" shrinkToFit="1"/>
    </xf>
    <xf numFmtId="0" fontId="0" fillId="0" borderId="41" xfId="0" applyFont="1" applyFill="1" applyBorder="1" applyAlignment="1">
      <alignment horizontal="left" vertical="center" shrinkToFit="1"/>
    </xf>
    <xf numFmtId="0" fontId="30" fillId="0" borderId="41" xfId="0" applyFont="1" applyFill="1" applyBorder="1" applyAlignment="1">
      <alignment horizontal="center" vertical="center" shrinkToFit="1"/>
    </xf>
    <xf numFmtId="0" fontId="0" fillId="0" borderId="46" xfId="0"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46" xfId="0" applyFont="1" applyFill="1" applyBorder="1" applyAlignment="1">
      <alignment horizontal="center" vertical="center" shrinkToFit="1"/>
    </xf>
    <xf numFmtId="0" fontId="0" fillId="0" borderId="52" xfId="0" applyFill="1" applyBorder="1" applyAlignment="1">
      <alignment horizontal="left" vertical="center"/>
    </xf>
    <xf numFmtId="0" fontId="0" fillId="0" borderId="41" xfId="0" applyFont="1" applyFill="1" applyBorder="1" applyAlignment="1">
      <alignment horizontal="left" vertical="center"/>
    </xf>
    <xf numFmtId="0" fontId="0" fillId="0" borderId="44" xfId="0" applyFont="1" applyFill="1" applyBorder="1" applyAlignment="1">
      <alignment horizontal="left" vertical="center"/>
    </xf>
    <xf numFmtId="0" fontId="27" fillId="0" borderId="5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0" xfId="0" applyFill="1" applyBorder="1" applyAlignment="1">
      <alignment horizontal="center" vertical="center" wrapText="1"/>
    </xf>
    <xf numFmtId="0" fontId="27" fillId="0" borderId="11" xfId="2" applyFont="1" applyFill="1" applyBorder="1" applyAlignment="1">
      <alignment horizontal="left" vertical="center" shrinkToFit="1"/>
    </xf>
    <xf numFmtId="0" fontId="27" fillId="0" borderId="0" xfId="2" applyFont="1" applyFill="1" applyBorder="1" applyAlignment="1">
      <alignment horizontal="left" vertical="center" shrinkToFit="1"/>
    </xf>
    <xf numFmtId="0" fontId="22" fillId="0" borderId="41"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76" fontId="0" fillId="0" borderId="59" xfId="0" applyNumberFormat="1" applyFill="1" applyBorder="1" applyAlignment="1">
      <alignment horizontal="center" vertical="center" shrinkToFit="1"/>
    </xf>
    <xf numFmtId="176" fontId="0" fillId="0" borderId="57" xfId="0" applyNumberFormat="1" applyFill="1" applyBorder="1" applyAlignment="1">
      <alignment horizontal="center" vertical="center" shrinkToFit="1"/>
    </xf>
    <xf numFmtId="176" fontId="0" fillId="0" borderId="57" xfId="0" applyNumberFormat="1"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60" xfId="0" applyFont="1" applyFill="1" applyBorder="1" applyAlignment="1">
      <alignment horizontal="center" vertical="center"/>
    </xf>
    <xf numFmtId="0" fontId="0" fillId="0" borderId="0" xfId="0" applyFont="1" applyFill="1" applyBorder="1" applyAlignment="1">
      <alignment horizontal="center" vertical="center"/>
    </xf>
    <xf numFmtId="176" fontId="0" fillId="0" borderId="60" xfId="0" applyNumberFormat="1" applyFill="1" applyBorder="1" applyAlignment="1">
      <alignment horizontal="center" vertical="center" shrinkToFit="1"/>
    </xf>
    <xf numFmtId="0" fontId="0" fillId="0" borderId="57" xfId="0" applyFill="1" applyBorder="1" applyAlignment="1">
      <alignment horizontal="center" vertical="center" wrapText="1"/>
    </xf>
    <xf numFmtId="0" fontId="0" fillId="0" borderId="60" xfId="0" applyFill="1" applyBorder="1" applyAlignment="1">
      <alignment horizontal="center" vertical="center" wrapText="1"/>
    </xf>
    <xf numFmtId="0" fontId="35" fillId="0" borderId="0" xfId="0" applyFont="1" applyFill="1" applyBorder="1" applyAlignment="1">
      <alignment horizontal="center" vertical="center"/>
    </xf>
    <xf numFmtId="0" fontId="27" fillId="0" borderId="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ill="1" applyBorder="1" applyAlignment="1">
      <alignment horizontal="left" vertical="center"/>
    </xf>
    <xf numFmtId="0" fontId="0" fillId="0" borderId="44" xfId="0" applyFill="1" applyBorder="1" applyAlignment="1">
      <alignment horizontal="left" vertical="center"/>
    </xf>
    <xf numFmtId="0" fontId="0" fillId="0" borderId="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6" xfId="0" applyFill="1" applyBorder="1" applyAlignment="1">
      <alignment horizontal="center" vertical="center" shrinkToFit="1"/>
    </xf>
    <xf numFmtId="0" fontId="0" fillId="0" borderId="49" xfId="0" applyFont="1" applyFill="1" applyBorder="1" applyAlignment="1">
      <alignment horizontal="center" vertical="center"/>
    </xf>
    <xf numFmtId="0" fontId="0" fillId="0" borderId="59" xfId="0" applyFill="1" applyBorder="1" applyAlignment="1">
      <alignment horizontal="left" vertical="center" wrapText="1"/>
    </xf>
    <xf numFmtId="0" fontId="0" fillId="0" borderId="57" xfId="0" applyFill="1" applyBorder="1" applyAlignment="1">
      <alignment horizontal="left" vertical="center" wrapText="1"/>
    </xf>
    <xf numFmtId="0" fontId="0" fillId="0" borderId="59" xfId="0" applyFill="1" applyBorder="1" applyAlignment="1">
      <alignment horizontal="left" vertical="center" shrinkToFit="1"/>
    </xf>
    <xf numFmtId="0" fontId="0" fillId="0" borderId="57" xfId="0"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60"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0" borderId="8" xfId="0" applyFill="1" applyBorder="1" applyAlignment="1">
      <alignment horizontal="center" vertical="center"/>
    </xf>
    <xf numFmtId="195" fontId="0" fillId="0" borderId="7" xfId="0" applyNumberFormat="1" applyFill="1" applyBorder="1" applyAlignment="1">
      <alignment horizontal="center" vertical="center"/>
    </xf>
    <xf numFmtId="195" fontId="0" fillId="0" borderId="3" xfId="0" applyNumberFormat="1" applyFill="1" applyBorder="1" applyAlignment="1">
      <alignment horizontal="center" vertical="center"/>
    </xf>
    <xf numFmtId="195" fontId="0" fillId="0" borderId="8" xfId="0" applyNumberFormat="1" applyFill="1" applyBorder="1" applyAlignment="1">
      <alignment horizontal="center" vertical="center"/>
    </xf>
    <xf numFmtId="181" fontId="0" fillId="0" borderId="7" xfId="0" applyNumberFormat="1" applyFont="1" applyFill="1" applyBorder="1" applyAlignment="1">
      <alignment horizontal="right" vertical="center"/>
    </xf>
    <xf numFmtId="181" fontId="0" fillId="0" borderId="3" xfId="0" applyNumberFormat="1" applyFont="1" applyFill="1" applyBorder="1" applyAlignment="1">
      <alignment horizontal="right" vertical="center"/>
    </xf>
    <xf numFmtId="181" fontId="0" fillId="0" borderId="8" xfId="0" applyNumberFormat="1" applyFont="1" applyFill="1" applyBorder="1" applyAlignment="1">
      <alignment horizontal="right" vertical="center"/>
    </xf>
    <xf numFmtId="0" fontId="43"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Alignment="1"/>
    <xf numFmtId="0" fontId="26" fillId="0" borderId="21" xfId="0" applyFont="1" applyFill="1" applyBorder="1" applyAlignment="1">
      <alignment horizontal="center" vertical="center" wrapText="1"/>
    </xf>
    <xf numFmtId="0" fontId="26" fillId="0" borderId="23"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20" fontId="26" fillId="0" borderId="7" xfId="0" applyNumberFormat="1" applyFont="1" applyFill="1" applyBorder="1" applyAlignment="1">
      <alignment horizontal="center" vertical="center"/>
    </xf>
    <xf numFmtId="20" fontId="26" fillId="0" borderId="3" xfId="0" applyNumberFormat="1" applyFont="1" applyFill="1" applyBorder="1" applyAlignment="1">
      <alignment horizontal="center" vertical="center"/>
    </xf>
    <xf numFmtId="20" fontId="26" fillId="0" borderId="8" xfId="0" applyNumberFormat="1" applyFont="1" applyFill="1" applyBorder="1" applyAlignment="1">
      <alignment horizontal="center" vertical="center"/>
    </xf>
    <xf numFmtId="0" fontId="26" fillId="0" borderId="1" xfId="0" applyFont="1" applyFill="1" applyBorder="1" applyAlignment="1">
      <alignment horizontal="left"/>
    </xf>
    <xf numFmtId="0" fontId="26" fillId="0" borderId="3" xfId="0" applyFont="1" applyFill="1" applyBorder="1" applyAlignment="1">
      <alignment horizontal="center" vertical="center"/>
    </xf>
    <xf numFmtId="0" fontId="26" fillId="0" borderId="85" xfId="0" applyFont="1" applyFill="1" applyBorder="1" applyAlignment="1">
      <alignment horizontal="center" vertical="top" textRotation="255" shrinkToFit="1"/>
    </xf>
    <xf numFmtId="0" fontId="26" fillId="0" borderId="87" xfId="0" applyFont="1" applyFill="1" applyBorder="1" applyAlignment="1">
      <alignment horizontal="center" vertical="top" textRotation="255" shrinkToFit="1"/>
    </xf>
    <xf numFmtId="0" fontId="26" fillId="0" borderId="86" xfId="0" applyFont="1" applyFill="1" applyBorder="1" applyAlignment="1">
      <alignment horizontal="center" vertical="top" textRotation="255" shrinkToFit="1"/>
    </xf>
    <xf numFmtId="0" fontId="26" fillId="0" borderId="89" xfId="0" applyFont="1" applyFill="1" applyBorder="1" applyAlignment="1">
      <alignment horizontal="center" vertical="top" textRotation="255" shrinkToFi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6" xfId="0" applyFont="1" applyFill="1" applyBorder="1" applyAlignment="1">
      <alignment horizontal="center" vertical="center"/>
    </xf>
    <xf numFmtId="186" fontId="37" fillId="0" borderId="0" xfId="0" applyNumberFormat="1" applyFont="1" applyFill="1" applyBorder="1" applyAlignment="1">
      <alignment horizontal="center" wrapText="1"/>
    </xf>
    <xf numFmtId="186" fontId="37" fillId="0" borderId="46" xfId="0" applyNumberFormat="1" applyFont="1" applyFill="1" applyBorder="1" applyAlignment="1">
      <alignment horizontal="center" wrapText="1"/>
    </xf>
    <xf numFmtId="0" fontId="0" fillId="0" borderId="0" xfId="0" applyFill="1" applyAlignment="1">
      <alignment horizontal="right" vertical="top"/>
    </xf>
    <xf numFmtId="0" fontId="52" fillId="0" borderId="0" xfId="0" applyFont="1" applyFill="1" applyAlignment="1">
      <alignment horizontal="center" vertical="center"/>
    </xf>
    <xf numFmtId="0" fontId="0" fillId="0" borderId="0" xfId="0" applyFont="1" applyFill="1" applyAlignment="1">
      <alignment horizontal="left" shrinkToFit="1"/>
    </xf>
    <xf numFmtId="185" fontId="0" fillId="0" borderId="21" xfId="0" applyNumberFormat="1" applyFill="1" applyBorder="1" applyAlignment="1">
      <alignment horizontal="center" vertical="center" textRotation="255" shrinkToFit="1"/>
    </xf>
    <xf numFmtId="185" fontId="0" fillId="0" borderId="23" xfId="0" applyNumberFormat="1" applyFill="1" applyBorder="1" applyAlignment="1">
      <alignment horizontal="center" vertical="center" textRotation="255" shrinkToFit="1"/>
    </xf>
    <xf numFmtId="185" fontId="0" fillId="0" borderId="26" xfId="0" applyNumberFormat="1" applyFill="1" applyBorder="1" applyAlignment="1">
      <alignment horizontal="center" vertical="center" textRotation="255" shrinkToFit="1"/>
    </xf>
    <xf numFmtId="0" fontId="26" fillId="0" borderId="91" xfId="0" applyFont="1" applyFill="1" applyBorder="1" applyAlignment="1">
      <alignment horizontal="center" vertical="top" textRotation="255" shrinkToFit="1"/>
    </xf>
    <xf numFmtId="0" fontId="44" fillId="0" borderId="85" xfId="0" applyFont="1" applyFill="1" applyBorder="1" applyAlignment="1">
      <alignment horizontal="center" vertical="top" textRotation="255" shrinkToFit="1"/>
    </xf>
    <xf numFmtId="0" fontId="44" fillId="0" borderId="87" xfId="0" applyFont="1" applyFill="1" applyBorder="1" applyAlignment="1">
      <alignment horizontal="center" vertical="top" textRotation="255" shrinkToFit="1"/>
    </xf>
    <xf numFmtId="0" fontId="44" fillId="0" borderId="91" xfId="0" applyFont="1" applyFill="1" applyBorder="1" applyAlignment="1">
      <alignment horizontal="center" vertical="top" textRotation="255" shrinkToFit="1"/>
    </xf>
    <xf numFmtId="185" fontId="26" fillId="0" borderId="21" xfId="0" applyNumberFormat="1" applyFont="1" applyFill="1" applyBorder="1" applyAlignment="1">
      <alignment horizontal="center" vertical="center" textRotation="255" shrinkToFit="1"/>
    </xf>
    <xf numFmtId="185" fontId="26" fillId="0" borderId="23" xfId="0" applyNumberFormat="1" applyFont="1" applyFill="1" applyBorder="1" applyAlignment="1">
      <alignment horizontal="center" vertical="center" textRotation="255" shrinkToFit="1"/>
    </xf>
    <xf numFmtId="185" fontId="26" fillId="0" borderId="26" xfId="0" applyNumberFormat="1" applyFont="1" applyFill="1" applyBorder="1" applyAlignment="1">
      <alignment horizontal="center" vertical="center" textRotation="255" shrinkToFit="1"/>
    </xf>
    <xf numFmtId="0" fontId="7" fillId="0" borderId="84" xfId="0" applyFont="1" applyFill="1" applyBorder="1" applyAlignment="1">
      <alignment horizontal="center" vertical="top" textRotation="255" shrinkToFit="1"/>
    </xf>
    <xf numFmtId="0" fontId="7" fillId="0" borderId="88" xfId="0" applyFont="1" applyFill="1" applyBorder="1" applyAlignment="1">
      <alignment horizontal="center" vertical="top" textRotation="255" shrinkToFit="1"/>
    </xf>
    <xf numFmtId="0" fontId="7" fillId="0" borderId="90" xfId="0" applyFont="1" applyFill="1" applyBorder="1" applyAlignment="1">
      <alignment horizontal="center" vertical="top" textRotation="255" shrinkToFit="1"/>
    </xf>
    <xf numFmtId="0" fontId="7" fillId="0" borderId="85" xfId="0" applyFont="1" applyFill="1" applyBorder="1" applyAlignment="1">
      <alignment horizontal="center" vertical="top" textRotation="255" shrinkToFit="1"/>
    </xf>
    <xf numFmtId="0" fontId="7" fillId="0" borderId="87" xfId="0" applyFont="1" applyFill="1" applyBorder="1" applyAlignment="1">
      <alignment horizontal="center" vertical="top" textRotation="255" shrinkToFit="1"/>
    </xf>
    <xf numFmtId="31" fontId="83" fillId="0" borderId="0" xfId="0" applyNumberFormat="1" applyFont="1" applyFill="1" applyAlignment="1">
      <alignment horizontal="center" vertical="center"/>
    </xf>
    <xf numFmtId="58" fontId="83" fillId="0" borderId="0" xfId="0" applyNumberFormat="1" applyFont="1" applyFill="1" applyAlignment="1">
      <alignment horizontal="center" vertical="center" shrinkToFit="1"/>
    </xf>
    <xf numFmtId="0" fontId="12" fillId="0" borderId="0" xfId="0" applyNumberFormat="1" applyFont="1" applyFill="1" applyAlignment="1">
      <alignment horizontal="center" vertical="top" shrinkToFit="1"/>
    </xf>
    <xf numFmtId="0" fontId="7" fillId="0" borderId="86" xfId="0" applyFont="1" applyFill="1" applyBorder="1" applyAlignment="1">
      <alignment horizontal="center" vertical="top" textRotation="255" shrinkToFit="1"/>
    </xf>
    <xf numFmtId="0" fontId="7" fillId="0" borderId="89" xfId="0" applyFont="1" applyFill="1" applyBorder="1" applyAlignment="1">
      <alignment horizontal="center" vertical="top" textRotation="255" shrinkToFit="1"/>
    </xf>
    <xf numFmtId="0" fontId="7" fillId="0" borderId="92" xfId="0" applyFont="1" applyFill="1" applyBorder="1" applyAlignment="1">
      <alignment horizontal="center" vertical="top" textRotation="255" shrinkToFit="1"/>
    </xf>
    <xf numFmtId="0" fontId="26" fillId="0" borderId="2" xfId="0" applyFont="1" applyFill="1" applyBorder="1" applyAlignment="1">
      <alignment horizontal="center" vertical="center"/>
    </xf>
    <xf numFmtId="186" fontId="100" fillId="0" borderId="3" xfId="0" applyNumberFormat="1" applyFont="1" applyFill="1" applyBorder="1" applyAlignment="1">
      <alignment horizontal="center" vertical="center"/>
    </xf>
    <xf numFmtId="186" fontId="100" fillId="0" borderId="8" xfId="0" applyNumberFormat="1" applyFont="1" applyFill="1" applyBorder="1" applyAlignment="1">
      <alignment horizontal="center" vertical="center"/>
    </xf>
    <xf numFmtId="196" fontId="100" fillId="0" borderId="3" xfId="0" applyNumberFormat="1" applyFont="1" applyFill="1" applyBorder="1" applyAlignment="1">
      <alignment horizontal="right" vertical="center"/>
    </xf>
    <xf numFmtId="196" fontId="100" fillId="0" borderId="8" xfId="0" applyNumberFormat="1" applyFont="1" applyFill="1" applyBorder="1" applyAlignment="1">
      <alignment horizontal="right" vertical="center"/>
    </xf>
    <xf numFmtId="0" fontId="103" fillId="0" borderId="0" xfId="0" applyFont="1" applyFill="1" applyBorder="1" applyAlignment="1">
      <alignment horizontal="center" vertical="center"/>
    </xf>
    <xf numFmtId="0" fontId="0" fillId="0" borderId="2" xfId="0" applyFill="1" applyBorder="1" applyAlignment="1">
      <alignment horizontal="center" vertical="center"/>
    </xf>
    <xf numFmtId="195" fontId="27" fillId="0" borderId="7" xfId="0" applyNumberFormat="1" applyFont="1" applyFill="1" applyBorder="1" applyAlignment="1">
      <alignment horizontal="center" vertical="center"/>
    </xf>
    <xf numFmtId="0" fontId="27" fillId="0" borderId="3" xfId="0" applyFont="1" applyFill="1" applyBorder="1" applyAlignment="1">
      <alignment horizontal="center" vertical="center"/>
    </xf>
    <xf numFmtId="195" fontId="27" fillId="0" borderId="3" xfId="0" applyNumberFormat="1" applyFont="1" applyFill="1" applyBorder="1" applyAlignment="1">
      <alignment horizontal="center" vertical="center"/>
    </xf>
    <xf numFmtId="0" fontId="27" fillId="0" borderId="8" xfId="0" applyFont="1" applyFill="1" applyBorder="1" applyAlignment="1">
      <alignment horizontal="center" vertical="center"/>
    </xf>
    <xf numFmtId="181" fontId="27" fillId="0" borderId="2" xfId="0" applyNumberFormat="1"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xf numFmtId="0" fontId="0" fillId="0" borderId="2" xfId="0" applyFont="1" applyFill="1" applyBorder="1" applyAlignment="1">
      <alignment horizontal="center" vertical="center"/>
    </xf>
    <xf numFmtId="0" fontId="26" fillId="0" borderId="1" xfId="0" applyFont="1" applyBorder="1" applyAlignment="1">
      <alignment horizontal="left"/>
    </xf>
    <xf numFmtId="0" fontId="26" fillId="0" borderId="0" xfId="0" applyFont="1" applyBorder="1" applyAlignment="1">
      <alignment horizontal="left"/>
    </xf>
    <xf numFmtId="0" fontId="28" fillId="0" borderId="7" xfId="0" applyFont="1" applyBorder="1" applyAlignment="1">
      <alignment horizontal="left" vertical="center" shrinkToFit="1"/>
    </xf>
    <xf numFmtId="0" fontId="28" fillId="0" borderId="3" xfId="0" applyFont="1" applyBorder="1" applyAlignment="1">
      <alignment horizontal="left" vertical="center" shrinkToFit="1"/>
    </xf>
    <xf numFmtId="0" fontId="28" fillId="0" borderId="8" xfId="0" applyFont="1" applyBorder="1" applyAlignment="1">
      <alignment horizontal="left"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188" fontId="0" fillId="0" borderId="7" xfId="0" applyNumberFormat="1" applyBorder="1" applyAlignment="1">
      <alignment horizontal="center" vertical="center" shrinkToFit="1"/>
    </xf>
    <xf numFmtId="188" fontId="0" fillId="0" borderId="3" xfId="0" applyNumberFormat="1" applyBorder="1" applyAlignment="1">
      <alignment horizontal="center" vertical="center" shrinkToFit="1"/>
    </xf>
    <xf numFmtId="188" fontId="0" fillId="0" borderId="8" xfId="0" applyNumberFormat="1" applyBorder="1" applyAlignment="1">
      <alignment horizontal="center"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28" fillId="0" borderId="7" xfId="0" applyFont="1" applyBorder="1" applyAlignment="1">
      <alignment horizontal="center" vertical="center"/>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28" fillId="0" borderId="2" xfId="0" applyFont="1" applyBorder="1" applyAlignment="1">
      <alignment horizontal="center" vertical="center"/>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2" xfId="0" applyBorder="1" applyAlignment="1">
      <alignment horizontal="left" vertical="center" shrinkToFit="1"/>
    </xf>
    <xf numFmtId="188" fontId="5" fillId="0" borderId="7" xfId="0" applyNumberFormat="1" applyFont="1" applyBorder="1" applyAlignment="1">
      <alignment horizontal="center" vertical="center" shrinkToFit="1"/>
    </xf>
    <xf numFmtId="188" fontId="5" fillId="0" borderId="3" xfId="0" applyNumberFormat="1" applyFont="1" applyBorder="1" applyAlignment="1">
      <alignment horizontal="center" vertical="center" shrinkToFit="1"/>
    </xf>
    <xf numFmtId="188" fontId="5" fillId="0" borderId="8" xfId="0" applyNumberFormat="1" applyFont="1" applyBorder="1" applyAlignment="1">
      <alignment horizontal="center" vertical="center" shrinkToFit="1"/>
    </xf>
    <xf numFmtId="0" fontId="28" fillId="0" borderId="3" xfId="0" applyFont="1" applyBorder="1" applyAlignment="1">
      <alignment horizontal="center" vertical="center" shrinkToFit="1"/>
    </xf>
    <xf numFmtId="176" fontId="28" fillId="0" borderId="0" xfId="0" applyNumberFormat="1" applyFont="1" applyBorder="1" applyAlignment="1">
      <alignment horizontal="right" vertical="center" shrinkToFit="1"/>
    </xf>
    <xf numFmtId="0" fontId="22" fillId="0" borderId="0" xfId="0" applyFont="1" applyAlignment="1">
      <alignment horizontal="center" vertical="center"/>
    </xf>
    <xf numFmtId="0" fontId="5" fillId="0" borderId="0" xfId="0" applyFont="1" applyFill="1" applyBorder="1" applyAlignment="1">
      <alignment horizontal="left" vertical="center"/>
    </xf>
    <xf numFmtId="0" fontId="22" fillId="0" borderId="102" xfId="0" applyFont="1" applyFill="1" applyBorder="1" applyAlignment="1">
      <alignment horizontal="left" vertical="center"/>
    </xf>
    <xf numFmtId="0" fontId="22" fillId="0" borderId="8" xfId="0" applyFont="1" applyFill="1" applyBorder="1" applyAlignment="1">
      <alignment horizontal="left" vertical="center"/>
    </xf>
    <xf numFmtId="0" fontId="22" fillId="0" borderId="7" xfId="0" applyFont="1" applyFill="1" applyBorder="1" applyAlignment="1">
      <alignment horizontal="left" vertical="center"/>
    </xf>
    <xf numFmtId="0" fontId="22" fillId="0" borderId="3" xfId="0" applyFont="1" applyFill="1" applyBorder="1" applyAlignment="1">
      <alignment horizontal="left" vertical="center"/>
    </xf>
    <xf numFmtId="0" fontId="22" fillId="0" borderId="72" xfId="0" applyFont="1" applyFill="1" applyBorder="1" applyAlignment="1">
      <alignment horizontal="left" vertical="center"/>
    </xf>
    <xf numFmtId="0" fontId="22" fillId="0" borderId="103" xfId="0" applyFont="1" applyFill="1" applyBorder="1" applyAlignment="1">
      <alignment horizontal="left" vertical="center"/>
    </xf>
    <xf numFmtId="0" fontId="22" fillId="0" borderId="79" xfId="0" applyFont="1" applyFill="1" applyBorder="1" applyAlignment="1">
      <alignment horizontal="left" vertical="center"/>
    </xf>
    <xf numFmtId="0" fontId="22" fillId="0" borderId="77" xfId="0" applyFont="1" applyFill="1" applyBorder="1" applyAlignment="1">
      <alignment horizontal="left" vertical="center"/>
    </xf>
    <xf numFmtId="0" fontId="22" fillId="0" borderId="78" xfId="0" applyFont="1" applyFill="1" applyBorder="1" applyAlignment="1">
      <alignment horizontal="left" vertical="center"/>
    </xf>
    <xf numFmtId="0" fontId="22" fillId="0" borderId="80" xfId="0" applyFont="1" applyFill="1" applyBorder="1" applyAlignment="1">
      <alignment horizontal="left" vertical="center"/>
    </xf>
    <xf numFmtId="0" fontId="50" fillId="0" borderId="56"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center" vertical="center" shrinkToFit="1"/>
    </xf>
    <xf numFmtId="0" fontId="50" fillId="0" borderId="57" xfId="0" applyFont="1" applyFill="1" applyBorder="1" applyAlignment="1">
      <alignment horizontal="center" vertical="center" shrinkToFit="1"/>
    </xf>
    <xf numFmtId="0" fontId="50" fillId="0" borderId="58" xfId="0" applyFont="1" applyFill="1" applyBorder="1" applyAlignment="1">
      <alignment horizontal="center" vertical="center" shrinkToFi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22" fillId="0" borderId="100" xfId="0" applyFont="1" applyFill="1" applyBorder="1" applyAlignment="1">
      <alignment horizontal="left" vertical="center"/>
    </xf>
    <xf numFmtId="0" fontId="22" fillId="0" borderId="65" xfId="0" applyFont="1" applyFill="1" applyBorder="1" applyAlignment="1">
      <alignment horizontal="left" vertical="center"/>
    </xf>
    <xf numFmtId="0" fontId="22" fillId="0" borderId="43" xfId="0" applyFont="1" applyFill="1" applyBorder="1" applyAlignment="1">
      <alignment horizontal="left" vertical="center"/>
    </xf>
    <xf numFmtId="0" fontId="22" fillId="0" borderId="67" xfId="0" applyFont="1" applyFill="1" applyBorder="1" applyAlignment="1">
      <alignment horizontal="left" vertical="center"/>
    </xf>
    <xf numFmtId="0" fontId="22" fillId="0" borderId="101" xfId="0" applyFont="1" applyFill="1" applyBorder="1" applyAlignment="1">
      <alignment horizontal="left" vertical="center"/>
    </xf>
    <xf numFmtId="0" fontId="22" fillId="0" borderId="5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6"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46" xfId="0" applyFont="1" applyFill="1" applyBorder="1" applyAlignment="1">
      <alignment horizontal="left" vertical="center"/>
    </xf>
    <xf numFmtId="0" fontId="22" fillId="0" borderId="47" xfId="0" applyFont="1" applyFill="1" applyBorder="1" applyAlignment="1">
      <alignment horizontal="left" vertical="center"/>
    </xf>
    <xf numFmtId="189" fontId="22" fillId="0" borderId="21" xfId="0" applyNumberFormat="1" applyFont="1" applyFill="1" applyBorder="1" applyAlignment="1">
      <alignment vertical="center" shrinkToFit="1"/>
    </xf>
    <xf numFmtId="189" fontId="22" fillId="0" borderId="95" xfId="0" applyNumberFormat="1" applyFont="1" applyFill="1" applyBorder="1" applyAlignment="1">
      <alignment vertical="center" shrinkToFit="1"/>
    </xf>
    <xf numFmtId="190" fontId="22" fillId="0" borderId="5" xfId="0" applyNumberFormat="1" applyFont="1" applyFill="1" applyBorder="1" applyAlignment="1">
      <alignment horizontal="center" vertical="center" shrinkToFit="1"/>
    </xf>
    <xf numFmtId="190" fontId="22" fillId="0" borderId="54" xfId="0" applyNumberFormat="1" applyFont="1" applyFill="1" applyBorder="1" applyAlignment="1">
      <alignment horizontal="center" vertical="center" shrinkToFit="1"/>
    </xf>
    <xf numFmtId="190" fontId="22" fillId="0" borderId="63" xfId="0" applyNumberFormat="1" applyFont="1" applyFill="1" applyBorder="1" applyAlignment="1">
      <alignment horizontal="center" vertical="center" shrinkToFit="1"/>
    </xf>
    <xf numFmtId="190" fontId="22" fillId="0" borderId="49" xfId="0" applyNumberFormat="1" applyFont="1" applyFill="1" applyBorder="1" applyAlignment="1">
      <alignment horizontal="center" vertical="center" shrinkToFit="1"/>
    </xf>
    <xf numFmtId="0" fontId="2" fillId="0" borderId="5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189" fontId="22" fillId="0" borderId="94" xfId="0" applyNumberFormat="1" applyFont="1" applyFill="1" applyBorder="1" applyAlignment="1">
      <alignment vertical="center" shrinkToFit="1"/>
    </xf>
    <xf numFmtId="190" fontId="22" fillId="0" borderId="96" xfId="0" applyNumberFormat="1" applyFont="1" applyFill="1" applyBorder="1" applyAlignment="1">
      <alignment horizontal="center" vertical="center" shrinkToFit="1"/>
    </xf>
    <xf numFmtId="190" fontId="22" fillId="0" borderId="97" xfId="0" applyNumberFormat="1" applyFont="1" applyFill="1" applyBorder="1" applyAlignment="1">
      <alignment horizontal="center" vertical="center" shrinkToFit="1"/>
    </xf>
    <xf numFmtId="190" fontId="22" fillId="0" borderId="98" xfId="0" applyNumberFormat="1" applyFont="1" applyFill="1" applyBorder="1" applyAlignment="1">
      <alignment horizontal="center" vertical="center" shrinkToFit="1"/>
    </xf>
    <xf numFmtId="190" fontId="22" fillId="0" borderId="99" xfId="0" applyNumberFormat="1" applyFont="1" applyFill="1" applyBorder="1" applyAlignment="1">
      <alignment horizontal="center" vertical="center" shrinkToFit="1"/>
    </xf>
    <xf numFmtId="0" fontId="22" fillId="0" borderId="50" xfId="0" applyFont="1" applyFill="1" applyBorder="1" applyAlignment="1">
      <alignment horizontal="left" vertical="center"/>
    </xf>
    <xf numFmtId="0" fontId="22" fillId="0" borderId="1" xfId="0" applyFont="1" applyFill="1" applyBorder="1" applyAlignment="1">
      <alignment horizontal="left" vertical="center"/>
    </xf>
    <xf numFmtId="0" fontId="22" fillId="0" borderId="10" xfId="0" applyFont="1" applyFill="1" applyBorder="1" applyAlignment="1">
      <alignment horizontal="left" vertical="center"/>
    </xf>
    <xf numFmtId="189" fontId="22" fillId="0" borderId="26" xfId="0" applyNumberFormat="1" applyFont="1" applyFill="1" applyBorder="1" applyAlignment="1">
      <alignment vertical="center" shrinkToFit="1"/>
    </xf>
    <xf numFmtId="190" fontId="22" fillId="0" borderId="9" xfId="0" applyNumberFormat="1" applyFont="1" applyFill="1" applyBorder="1" applyAlignment="1">
      <alignment horizontal="center" vertical="center" shrinkToFit="1"/>
    </xf>
    <xf numFmtId="190" fontId="22" fillId="0" borderId="51" xfId="0" applyNumberFormat="1" applyFont="1" applyFill="1" applyBorder="1" applyAlignment="1">
      <alignment horizontal="center" vertical="center" shrinkToFit="1"/>
    </xf>
    <xf numFmtId="0" fontId="22" fillId="0" borderId="5" xfId="0" applyFont="1" applyFill="1" applyBorder="1" applyAlignment="1">
      <alignment horizontal="left" vertical="center"/>
    </xf>
    <xf numFmtId="0" fontId="22" fillId="0" borderId="6" xfId="0" applyFont="1" applyFill="1" applyBorder="1" applyAlignment="1">
      <alignment horizontal="left"/>
    </xf>
    <xf numFmtId="0" fontId="22" fillId="0" borderId="63" xfId="0" applyFont="1" applyFill="1" applyBorder="1" applyAlignment="1">
      <alignment horizontal="left"/>
    </xf>
    <xf numFmtId="0" fontId="22" fillId="0" borderId="47" xfId="0" applyFont="1" applyFill="1" applyBorder="1" applyAlignment="1">
      <alignment horizontal="left"/>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22" fillId="0" borderId="40"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42" xfId="0" applyFont="1" applyFill="1" applyBorder="1" applyAlignment="1">
      <alignment horizontal="left" vertical="center"/>
    </xf>
    <xf numFmtId="190" fontId="22" fillId="0" borderId="52" xfId="0" applyNumberFormat="1" applyFont="1" applyFill="1" applyBorder="1" applyAlignment="1">
      <alignment horizontal="center" vertical="center" shrinkToFit="1"/>
    </xf>
    <xf numFmtId="190" fontId="22" fillId="0" borderId="44" xfId="0" applyNumberFormat="1" applyFont="1" applyFill="1" applyBorder="1" applyAlignment="1">
      <alignment horizontal="center" vertical="center" shrinkToFit="1"/>
    </xf>
    <xf numFmtId="0" fontId="22" fillId="0" borderId="9" xfId="0" applyFont="1" applyFill="1" applyBorder="1" applyAlignment="1">
      <alignment horizontal="left"/>
    </xf>
    <xf numFmtId="0" fontId="22" fillId="0" borderId="10" xfId="0" applyFont="1" applyFill="1" applyBorder="1" applyAlignment="1">
      <alignment horizontal="left"/>
    </xf>
    <xf numFmtId="0" fontId="22" fillId="0" borderId="11" xfId="0" applyFont="1" applyFill="1" applyBorder="1" applyAlignment="1">
      <alignment horizontal="left" vertical="center"/>
    </xf>
    <xf numFmtId="0" fontId="22" fillId="0" borderId="12" xfId="0" applyFont="1" applyFill="1" applyBorder="1" applyAlignment="1">
      <alignment horizontal="left"/>
    </xf>
    <xf numFmtId="0" fontId="48" fillId="0" borderId="0" xfId="0" applyFont="1" applyFill="1" applyAlignment="1">
      <alignment horizontal="center" vertical="center"/>
    </xf>
    <xf numFmtId="0" fontId="22" fillId="0" borderId="46" xfId="0" applyFont="1" applyFill="1" applyBorder="1" applyAlignment="1">
      <alignment horizontal="left"/>
    </xf>
    <xf numFmtId="0" fontId="22" fillId="0" borderId="46" xfId="0" applyFont="1" applyFill="1" applyBorder="1" applyAlignment="1">
      <alignment horizontal="right"/>
    </xf>
    <xf numFmtId="0" fontId="50" fillId="0" borderId="5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1" xfId="0" applyFont="1" applyFill="1" applyBorder="1" applyAlignment="1">
      <alignment horizontal="center" vertical="center"/>
    </xf>
    <xf numFmtId="0" fontId="28" fillId="0" borderId="3" xfId="0" applyFont="1" applyFill="1" applyBorder="1" applyAlignment="1">
      <alignment vertical="center" wrapText="1" shrinkToFit="1"/>
    </xf>
    <xf numFmtId="0" fontId="28" fillId="0" borderId="8" xfId="0" applyFont="1" applyFill="1" applyBorder="1" applyAlignment="1">
      <alignment vertical="center" wrapText="1" shrinkToFit="1"/>
    </xf>
    <xf numFmtId="0" fontId="22" fillId="0" borderId="7"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6"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6" fillId="0" borderId="40" xfId="0" applyFont="1" applyFill="1" applyBorder="1" applyAlignment="1">
      <alignment horizontal="left" vertical="top" wrapText="1"/>
    </xf>
    <xf numFmtId="0" fontId="26" fillId="0" borderId="41" xfId="0" applyFont="1" applyFill="1" applyBorder="1" applyAlignment="1">
      <alignment horizontal="left" vertical="top" wrapText="1"/>
    </xf>
    <xf numFmtId="0" fontId="26" fillId="0" borderId="44" xfId="0" applyFont="1" applyFill="1" applyBorder="1" applyAlignment="1">
      <alignment horizontal="left" vertical="top" wrapText="1"/>
    </xf>
    <xf numFmtId="0" fontId="26" fillId="0" borderId="55"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61" xfId="0" applyFont="1" applyFill="1" applyBorder="1" applyAlignment="1">
      <alignment horizontal="left" vertical="top" wrapText="1"/>
    </xf>
    <xf numFmtId="0" fontId="26" fillId="0" borderId="45" xfId="0" applyFont="1" applyFill="1" applyBorder="1" applyAlignment="1">
      <alignment horizontal="left" vertical="top" wrapText="1"/>
    </xf>
    <xf numFmtId="0" fontId="26" fillId="0" borderId="46" xfId="0" applyFont="1" applyFill="1" applyBorder="1" applyAlignment="1">
      <alignment horizontal="left" vertical="top" wrapText="1"/>
    </xf>
    <xf numFmtId="0" fontId="26" fillId="0" borderId="49" xfId="0" applyFont="1" applyFill="1" applyBorder="1" applyAlignment="1">
      <alignment horizontal="left" vertical="top" wrapText="1"/>
    </xf>
    <xf numFmtId="0" fontId="27" fillId="0" borderId="111" xfId="0" applyFont="1" applyFill="1" applyBorder="1" applyAlignment="1">
      <alignment horizontal="center" vertical="center" wrapText="1"/>
    </xf>
    <xf numFmtId="0" fontId="27" fillId="0" borderId="113" xfId="0" applyFont="1" applyFill="1" applyBorder="1" applyAlignment="1">
      <alignment horizontal="center" vertical="center" wrapText="1"/>
    </xf>
    <xf numFmtId="0" fontId="27" fillId="0" borderId="114" xfId="0" applyFont="1" applyFill="1" applyBorder="1" applyAlignment="1">
      <alignment horizontal="center" vertical="center" wrapText="1"/>
    </xf>
    <xf numFmtId="0" fontId="22" fillId="0" borderId="56"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57" xfId="0" applyFont="1" applyFill="1" applyBorder="1" applyAlignment="1">
      <alignment horizontal="left" vertical="center" shrinkToFit="1"/>
    </xf>
    <xf numFmtId="0" fontId="22" fillId="0" borderId="60" xfId="0" applyFont="1" applyFill="1" applyBorder="1" applyAlignment="1">
      <alignment horizontal="left" vertical="center" shrinkToFit="1"/>
    </xf>
    <xf numFmtId="0" fontId="2" fillId="0" borderId="56" xfId="0" applyFont="1" applyFill="1" applyBorder="1" applyAlignment="1">
      <alignment horizontal="left" vertical="top" wrapText="1"/>
    </xf>
    <xf numFmtId="0" fontId="2" fillId="0" borderId="57"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2" xfId="0" applyFont="1" applyFill="1" applyBorder="1" applyAlignment="1">
      <alignment horizontal="left" vertical="center"/>
    </xf>
    <xf numFmtId="0" fontId="2" fillId="0" borderId="108"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10" xfId="0" applyFont="1" applyFill="1" applyBorder="1" applyAlignment="1">
      <alignment horizontal="center" vertical="center"/>
    </xf>
    <xf numFmtId="0" fontId="22" fillId="0" borderId="107" xfId="0" applyFont="1" applyFill="1" applyBorder="1" applyAlignment="1">
      <alignment horizontal="center" vertical="center" textRotation="255"/>
    </xf>
    <xf numFmtId="0" fontId="22" fillId="0" borderId="66" xfId="0" applyFont="1" applyFill="1" applyBorder="1" applyAlignment="1">
      <alignment horizontal="center" vertical="center" textRotation="255"/>
    </xf>
    <xf numFmtId="0" fontId="22" fillId="0" borderId="74" xfId="0" applyFont="1" applyFill="1" applyBorder="1" applyAlignment="1">
      <alignment horizontal="center" vertical="center" textRotation="255"/>
    </xf>
    <xf numFmtId="0" fontId="22" fillId="0" borderId="108" xfId="0" applyFont="1" applyFill="1" applyBorder="1" applyAlignment="1">
      <alignment horizontal="left" vertical="center"/>
    </xf>
    <xf numFmtId="0" fontId="0" fillId="0" borderId="109" xfId="0" applyFont="1" applyBorder="1" applyAlignment="1">
      <alignment horizontal="left" vertical="center"/>
    </xf>
    <xf numFmtId="0" fontId="0" fillId="0" borderId="110" xfId="0" applyFont="1" applyBorder="1" applyAlignment="1">
      <alignment horizontal="left" vertical="center"/>
    </xf>
    <xf numFmtId="0" fontId="22" fillId="0" borderId="9" xfId="0" applyFont="1" applyFill="1" applyBorder="1" applyAlignment="1">
      <alignment horizontal="left" vertical="center"/>
    </xf>
    <xf numFmtId="0" fontId="22" fillId="0" borderId="50"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61" xfId="0" applyFont="1" applyFill="1" applyBorder="1" applyAlignment="1">
      <alignment horizontal="center" vertical="top" wrapText="1"/>
    </xf>
    <xf numFmtId="0" fontId="22" fillId="0" borderId="2" xfId="0" applyFont="1" applyFill="1" applyBorder="1" applyAlignment="1">
      <alignment horizontal="center" vertical="center"/>
    </xf>
    <xf numFmtId="0" fontId="22" fillId="0" borderId="105" xfId="0" applyFont="1" applyFill="1" applyBorder="1" applyAlignment="1">
      <alignment horizontal="center" vertical="center" textRotation="255"/>
    </xf>
    <xf numFmtId="0" fontId="22" fillId="0" borderId="106" xfId="0" applyFont="1" applyFill="1" applyBorder="1" applyAlignment="1">
      <alignment horizontal="left" vertical="center"/>
    </xf>
    <xf numFmtId="0" fontId="22" fillId="0" borderId="26" xfId="0" applyFont="1" applyFill="1" applyBorder="1" applyAlignment="1">
      <alignment horizontal="left" vertical="center"/>
    </xf>
    <xf numFmtId="0" fontId="22" fillId="0" borderId="55"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61" xfId="0" applyFont="1" applyBorder="1" applyAlignment="1">
      <alignment horizontal="left" vertical="center" wrapText="1"/>
    </xf>
    <xf numFmtId="0" fontId="22" fillId="0" borderId="5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22" fillId="0" borderId="0" xfId="0" applyFont="1" applyFill="1" applyBorder="1" applyAlignment="1">
      <alignment vertical="center" shrinkToFit="1"/>
    </xf>
    <xf numFmtId="0" fontId="27" fillId="0" borderId="56" xfId="0" applyFont="1" applyFill="1" applyBorder="1" applyAlignment="1">
      <alignment horizontal="center"/>
    </xf>
    <xf numFmtId="0" fontId="27" fillId="0" borderId="57" xfId="0" applyFont="1" applyFill="1" applyBorder="1" applyAlignment="1">
      <alignment horizontal="center"/>
    </xf>
    <xf numFmtId="0" fontId="22" fillId="0" borderId="44" xfId="0" applyFont="1" applyFill="1" applyBorder="1" applyAlignment="1">
      <alignment horizontal="left" vertical="center"/>
    </xf>
    <xf numFmtId="0" fontId="22" fillId="0" borderId="5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1" xfId="0" applyFont="1" applyFill="1" applyBorder="1" applyAlignment="1">
      <alignment horizontal="left" vertical="center"/>
    </xf>
    <xf numFmtId="0" fontId="27" fillId="0" borderId="0" xfId="0" applyFont="1" applyFill="1" applyAlignment="1">
      <alignment horizontal="center"/>
    </xf>
    <xf numFmtId="0" fontId="22" fillId="0" borderId="46" xfId="0" applyFont="1" applyFill="1" applyBorder="1" applyAlignment="1">
      <alignment horizontal="left" shrinkToFit="1"/>
    </xf>
    <xf numFmtId="0" fontId="22" fillId="0" borderId="46" xfId="0" applyFont="1" applyFill="1" applyBorder="1" applyAlignment="1">
      <alignment horizontal="right" shrinkToFit="1"/>
    </xf>
    <xf numFmtId="0" fontId="86" fillId="0" borderId="0" xfId="0" applyFont="1" applyFill="1" applyAlignment="1">
      <alignment horizontal="center" vertical="center"/>
    </xf>
    <xf numFmtId="0" fontId="26"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3" xfId="0" applyFont="1" applyFill="1" applyBorder="1" applyAlignment="1">
      <alignment horizontal="center" vertical="center"/>
    </xf>
    <xf numFmtId="0" fontId="27" fillId="0" borderId="12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8" xfId="0" applyFont="1" applyFill="1" applyBorder="1" applyAlignment="1">
      <alignment horizontal="left" vertical="center" wrapText="1"/>
    </xf>
    <xf numFmtId="0" fontId="27" fillId="0" borderId="21" xfId="0" applyFont="1" applyFill="1" applyBorder="1" applyAlignment="1">
      <alignment vertical="center" wrapText="1"/>
    </xf>
    <xf numFmtId="0" fontId="27" fillId="0" borderId="26" xfId="0" applyFont="1" applyFill="1" applyBorder="1" applyAlignment="1">
      <alignment vertical="center" wrapText="1"/>
    </xf>
    <xf numFmtId="58" fontId="27" fillId="0" borderId="124" xfId="0" applyNumberFormat="1" applyFont="1" applyFill="1" applyBorder="1" applyAlignment="1">
      <alignment horizontal="center" vertical="center" wrapText="1"/>
    </xf>
    <xf numFmtId="58" fontId="27" fillId="0" borderId="3" xfId="0" applyNumberFormat="1" applyFont="1" applyFill="1" applyBorder="1" applyAlignment="1">
      <alignment horizontal="center" vertical="center" wrapText="1"/>
    </xf>
    <xf numFmtId="58" fontId="27" fillId="0" borderId="8" xfId="0" applyNumberFormat="1" applyFont="1" applyFill="1" applyBorder="1" applyAlignment="1">
      <alignment horizontal="center" vertical="center" wrapText="1"/>
    </xf>
    <xf numFmtId="0" fontId="27" fillId="7" borderId="21" xfId="0" applyFont="1" applyFill="1" applyBorder="1" applyAlignment="1">
      <alignment horizontal="center" vertical="center"/>
    </xf>
    <xf numFmtId="0" fontId="27" fillId="7" borderId="23" xfId="0" applyFont="1" applyFill="1" applyBorder="1" applyAlignment="1">
      <alignment horizontal="center" vertical="center"/>
    </xf>
    <xf numFmtId="0" fontId="27" fillId="7" borderId="26" xfId="0" applyFont="1" applyFill="1" applyBorder="1" applyAlignment="1">
      <alignment horizontal="center" vertical="center"/>
    </xf>
    <xf numFmtId="0" fontId="27" fillId="0" borderId="5" xfId="0" applyFont="1" applyFill="1" applyBorder="1" applyAlignment="1">
      <alignment vertical="center" wrapText="1"/>
    </xf>
    <xf numFmtId="0" fontId="27" fillId="0" borderId="6" xfId="0" applyFont="1" applyFill="1" applyBorder="1" applyAlignment="1">
      <alignment vertical="center" wrapText="1"/>
    </xf>
    <xf numFmtId="0" fontId="27" fillId="0" borderId="9" xfId="0" applyFont="1" applyFill="1" applyBorder="1" applyAlignment="1">
      <alignment vertical="center" wrapText="1"/>
    </xf>
    <xf numFmtId="0" fontId="27" fillId="0" borderId="10" xfId="0" applyFont="1" applyFill="1" applyBorder="1" applyAlignment="1">
      <alignment vertical="center" wrapText="1"/>
    </xf>
    <xf numFmtId="0" fontId="27" fillId="0" borderId="4" xfId="0" applyFont="1" applyFill="1" applyBorder="1" applyAlignment="1">
      <alignment vertical="center" wrapText="1"/>
    </xf>
    <xf numFmtId="0" fontId="27" fillId="0" borderId="121"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7" borderId="35" xfId="0" applyFont="1" applyFill="1" applyBorder="1" applyAlignment="1">
      <alignment horizontal="center" vertical="center" wrapText="1"/>
    </xf>
    <xf numFmtId="0" fontId="27" fillId="7" borderId="122"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125" xfId="0" applyFont="1" applyFill="1" applyBorder="1" applyAlignment="1">
      <alignment horizontal="center" vertical="center" wrapText="1"/>
    </xf>
    <xf numFmtId="0" fontId="27" fillId="0" borderId="126" xfId="0" applyFont="1" applyFill="1" applyBorder="1" applyAlignment="1">
      <alignment horizontal="center" vertical="center" wrapText="1"/>
    </xf>
    <xf numFmtId="0" fontId="0" fillId="0" borderId="11" xfId="0"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9" xfId="0"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9" xfId="0" applyFill="1" applyBorder="1" applyAlignment="1">
      <alignment horizontal="left" vertical="center" wrapText="1"/>
    </xf>
    <xf numFmtId="0" fontId="0" fillId="0" borderId="1" xfId="0" applyFill="1" applyBorder="1" applyAlignment="1">
      <alignment horizontal="left" vertical="center" wrapText="1"/>
    </xf>
    <xf numFmtId="0" fontId="0" fillId="0" borderId="10" xfId="0" applyFill="1" applyBorder="1" applyAlignment="1">
      <alignment horizontal="left" vertical="center" wrapText="1"/>
    </xf>
    <xf numFmtId="0" fontId="0" fillId="0" borderId="21"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26" xfId="0" applyFill="1" applyBorder="1" applyAlignment="1">
      <alignment horizontal="center" vertical="center" textRotation="255"/>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64" xfId="0" applyFill="1" applyBorder="1" applyAlignment="1">
      <alignment horizontal="center" vertical="center" textRotation="255"/>
    </xf>
    <xf numFmtId="0" fontId="0" fillId="0" borderId="66" xfId="0" applyFill="1" applyBorder="1" applyAlignment="1">
      <alignment horizontal="center" vertical="center" textRotation="255"/>
    </xf>
    <xf numFmtId="0" fontId="0" fillId="0" borderId="76" xfId="0" applyFill="1" applyBorder="1" applyAlignment="1">
      <alignment horizontal="center" vertical="center" textRotation="255"/>
    </xf>
    <xf numFmtId="0" fontId="0" fillId="0" borderId="115" xfId="0" applyFill="1" applyBorder="1" applyAlignment="1">
      <alignment horizontal="center" vertical="center"/>
    </xf>
    <xf numFmtId="0" fontId="0" fillId="0" borderId="94" xfId="0" applyFill="1" applyBorder="1" applyAlignment="1">
      <alignment horizontal="center" vertical="center"/>
    </xf>
    <xf numFmtId="0" fontId="0" fillId="0" borderId="5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left" vertical="top" wrapText="1"/>
    </xf>
    <xf numFmtId="0" fontId="0" fillId="0" borderId="57" xfId="0" applyFill="1" applyBorder="1" applyAlignment="1">
      <alignment horizontal="left" vertical="top" wrapText="1"/>
    </xf>
    <xf numFmtId="0" fontId="0" fillId="0" borderId="60" xfId="0" applyFill="1" applyBorder="1" applyAlignment="1">
      <alignment horizontal="left" vertical="top" wrapText="1"/>
    </xf>
    <xf numFmtId="0" fontId="35" fillId="0" borderId="0" xfId="0" applyFont="1" applyFill="1" applyAlignment="1">
      <alignment horizontal="center" vertical="center"/>
    </xf>
    <xf numFmtId="0" fontId="0" fillId="0" borderId="1" xfId="0" applyFill="1" applyBorder="1" applyAlignment="1">
      <alignment horizontal="center" vertical="center"/>
    </xf>
    <xf numFmtId="0" fontId="0" fillId="0" borderId="56" xfId="0" applyFill="1" applyBorder="1" applyAlignment="1">
      <alignment horizontal="center" vertical="center"/>
    </xf>
    <xf numFmtId="0" fontId="0" fillId="0" borderId="58" xfId="0" applyFill="1" applyBorder="1" applyAlignment="1">
      <alignment horizontal="center" vertical="center"/>
    </xf>
    <xf numFmtId="0" fontId="0" fillId="0" borderId="60" xfId="0" applyFill="1" applyBorder="1" applyAlignment="1">
      <alignment horizontal="left" vertical="center" shrinkToFi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0" xfId="0" applyFill="1" applyBorder="1" applyAlignment="1">
      <alignment horizontal="center" vertical="center"/>
    </xf>
    <xf numFmtId="0" fontId="0" fillId="0" borderId="55" xfId="0" applyFill="1" applyBorder="1" applyAlignment="1">
      <alignment horizontal="center" vertical="center"/>
    </xf>
    <xf numFmtId="0" fontId="0" fillId="0" borderId="45" xfId="0" applyFill="1" applyBorder="1" applyAlignment="1">
      <alignment horizontal="center" vertical="center"/>
    </xf>
    <xf numFmtId="0" fontId="0" fillId="0" borderId="44" xfId="0" applyFill="1" applyBorder="1" applyAlignment="1">
      <alignment horizontal="center" vertical="center"/>
    </xf>
    <xf numFmtId="0" fontId="0" fillId="0" borderId="61" xfId="0" applyFill="1" applyBorder="1" applyAlignment="1">
      <alignment horizontal="center" vertical="center"/>
    </xf>
    <xf numFmtId="0" fontId="0" fillId="0" borderId="49"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191" fontId="0" fillId="0" borderId="1" xfId="0" applyNumberFormat="1" applyFill="1" applyBorder="1" applyAlignment="1">
      <alignment horizontal="left" vertical="center" shrinkToFit="1"/>
    </xf>
    <xf numFmtId="0" fontId="0" fillId="0" borderId="1" xfId="0" applyFont="1" applyFill="1" applyBorder="1" applyAlignment="1">
      <alignment horizontal="center" vertical="center" shrinkToFit="1"/>
    </xf>
    <xf numFmtId="0" fontId="60" fillId="0" borderId="1" xfId="0" applyFont="1" applyBorder="1" applyAlignment="1">
      <alignment horizontal="left" vertical="center" wrapText="1"/>
    </xf>
    <xf numFmtId="0" fontId="60" fillId="0" borderId="5" xfId="0" applyFont="1" applyBorder="1" applyAlignment="1">
      <alignment horizontal="left" vertical="top" wrapText="1"/>
    </xf>
    <xf numFmtId="0" fontId="60" fillId="0" borderId="4" xfId="0" applyFont="1" applyBorder="1" applyAlignment="1">
      <alignment horizontal="left" vertical="top" wrapText="1"/>
    </xf>
    <xf numFmtId="0" fontId="60" fillId="0" borderId="6" xfId="0" applyFont="1" applyBorder="1" applyAlignment="1">
      <alignment horizontal="left" vertical="top" wrapText="1"/>
    </xf>
    <xf numFmtId="0" fontId="60" fillId="0" borderId="11" xfId="0" applyFont="1" applyBorder="1" applyAlignment="1">
      <alignment horizontal="left" vertical="top" wrapText="1"/>
    </xf>
    <xf numFmtId="0" fontId="60" fillId="0" borderId="0" xfId="0" applyFont="1" applyBorder="1" applyAlignment="1">
      <alignment horizontal="left" vertical="top" wrapText="1"/>
    </xf>
    <xf numFmtId="0" fontId="60" fillId="0" borderId="12" xfId="0" applyFont="1" applyBorder="1" applyAlignment="1">
      <alignment horizontal="left" vertical="top" wrapText="1"/>
    </xf>
    <xf numFmtId="0" fontId="60" fillId="0" borderId="9" xfId="0" applyFont="1" applyBorder="1" applyAlignment="1">
      <alignment horizontal="left" vertical="top" wrapText="1"/>
    </xf>
    <xf numFmtId="0" fontId="60" fillId="0" borderId="1" xfId="0" applyFont="1" applyBorder="1" applyAlignment="1">
      <alignment horizontal="left" vertical="top" wrapText="1"/>
    </xf>
    <xf numFmtId="0" fontId="60" fillId="0" borderId="10" xfId="0" applyFont="1" applyBorder="1" applyAlignment="1">
      <alignment horizontal="left" vertical="top" wrapText="1"/>
    </xf>
    <xf numFmtId="0" fontId="59" fillId="0" borderId="0" xfId="0" applyFont="1" applyAlignment="1">
      <alignment horizontal="center" vertical="center"/>
    </xf>
    <xf numFmtId="0" fontId="29" fillId="0" borderId="4" xfId="0" applyFont="1" applyFill="1" applyBorder="1" applyAlignment="1">
      <alignment horizontal="left" vertical="center"/>
    </xf>
    <xf numFmtId="0" fontId="29" fillId="0" borderId="54" xfId="0" applyFont="1" applyFill="1" applyBorder="1" applyAlignment="1">
      <alignment horizontal="left" vertical="center"/>
    </xf>
    <xf numFmtId="0" fontId="29" fillId="0" borderId="1" xfId="0" applyFont="1" applyFill="1" applyBorder="1" applyAlignment="1">
      <alignment horizontal="left" vertical="center"/>
    </xf>
    <xf numFmtId="0" fontId="29" fillId="0" borderId="51" xfId="0" applyFont="1" applyFill="1" applyBorder="1" applyAlignment="1">
      <alignment horizontal="left" vertical="center"/>
    </xf>
    <xf numFmtId="0" fontId="61" fillId="0" borderId="0" xfId="0" applyFont="1" applyFill="1" applyAlignment="1">
      <alignment horizontal="center" vertical="center"/>
    </xf>
    <xf numFmtId="0" fontId="62" fillId="0" borderId="46" xfId="0" applyFont="1" applyFill="1" applyBorder="1" applyAlignment="1">
      <alignment horizontal="right" vertical="center"/>
    </xf>
    <xf numFmtId="0" fontId="62" fillId="0" borderId="46"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55" xfId="0" applyFont="1" applyFill="1" applyBorder="1" applyAlignment="1">
      <alignment horizontal="left" vertical="center"/>
    </xf>
    <xf numFmtId="0" fontId="5" fillId="0" borderId="43" xfId="0" applyFont="1" applyFill="1" applyBorder="1" applyAlignment="1">
      <alignment horizontal="left" vertical="center"/>
    </xf>
    <xf numFmtId="0" fontId="5" fillId="0" borderId="67" xfId="0" applyFont="1" applyFill="1" applyBorder="1" applyAlignment="1">
      <alignment horizontal="left" vertical="center"/>
    </xf>
    <xf numFmtId="0" fontId="5" fillId="0" borderId="65" xfId="0" applyFont="1" applyFill="1" applyBorder="1" applyAlignment="1">
      <alignment horizontal="left" vertical="center"/>
    </xf>
    <xf numFmtId="0" fontId="5" fillId="0" borderId="101" xfId="0" applyFont="1" applyFill="1" applyBorder="1" applyAlignment="1">
      <alignment horizontal="left" vertical="center"/>
    </xf>
    <xf numFmtId="0" fontId="5" fillId="0" borderId="77" xfId="0" applyFont="1" applyFill="1" applyBorder="1" applyAlignment="1">
      <alignment horizontal="left" vertical="center"/>
    </xf>
    <xf numFmtId="0" fontId="5" fillId="0" borderId="78" xfId="0" applyFont="1" applyFill="1" applyBorder="1" applyAlignment="1">
      <alignment horizontal="left" vertical="center"/>
    </xf>
    <xf numFmtId="0" fontId="5" fillId="0" borderId="79" xfId="0" applyFont="1" applyFill="1" applyBorder="1" applyAlignment="1">
      <alignment horizontal="left" vertical="center"/>
    </xf>
    <xf numFmtId="0" fontId="5" fillId="0" borderId="80" xfId="0" applyFont="1" applyFill="1" applyBorder="1" applyAlignment="1">
      <alignment horizontal="left" vertical="center"/>
    </xf>
    <xf numFmtId="0" fontId="64" fillId="0" borderId="21" xfId="0" applyFont="1" applyFill="1" applyBorder="1" applyAlignment="1">
      <alignment horizontal="center" vertical="center"/>
    </xf>
    <xf numFmtId="0" fontId="64" fillId="0" borderId="2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29" fillId="0" borderId="5"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5"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0" xfId="0" applyFont="1" applyFill="1" applyBorder="1" applyAlignment="1">
      <alignment horizontal="center" vertical="center"/>
    </xf>
    <xf numFmtId="0" fontId="5" fillId="0" borderId="2" xfId="0" applyFont="1" applyFill="1" applyBorder="1" applyAlignment="1">
      <alignment horizontal="left" vertical="center"/>
    </xf>
    <xf numFmtId="0" fontId="5" fillId="0" borderId="71" xfId="0" applyFont="1" applyFill="1" applyBorder="1" applyAlignment="1">
      <alignment horizontal="left" vertical="center"/>
    </xf>
    <xf numFmtId="0" fontId="5" fillId="0" borderId="7" xfId="0" applyFont="1" applyFill="1" applyBorder="1" applyAlignment="1">
      <alignment horizontal="center" vertical="center" wrapText="1"/>
    </xf>
    <xf numFmtId="0" fontId="29" fillId="0" borderId="54" xfId="0" applyFont="1" applyFill="1" applyBorder="1" applyAlignment="1">
      <alignment horizontal="center" vertical="center"/>
    </xf>
    <xf numFmtId="0" fontId="29" fillId="0" borderId="5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3" xfId="0" applyFont="1" applyFill="1" applyBorder="1" applyAlignment="1">
      <alignment horizontal="center" vertical="center"/>
    </xf>
    <xf numFmtId="0" fontId="5" fillId="0" borderId="63"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4"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left" vertical="center"/>
    </xf>
    <xf numFmtId="0" fontId="5" fillId="0" borderId="54" xfId="0" applyFont="1" applyFill="1" applyBorder="1" applyAlignment="1">
      <alignment horizontal="left" vertical="center"/>
    </xf>
    <xf numFmtId="0" fontId="5" fillId="0" borderId="1" xfId="0" applyFont="1" applyFill="1" applyBorder="1" applyAlignment="1">
      <alignment horizontal="left" vertical="center"/>
    </xf>
    <xf numFmtId="0" fontId="5" fillId="0" borderId="51" xfId="0" applyFont="1" applyFill="1" applyBorder="1" applyAlignment="1">
      <alignment horizontal="left" vertical="center"/>
    </xf>
    <xf numFmtId="0" fontId="5" fillId="0" borderId="100"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115" xfId="0" applyFont="1" applyFill="1" applyBorder="1" applyAlignment="1">
      <alignment horizontal="left" vertical="center"/>
    </xf>
    <xf numFmtId="0" fontId="5" fillId="0" borderId="43"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1" xfId="0" applyFont="1" applyFill="1" applyBorder="1" applyAlignment="1">
      <alignment horizontal="center" vertical="center"/>
    </xf>
    <xf numFmtId="0" fontId="2" fillId="0" borderId="11" xfId="0" applyFont="1" applyFill="1" applyBorder="1" applyAlignment="1">
      <alignment horizontal="center" vertical="center"/>
    </xf>
    <xf numFmtId="0" fontId="63" fillId="0" borderId="40" xfId="0" applyFont="1" applyFill="1" applyBorder="1" applyAlignment="1">
      <alignment vertical="center"/>
    </xf>
    <xf numFmtId="0" fontId="63" fillId="0" borderId="41" xfId="0" applyFont="1" applyFill="1" applyBorder="1" applyAlignment="1">
      <alignment vertical="center"/>
    </xf>
    <xf numFmtId="0" fontId="5" fillId="0" borderId="42" xfId="0" applyFont="1" applyFill="1" applyBorder="1" applyAlignment="1">
      <alignment horizontal="left" vertical="center"/>
    </xf>
    <xf numFmtId="0" fontId="5" fillId="0" borderId="12" xfId="0" applyFont="1" applyFill="1" applyBorder="1" applyAlignment="1">
      <alignment horizontal="left" vertical="center"/>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52"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5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 xfId="0" applyFont="1" applyFill="1" applyBorder="1" applyAlignment="1">
      <alignment horizontal="left" vertical="center"/>
    </xf>
    <xf numFmtId="0" fontId="5" fillId="0" borderId="63" xfId="0" applyFont="1" applyFill="1" applyBorder="1" applyAlignment="1">
      <alignment horizontal="left" vertical="center"/>
    </xf>
    <xf numFmtId="0" fontId="5" fillId="0" borderId="42"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55"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2" fillId="0" borderId="94" xfId="0" applyFont="1" applyFill="1" applyBorder="1" applyAlignment="1">
      <alignment horizontal="center" vertical="center"/>
    </xf>
    <xf numFmtId="0" fontId="5" fillId="0" borderId="41"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5" xfId="0" applyFont="1" applyFill="1" applyBorder="1" applyAlignment="1">
      <alignment horizontal="left" vertical="center"/>
    </xf>
    <xf numFmtId="0" fontId="5" fillId="0" borderId="61" xfId="0" applyFont="1" applyFill="1" applyBorder="1" applyAlignment="1">
      <alignment horizontal="left" vertical="center"/>
    </xf>
    <xf numFmtId="0" fontId="76" fillId="0" borderId="4" xfId="0" applyFont="1" applyFill="1" applyBorder="1" applyAlignment="1">
      <alignment horizontal="center" vertical="center"/>
    </xf>
    <xf numFmtId="0" fontId="76" fillId="0" borderId="54" xfId="0" applyFont="1" applyFill="1" applyBorder="1" applyAlignment="1">
      <alignment horizontal="center" vertical="center"/>
    </xf>
    <xf numFmtId="0" fontId="76" fillId="0" borderId="1" xfId="0" applyFont="1" applyFill="1" applyBorder="1" applyAlignment="1">
      <alignment horizontal="center" vertical="center"/>
    </xf>
    <xf numFmtId="0" fontId="76" fillId="0" borderId="51"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78" xfId="0" applyFont="1" applyFill="1" applyBorder="1" applyAlignment="1">
      <alignment horizontal="center" vertical="center"/>
    </xf>
    <xf numFmtId="0" fontId="64" fillId="0" borderId="5" xfId="0" applyFont="1" applyFill="1" applyBorder="1" applyAlignment="1">
      <alignment horizontal="center" vertical="center"/>
    </xf>
    <xf numFmtId="0" fontId="64" fillId="0" borderId="63"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117" xfId="0" applyFont="1" applyFill="1" applyBorder="1" applyAlignment="1">
      <alignment horizontal="left" vertical="center"/>
    </xf>
    <xf numFmtId="0" fontId="29" fillId="0" borderId="115" xfId="0" applyFont="1" applyFill="1" applyBorder="1" applyAlignment="1">
      <alignment horizontal="left" vertical="center"/>
    </xf>
    <xf numFmtId="0" fontId="29" fillId="0" borderId="43" xfId="0" applyFont="1" applyFill="1" applyBorder="1" applyAlignment="1">
      <alignment horizontal="left" vertical="center"/>
    </xf>
    <xf numFmtId="0" fontId="29" fillId="0" borderId="67" xfId="0" applyFont="1" applyFill="1" applyBorder="1" applyAlignment="1">
      <alignment horizontal="left" vertical="center"/>
    </xf>
    <xf numFmtId="0" fontId="29" fillId="0" borderId="101" xfId="0" applyFont="1" applyFill="1" applyBorder="1" applyAlignment="1">
      <alignment horizontal="left" vertical="center"/>
    </xf>
    <xf numFmtId="0" fontId="5" fillId="0" borderId="102" xfId="0" applyFont="1" applyFill="1" applyBorder="1" applyAlignment="1">
      <alignment horizontal="left" vertical="center" wrapText="1"/>
    </xf>
    <xf numFmtId="0" fontId="29" fillId="0" borderId="7" xfId="0" applyFont="1" applyFill="1" applyBorder="1" applyAlignment="1">
      <alignment horizontal="left" vertical="center"/>
    </xf>
    <xf numFmtId="0" fontId="29" fillId="0" borderId="3" xfId="0" applyFont="1" applyFill="1" applyBorder="1" applyAlignment="1">
      <alignment horizontal="left" vertical="center"/>
    </xf>
    <xf numFmtId="0" fontId="29" fillId="0" borderId="72" xfId="0" applyFont="1" applyFill="1" applyBorder="1" applyAlignment="1">
      <alignment horizontal="left" vertical="center"/>
    </xf>
    <xf numFmtId="0" fontId="29" fillId="0" borderId="53" xfId="0" applyFont="1" applyFill="1" applyBorder="1" applyAlignment="1">
      <alignment horizontal="left" vertical="center"/>
    </xf>
    <xf numFmtId="0" fontId="29" fillId="0" borderId="6" xfId="0" applyFont="1" applyFill="1" applyBorder="1" applyAlignment="1">
      <alignment horizontal="left" vertical="center"/>
    </xf>
    <xf numFmtId="0" fontId="29" fillId="0" borderId="5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45" xfId="0" applyFont="1" applyFill="1" applyBorder="1" applyAlignment="1">
      <alignment horizontal="left" vertical="center"/>
    </xf>
    <xf numFmtId="0" fontId="29" fillId="0" borderId="46" xfId="0" applyFont="1" applyFill="1" applyBorder="1" applyAlignment="1">
      <alignment horizontal="left" vertical="center"/>
    </xf>
    <xf numFmtId="0" fontId="29" fillId="0" borderId="47" xfId="0" applyFont="1" applyFill="1" applyBorder="1" applyAlignment="1">
      <alignment horizontal="left" vertical="center"/>
    </xf>
    <xf numFmtId="0" fontId="29" fillId="0" borderId="63" xfId="0" applyFont="1" applyFill="1" applyBorder="1" applyAlignment="1">
      <alignment horizontal="left" vertical="center"/>
    </xf>
    <xf numFmtId="0" fontId="29" fillId="0" borderId="49" xfId="0" applyFont="1" applyFill="1" applyBorder="1" applyAlignment="1">
      <alignment horizontal="center" vertical="center"/>
    </xf>
    <xf numFmtId="0" fontId="63" fillId="0" borderId="40" xfId="0" applyFont="1" applyFill="1" applyBorder="1" applyAlignment="1">
      <alignment horizontal="left" vertical="center"/>
    </xf>
    <xf numFmtId="0" fontId="63" fillId="0" borderId="41" xfId="0" applyFont="1" applyFill="1" applyBorder="1" applyAlignment="1">
      <alignment horizontal="left" vertical="center"/>
    </xf>
    <xf numFmtId="0" fontId="5" fillId="0" borderId="42" xfId="0" applyFont="1" applyFill="1" applyBorder="1" applyAlignment="1">
      <alignment horizontal="left" vertical="center" wrapText="1"/>
    </xf>
    <xf numFmtId="0" fontId="76" fillId="0" borderId="5" xfId="0" applyFont="1" applyFill="1" applyBorder="1" applyAlignment="1">
      <alignment horizontal="center" vertical="center"/>
    </xf>
    <xf numFmtId="0" fontId="76" fillId="0" borderId="63" xfId="0" applyFont="1" applyFill="1" applyBorder="1" applyAlignment="1">
      <alignment horizontal="center" vertical="center"/>
    </xf>
    <xf numFmtId="0" fontId="76" fillId="0" borderId="46" xfId="0" applyFont="1" applyFill="1" applyBorder="1" applyAlignment="1">
      <alignment horizontal="center" vertical="center"/>
    </xf>
    <xf numFmtId="0" fontId="5" fillId="0" borderId="52" xfId="0" applyFont="1" applyFill="1" applyBorder="1" applyAlignment="1">
      <alignment horizontal="left" wrapText="1"/>
    </xf>
    <xf numFmtId="0" fontId="5" fillId="0" borderId="41" xfId="0" applyFont="1" applyFill="1" applyBorder="1" applyAlignment="1">
      <alignment horizontal="left" wrapText="1"/>
    </xf>
    <xf numFmtId="0" fontId="5" fillId="0" borderId="42" xfId="0" applyFont="1" applyFill="1" applyBorder="1" applyAlignment="1">
      <alignment horizontal="left" wrapText="1"/>
    </xf>
    <xf numFmtId="0" fontId="5" fillId="0" borderId="11" xfId="0" applyFont="1" applyFill="1" applyBorder="1" applyAlignment="1">
      <alignment horizontal="left" wrapText="1"/>
    </xf>
    <xf numFmtId="0" fontId="5" fillId="0" borderId="0" xfId="0" applyFont="1" applyFill="1" applyBorder="1" applyAlignment="1">
      <alignment horizontal="left" wrapText="1"/>
    </xf>
    <xf numFmtId="0" fontId="5" fillId="0" borderId="12" xfId="0" applyFont="1" applyFill="1" applyBorder="1" applyAlignment="1">
      <alignment horizontal="left" wrapText="1"/>
    </xf>
    <xf numFmtId="0" fontId="5" fillId="0" borderId="63" xfId="0" applyFont="1" applyFill="1" applyBorder="1" applyAlignment="1">
      <alignment horizontal="left" wrapText="1"/>
    </xf>
    <xf numFmtId="0" fontId="5" fillId="0" borderId="46" xfId="0" applyFont="1" applyFill="1" applyBorder="1" applyAlignment="1">
      <alignment horizontal="left" wrapText="1"/>
    </xf>
    <xf numFmtId="0" fontId="5" fillId="0" borderId="47" xfId="0" applyFont="1" applyFill="1" applyBorder="1" applyAlignment="1">
      <alignment horizontal="left" wrapText="1"/>
    </xf>
    <xf numFmtId="0" fontId="5" fillId="0" borderId="21"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69"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116" xfId="0" applyFont="1" applyFill="1" applyBorder="1" applyAlignment="1">
      <alignment horizontal="left" vertical="center"/>
    </xf>
    <xf numFmtId="0" fontId="5" fillId="0" borderId="5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76" fillId="0" borderId="49" xfId="0" applyFont="1" applyFill="1" applyBorder="1" applyAlignment="1">
      <alignment horizontal="center" vertical="center"/>
    </xf>
    <xf numFmtId="0" fontId="76" fillId="0" borderId="40" xfId="0" applyFont="1" applyFill="1" applyBorder="1" applyAlignment="1">
      <alignment horizontal="left" vertical="center"/>
    </xf>
    <xf numFmtId="0" fontId="76" fillId="0" borderId="41" xfId="0" applyFont="1" applyFill="1" applyBorder="1" applyAlignment="1">
      <alignment horizontal="left" vertical="center"/>
    </xf>
    <xf numFmtId="0" fontId="76" fillId="0" borderId="42" xfId="0" applyFont="1" applyFill="1" applyBorder="1" applyAlignment="1">
      <alignment horizontal="left" vertical="center"/>
    </xf>
    <xf numFmtId="0" fontId="76" fillId="0" borderId="55" xfId="0" applyFont="1" applyFill="1" applyBorder="1" applyAlignment="1">
      <alignment horizontal="left" vertical="center"/>
    </xf>
    <xf numFmtId="0" fontId="76" fillId="0" borderId="0" xfId="0" applyFont="1" applyFill="1" applyBorder="1" applyAlignment="1">
      <alignment horizontal="left" vertical="center"/>
    </xf>
    <xf numFmtId="0" fontId="76" fillId="0" borderId="12" xfId="0" applyFont="1" applyFill="1" applyBorder="1" applyAlignment="1">
      <alignment horizontal="left" vertical="center"/>
    </xf>
    <xf numFmtId="0" fontId="76" fillId="0" borderId="45" xfId="0" applyFont="1" applyFill="1" applyBorder="1" applyAlignment="1">
      <alignment horizontal="left" vertical="center"/>
    </xf>
    <xf numFmtId="0" fontId="76" fillId="0" borderId="46" xfId="0" applyFont="1" applyFill="1" applyBorder="1" applyAlignment="1">
      <alignment horizontal="left" vertical="center"/>
    </xf>
    <xf numFmtId="0" fontId="76" fillId="0" borderId="47" xfId="0" applyFont="1" applyFill="1" applyBorder="1" applyAlignment="1">
      <alignment horizontal="left" vertical="center"/>
    </xf>
    <xf numFmtId="0" fontId="76" fillId="0" borderId="52" xfId="0" applyFont="1" applyFill="1" applyBorder="1" applyAlignment="1">
      <alignment horizontal="left" vertical="center" wrapText="1"/>
    </xf>
    <xf numFmtId="0" fontId="76" fillId="0" borderId="41" xfId="0" applyFont="1" applyFill="1" applyBorder="1" applyAlignment="1">
      <alignment horizontal="left" vertical="center" wrapText="1"/>
    </xf>
    <xf numFmtId="0" fontId="76" fillId="0" borderId="42" xfId="0" applyFont="1" applyFill="1" applyBorder="1" applyAlignment="1">
      <alignment horizontal="left" vertical="center" wrapText="1"/>
    </xf>
    <xf numFmtId="0" fontId="76" fillId="0" borderId="1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12" xfId="0" applyFont="1" applyFill="1" applyBorder="1" applyAlignment="1">
      <alignment horizontal="left" vertical="center" wrapText="1"/>
    </xf>
    <xf numFmtId="0" fontId="76" fillId="0" borderId="63" xfId="0" applyFont="1" applyFill="1" applyBorder="1" applyAlignment="1">
      <alignment horizontal="left" vertical="center" wrapText="1"/>
    </xf>
    <xf numFmtId="0" fontId="76" fillId="0" borderId="46" xfId="0" applyFont="1" applyFill="1" applyBorder="1" applyAlignment="1">
      <alignment horizontal="left" vertical="center" wrapText="1"/>
    </xf>
    <xf numFmtId="0" fontId="76" fillId="0" borderId="47" xfId="0" applyFont="1" applyFill="1" applyBorder="1" applyAlignment="1">
      <alignment horizontal="left" vertical="center" wrapText="1"/>
    </xf>
    <xf numFmtId="0" fontId="76" fillId="0" borderId="52" xfId="0" applyFont="1" applyFill="1" applyBorder="1" applyAlignment="1">
      <alignment horizontal="center" vertical="center"/>
    </xf>
    <xf numFmtId="0" fontId="76" fillId="0" borderId="41" xfId="0" applyFont="1" applyFill="1" applyBorder="1" applyAlignment="1">
      <alignment horizontal="center" vertical="center"/>
    </xf>
    <xf numFmtId="0" fontId="76" fillId="0" borderId="9" xfId="0" applyFont="1" applyFill="1" applyBorder="1" applyAlignment="1">
      <alignment horizontal="center" vertical="center"/>
    </xf>
    <xf numFmtId="0" fontId="76" fillId="0" borderId="42"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94"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95" xfId="0" applyFont="1" applyFill="1" applyBorder="1" applyAlignment="1">
      <alignment horizontal="center" vertical="center" wrapText="1"/>
    </xf>
    <xf numFmtId="0" fontId="5" fillId="0" borderId="0" xfId="0" applyFont="1" applyFill="1" applyAlignment="1">
      <alignment horizontal="left" vertical="center"/>
    </xf>
    <xf numFmtId="0" fontId="76" fillId="0" borderId="52" xfId="0" applyFont="1" applyFill="1" applyBorder="1" applyAlignment="1">
      <alignment horizontal="left" vertical="center"/>
    </xf>
    <xf numFmtId="0" fontId="76" fillId="0" borderId="44" xfId="0" applyFont="1" applyFill="1" applyBorder="1" applyAlignment="1">
      <alignment horizontal="left" vertical="center"/>
    </xf>
    <xf numFmtId="0" fontId="76" fillId="0" borderId="9" xfId="0" applyFont="1" applyFill="1" applyBorder="1" applyAlignment="1">
      <alignment horizontal="left" vertical="center"/>
    </xf>
    <xf numFmtId="0" fontId="76" fillId="0" borderId="1" xfId="0" applyFont="1" applyFill="1" applyBorder="1" applyAlignment="1">
      <alignment horizontal="left" vertical="center"/>
    </xf>
    <xf numFmtId="0" fontId="76" fillId="0" borderId="51" xfId="0" applyFont="1" applyFill="1" applyBorder="1" applyAlignment="1">
      <alignment horizontal="left" vertical="center"/>
    </xf>
    <xf numFmtId="0" fontId="94" fillId="0" borderId="21" xfId="0" applyFont="1" applyFill="1" applyBorder="1" applyAlignment="1">
      <alignment horizontal="center" vertical="center"/>
    </xf>
    <xf numFmtId="0" fontId="94" fillId="0" borderId="26" xfId="0" applyFont="1" applyFill="1" applyBorder="1" applyAlignment="1">
      <alignment horizontal="center" vertical="center"/>
    </xf>
    <xf numFmtId="0" fontId="94" fillId="0" borderId="95" xfId="0" applyFont="1" applyFill="1" applyBorder="1" applyAlignment="1">
      <alignment horizontal="center" vertical="center"/>
    </xf>
    <xf numFmtId="0" fontId="76" fillId="0" borderId="5" xfId="0" applyFont="1" applyFill="1" applyBorder="1" applyAlignment="1">
      <alignment horizontal="center" vertical="center" wrapText="1"/>
    </xf>
    <xf numFmtId="0" fontId="76" fillId="0" borderId="4" xfId="0" applyFont="1" applyFill="1" applyBorder="1" applyAlignment="1">
      <alignment horizontal="center" vertical="center" wrapText="1"/>
    </xf>
    <xf numFmtId="0" fontId="76" fillId="0" borderId="6" xfId="0" applyFont="1" applyFill="1" applyBorder="1" applyAlignment="1">
      <alignment horizontal="center" vertical="center" wrapText="1"/>
    </xf>
    <xf numFmtId="0" fontId="76" fillId="0" borderId="63" xfId="0" applyFont="1" applyFill="1" applyBorder="1" applyAlignment="1">
      <alignment horizontal="center" vertical="center" wrapText="1"/>
    </xf>
    <xf numFmtId="0" fontId="76" fillId="0" borderId="46" xfId="0" applyFont="1" applyFill="1" applyBorder="1" applyAlignment="1">
      <alignment horizontal="center" vertical="center" wrapText="1"/>
    </xf>
    <xf numFmtId="0" fontId="76" fillId="0" borderId="47" xfId="0" applyFont="1" applyFill="1" applyBorder="1" applyAlignment="1">
      <alignment horizontal="center" vertical="center" wrapText="1"/>
    </xf>
    <xf numFmtId="0" fontId="76" fillId="0" borderId="6" xfId="0" applyFont="1" applyFill="1" applyBorder="1" applyAlignment="1">
      <alignment horizontal="center" vertical="center"/>
    </xf>
    <xf numFmtId="0" fontId="76" fillId="0" borderId="47" xfId="0" applyFont="1" applyFill="1" applyBorder="1" applyAlignment="1">
      <alignment horizontal="center" vertical="center"/>
    </xf>
  </cellXfs>
  <cellStyles count="45">
    <cellStyle name="Calc Currency (0)" xfId="14"/>
    <cellStyle name="Grey" xfId="15"/>
    <cellStyle name="Header1" xfId="16"/>
    <cellStyle name="Header2" xfId="17"/>
    <cellStyle name="Input [yellow]" xfId="18"/>
    <cellStyle name="Normal - Style1" xfId="19"/>
    <cellStyle name="Normal_#18-Internet" xfId="20"/>
    <cellStyle name="Percent [2]" xfId="21"/>
    <cellStyle name="パーセント 2" xfId="22"/>
    <cellStyle name="ハイパーリンク" xfId="5" builtinId="8"/>
    <cellStyle name="桁区切り" xfId="1" builtinId="6"/>
    <cellStyle name="桁区切り 2" xfId="23"/>
    <cellStyle name="桁区切り 2 2" xfId="24"/>
    <cellStyle name="桁区切り 2 3" xfId="25"/>
    <cellStyle name="桁区切り 3" xfId="26"/>
    <cellStyle name="桁区切り 4" xfId="27"/>
    <cellStyle name="標準" xfId="0" builtinId="0"/>
    <cellStyle name="標準 10" xfId="7"/>
    <cellStyle name="標準 11" xfId="28"/>
    <cellStyle name="標準 11 2" xfId="29"/>
    <cellStyle name="標準 11 2 2" xfId="44"/>
    <cellStyle name="標準 12" xfId="30"/>
    <cellStyle name="標準 12 2" xfId="31"/>
    <cellStyle name="標準 13" xfId="32"/>
    <cellStyle name="標準 14" xfId="33"/>
    <cellStyle name="標準 15" xfId="34"/>
    <cellStyle name="標準 2" xfId="2"/>
    <cellStyle name="標準 2 2" xfId="35"/>
    <cellStyle name="標準 20" xfId="36"/>
    <cellStyle name="標準 21" xfId="37"/>
    <cellStyle name="標準 3" xfId="6"/>
    <cellStyle name="標準 3 2" xfId="38"/>
    <cellStyle name="標準 3 3" xfId="39"/>
    <cellStyle name="標準 4" xfId="3"/>
    <cellStyle name="標準 5" xfId="8"/>
    <cellStyle name="標準 5 2" xfId="40"/>
    <cellStyle name="標準 6" xfId="9"/>
    <cellStyle name="標準 6 2" xfId="41"/>
    <cellStyle name="標準 7" xfId="10"/>
    <cellStyle name="標準 8" xfId="11"/>
    <cellStyle name="標準 8 2" xfId="12"/>
    <cellStyle name="標準 9" xfId="13"/>
    <cellStyle name="標準_様式（P25～P38)" xfId="4"/>
    <cellStyle name="標準KIKU" xfId="42"/>
    <cellStyle name="未定義" xfId="43"/>
  </cellStyles>
  <dxfs count="33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E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ECFF"/>
        </patternFill>
      </fill>
    </dxf>
    <dxf>
      <fill>
        <patternFill>
          <bgColor rgb="FFCCEC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ECFF"/>
        </patternFill>
      </fill>
    </dxf>
    <dxf>
      <font>
        <b/>
        <i/>
        <strike val="0"/>
        <color auto="1"/>
      </font>
      <fill>
        <patternFill patternType="none">
          <bgColor auto="1"/>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FF0000"/>
        </patternFill>
      </fill>
    </dxf>
    <dxf>
      <fill>
        <patternFill>
          <bgColor rgb="FFCCECFF"/>
        </patternFill>
      </fill>
    </dxf>
    <dxf>
      <fill>
        <patternFill>
          <bgColor rgb="FFCCFFCC"/>
        </patternFill>
      </fill>
    </dxf>
    <dxf>
      <fill>
        <patternFill>
          <bgColor rgb="FFCCECFF"/>
        </patternFill>
      </fill>
    </dxf>
    <dxf>
      <fill>
        <patternFill>
          <bgColor rgb="FFCCECFF"/>
        </patternFill>
      </fill>
    </dxf>
    <dxf>
      <fill>
        <patternFill patternType="none">
          <bgColor indexed="65"/>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bgColor rgb="FFFF0000"/>
        </patternFill>
      </fill>
    </dxf>
    <dxf>
      <fill>
        <patternFill patternType="none">
          <bgColor indexed="65"/>
        </patternFill>
      </fill>
    </dxf>
    <dxf>
      <fill>
        <patternFill>
          <bgColor rgb="FFCCECFF"/>
        </patternFill>
      </fill>
    </dxf>
    <dxf>
      <fill>
        <patternFill>
          <bgColor rgb="FFCCECFF"/>
        </patternFill>
      </fill>
    </dxf>
  </dxfs>
  <tableStyles count="0" defaultTableStyle="TableStyleMedium9" defaultPivotStyle="PivotStyleLight16"/>
  <colors>
    <mruColors>
      <color rgb="FFCCFFCC"/>
      <color rgb="FFCCECFF"/>
      <color rgb="FF0000FF"/>
      <color rgb="FF99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38100</xdr:colOff>
      <xdr:row>45</xdr:row>
      <xdr:rowOff>114300</xdr:rowOff>
    </xdr:from>
    <xdr:to>
      <xdr:col>12</xdr:col>
      <xdr:colOff>123825</xdr:colOff>
      <xdr:row>46</xdr:row>
      <xdr:rowOff>85725</xdr:rowOff>
    </xdr:to>
    <xdr:sp macro="" textlink="">
      <xdr:nvSpPr>
        <xdr:cNvPr id="2" name="Text Box 1"/>
        <xdr:cNvSpPr txBox="1">
          <a:spLocks noChangeArrowheads="1"/>
        </xdr:cNvSpPr>
      </xdr:nvSpPr>
      <xdr:spPr bwMode="auto">
        <a:xfrm>
          <a:off x="6362700" y="1243012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85725</xdr:rowOff>
    </xdr:to>
    <xdr:sp macro="" textlink="">
      <xdr:nvSpPr>
        <xdr:cNvPr id="3" name="Text Box 1"/>
        <xdr:cNvSpPr txBox="1">
          <a:spLocks noChangeArrowheads="1"/>
        </xdr:cNvSpPr>
      </xdr:nvSpPr>
      <xdr:spPr bwMode="auto">
        <a:xfrm>
          <a:off x="6362700" y="1292542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85725</xdr:rowOff>
    </xdr:to>
    <xdr:sp macro="" textlink="">
      <xdr:nvSpPr>
        <xdr:cNvPr id="4" name="Text Box 1"/>
        <xdr:cNvSpPr txBox="1">
          <a:spLocks noChangeArrowheads="1"/>
        </xdr:cNvSpPr>
      </xdr:nvSpPr>
      <xdr:spPr bwMode="auto">
        <a:xfrm>
          <a:off x="6362700" y="12925425"/>
          <a:ext cx="85725" cy="219075"/>
        </a:xfrm>
        <a:prstGeom prst="rect">
          <a:avLst/>
        </a:prstGeom>
        <a:noFill/>
        <a:ln w="9525">
          <a:noFill/>
          <a:miter lim="800000"/>
          <a:headEnd/>
          <a:tailEnd/>
        </a:ln>
      </xdr:spPr>
    </xdr:sp>
    <xdr:clientData/>
  </xdr:twoCellAnchor>
  <xdr:twoCellAnchor editAs="oneCell">
    <xdr:from>
      <xdr:col>12</xdr:col>
      <xdr:colOff>38100</xdr:colOff>
      <xdr:row>45</xdr:row>
      <xdr:rowOff>114300</xdr:rowOff>
    </xdr:from>
    <xdr:to>
      <xdr:col>12</xdr:col>
      <xdr:colOff>123825</xdr:colOff>
      <xdr:row>46</xdr:row>
      <xdr:rowOff>85725</xdr:rowOff>
    </xdr:to>
    <xdr:sp macro="" textlink="">
      <xdr:nvSpPr>
        <xdr:cNvPr id="5" name="Text Box 1"/>
        <xdr:cNvSpPr txBox="1">
          <a:spLocks noChangeArrowheads="1"/>
        </xdr:cNvSpPr>
      </xdr:nvSpPr>
      <xdr:spPr bwMode="auto">
        <a:xfrm>
          <a:off x="6362700" y="1243012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85725</xdr:rowOff>
    </xdr:to>
    <xdr:sp macro="" textlink="">
      <xdr:nvSpPr>
        <xdr:cNvPr id="6" name="Text Box 1"/>
        <xdr:cNvSpPr txBox="1">
          <a:spLocks noChangeArrowheads="1"/>
        </xdr:cNvSpPr>
      </xdr:nvSpPr>
      <xdr:spPr bwMode="auto">
        <a:xfrm>
          <a:off x="6362700" y="1292542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85725</xdr:rowOff>
    </xdr:to>
    <xdr:sp macro="" textlink="">
      <xdr:nvSpPr>
        <xdr:cNvPr id="7" name="Text Box 1"/>
        <xdr:cNvSpPr txBox="1">
          <a:spLocks noChangeArrowheads="1"/>
        </xdr:cNvSpPr>
      </xdr:nvSpPr>
      <xdr:spPr bwMode="auto">
        <a:xfrm>
          <a:off x="6362700" y="1292542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85725</xdr:rowOff>
    </xdr:to>
    <xdr:sp macro="" textlink="">
      <xdr:nvSpPr>
        <xdr:cNvPr id="8" name="Text Box 1"/>
        <xdr:cNvSpPr txBox="1">
          <a:spLocks noChangeArrowheads="1"/>
        </xdr:cNvSpPr>
      </xdr:nvSpPr>
      <xdr:spPr bwMode="auto">
        <a:xfrm>
          <a:off x="6362700" y="12925425"/>
          <a:ext cx="85725" cy="2190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896007</xdr:colOff>
      <xdr:row>63</xdr:row>
      <xdr:rowOff>0</xdr:rowOff>
    </xdr:from>
    <xdr:ext cx="73893" cy="207869"/>
    <xdr:sp macro="" textlink="">
      <xdr:nvSpPr>
        <xdr:cNvPr id="2" name="テキスト ボックス 1"/>
        <xdr:cNvSpPr txBox="1"/>
      </xdr:nvSpPr>
      <xdr:spPr>
        <a:xfrm>
          <a:off x="1448457" y="38204775"/>
          <a:ext cx="73893"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657</xdr:colOff>
      <xdr:row>63</xdr:row>
      <xdr:rowOff>0</xdr:rowOff>
    </xdr:from>
    <xdr:ext cx="77782" cy="207869"/>
    <xdr:sp macro="" textlink="">
      <xdr:nvSpPr>
        <xdr:cNvPr id="3" name="テキスト ボックス 2"/>
        <xdr:cNvSpPr txBox="1"/>
      </xdr:nvSpPr>
      <xdr:spPr>
        <a:xfrm>
          <a:off x="5610882" y="38204775"/>
          <a:ext cx="77782"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19050</xdr:colOff>
          <xdr:row>63</xdr:row>
          <xdr:rowOff>0</xdr:rowOff>
        </xdr:from>
        <xdr:to>
          <xdr:col>2</xdr:col>
          <xdr:colOff>38100</xdr:colOff>
          <xdr:row>63</xdr:row>
          <xdr:rowOff>104775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0</xdr:rowOff>
        </xdr:from>
        <xdr:to>
          <xdr:col>2</xdr:col>
          <xdr:colOff>38100</xdr:colOff>
          <xdr:row>63</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63</xdr:row>
          <xdr:rowOff>0</xdr:rowOff>
        </xdr:from>
        <xdr:to>
          <xdr:col>3</xdr:col>
          <xdr:colOff>76200</xdr:colOff>
          <xdr:row>63</xdr:row>
          <xdr:rowOff>104775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63</xdr:row>
          <xdr:rowOff>0</xdr:rowOff>
        </xdr:from>
        <xdr:to>
          <xdr:col>3</xdr:col>
          <xdr:colOff>76200</xdr:colOff>
          <xdr:row>63</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0</xdr:rowOff>
        </xdr:from>
        <xdr:to>
          <xdr:col>2</xdr:col>
          <xdr:colOff>38100</xdr:colOff>
          <xdr:row>63</xdr:row>
          <xdr:rowOff>104775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0</xdr:rowOff>
        </xdr:from>
        <xdr:to>
          <xdr:col>2</xdr:col>
          <xdr:colOff>38100</xdr:colOff>
          <xdr:row>63</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63</xdr:row>
          <xdr:rowOff>0</xdr:rowOff>
        </xdr:from>
        <xdr:to>
          <xdr:col>3</xdr:col>
          <xdr:colOff>76200</xdr:colOff>
          <xdr:row>63</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63</xdr:row>
          <xdr:rowOff>0</xdr:rowOff>
        </xdr:from>
        <xdr:to>
          <xdr:col>11</xdr:col>
          <xdr:colOff>238125</xdr:colOff>
          <xdr:row>63</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63</xdr:row>
          <xdr:rowOff>0</xdr:rowOff>
        </xdr:from>
        <xdr:to>
          <xdr:col>17</xdr:col>
          <xdr:colOff>209550</xdr:colOff>
          <xdr:row>63</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63</xdr:row>
          <xdr:rowOff>0</xdr:rowOff>
        </xdr:from>
        <xdr:to>
          <xdr:col>11</xdr:col>
          <xdr:colOff>238125</xdr:colOff>
          <xdr:row>63</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63</xdr:row>
          <xdr:rowOff>0</xdr:rowOff>
        </xdr:from>
        <xdr:to>
          <xdr:col>17</xdr:col>
          <xdr:colOff>209550</xdr:colOff>
          <xdr:row>63</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297662</xdr:colOff>
      <xdr:row>46</xdr:row>
      <xdr:rowOff>95251</xdr:rowOff>
    </xdr:from>
    <xdr:to>
      <xdr:col>14</xdr:col>
      <xdr:colOff>3464719</xdr:colOff>
      <xdr:row>82</xdr:row>
      <xdr:rowOff>277881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512" y="18935701"/>
          <a:ext cx="11463332" cy="18356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4.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tabSelected="1" view="pageBreakPreview" zoomScale="90" zoomScaleNormal="115" zoomScaleSheetLayoutView="90" workbookViewId="0">
      <selection activeCell="C7" sqref="C7"/>
    </sheetView>
  </sheetViews>
  <sheetFormatPr defaultRowHeight="13.5"/>
  <cols>
    <col min="1" max="1" width="5.625" style="13" customWidth="1"/>
    <col min="2" max="2" width="8.875" style="13" customWidth="1"/>
    <col min="3" max="3" width="80.625" style="13" customWidth="1"/>
    <col min="4" max="5" width="7.875" style="13" customWidth="1"/>
    <col min="6" max="16384" width="9" style="13"/>
  </cols>
  <sheetData>
    <row r="1" spans="1:10" s="3" customFormat="1" ht="18" customHeight="1">
      <c r="A1" s="640" t="s">
        <v>521</v>
      </c>
      <c r="B1" s="640"/>
      <c r="C1" s="640"/>
      <c r="D1" s="640"/>
      <c r="E1" s="640"/>
      <c r="F1" s="1"/>
      <c r="G1" s="1"/>
      <c r="H1" s="2"/>
      <c r="I1" s="2"/>
      <c r="J1" s="2"/>
    </row>
    <row r="2" spans="1:10" s="3" customFormat="1" ht="21" customHeight="1">
      <c r="B2" s="4"/>
      <c r="D2" s="4"/>
      <c r="E2" s="4"/>
    </row>
    <row r="3" spans="1:10" s="3" customFormat="1" ht="18" customHeight="1">
      <c r="A3" s="5" t="s">
        <v>0</v>
      </c>
      <c r="B3" s="6"/>
      <c r="C3" s="7"/>
      <c r="D3" s="4"/>
      <c r="E3" s="4"/>
    </row>
    <row r="4" spans="1:10" s="3" customFormat="1" ht="6.75" customHeight="1">
      <c r="B4" s="4"/>
      <c r="D4" s="4"/>
      <c r="E4" s="4"/>
    </row>
    <row r="5" spans="1:10" s="3" customFormat="1" ht="18" customHeight="1">
      <c r="A5" s="5" t="s">
        <v>1</v>
      </c>
      <c r="B5" s="6"/>
      <c r="C5" s="8"/>
      <c r="D5" s="4"/>
      <c r="E5" s="4"/>
    </row>
    <row r="6" spans="1:10" s="3" customFormat="1" ht="21.75" customHeight="1">
      <c r="B6" s="4"/>
      <c r="D6" s="4"/>
      <c r="E6" s="4"/>
    </row>
    <row r="7" spans="1:10" ht="28.5" customHeight="1">
      <c r="A7" s="9" t="s">
        <v>2</v>
      </c>
      <c r="B7" s="10" t="s">
        <v>3</v>
      </c>
      <c r="C7" s="11" t="s">
        <v>4</v>
      </c>
      <c r="D7" s="12" t="s">
        <v>5</v>
      </c>
      <c r="E7" s="12" t="s">
        <v>6</v>
      </c>
    </row>
    <row r="8" spans="1:10" ht="20.25" customHeight="1">
      <c r="A8" s="14">
        <v>1</v>
      </c>
      <c r="B8" s="15" t="s">
        <v>7</v>
      </c>
      <c r="C8" s="16" t="s">
        <v>8</v>
      </c>
      <c r="D8" s="16"/>
      <c r="E8" s="16"/>
    </row>
    <row r="9" spans="1:10" ht="20.25" customHeight="1">
      <c r="A9" s="14">
        <v>2</v>
      </c>
      <c r="B9" s="15" t="s">
        <v>477</v>
      </c>
      <c r="C9" s="26" t="s">
        <v>634</v>
      </c>
      <c r="D9" s="16"/>
      <c r="E9" s="16"/>
      <c r="F9" s="549"/>
    </row>
    <row r="10" spans="1:10" ht="121.5" customHeight="1">
      <c r="A10" s="14">
        <v>3</v>
      </c>
      <c r="B10" s="15" t="s">
        <v>9</v>
      </c>
      <c r="C10" s="18" t="s">
        <v>680</v>
      </c>
      <c r="D10" s="18"/>
      <c r="E10" s="18"/>
      <c r="F10" s="587"/>
    </row>
    <row r="11" spans="1:10" ht="159.94999999999999" customHeight="1">
      <c r="A11" s="14">
        <v>4</v>
      </c>
      <c r="B11" s="15" t="s">
        <v>10</v>
      </c>
      <c r="C11" s="18" t="s">
        <v>660</v>
      </c>
      <c r="D11" s="18"/>
      <c r="E11" s="18"/>
    </row>
    <row r="12" spans="1:10" ht="20.25" customHeight="1">
      <c r="A12" s="14">
        <v>5</v>
      </c>
      <c r="B12" s="15" t="s">
        <v>11</v>
      </c>
      <c r="C12" s="16" t="s">
        <v>12</v>
      </c>
      <c r="D12" s="16"/>
      <c r="E12" s="16"/>
    </row>
    <row r="13" spans="1:10" ht="20.25" customHeight="1">
      <c r="A13" s="14">
        <v>6</v>
      </c>
      <c r="B13" s="15" t="s">
        <v>13</v>
      </c>
      <c r="C13" s="16" t="s">
        <v>14</v>
      </c>
      <c r="D13" s="16"/>
      <c r="E13" s="16"/>
    </row>
    <row r="14" spans="1:10" ht="43.5" customHeight="1">
      <c r="A14" s="14">
        <v>7</v>
      </c>
      <c r="B14" s="15" t="s">
        <v>15</v>
      </c>
      <c r="C14" s="18" t="s">
        <v>513</v>
      </c>
      <c r="D14" s="16"/>
      <c r="E14" s="16"/>
    </row>
    <row r="15" spans="1:10" ht="20.25" customHeight="1">
      <c r="A15" s="14">
        <v>8</v>
      </c>
      <c r="B15" s="15" t="s">
        <v>16</v>
      </c>
      <c r="C15" s="16" t="s">
        <v>17</v>
      </c>
      <c r="D15" s="16"/>
      <c r="E15" s="16"/>
    </row>
    <row r="16" spans="1:10" ht="64.5" customHeight="1">
      <c r="A16" s="14">
        <v>9</v>
      </c>
      <c r="B16" s="15" t="s">
        <v>492</v>
      </c>
      <c r="C16" s="18" t="s">
        <v>523</v>
      </c>
      <c r="D16" s="18"/>
      <c r="E16" s="18"/>
    </row>
    <row r="17" spans="1:5" ht="20.25" customHeight="1">
      <c r="A17" s="14">
        <v>10</v>
      </c>
      <c r="B17" s="15" t="s">
        <v>18</v>
      </c>
      <c r="C17" s="16" t="s">
        <v>19</v>
      </c>
      <c r="D17" s="18"/>
      <c r="E17" s="18"/>
    </row>
    <row r="18" spans="1:5" ht="20.25" customHeight="1">
      <c r="A18" s="14">
        <v>11</v>
      </c>
      <c r="B18" s="15" t="s">
        <v>573</v>
      </c>
      <c r="C18" s="16" t="s">
        <v>574</v>
      </c>
      <c r="D18" s="550"/>
      <c r="E18" s="550"/>
    </row>
    <row r="19" spans="1:5" ht="20.25" customHeight="1">
      <c r="A19" s="14">
        <v>12</v>
      </c>
      <c r="B19" s="15" t="s">
        <v>627</v>
      </c>
      <c r="C19" s="16" t="s">
        <v>20</v>
      </c>
      <c r="D19" s="18"/>
      <c r="E19" s="18"/>
    </row>
    <row r="20" spans="1:5" ht="20.25" customHeight="1">
      <c r="A20" s="14">
        <v>13</v>
      </c>
      <c r="B20" s="19" t="s">
        <v>21</v>
      </c>
      <c r="C20" s="16" t="s">
        <v>22</v>
      </c>
      <c r="D20" s="20"/>
      <c r="E20" s="20"/>
    </row>
    <row r="21" spans="1:5" s="24" customFormat="1" ht="20.25" customHeight="1">
      <c r="A21" s="14">
        <v>14</v>
      </c>
      <c r="B21" s="21" t="s">
        <v>21</v>
      </c>
      <c r="C21" s="22" t="s">
        <v>524</v>
      </c>
      <c r="D21" s="23"/>
      <c r="E21" s="23"/>
    </row>
    <row r="22" spans="1:5" ht="20.25" customHeight="1">
      <c r="A22" s="14">
        <v>15</v>
      </c>
      <c r="B22" s="25" t="s">
        <v>628</v>
      </c>
      <c r="C22" s="26" t="s">
        <v>24</v>
      </c>
      <c r="D22" s="23"/>
      <c r="E22" s="23"/>
    </row>
    <row r="23" spans="1:5" ht="20.25" customHeight="1">
      <c r="A23" s="14">
        <v>16</v>
      </c>
      <c r="B23" s="25" t="s">
        <v>629</v>
      </c>
      <c r="C23" s="26" t="s">
        <v>24</v>
      </c>
      <c r="D23" s="20"/>
      <c r="E23" s="20"/>
    </row>
    <row r="24" spans="1:5" ht="20.25" customHeight="1">
      <c r="A24" s="14">
        <v>17</v>
      </c>
      <c r="B24" s="25" t="s">
        <v>630</v>
      </c>
      <c r="C24" s="26" t="s">
        <v>24</v>
      </c>
      <c r="D24" s="20"/>
      <c r="E24" s="20"/>
    </row>
    <row r="25" spans="1:5" ht="52.5" customHeight="1">
      <c r="A25" s="14">
        <v>18</v>
      </c>
      <c r="B25" s="25" t="s">
        <v>631</v>
      </c>
      <c r="C25" s="17" t="s">
        <v>24</v>
      </c>
      <c r="D25" s="27"/>
      <c r="E25" s="27"/>
    </row>
    <row r="26" spans="1:5" ht="52.5" customHeight="1">
      <c r="A26" s="14">
        <v>19</v>
      </c>
      <c r="B26" s="25" t="s">
        <v>632</v>
      </c>
      <c r="C26" s="17" t="s">
        <v>512</v>
      </c>
      <c r="D26" s="27"/>
      <c r="E26" s="27"/>
    </row>
    <row r="27" spans="1:5" s="24" customFormat="1" ht="20.25" customHeight="1">
      <c r="A27" s="14">
        <v>20</v>
      </c>
      <c r="B27" s="25" t="s">
        <v>633</v>
      </c>
      <c r="C27" s="26" t="s">
        <v>25</v>
      </c>
      <c r="D27" s="23"/>
      <c r="E27" s="23"/>
    </row>
    <row r="28" spans="1:5">
      <c r="A28" s="28" t="s">
        <v>26</v>
      </c>
    </row>
  </sheetData>
  <mergeCells count="1">
    <mergeCell ref="A1:E1"/>
  </mergeCells>
  <phoneticPr fontId="3"/>
  <printOptions horizontalCentered="1"/>
  <pageMargins left="0.62992125984251968" right="0.62992125984251968" top="0.55118110236220474" bottom="0.15748031496062992" header="0" footer="0.19685039370078741"/>
  <pageSetup paperSize="9" scale="82"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4"/>
  <sheetViews>
    <sheetView view="pageBreakPreview" topLeftCell="A9" zoomScale="70" zoomScaleNormal="85" zoomScaleSheetLayoutView="70" workbookViewId="0">
      <selection activeCell="O22" sqref="O22:Q22"/>
    </sheetView>
  </sheetViews>
  <sheetFormatPr defaultRowHeight="14.25"/>
  <cols>
    <col min="1" max="1" width="5.625" style="253" customWidth="1"/>
    <col min="2" max="2" width="29.875" style="252" customWidth="1"/>
    <col min="3" max="3" width="7.25" style="252" customWidth="1"/>
    <col min="4" max="4" width="7.125" style="252" customWidth="1"/>
    <col min="5" max="5" width="7.25" style="252" customWidth="1"/>
    <col min="6" max="6" width="8.5" style="252" customWidth="1"/>
    <col min="7" max="7" width="25.25" style="252" customWidth="1"/>
    <col min="8" max="11" width="3" style="252" customWidth="1"/>
    <col min="12" max="12" width="3.125" style="252" customWidth="1"/>
    <col min="13" max="16" width="3" style="252" customWidth="1"/>
    <col min="17" max="17" width="3.25" style="252" customWidth="1"/>
    <col min="18" max="21" width="3" style="252" customWidth="1"/>
    <col min="22" max="22" width="3.125" style="252" customWidth="1"/>
    <col min="23" max="26" width="3" style="252" customWidth="1"/>
    <col min="27" max="27" width="3.125" style="252" customWidth="1"/>
    <col min="28" max="31" width="3" style="252" customWidth="1"/>
    <col min="32" max="32" width="3.125" style="252" customWidth="1"/>
    <col min="33" max="36" width="3" style="252" customWidth="1"/>
    <col min="37" max="37" width="3.125" style="252" customWidth="1"/>
    <col min="38" max="38" width="3" style="252" customWidth="1"/>
    <col min="39" max="39" width="3.125" style="252" customWidth="1"/>
    <col min="40" max="40" width="3" style="252" customWidth="1"/>
    <col min="41" max="41" width="3.25" style="252" customWidth="1"/>
    <col min="42" max="42" width="6.625" style="252" customWidth="1"/>
    <col min="43" max="43" width="7.5" style="253" customWidth="1"/>
    <col min="44" max="44" width="30.25" style="253" customWidth="1"/>
    <col min="45" max="54" width="15.625" style="253" customWidth="1"/>
    <col min="55" max="16384" width="9" style="253"/>
  </cols>
  <sheetData>
    <row r="1" spans="1:42" ht="21" customHeight="1">
      <c r="A1" s="1316"/>
      <c r="B1" s="1316"/>
      <c r="C1" s="1316"/>
      <c r="D1" s="1316"/>
      <c r="E1" s="1316"/>
      <c r="F1" s="1316"/>
      <c r="G1" s="1316"/>
      <c r="H1" s="1316"/>
      <c r="I1" s="1316"/>
      <c r="J1" s="1316"/>
      <c r="K1" s="1316"/>
      <c r="L1" s="1316"/>
      <c r="M1" s="1316"/>
      <c r="N1" s="1316"/>
      <c r="O1" s="1316"/>
      <c r="P1" s="1316"/>
      <c r="Q1" s="1316"/>
      <c r="R1" s="1316"/>
      <c r="S1" s="1316"/>
      <c r="T1" s="1316"/>
      <c r="U1" s="1316"/>
      <c r="V1" s="1316"/>
      <c r="W1" s="1316"/>
      <c r="X1" s="1316"/>
      <c r="Y1" s="1316"/>
      <c r="Z1" s="1316"/>
      <c r="AA1" s="1316"/>
      <c r="AB1" s="1316"/>
      <c r="AC1" s="1316"/>
      <c r="AD1" s="1316"/>
      <c r="AE1" s="554"/>
      <c r="AF1" s="250"/>
      <c r="AG1" s="250"/>
      <c r="AH1" s="250"/>
      <c r="AI1" s="250"/>
      <c r="AJ1" s="250"/>
      <c r="AK1" s="250"/>
      <c r="AL1" s="250"/>
      <c r="AM1" s="254"/>
      <c r="AN1" s="250"/>
      <c r="AO1" s="251" t="s">
        <v>349</v>
      </c>
    </row>
    <row r="2" spans="1:42" ht="34.5" customHeight="1">
      <c r="A2" s="1111" t="s">
        <v>350</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row>
    <row r="3" spans="1:42" ht="20.100000000000001" customHeight="1">
      <c r="A3" s="1316"/>
      <c r="B3" s="1316"/>
      <c r="C3" s="1316"/>
      <c r="D3" s="1316"/>
      <c r="E3" s="1316"/>
      <c r="F3" s="1316"/>
      <c r="G3" s="1316"/>
      <c r="H3" s="1316"/>
      <c r="I3" s="1316"/>
      <c r="J3" s="1316"/>
      <c r="K3" s="1316"/>
      <c r="L3" s="1316"/>
      <c r="M3" s="1316"/>
      <c r="N3" s="1316"/>
      <c r="O3" s="1316"/>
      <c r="P3" s="1316"/>
      <c r="Q3" s="1316"/>
      <c r="R3" s="1316"/>
      <c r="S3" s="1316"/>
      <c r="T3" s="1316"/>
      <c r="U3" s="1316"/>
      <c r="V3" s="1316"/>
      <c r="W3" s="1316"/>
      <c r="X3" s="1316"/>
      <c r="Y3" s="1316"/>
      <c r="Z3" s="1316"/>
      <c r="AA3" s="1316"/>
      <c r="AB3" s="1316"/>
      <c r="AC3" s="1316"/>
      <c r="AD3" s="1316"/>
      <c r="AE3" s="1316"/>
      <c r="AF3" s="1316"/>
      <c r="AG3" s="1316"/>
      <c r="AH3" s="1316"/>
      <c r="AI3" s="1316"/>
      <c r="AJ3" s="1316"/>
      <c r="AK3" s="1316"/>
      <c r="AL3" s="1316"/>
      <c r="AM3" s="1316"/>
      <c r="AN3" s="1316"/>
      <c r="AO3" s="1316"/>
      <c r="AP3" s="255"/>
    </row>
    <row r="4" spans="1:42" ht="35.25" customHeight="1" thickBot="1">
      <c r="A4" s="1245" t="s">
        <v>351</v>
      </c>
      <c r="B4" s="1245"/>
      <c r="C4" s="1317" t="str">
        <f>IF(震災様式1!L10="","",震災様式1!L10)</f>
        <v/>
      </c>
      <c r="D4" s="1317"/>
      <c r="E4" s="1317"/>
      <c r="F4" s="1317"/>
      <c r="G4" s="1317"/>
      <c r="H4" s="1318" t="s">
        <v>352</v>
      </c>
      <c r="I4" s="1318"/>
      <c r="J4" s="1318"/>
      <c r="K4" s="1318"/>
      <c r="L4" s="1318"/>
      <c r="M4" s="1318"/>
      <c r="N4" s="1317" t="str">
        <f>IF(震災様式1!G35="","",震災様式1!G35)</f>
        <v/>
      </c>
      <c r="O4" s="1317"/>
      <c r="P4" s="1317"/>
      <c r="Q4" s="1317"/>
      <c r="R4" s="1317"/>
      <c r="S4" s="1317"/>
      <c r="T4" s="1317"/>
      <c r="U4" s="1317"/>
      <c r="V4" s="1317"/>
      <c r="W4" s="1317"/>
      <c r="X4" s="1317"/>
      <c r="Y4" s="1317"/>
      <c r="Z4" s="1317"/>
      <c r="AA4" s="1317"/>
      <c r="AB4" s="1317"/>
      <c r="AC4" s="1317"/>
      <c r="AD4" s="1317"/>
      <c r="AE4" s="1317"/>
      <c r="AF4" s="1317"/>
      <c r="AG4" s="1317"/>
      <c r="AH4" s="1317"/>
      <c r="AI4" s="1317"/>
      <c r="AJ4" s="1317"/>
      <c r="AK4" s="1317"/>
      <c r="AL4" s="1317"/>
      <c r="AM4" s="1317"/>
      <c r="AN4" s="1317"/>
      <c r="AO4" s="1317"/>
      <c r="AP4" s="256"/>
    </row>
    <row r="5" spans="1:42" ht="12.75" customHeight="1" thickBot="1">
      <c r="A5" s="1310"/>
      <c r="B5" s="1311"/>
      <c r="C5" s="1311"/>
      <c r="D5" s="1311"/>
      <c r="E5" s="1311"/>
      <c r="F5" s="1311"/>
      <c r="G5" s="1311"/>
      <c r="H5" s="1311"/>
      <c r="I5" s="1311"/>
      <c r="J5" s="1311"/>
      <c r="K5" s="1311"/>
      <c r="L5" s="1311"/>
      <c r="M5" s="1311"/>
      <c r="N5" s="1311"/>
      <c r="O5" s="1311"/>
      <c r="P5" s="1311"/>
      <c r="Q5" s="1311"/>
      <c r="R5" s="1311"/>
      <c r="S5" s="1311"/>
      <c r="T5" s="1311"/>
      <c r="U5" s="1311"/>
      <c r="V5" s="1311"/>
      <c r="W5" s="1311"/>
      <c r="X5" s="1311"/>
      <c r="Y5" s="1311"/>
      <c r="Z5" s="1311"/>
      <c r="AA5" s="1311"/>
      <c r="AB5" s="1311"/>
      <c r="AC5" s="1311"/>
      <c r="AD5" s="1311"/>
      <c r="AE5" s="1311"/>
      <c r="AF5" s="1311"/>
      <c r="AG5" s="1311"/>
      <c r="AH5" s="1311"/>
      <c r="AI5" s="1311"/>
      <c r="AJ5" s="1311"/>
      <c r="AK5" s="1311"/>
      <c r="AL5" s="1311"/>
      <c r="AM5" s="1311"/>
      <c r="AN5" s="1311"/>
      <c r="AO5" s="1311"/>
      <c r="AP5" s="265"/>
    </row>
    <row r="6" spans="1:42" ht="34.5" customHeight="1">
      <c r="A6" s="1234" t="s">
        <v>353</v>
      </c>
      <c r="B6" s="1235"/>
      <c r="C6" s="1235"/>
      <c r="D6" s="1235"/>
      <c r="E6" s="1235"/>
      <c r="F6" s="1235"/>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1235"/>
      <c r="AF6" s="1235"/>
      <c r="AG6" s="1235"/>
      <c r="AH6" s="1235"/>
      <c r="AI6" s="1235"/>
      <c r="AJ6" s="1235"/>
      <c r="AK6" s="1235"/>
      <c r="AL6" s="1235"/>
      <c r="AM6" s="1235"/>
      <c r="AN6" s="1235"/>
      <c r="AO6" s="1312"/>
      <c r="AP6" s="84"/>
    </row>
    <row r="7" spans="1:42" ht="25.5" customHeight="1">
      <c r="A7" s="1313" t="s">
        <v>354</v>
      </c>
      <c r="B7" s="1314"/>
      <c r="C7" s="1314"/>
      <c r="D7" s="1314"/>
      <c r="E7" s="1314"/>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c r="AJ7" s="1247"/>
      <c r="AK7" s="1247"/>
      <c r="AL7" s="1247"/>
      <c r="AM7" s="1247"/>
      <c r="AN7" s="1247"/>
      <c r="AO7" s="1248"/>
      <c r="AP7" s="257"/>
    </row>
    <row r="8" spans="1:42" ht="22.5" customHeight="1">
      <c r="A8" s="258"/>
      <c r="B8" s="1314" t="s">
        <v>355</v>
      </c>
      <c r="C8" s="1314"/>
      <c r="D8" s="1314"/>
      <c r="E8" s="1314"/>
      <c r="F8" s="1314"/>
      <c r="G8" s="1314"/>
      <c r="H8" s="1314"/>
      <c r="I8" s="1314"/>
      <c r="J8" s="1314"/>
      <c r="K8" s="1314"/>
      <c r="L8" s="1314"/>
      <c r="M8" s="1314"/>
      <c r="N8" s="1314"/>
      <c r="O8" s="1314"/>
      <c r="P8" s="1314"/>
      <c r="Q8" s="1314"/>
      <c r="R8" s="1314"/>
      <c r="S8" s="1314"/>
      <c r="T8" s="1314"/>
      <c r="U8" s="1314"/>
      <c r="V8" s="1314"/>
      <c r="W8" s="1314"/>
      <c r="X8" s="1314"/>
      <c r="Y8" s="1314"/>
      <c r="Z8" s="1314"/>
      <c r="AA8" s="1314"/>
      <c r="AB8" s="1314"/>
      <c r="AC8" s="1314"/>
      <c r="AD8" s="1314"/>
      <c r="AE8" s="1314"/>
      <c r="AF8" s="1314"/>
      <c r="AG8" s="1314"/>
      <c r="AH8" s="1314"/>
      <c r="AI8" s="1314"/>
      <c r="AJ8" s="1314"/>
      <c r="AK8" s="1314"/>
      <c r="AL8" s="1314"/>
      <c r="AM8" s="1314"/>
      <c r="AN8" s="1314"/>
      <c r="AO8" s="1315"/>
      <c r="AP8" s="257"/>
    </row>
    <row r="9" spans="1:42" ht="22.5" customHeight="1">
      <c r="A9" s="1301"/>
      <c r="B9" s="1307"/>
      <c r="C9" s="1307"/>
      <c r="D9" s="1307"/>
      <c r="E9" s="1307"/>
      <c r="F9" s="1307"/>
      <c r="G9" s="1307"/>
      <c r="H9" s="1307"/>
      <c r="I9" s="1307"/>
      <c r="J9" s="1307"/>
      <c r="K9" s="1307"/>
      <c r="L9" s="1307"/>
      <c r="M9" s="1307"/>
      <c r="N9" s="1307"/>
      <c r="O9" s="1307"/>
      <c r="P9" s="1307"/>
      <c r="Q9" s="1307"/>
      <c r="R9" s="1307"/>
      <c r="S9" s="1307"/>
      <c r="T9" s="1307"/>
      <c r="U9" s="1307"/>
      <c r="V9" s="1307"/>
      <c r="W9" s="1307"/>
      <c r="X9" s="1307"/>
      <c r="Y9" s="1307"/>
      <c r="Z9" s="1307"/>
      <c r="AA9" s="1307"/>
      <c r="AB9" s="1307"/>
      <c r="AC9" s="1307"/>
      <c r="AD9" s="1307"/>
      <c r="AE9" s="1307"/>
      <c r="AF9" s="1307"/>
      <c r="AG9" s="1307"/>
      <c r="AH9" s="1307"/>
      <c r="AI9" s="1307"/>
      <c r="AJ9" s="1307"/>
      <c r="AK9" s="1307"/>
      <c r="AL9" s="1307"/>
      <c r="AM9" s="1307"/>
      <c r="AN9" s="1307"/>
      <c r="AO9" s="1308"/>
      <c r="AP9" s="257"/>
    </row>
    <row r="10" spans="1:42" ht="27.75" customHeight="1">
      <c r="A10" s="1304" t="s">
        <v>356</v>
      </c>
      <c r="B10" s="1305"/>
      <c r="C10" s="1309"/>
      <c r="D10" s="1309"/>
      <c r="E10" s="1309"/>
      <c r="F10" s="1309"/>
      <c r="G10" s="1309"/>
      <c r="H10" s="1305"/>
      <c r="I10" s="1305"/>
      <c r="J10" s="1305"/>
      <c r="K10" s="1305"/>
      <c r="L10" s="1305"/>
      <c r="M10" s="1305"/>
      <c r="N10" s="1305"/>
      <c r="O10" s="1305"/>
      <c r="P10" s="1305"/>
      <c r="Q10" s="1305"/>
      <c r="R10" s="1305"/>
      <c r="S10" s="1305"/>
      <c r="T10" s="1305"/>
      <c r="U10" s="1305"/>
      <c r="V10" s="1305"/>
      <c r="W10" s="1305"/>
      <c r="X10" s="1305"/>
      <c r="Y10" s="1305"/>
      <c r="Z10" s="1305"/>
      <c r="AA10" s="1305"/>
      <c r="AB10" s="1305"/>
      <c r="AC10" s="1305"/>
      <c r="AD10" s="1305"/>
      <c r="AE10" s="1305"/>
      <c r="AF10" s="1305"/>
      <c r="AG10" s="1305"/>
      <c r="AH10" s="1305"/>
      <c r="AI10" s="1305"/>
      <c r="AJ10" s="1305"/>
      <c r="AK10" s="1305"/>
      <c r="AL10" s="1305"/>
      <c r="AM10" s="1305"/>
      <c r="AN10" s="1305"/>
      <c r="AO10" s="1306"/>
      <c r="AP10" s="257"/>
    </row>
    <row r="11" spans="1:42" ht="37.5" customHeight="1">
      <c r="A11" s="1301" t="s">
        <v>678</v>
      </c>
      <c r="B11" s="1307"/>
      <c r="C11" s="1307"/>
      <c r="D11" s="1307"/>
      <c r="E11" s="1307"/>
      <c r="F11" s="1307"/>
      <c r="G11" s="1307"/>
      <c r="H11" s="1307"/>
      <c r="I11" s="1307"/>
      <c r="J11" s="1307"/>
      <c r="K11" s="1307"/>
      <c r="L11" s="1307"/>
      <c r="M11" s="1307"/>
      <c r="N11" s="1307"/>
      <c r="O11" s="1307"/>
      <c r="P11" s="1307"/>
      <c r="Q11" s="1307"/>
      <c r="R11" s="1307"/>
      <c r="S11" s="1307"/>
      <c r="T11" s="1307"/>
      <c r="U11" s="1307"/>
      <c r="V11" s="1307"/>
      <c r="W11" s="1307"/>
      <c r="X11" s="1307"/>
      <c r="Y11" s="1307"/>
      <c r="Z11" s="1307"/>
      <c r="AA11" s="1307"/>
      <c r="AB11" s="1307"/>
      <c r="AC11" s="1307"/>
      <c r="AD11" s="1307"/>
      <c r="AE11" s="1307"/>
      <c r="AF11" s="1307"/>
      <c r="AG11" s="1307"/>
      <c r="AH11" s="1307"/>
      <c r="AI11" s="1307"/>
      <c r="AJ11" s="1307"/>
      <c r="AK11" s="1307"/>
      <c r="AL11" s="1307"/>
      <c r="AM11" s="1307"/>
      <c r="AN11" s="1307"/>
      <c r="AO11" s="1308"/>
      <c r="AP11" s="257"/>
    </row>
    <row r="12" spans="1:42" ht="74.25" customHeight="1">
      <c r="A12" s="1301" t="s">
        <v>357</v>
      </c>
      <c r="B12" s="1307"/>
      <c r="C12" s="1307"/>
      <c r="D12" s="1307"/>
      <c r="E12" s="1307"/>
      <c r="F12" s="1307"/>
      <c r="G12" s="1307"/>
      <c r="H12" s="1307"/>
      <c r="I12" s="1307"/>
      <c r="J12" s="1307"/>
      <c r="K12" s="1307"/>
      <c r="L12" s="1307"/>
      <c r="M12" s="1307"/>
      <c r="N12" s="1307"/>
      <c r="O12" s="1307"/>
      <c r="P12" s="1307"/>
      <c r="Q12" s="1307"/>
      <c r="R12" s="1307"/>
      <c r="S12" s="1307"/>
      <c r="T12" s="1307"/>
      <c r="U12" s="1307"/>
      <c r="V12" s="1307"/>
      <c r="W12" s="1307"/>
      <c r="X12" s="1307"/>
      <c r="Y12" s="1307"/>
      <c r="Z12" s="1307"/>
      <c r="AA12" s="1307"/>
      <c r="AB12" s="1307"/>
      <c r="AC12" s="1307"/>
      <c r="AD12" s="1307"/>
      <c r="AE12" s="1307"/>
      <c r="AF12" s="1307"/>
      <c r="AG12" s="1307"/>
      <c r="AH12" s="1307"/>
      <c r="AI12" s="1307"/>
      <c r="AJ12" s="1307"/>
      <c r="AK12" s="1307"/>
      <c r="AL12" s="1307"/>
      <c r="AM12" s="1307"/>
      <c r="AN12" s="1307"/>
      <c r="AO12" s="1308"/>
      <c r="AP12" s="257"/>
    </row>
    <row r="13" spans="1:42" ht="57" customHeight="1">
      <c r="A13" s="1301" t="s">
        <v>679</v>
      </c>
      <c r="B13" s="1307"/>
      <c r="C13" s="1307"/>
      <c r="D13" s="1307"/>
      <c r="E13" s="1307"/>
      <c r="F13" s="1307"/>
      <c r="G13" s="1307"/>
      <c r="H13" s="1307"/>
      <c r="I13" s="1307"/>
      <c r="J13" s="1307"/>
      <c r="K13" s="1307"/>
      <c r="L13" s="1307"/>
      <c r="M13" s="1307"/>
      <c r="N13" s="1307"/>
      <c r="O13" s="1307"/>
      <c r="P13" s="1307"/>
      <c r="Q13" s="1307"/>
      <c r="R13" s="1307"/>
      <c r="S13" s="1307"/>
      <c r="T13" s="1307"/>
      <c r="U13" s="1307"/>
      <c r="V13" s="1307"/>
      <c r="W13" s="1307"/>
      <c r="X13" s="1307"/>
      <c r="Y13" s="1307"/>
      <c r="Z13" s="1307"/>
      <c r="AA13" s="1307"/>
      <c r="AB13" s="1307"/>
      <c r="AC13" s="1307"/>
      <c r="AD13" s="1307"/>
      <c r="AE13" s="1307"/>
      <c r="AF13" s="1307"/>
      <c r="AG13" s="1307"/>
      <c r="AH13" s="1307"/>
      <c r="AI13" s="1307"/>
      <c r="AJ13" s="1307"/>
      <c r="AK13" s="1307"/>
      <c r="AL13" s="1307"/>
      <c r="AM13" s="1307"/>
      <c r="AN13" s="1307"/>
      <c r="AO13" s="1308"/>
      <c r="AP13" s="257"/>
    </row>
    <row r="14" spans="1:42" ht="22.5" customHeight="1">
      <c r="A14" s="258"/>
      <c r="B14" s="1307" t="s">
        <v>358</v>
      </c>
      <c r="C14" s="1302"/>
      <c r="D14" s="1302"/>
      <c r="E14" s="1302"/>
      <c r="F14" s="1302"/>
      <c r="G14" s="1302"/>
      <c r="H14" s="1302"/>
      <c r="I14" s="1302"/>
      <c r="J14" s="1302"/>
      <c r="K14" s="1302"/>
      <c r="L14" s="1302"/>
      <c r="M14" s="1302"/>
      <c r="N14" s="1302"/>
      <c r="O14" s="1302"/>
      <c r="P14" s="1302"/>
      <c r="Q14" s="1302"/>
      <c r="R14" s="1302"/>
      <c r="S14" s="1302"/>
      <c r="T14" s="1302"/>
      <c r="U14" s="1302"/>
      <c r="V14" s="1302"/>
      <c r="W14" s="1302"/>
      <c r="X14" s="1302"/>
      <c r="Y14" s="1302"/>
      <c r="Z14" s="1302"/>
      <c r="AA14" s="1302"/>
      <c r="AB14" s="1302"/>
      <c r="AC14" s="1302"/>
      <c r="AD14" s="1302"/>
      <c r="AE14" s="1302"/>
      <c r="AF14" s="1302"/>
      <c r="AG14" s="1302"/>
      <c r="AH14" s="1302"/>
      <c r="AI14" s="1302"/>
      <c r="AJ14" s="1302"/>
      <c r="AK14" s="1302"/>
      <c r="AL14" s="1302"/>
      <c r="AM14" s="1302"/>
      <c r="AN14" s="1302"/>
      <c r="AO14" s="1303"/>
      <c r="AP14" s="257"/>
    </row>
    <row r="15" spans="1:42" ht="72" customHeight="1">
      <c r="A15" s="1301" t="s">
        <v>359</v>
      </c>
      <c r="B15" s="1302"/>
      <c r="C15" s="1302"/>
      <c r="D15" s="1302"/>
      <c r="E15" s="1302"/>
      <c r="F15" s="1302"/>
      <c r="G15" s="1302"/>
      <c r="H15" s="1302"/>
      <c r="I15" s="1302"/>
      <c r="J15" s="1302"/>
      <c r="K15" s="1302"/>
      <c r="L15" s="1302"/>
      <c r="M15" s="1302"/>
      <c r="N15" s="1302"/>
      <c r="O15" s="1302"/>
      <c r="P15" s="1302"/>
      <c r="Q15" s="1302"/>
      <c r="R15" s="1302"/>
      <c r="S15" s="1302"/>
      <c r="T15" s="1302"/>
      <c r="U15" s="1302"/>
      <c r="V15" s="1302"/>
      <c r="W15" s="1302"/>
      <c r="X15" s="1302"/>
      <c r="Y15" s="1302"/>
      <c r="Z15" s="1302"/>
      <c r="AA15" s="1302"/>
      <c r="AB15" s="1302"/>
      <c r="AC15" s="1302"/>
      <c r="AD15" s="1302"/>
      <c r="AE15" s="1302"/>
      <c r="AF15" s="1302"/>
      <c r="AG15" s="1302"/>
      <c r="AH15" s="1302"/>
      <c r="AI15" s="1302"/>
      <c r="AJ15" s="1302"/>
      <c r="AK15" s="1302"/>
      <c r="AL15" s="1302"/>
      <c r="AM15" s="1302"/>
      <c r="AN15" s="1302"/>
      <c r="AO15" s="1303"/>
      <c r="AP15" s="257"/>
    </row>
    <row r="16" spans="1:42" s="259" customFormat="1" ht="15.75" customHeight="1">
      <c r="A16" s="1304"/>
      <c r="B16" s="1305"/>
      <c r="C16" s="1305"/>
      <c r="D16" s="1305"/>
      <c r="E16" s="1305"/>
      <c r="F16" s="1305"/>
      <c r="G16" s="1305"/>
      <c r="H16" s="1305"/>
      <c r="I16" s="1305"/>
      <c r="J16" s="1305"/>
      <c r="K16" s="1305"/>
      <c r="L16" s="1305"/>
      <c r="M16" s="1305"/>
      <c r="N16" s="1305"/>
      <c r="O16" s="1305"/>
      <c r="P16" s="1305"/>
      <c r="Q16" s="1305"/>
      <c r="R16" s="1305"/>
      <c r="S16" s="1305"/>
      <c r="T16" s="1305"/>
      <c r="U16" s="1305"/>
      <c r="V16" s="1305"/>
      <c r="W16" s="1305"/>
      <c r="X16" s="1305"/>
      <c r="Y16" s="1305"/>
      <c r="Z16" s="1305"/>
      <c r="AA16" s="1305"/>
      <c r="AB16" s="1305"/>
      <c r="AC16" s="1305"/>
      <c r="AD16" s="1305"/>
      <c r="AE16" s="1305"/>
      <c r="AF16" s="1305"/>
      <c r="AG16" s="1305"/>
      <c r="AH16" s="1305"/>
      <c r="AI16" s="1305"/>
      <c r="AJ16" s="1305"/>
      <c r="AK16" s="1305"/>
      <c r="AL16" s="1305"/>
      <c r="AM16" s="1305"/>
      <c r="AN16" s="1305"/>
      <c r="AO16" s="1306"/>
      <c r="AP16" s="257"/>
    </row>
    <row r="17" spans="1:48" s="259" customFormat="1" ht="22.5" customHeight="1">
      <c r="A17" s="1301" t="s">
        <v>360</v>
      </c>
      <c r="B17" s="1307"/>
      <c r="C17" s="1307"/>
      <c r="D17" s="1307"/>
      <c r="E17" s="1307"/>
      <c r="F17" s="1307"/>
      <c r="G17" s="1307"/>
      <c r="H17" s="1307"/>
      <c r="I17" s="1307"/>
      <c r="J17" s="1307"/>
      <c r="K17" s="1307"/>
      <c r="L17" s="1307"/>
      <c r="M17" s="1307"/>
      <c r="N17" s="1307"/>
      <c r="O17" s="1307"/>
      <c r="P17" s="1307"/>
      <c r="Q17" s="1307"/>
      <c r="R17" s="1307"/>
      <c r="S17" s="1307"/>
      <c r="T17" s="1307"/>
      <c r="U17" s="1307"/>
      <c r="V17" s="1307"/>
      <c r="W17" s="1307"/>
      <c r="X17" s="1307"/>
      <c r="Y17" s="1307"/>
      <c r="Z17" s="1307"/>
      <c r="AA17" s="1307"/>
      <c r="AB17" s="1307"/>
      <c r="AC17" s="1307"/>
      <c r="AD17" s="1307"/>
      <c r="AE17" s="1307"/>
      <c r="AF17" s="1307"/>
      <c r="AG17" s="1307"/>
      <c r="AH17" s="1307"/>
      <c r="AI17" s="1307"/>
      <c r="AJ17" s="1307"/>
      <c r="AK17" s="1307"/>
      <c r="AL17" s="1307"/>
      <c r="AM17" s="1307"/>
      <c r="AN17" s="1307"/>
      <c r="AO17" s="1308"/>
      <c r="AP17" s="257"/>
    </row>
    <row r="18" spans="1:48" ht="22.5" customHeight="1">
      <c r="A18" s="258"/>
      <c r="B18" s="1307" t="s">
        <v>361</v>
      </c>
      <c r="C18" s="1307"/>
      <c r="D18" s="1307"/>
      <c r="E18" s="1307"/>
      <c r="F18" s="1307"/>
      <c r="G18" s="1307"/>
      <c r="H18" s="1307"/>
      <c r="I18" s="1307"/>
      <c r="J18" s="1307"/>
      <c r="K18" s="1307"/>
      <c r="L18" s="1307"/>
      <c r="M18" s="1307"/>
      <c r="N18" s="1307"/>
      <c r="O18" s="1307"/>
      <c r="P18" s="1307"/>
      <c r="Q18" s="1307"/>
      <c r="R18" s="1307"/>
      <c r="S18" s="1307"/>
      <c r="T18" s="1307"/>
      <c r="U18" s="1307"/>
      <c r="V18" s="1307"/>
      <c r="W18" s="1307"/>
      <c r="X18" s="1307"/>
      <c r="Y18" s="1307"/>
      <c r="Z18" s="1307"/>
      <c r="AA18" s="1307"/>
      <c r="AB18" s="1307"/>
      <c r="AC18" s="1307"/>
      <c r="AD18" s="1307"/>
      <c r="AE18" s="1307"/>
      <c r="AF18" s="1307"/>
      <c r="AG18" s="1307"/>
      <c r="AH18" s="1307"/>
      <c r="AI18" s="1307"/>
      <c r="AJ18" s="1307"/>
      <c r="AK18" s="1307"/>
      <c r="AL18" s="1307"/>
      <c r="AM18" s="1307"/>
      <c r="AN18" s="1307"/>
      <c r="AO18" s="1308"/>
      <c r="AP18" s="260"/>
    </row>
    <row r="19" spans="1:48" ht="21.75" customHeight="1">
      <c r="A19" s="258"/>
      <c r="B19" s="1307" t="s">
        <v>639</v>
      </c>
      <c r="C19" s="1307"/>
      <c r="D19" s="1307"/>
      <c r="E19" s="1307"/>
      <c r="F19" s="1307"/>
      <c r="G19" s="1307"/>
      <c r="H19" s="1307"/>
      <c r="I19" s="1307"/>
      <c r="J19" s="1307"/>
      <c r="K19" s="1307"/>
      <c r="L19" s="1307"/>
      <c r="M19" s="1307"/>
      <c r="N19" s="1307"/>
      <c r="O19" s="1307"/>
      <c r="P19" s="1307"/>
      <c r="Q19" s="1307"/>
      <c r="R19" s="1307"/>
      <c r="S19" s="1307"/>
      <c r="T19" s="1307"/>
      <c r="U19" s="1307"/>
      <c r="V19" s="1307"/>
      <c r="W19" s="1307"/>
      <c r="X19" s="1307"/>
      <c r="Y19" s="1307"/>
      <c r="Z19" s="1307"/>
      <c r="AA19" s="1307"/>
      <c r="AB19" s="1307"/>
      <c r="AC19" s="1307"/>
      <c r="AD19" s="1307"/>
      <c r="AE19" s="1307"/>
      <c r="AF19" s="1307"/>
      <c r="AG19" s="1307"/>
      <c r="AH19" s="1307"/>
      <c r="AI19" s="1307"/>
      <c r="AJ19" s="1307"/>
      <c r="AK19" s="1307"/>
      <c r="AL19" s="1307"/>
      <c r="AM19" s="1307"/>
      <c r="AN19" s="1307"/>
      <c r="AO19" s="1308"/>
      <c r="AP19" s="260"/>
    </row>
    <row r="20" spans="1:48" ht="21.75" customHeight="1">
      <c r="A20" s="261"/>
      <c r="B20" s="1307"/>
      <c r="C20" s="1307"/>
      <c r="D20" s="1307"/>
      <c r="E20" s="1307"/>
      <c r="F20" s="1307"/>
      <c r="G20" s="1307"/>
      <c r="H20" s="1307"/>
      <c r="I20" s="1307"/>
      <c r="J20" s="1307"/>
      <c r="K20" s="1307"/>
      <c r="L20" s="1307"/>
      <c r="M20" s="1307"/>
      <c r="N20" s="1307"/>
      <c r="O20" s="1307"/>
      <c r="P20" s="1307"/>
      <c r="Q20" s="1307"/>
      <c r="R20" s="1307"/>
      <c r="S20" s="1307"/>
      <c r="T20" s="1307"/>
      <c r="U20" s="1307"/>
      <c r="V20" s="1307"/>
      <c r="W20" s="1307"/>
      <c r="X20" s="1307"/>
      <c r="Y20" s="1307"/>
      <c r="Z20" s="1307"/>
      <c r="AA20" s="1307"/>
      <c r="AB20" s="1307"/>
      <c r="AC20" s="1307"/>
      <c r="AD20" s="1307"/>
      <c r="AE20" s="1307"/>
      <c r="AF20" s="1307"/>
      <c r="AG20" s="1307"/>
      <c r="AH20" s="1307"/>
      <c r="AI20" s="1307"/>
      <c r="AJ20" s="1307"/>
      <c r="AK20" s="1307"/>
      <c r="AL20" s="1307"/>
      <c r="AM20" s="1307"/>
      <c r="AN20" s="1307"/>
      <c r="AO20" s="1308"/>
      <c r="AP20" s="260"/>
    </row>
    <row r="21" spans="1:48" s="259" customFormat="1" ht="27" customHeight="1">
      <c r="A21" s="1293"/>
      <c r="B21" s="1294"/>
      <c r="C21" s="1294"/>
      <c r="D21" s="1294"/>
      <c r="E21" s="1294"/>
      <c r="F21" s="1294"/>
      <c r="G21" s="1294"/>
      <c r="H21" s="1294"/>
      <c r="I21" s="1294"/>
      <c r="J21" s="1294"/>
      <c r="K21" s="1294"/>
      <c r="L21" s="1294"/>
      <c r="M21" s="1294"/>
      <c r="N21" s="1294"/>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5"/>
      <c r="AM21" s="1295"/>
      <c r="AN21" s="1295"/>
      <c r="AO21" s="1296"/>
      <c r="AP21" s="262"/>
    </row>
    <row r="22" spans="1:48" ht="30" customHeight="1">
      <c r="A22" s="263" t="s">
        <v>362</v>
      </c>
      <c r="B22" s="1297" t="s">
        <v>363</v>
      </c>
      <c r="C22" s="1297"/>
      <c r="D22" s="1297"/>
      <c r="E22" s="1297"/>
      <c r="F22" s="1297"/>
      <c r="G22" s="1297"/>
      <c r="H22" s="1251">
        <v>1</v>
      </c>
      <c r="I22" s="1252"/>
      <c r="J22" s="1249" t="s">
        <v>575</v>
      </c>
      <c r="K22" s="1249"/>
      <c r="L22" s="1250"/>
      <c r="M22" s="1251">
        <v>2</v>
      </c>
      <c r="N22" s="1252"/>
      <c r="O22" s="1249" t="s">
        <v>575</v>
      </c>
      <c r="P22" s="1249"/>
      <c r="Q22" s="1250"/>
      <c r="R22" s="1251">
        <v>3</v>
      </c>
      <c r="S22" s="1252"/>
      <c r="T22" s="1249" t="s">
        <v>575</v>
      </c>
      <c r="U22" s="1249"/>
      <c r="V22" s="1250"/>
      <c r="W22" s="1251">
        <v>4</v>
      </c>
      <c r="X22" s="1252"/>
      <c r="Y22" s="1249" t="s">
        <v>575</v>
      </c>
      <c r="Z22" s="1249"/>
      <c r="AA22" s="1250"/>
      <c r="AB22" s="1251">
        <v>5</v>
      </c>
      <c r="AC22" s="1252"/>
      <c r="AD22" s="1249" t="s">
        <v>575</v>
      </c>
      <c r="AE22" s="1249"/>
      <c r="AF22" s="1250"/>
      <c r="AG22" s="1251">
        <v>6</v>
      </c>
      <c r="AH22" s="1252"/>
      <c r="AI22" s="1249" t="s">
        <v>575</v>
      </c>
      <c r="AJ22" s="1249"/>
      <c r="AK22" s="1250"/>
      <c r="AL22" s="1247"/>
      <c r="AM22" s="1247"/>
      <c r="AN22" s="1247"/>
      <c r="AO22" s="1248"/>
      <c r="AP22" s="85"/>
      <c r="AQ22" s="264"/>
    </row>
    <row r="23" spans="1:48" ht="42" customHeight="1">
      <c r="A23" s="1287" t="s">
        <v>364</v>
      </c>
      <c r="B23" s="1282" t="s">
        <v>365</v>
      </c>
      <c r="C23" s="1282"/>
      <c r="D23" s="1282"/>
      <c r="E23" s="1282"/>
      <c r="F23" s="1282"/>
      <c r="G23" s="1282"/>
      <c r="H23" s="1276"/>
      <c r="I23" s="1277"/>
      <c r="J23" s="1277"/>
      <c r="K23" s="1277"/>
      <c r="L23" s="1278"/>
      <c r="M23" s="1276"/>
      <c r="N23" s="1277"/>
      <c r="O23" s="1277"/>
      <c r="P23" s="1277"/>
      <c r="Q23" s="1278"/>
      <c r="R23" s="1276"/>
      <c r="S23" s="1277"/>
      <c r="T23" s="1277"/>
      <c r="U23" s="1277"/>
      <c r="V23" s="1278"/>
      <c r="W23" s="1276"/>
      <c r="X23" s="1277"/>
      <c r="Y23" s="1277"/>
      <c r="Z23" s="1277"/>
      <c r="AA23" s="1278"/>
      <c r="AB23" s="1276"/>
      <c r="AC23" s="1277"/>
      <c r="AD23" s="1277"/>
      <c r="AE23" s="1277"/>
      <c r="AF23" s="1278"/>
      <c r="AG23" s="1276"/>
      <c r="AH23" s="1277"/>
      <c r="AI23" s="1277"/>
      <c r="AJ23" s="1277"/>
      <c r="AK23" s="1278"/>
      <c r="AL23" s="1247"/>
      <c r="AM23" s="1247"/>
      <c r="AN23" s="1247"/>
      <c r="AO23" s="1248"/>
      <c r="AP23" s="84"/>
      <c r="AQ23" s="84"/>
      <c r="AR23" s="85"/>
      <c r="AS23" s="85"/>
      <c r="AT23" s="265"/>
    </row>
    <row r="24" spans="1:48" ht="42" customHeight="1" thickBot="1">
      <c r="A24" s="1298"/>
      <c r="B24" s="1299" t="s">
        <v>366</v>
      </c>
      <c r="C24" s="1299"/>
      <c r="D24" s="1299"/>
      <c r="E24" s="1299"/>
      <c r="F24" s="1299"/>
      <c r="G24" s="1299"/>
      <c r="H24" s="1276"/>
      <c r="I24" s="1277"/>
      <c r="J24" s="1277"/>
      <c r="K24" s="1277"/>
      <c r="L24" s="1278"/>
      <c r="M24" s="1276"/>
      <c r="N24" s="1277"/>
      <c r="O24" s="1277"/>
      <c r="P24" s="1277"/>
      <c r="Q24" s="1278"/>
      <c r="R24" s="1276"/>
      <c r="S24" s="1277"/>
      <c r="T24" s="1277"/>
      <c r="U24" s="1277"/>
      <c r="V24" s="1278"/>
      <c r="W24" s="1276"/>
      <c r="X24" s="1277"/>
      <c r="Y24" s="1277"/>
      <c r="Z24" s="1277"/>
      <c r="AA24" s="1278"/>
      <c r="AB24" s="1276"/>
      <c r="AC24" s="1277"/>
      <c r="AD24" s="1277"/>
      <c r="AE24" s="1277"/>
      <c r="AF24" s="1278"/>
      <c r="AG24" s="1276"/>
      <c r="AH24" s="1277"/>
      <c r="AI24" s="1277"/>
      <c r="AJ24" s="1277"/>
      <c r="AK24" s="1278"/>
      <c r="AL24" s="1247"/>
      <c r="AM24" s="1247"/>
      <c r="AN24" s="1247"/>
      <c r="AO24" s="1248"/>
      <c r="AP24" s="84"/>
      <c r="AQ24" s="264"/>
      <c r="AR24" s="264"/>
      <c r="AS24" s="264"/>
      <c r="AT24" s="266"/>
    </row>
    <row r="25" spans="1:48" ht="42" customHeight="1" thickTop="1">
      <c r="A25" s="1286" t="s">
        <v>367</v>
      </c>
      <c r="B25" s="1289" t="s">
        <v>368</v>
      </c>
      <c r="C25" s="1290"/>
      <c r="D25" s="1290"/>
      <c r="E25" s="1290"/>
      <c r="F25" s="1290"/>
      <c r="G25" s="1291"/>
      <c r="H25" s="1283"/>
      <c r="I25" s="1284"/>
      <c r="J25" s="1284"/>
      <c r="K25" s="1284"/>
      <c r="L25" s="1285"/>
      <c r="M25" s="1283"/>
      <c r="N25" s="1284"/>
      <c r="O25" s="1284"/>
      <c r="P25" s="1284"/>
      <c r="Q25" s="1285"/>
      <c r="R25" s="1283"/>
      <c r="S25" s="1284"/>
      <c r="T25" s="1284"/>
      <c r="U25" s="1284"/>
      <c r="V25" s="1285"/>
      <c r="W25" s="1283"/>
      <c r="X25" s="1284"/>
      <c r="Y25" s="1284"/>
      <c r="Z25" s="1284"/>
      <c r="AA25" s="1285"/>
      <c r="AB25" s="1283"/>
      <c r="AC25" s="1284"/>
      <c r="AD25" s="1284"/>
      <c r="AE25" s="1284"/>
      <c r="AF25" s="1285"/>
      <c r="AG25" s="1283"/>
      <c r="AH25" s="1284"/>
      <c r="AI25" s="1284"/>
      <c r="AJ25" s="1284"/>
      <c r="AK25" s="1285"/>
      <c r="AL25" s="1247"/>
      <c r="AM25" s="1247"/>
      <c r="AN25" s="1247"/>
      <c r="AO25" s="1248"/>
      <c r="AP25" s="84"/>
      <c r="AQ25" s="264"/>
      <c r="AR25" s="264"/>
      <c r="AS25" s="264"/>
      <c r="AT25" s="266"/>
    </row>
    <row r="26" spans="1:48" ht="42" customHeight="1">
      <c r="A26" s="1287"/>
      <c r="B26" s="1300" t="s">
        <v>369</v>
      </c>
      <c r="C26" s="1300"/>
      <c r="D26" s="1300"/>
      <c r="E26" s="1300"/>
      <c r="F26" s="1300"/>
      <c r="G26" s="1300"/>
      <c r="H26" s="1276"/>
      <c r="I26" s="1277"/>
      <c r="J26" s="1277"/>
      <c r="K26" s="1277"/>
      <c r="L26" s="1278"/>
      <c r="M26" s="1276"/>
      <c r="N26" s="1277"/>
      <c r="O26" s="1277"/>
      <c r="P26" s="1277"/>
      <c r="Q26" s="1278"/>
      <c r="R26" s="1276"/>
      <c r="S26" s="1277"/>
      <c r="T26" s="1277"/>
      <c r="U26" s="1277"/>
      <c r="V26" s="1278"/>
      <c r="W26" s="1276"/>
      <c r="X26" s="1277"/>
      <c r="Y26" s="1277"/>
      <c r="Z26" s="1277"/>
      <c r="AA26" s="1278"/>
      <c r="AB26" s="1276"/>
      <c r="AC26" s="1277"/>
      <c r="AD26" s="1277"/>
      <c r="AE26" s="1277"/>
      <c r="AF26" s="1278"/>
      <c r="AG26" s="1276"/>
      <c r="AH26" s="1277"/>
      <c r="AI26" s="1277"/>
      <c r="AJ26" s="1277"/>
      <c r="AK26" s="1278"/>
      <c r="AL26" s="1247"/>
      <c r="AM26" s="1247"/>
      <c r="AN26" s="1247"/>
      <c r="AO26" s="1248"/>
      <c r="AP26" s="84"/>
      <c r="AQ26" s="264"/>
      <c r="AR26" s="264"/>
      <c r="AS26" s="264"/>
      <c r="AT26" s="266"/>
    </row>
    <row r="27" spans="1:48" ht="42" customHeight="1">
      <c r="A27" s="1287"/>
      <c r="B27" s="1282" t="s">
        <v>370</v>
      </c>
      <c r="C27" s="1282"/>
      <c r="D27" s="1282"/>
      <c r="E27" s="1282"/>
      <c r="F27" s="1282"/>
      <c r="G27" s="1282"/>
      <c r="H27" s="1276"/>
      <c r="I27" s="1277"/>
      <c r="J27" s="1277"/>
      <c r="K27" s="1277"/>
      <c r="L27" s="1278"/>
      <c r="M27" s="1276"/>
      <c r="N27" s="1277"/>
      <c r="O27" s="1277"/>
      <c r="P27" s="1277"/>
      <c r="Q27" s="1278"/>
      <c r="R27" s="1276"/>
      <c r="S27" s="1277"/>
      <c r="T27" s="1277"/>
      <c r="U27" s="1277"/>
      <c r="V27" s="1278"/>
      <c r="W27" s="1276"/>
      <c r="X27" s="1277"/>
      <c r="Y27" s="1277"/>
      <c r="Z27" s="1277"/>
      <c r="AA27" s="1278"/>
      <c r="AB27" s="1276"/>
      <c r="AC27" s="1277"/>
      <c r="AD27" s="1277"/>
      <c r="AE27" s="1277"/>
      <c r="AF27" s="1278"/>
      <c r="AG27" s="1276"/>
      <c r="AH27" s="1277"/>
      <c r="AI27" s="1277"/>
      <c r="AJ27" s="1277"/>
      <c r="AK27" s="1278"/>
      <c r="AL27" s="1247"/>
      <c r="AM27" s="1247"/>
      <c r="AN27" s="1247"/>
      <c r="AO27" s="1248"/>
      <c r="AP27" s="84"/>
      <c r="AQ27" s="264"/>
      <c r="AR27" s="264"/>
      <c r="AS27" s="264"/>
      <c r="AT27" s="267"/>
      <c r="AU27" s="264"/>
      <c r="AV27" s="266"/>
    </row>
    <row r="28" spans="1:48" ht="42" customHeight="1">
      <c r="A28" s="1287"/>
      <c r="B28" s="1282" t="s">
        <v>371</v>
      </c>
      <c r="C28" s="1282"/>
      <c r="D28" s="1282"/>
      <c r="E28" s="1282"/>
      <c r="F28" s="1282"/>
      <c r="G28" s="1282"/>
      <c r="H28" s="1276"/>
      <c r="I28" s="1277"/>
      <c r="J28" s="1277"/>
      <c r="K28" s="1277"/>
      <c r="L28" s="1278"/>
      <c r="M28" s="1276"/>
      <c r="N28" s="1277"/>
      <c r="O28" s="1277"/>
      <c r="P28" s="1277"/>
      <c r="Q28" s="1278"/>
      <c r="R28" s="1276"/>
      <c r="S28" s="1277"/>
      <c r="T28" s="1277"/>
      <c r="U28" s="1277"/>
      <c r="V28" s="1278"/>
      <c r="W28" s="1276"/>
      <c r="X28" s="1277"/>
      <c r="Y28" s="1277"/>
      <c r="Z28" s="1277"/>
      <c r="AA28" s="1278"/>
      <c r="AB28" s="1276"/>
      <c r="AC28" s="1277"/>
      <c r="AD28" s="1277"/>
      <c r="AE28" s="1277"/>
      <c r="AF28" s="1278"/>
      <c r="AG28" s="1276"/>
      <c r="AH28" s="1277"/>
      <c r="AI28" s="1277"/>
      <c r="AJ28" s="1277"/>
      <c r="AK28" s="1278"/>
      <c r="AL28" s="1247"/>
      <c r="AM28" s="1247"/>
      <c r="AN28" s="1247"/>
      <c r="AO28" s="1248"/>
      <c r="AP28" s="84"/>
      <c r="AQ28" s="264"/>
      <c r="AR28" s="264"/>
      <c r="AS28" s="264"/>
      <c r="AT28" s="264"/>
      <c r="AU28" s="264"/>
      <c r="AV28" s="266"/>
    </row>
    <row r="29" spans="1:48" ht="42" customHeight="1">
      <c r="A29" s="1287"/>
      <c r="B29" s="1292" t="s">
        <v>488</v>
      </c>
      <c r="C29" s="1222"/>
      <c r="D29" s="1222"/>
      <c r="E29" s="1222"/>
      <c r="F29" s="1222"/>
      <c r="G29" s="1223"/>
      <c r="H29" s="1276"/>
      <c r="I29" s="1277"/>
      <c r="J29" s="1277"/>
      <c r="K29" s="1277"/>
      <c r="L29" s="1278"/>
      <c r="M29" s="1276"/>
      <c r="N29" s="1277"/>
      <c r="O29" s="1277"/>
      <c r="P29" s="1277"/>
      <c r="Q29" s="1278"/>
      <c r="R29" s="1276"/>
      <c r="S29" s="1277"/>
      <c r="T29" s="1277"/>
      <c r="U29" s="1277"/>
      <c r="V29" s="1278"/>
      <c r="W29" s="1276"/>
      <c r="X29" s="1277"/>
      <c r="Y29" s="1277"/>
      <c r="Z29" s="1277"/>
      <c r="AA29" s="1278"/>
      <c r="AB29" s="1276"/>
      <c r="AC29" s="1277"/>
      <c r="AD29" s="1277"/>
      <c r="AE29" s="1277"/>
      <c r="AF29" s="1278"/>
      <c r="AG29" s="1276"/>
      <c r="AH29" s="1277"/>
      <c r="AI29" s="1277"/>
      <c r="AJ29" s="1277"/>
      <c r="AK29" s="1278"/>
      <c r="AL29" s="1247"/>
      <c r="AM29" s="1247"/>
      <c r="AN29" s="1247"/>
      <c r="AO29" s="1248"/>
      <c r="AP29" s="84"/>
      <c r="AQ29" s="264"/>
      <c r="AR29" s="264"/>
      <c r="AS29" s="264"/>
    </row>
    <row r="30" spans="1:48" ht="42" customHeight="1">
      <c r="A30" s="1287"/>
      <c r="B30" s="1178" t="s">
        <v>489</v>
      </c>
      <c r="C30" s="1179"/>
      <c r="D30" s="1179"/>
      <c r="E30" s="1179"/>
      <c r="F30" s="1179"/>
      <c r="G30" s="1177"/>
      <c r="H30" s="1276"/>
      <c r="I30" s="1277"/>
      <c r="J30" s="1277"/>
      <c r="K30" s="1277"/>
      <c r="L30" s="1278"/>
      <c r="M30" s="1276"/>
      <c r="N30" s="1277"/>
      <c r="O30" s="1277"/>
      <c r="P30" s="1277"/>
      <c r="Q30" s="1278"/>
      <c r="R30" s="1276"/>
      <c r="S30" s="1277"/>
      <c r="T30" s="1277"/>
      <c r="U30" s="1277"/>
      <c r="V30" s="1278"/>
      <c r="W30" s="1276"/>
      <c r="X30" s="1277"/>
      <c r="Y30" s="1277"/>
      <c r="Z30" s="1277"/>
      <c r="AA30" s="1278"/>
      <c r="AB30" s="1276"/>
      <c r="AC30" s="1277"/>
      <c r="AD30" s="1277"/>
      <c r="AE30" s="1277"/>
      <c r="AF30" s="1278"/>
      <c r="AG30" s="1276"/>
      <c r="AH30" s="1277"/>
      <c r="AI30" s="1277"/>
      <c r="AJ30" s="1277"/>
      <c r="AK30" s="1278"/>
      <c r="AL30" s="1247"/>
      <c r="AM30" s="1247"/>
      <c r="AN30" s="1247"/>
      <c r="AO30" s="1248"/>
      <c r="AP30" s="84"/>
      <c r="AQ30" s="264"/>
    </row>
    <row r="31" spans="1:48" ht="42" customHeight="1">
      <c r="A31" s="1287"/>
      <c r="B31" s="1282" t="s">
        <v>495</v>
      </c>
      <c r="C31" s="1282"/>
      <c r="D31" s="1282"/>
      <c r="E31" s="1282"/>
      <c r="F31" s="1282"/>
      <c r="G31" s="1282"/>
      <c r="H31" s="1276"/>
      <c r="I31" s="1277"/>
      <c r="J31" s="1277"/>
      <c r="K31" s="1277"/>
      <c r="L31" s="1278"/>
      <c r="M31" s="1276"/>
      <c r="N31" s="1277"/>
      <c r="O31" s="1277"/>
      <c r="P31" s="1277"/>
      <c r="Q31" s="1278"/>
      <c r="R31" s="1276"/>
      <c r="S31" s="1277"/>
      <c r="T31" s="1277"/>
      <c r="U31" s="1277"/>
      <c r="V31" s="1278"/>
      <c r="W31" s="1276"/>
      <c r="X31" s="1277"/>
      <c r="Y31" s="1277"/>
      <c r="Z31" s="1277"/>
      <c r="AA31" s="1278"/>
      <c r="AB31" s="1276"/>
      <c r="AC31" s="1277"/>
      <c r="AD31" s="1277"/>
      <c r="AE31" s="1277"/>
      <c r="AF31" s="1278"/>
      <c r="AG31" s="1276"/>
      <c r="AH31" s="1277"/>
      <c r="AI31" s="1277"/>
      <c r="AJ31" s="1277"/>
      <c r="AK31" s="1278"/>
      <c r="AL31" s="1247"/>
      <c r="AM31" s="1247"/>
      <c r="AN31" s="1247"/>
      <c r="AO31" s="1248"/>
      <c r="AP31" s="84"/>
      <c r="AQ31" s="264"/>
    </row>
    <row r="32" spans="1:48" ht="42" customHeight="1">
      <c r="A32" s="1288"/>
      <c r="B32" s="1282" t="s">
        <v>490</v>
      </c>
      <c r="C32" s="1282"/>
      <c r="D32" s="1282"/>
      <c r="E32" s="1282"/>
      <c r="F32" s="1282"/>
      <c r="G32" s="1282"/>
      <c r="H32" s="1276"/>
      <c r="I32" s="1277"/>
      <c r="J32" s="1277"/>
      <c r="K32" s="1277"/>
      <c r="L32" s="1278"/>
      <c r="M32" s="1276"/>
      <c r="N32" s="1277"/>
      <c r="O32" s="1277"/>
      <c r="P32" s="1277"/>
      <c r="Q32" s="1278"/>
      <c r="R32" s="1276"/>
      <c r="S32" s="1277"/>
      <c r="T32" s="1277"/>
      <c r="U32" s="1277"/>
      <c r="V32" s="1278"/>
      <c r="W32" s="1276"/>
      <c r="X32" s="1277"/>
      <c r="Y32" s="1277"/>
      <c r="Z32" s="1277"/>
      <c r="AA32" s="1278"/>
      <c r="AB32" s="1276"/>
      <c r="AC32" s="1277"/>
      <c r="AD32" s="1277"/>
      <c r="AE32" s="1277"/>
      <c r="AF32" s="1278"/>
      <c r="AG32" s="1276"/>
      <c r="AH32" s="1277"/>
      <c r="AI32" s="1277"/>
      <c r="AJ32" s="1277"/>
      <c r="AK32" s="1278"/>
      <c r="AL32" s="1247"/>
      <c r="AM32" s="1247"/>
      <c r="AN32" s="1247"/>
      <c r="AO32" s="1248"/>
      <c r="AP32" s="84"/>
    </row>
    <row r="33" spans="1:45" ht="30" customHeight="1" thickBot="1">
      <c r="A33" s="552"/>
      <c r="B33" s="553"/>
      <c r="C33" s="265"/>
      <c r="D33" s="265"/>
      <c r="E33" s="265"/>
      <c r="F33" s="265"/>
      <c r="G33" s="265"/>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280"/>
      <c r="AM33" s="1280"/>
      <c r="AN33" s="1280"/>
      <c r="AO33" s="1281"/>
      <c r="AP33" s="268"/>
    </row>
    <row r="34" spans="1:45" ht="45" customHeight="1" thickBot="1">
      <c r="A34" s="1253" t="s">
        <v>372</v>
      </c>
      <c r="B34" s="1254"/>
      <c r="C34" s="1254"/>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1254"/>
      <c r="AB34" s="1254"/>
      <c r="AC34" s="1254"/>
      <c r="AD34" s="1254"/>
      <c r="AE34" s="1254"/>
      <c r="AF34" s="1254"/>
      <c r="AG34" s="1254"/>
      <c r="AH34" s="1254"/>
      <c r="AI34" s="1254"/>
      <c r="AJ34" s="1254"/>
      <c r="AK34" s="1254"/>
      <c r="AL34" s="1254"/>
      <c r="AM34" s="1254"/>
      <c r="AN34" s="1254"/>
      <c r="AO34" s="1255"/>
      <c r="AP34" s="269"/>
      <c r="AS34" s="270"/>
    </row>
    <row r="35" spans="1:45" ht="45" customHeight="1">
      <c r="A35" s="1256"/>
      <c r="B35" s="1257"/>
      <c r="C35" s="1257"/>
      <c r="D35" s="1257"/>
      <c r="E35" s="1257"/>
      <c r="F35" s="1257"/>
      <c r="G35" s="1257"/>
      <c r="H35" s="1257"/>
      <c r="I35" s="1257"/>
      <c r="J35" s="1257"/>
      <c r="K35" s="1257"/>
      <c r="L35" s="1257"/>
      <c r="M35" s="1257"/>
      <c r="N35" s="1257"/>
      <c r="O35" s="1257"/>
      <c r="P35" s="1257"/>
      <c r="Q35" s="1257"/>
      <c r="R35" s="1257"/>
      <c r="S35" s="1257"/>
      <c r="T35" s="1257"/>
      <c r="U35" s="1257"/>
      <c r="V35" s="1257"/>
      <c r="W35" s="1257"/>
      <c r="X35" s="1257"/>
      <c r="Y35" s="1257"/>
      <c r="Z35" s="1257"/>
      <c r="AA35" s="1257"/>
      <c r="AB35" s="1257"/>
      <c r="AC35" s="1257"/>
      <c r="AD35" s="1257"/>
      <c r="AE35" s="1257"/>
      <c r="AF35" s="1257"/>
      <c r="AG35" s="1257"/>
      <c r="AH35" s="1257"/>
      <c r="AI35" s="1257"/>
      <c r="AJ35" s="1257"/>
      <c r="AK35" s="1257"/>
      <c r="AL35" s="1257"/>
      <c r="AM35" s="1257"/>
      <c r="AN35" s="1257"/>
      <c r="AO35" s="1258"/>
      <c r="AP35" s="271"/>
      <c r="AS35" s="270"/>
    </row>
    <row r="36" spans="1:45" ht="24" customHeight="1">
      <c r="A36" s="1259"/>
      <c r="B36" s="1260"/>
      <c r="C36" s="1260"/>
      <c r="D36" s="1260"/>
      <c r="E36" s="1260"/>
      <c r="F36" s="1260"/>
      <c r="G36" s="1260"/>
      <c r="H36" s="1260"/>
      <c r="I36" s="1260"/>
      <c r="J36" s="1260"/>
      <c r="K36" s="1260"/>
      <c r="L36" s="1260"/>
      <c r="M36" s="1260"/>
      <c r="N36" s="1260"/>
      <c r="O36" s="1260"/>
      <c r="P36" s="1260"/>
      <c r="Q36" s="1260"/>
      <c r="R36" s="1260"/>
      <c r="S36" s="1260"/>
      <c r="T36" s="1260"/>
      <c r="U36" s="1260"/>
      <c r="V36" s="1260"/>
      <c r="W36" s="1260"/>
      <c r="X36" s="1260"/>
      <c r="Y36" s="1260"/>
      <c r="Z36" s="1260"/>
      <c r="AA36" s="1260"/>
      <c r="AB36" s="1260"/>
      <c r="AC36" s="1260"/>
      <c r="AD36" s="1260"/>
      <c r="AE36" s="1260"/>
      <c r="AF36" s="1260"/>
      <c r="AG36" s="1260"/>
      <c r="AH36" s="1260"/>
      <c r="AI36" s="1260"/>
      <c r="AJ36" s="1260"/>
      <c r="AK36" s="1260"/>
      <c r="AL36" s="1260"/>
      <c r="AM36" s="1260"/>
      <c r="AN36" s="1260"/>
      <c r="AO36" s="1261"/>
      <c r="AP36" s="265"/>
      <c r="AQ36" s="272"/>
      <c r="AS36" s="270"/>
    </row>
    <row r="37" spans="1:45" ht="22.5" customHeight="1">
      <c r="A37" s="1259"/>
      <c r="B37" s="1260"/>
      <c r="C37" s="1260"/>
      <c r="D37" s="1260"/>
      <c r="E37" s="1260"/>
      <c r="F37" s="1260"/>
      <c r="G37" s="1260"/>
      <c r="H37" s="1260"/>
      <c r="I37" s="1260"/>
      <c r="J37" s="1260"/>
      <c r="K37" s="1260"/>
      <c r="L37" s="1260"/>
      <c r="M37" s="1260"/>
      <c r="N37" s="1260"/>
      <c r="O37" s="1260"/>
      <c r="P37" s="1260"/>
      <c r="Q37" s="1260"/>
      <c r="R37" s="1260"/>
      <c r="S37" s="1260"/>
      <c r="T37" s="1260"/>
      <c r="U37" s="1260"/>
      <c r="V37" s="1260"/>
      <c r="W37" s="1260"/>
      <c r="X37" s="1260"/>
      <c r="Y37" s="1260"/>
      <c r="Z37" s="1260"/>
      <c r="AA37" s="1260"/>
      <c r="AB37" s="1260"/>
      <c r="AC37" s="1260"/>
      <c r="AD37" s="1260"/>
      <c r="AE37" s="1260"/>
      <c r="AF37" s="1260"/>
      <c r="AG37" s="1260"/>
      <c r="AH37" s="1260"/>
      <c r="AI37" s="1260"/>
      <c r="AJ37" s="1260"/>
      <c r="AK37" s="1260"/>
      <c r="AL37" s="1260"/>
      <c r="AM37" s="1260"/>
      <c r="AN37" s="1260"/>
      <c r="AO37" s="1261"/>
      <c r="AP37" s="273"/>
      <c r="AS37" s="270"/>
    </row>
    <row r="38" spans="1:45" ht="50.1" customHeight="1">
      <c r="A38" s="1259"/>
      <c r="B38" s="1260"/>
      <c r="C38" s="1260"/>
      <c r="D38" s="1260"/>
      <c r="E38" s="1260"/>
      <c r="F38" s="1260"/>
      <c r="G38" s="1260"/>
      <c r="H38" s="1260"/>
      <c r="I38" s="1260"/>
      <c r="J38" s="1260"/>
      <c r="K38" s="1260"/>
      <c r="L38" s="1260"/>
      <c r="M38" s="1260"/>
      <c r="N38" s="1260"/>
      <c r="O38" s="1260"/>
      <c r="P38" s="1260"/>
      <c r="Q38" s="1260"/>
      <c r="R38" s="1260"/>
      <c r="S38" s="1260"/>
      <c r="T38" s="1260"/>
      <c r="U38" s="1260"/>
      <c r="V38" s="1260"/>
      <c r="W38" s="1260"/>
      <c r="X38" s="1260"/>
      <c r="Y38" s="1260"/>
      <c r="Z38" s="1260"/>
      <c r="AA38" s="1260"/>
      <c r="AB38" s="1260"/>
      <c r="AC38" s="1260"/>
      <c r="AD38" s="1260"/>
      <c r="AE38" s="1260"/>
      <c r="AF38" s="1260"/>
      <c r="AG38" s="1260"/>
      <c r="AH38" s="1260"/>
      <c r="AI38" s="1260"/>
      <c r="AJ38" s="1260"/>
      <c r="AK38" s="1260"/>
      <c r="AL38" s="1260"/>
      <c r="AM38" s="1260"/>
      <c r="AN38" s="1260"/>
      <c r="AO38" s="1261"/>
      <c r="AP38" s="257"/>
      <c r="AS38" s="270"/>
    </row>
    <row r="39" spans="1:45" ht="45" customHeight="1">
      <c r="A39" s="1259"/>
      <c r="B39" s="1260"/>
      <c r="C39" s="1260"/>
      <c r="D39" s="1260"/>
      <c r="E39" s="1260"/>
      <c r="F39" s="1260"/>
      <c r="G39" s="1260"/>
      <c r="H39" s="1260"/>
      <c r="I39" s="1260"/>
      <c r="J39" s="1260"/>
      <c r="K39" s="1260"/>
      <c r="L39" s="1260"/>
      <c r="M39" s="1260"/>
      <c r="N39" s="1260"/>
      <c r="O39" s="1260"/>
      <c r="P39" s="1260"/>
      <c r="Q39" s="1260"/>
      <c r="R39" s="1260"/>
      <c r="S39" s="1260"/>
      <c r="T39" s="1260"/>
      <c r="U39" s="1260"/>
      <c r="V39" s="1260"/>
      <c r="W39" s="1260"/>
      <c r="X39" s="1260"/>
      <c r="Y39" s="1260"/>
      <c r="Z39" s="1260"/>
      <c r="AA39" s="1260"/>
      <c r="AB39" s="1260"/>
      <c r="AC39" s="1260"/>
      <c r="AD39" s="1260"/>
      <c r="AE39" s="1260"/>
      <c r="AF39" s="1260"/>
      <c r="AG39" s="1260"/>
      <c r="AH39" s="1260"/>
      <c r="AI39" s="1260"/>
      <c r="AJ39" s="1260"/>
      <c r="AK39" s="1260"/>
      <c r="AL39" s="1260"/>
      <c r="AM39" s="1260"/>
      <c r="AN39" s="1260"/>
      <c r="AO39" s="1261"/>
      <c r="AP39" s="271"/>
      <c r="AS39" s="270"/>
    </row>
    <row r="40" spans="1:45" ht="45" customHeight="1" thickBot="1">
      <c r="A40" s="1262"/>
      <c r="B40" s="1263"/>
      <c r="C40" s="1263"/>
      <c r="D40" s="1263"/>
      <c r="E40" s="1263"/>
      <c r="F40" s="1263"/>
      <c r="G40" s="1263"/>
      <c r="H40" s="1263"/>
      <c r="I40" s="1263"/>
      <c r="J40" s="1263"/>
      <c r="K40" s="1263"/>
      <c r="L40" s="1263"/>
      <c r="M40" s="1263"/>
      <c r="N40" s="1263"/>
      <c r="O40" s="1263"/>
      <c r="P40" s="1263"/>
      <c r="Q40" s="1263"/>
      <c r="R40" s="1263"/>
      <c r="S40" s="1263"/>
      <c r="T40" s="1263"/>
      <c r="U40" s="1263"/>
      <c r="V40" s="1263"/>
      <c r="W40" s="1263"/>
      <c r="X40" s="1263"/>
      <c r="Y40" s="1263"/>
      <c r="Z40" s="1263"/>
      <c r="AA40" s="1263"/>
      <c r="AB40" s="1263"/>
      <c r="AC40" s="1263"/>
      <c r="AD40" s="1263"/>
      <c r="AE40" s="1263"/>
      <c r="AF40" s="1263"/>
      <c r="AG40" s="1263"/>
      <c r="AH40" s="1263"/>
      <c r="AI40" s="1263"/>
      <c r="AJ40" s="1263"/>
      <c r="AK40" s="1263"/>
      <c r="AL40" s="1263"/>
      <c r="AM40" s="1263"/>
      <c r="AN40" s="1263"/>
      <c r="AO40" s="1264"/>
      <c r="AP40" s="271"/>
      <c r="AQ40" s="274"/>
      <c r="AR40" s="274"/>
      <c r="AS40" s="270"/>
    </row>
    <row r="41" spans="1:45" ht="45" customHeight="1" thickBot="1">
      <c r="A41" s="1265" t="s">
        <v>373</v>
      </c>
      <c r="B41" s="275" t="s">
        <v>374</v>
      </c>
      <c r="C41" s="276"/>
      <c r="D41" s="277" t="s">
        <v>375</v>
      </c>
      <c r="E41" s="276"/>
      <c r="F41" s="278" t="s">
        <v>376</v>
      </c>
      <c r="G41" s="279" t="s">
        <v>377</v>
      </c>
      <c r="H41" s="1268"/>
      <c r="I41" s="1269"/>
      <c r="J41" s="1269"/>
      <c r="K41" s="1269"/>
      <c r="L41" s="1269"/>
      <c r="M41" s="1269"/>
      <c r="N41" s="1269"/>
      <c r="O41" s="1269"/>
      <c r="P41" s="1269"/>
      <c r="Q41" s="1269"/>
      <c r="R41" s="1269" t="s">
        <v>151</v>
      </c>
      <c r="S41" s="1269"/>
      <c r="T41" s="1269"/>
      <c r="U41" s="1269"/>
      <c r="V41" s="1269"/>
      <c r="W41" s="1269"/>
      <c r="X41" s="1269"/>
      <c r="Y41" s="1269"/>
      <c r="Z41" s="1269"/>
      <c r="AA41" s="1269"/>
      <c r="AB41" s="1269" t="s">
        <v>152</v>
      </c>
      <c r="AC41" s="1269"/>
      <c r="AD41" s="1269"/>
      <c r="AE41" s="1269"/>
      <c r="AF41" s="1269"/>
      <c r="AG41" s="1269"/>
      <c r="AH41" s="1269"/>
      <c r="AI41" s="1269"/>
      <c r="AJ41" s="1269"/>
      <c r="AK41" s="1269"/>
      <c r="AL41" s="1269" t="s">
        <v>153</v>
      </c>
      <c r="AM41" s="1269"/>
      <c r="AN41" s="1269"/>
      <c r="AO41" s="1270" t="s">
        <v>153</v>
      </c>
      <c r="AP41" s="84"/>
      <c r="AS41" s="270"/>
    </row>
    <row r="42" spans="1:45" ht="45" customHeight="1" thickBot="1">
      <c r="A42" s="1266"/>
      <c r="B42" s="275" t="s">
        <v>378</v>
      </c>
      <c r="C42" s="276"/>
      <c r="D42" s="277" t="s">
        <v>375</v>
      </c>
      <c r="E42" s="276"/>
      <c r="F42" s="278" t="s">
        <v>376</v>
      </c>
      <c r="G42" s="279" t="s">
        <v>379</v>
      </c>
      <c r="H42" s="1268" t="s">
        <v>638</v>
      </c>
      <c r="I42" s="1269"/>
      <c r="J42" s="1269"/>
      <c r="K42" s="1269"/>
      <c r="L42" s="1269"/>
      <c r="M42" s="1269"/>
      <c r="N42" s="1269"/>
      <c r="O42" s="1269"/>
      <c r="P42" s="1269"/>
      <c r="Q42" s="1269"/>
      <c r="R42" s="1269" t="s">
        <v>151</v>
      </c>
      <c r="S42" s="1269"/>
      <c r="T42" s="1269"/>
      <c r="U42" s="1269"/>
      <c r="V42" s="1269"/>
      <c r="W42" s="1269"/>
      <c r="X42" s="1269"/>
      <c r="Y42" s="1269"/>
      <c r="Z42" s="1269"/>
      <c r="AA42" s="1269"/>
      <c r="AB42" s="1269" t="s">
        <v>152</v>
      </c>
      <c r="AC42" s="1269"/>
      <c r="AD42" s="1269"/>
      <c r="AE42" s="1269"/>
      <c r="AF42" s="1269"/>
      <c r="AG42" s="1269"/>
      <c r="AH42" s="1269"/>
      <c r="AI42" s="1269"/>
      <c r="AJ42" s="1269"/>
      <c r="AK42" s="1269"/>
      <c r="AL42" s="1269" t="s">
        <v>153</v>
      </c>
      <c r="AM42" s="1269"/>
      <c r="AN42" s="1269"/>
      <c r="AO42" s="1270" t="s">
        <v>153</v>
      </c>
      <c r="AP42" s="84"/>
      <c r="AS42" s="270"/>
    </row>
    <row r="43" spans="1:45" ht="45" customHeight="1" thickBot="1">
      <c r="A43" s="1266"/>
      <c r="B43" s="280" t="s">
        <v>380</v>
      </c>
      <c r="C43" s="1268" t="s">
        <v>381</v>
      </c>
      <c r="D43" s="1269"/>
      <c r="E43" s="1271"/>
      <c r="F43" s="1271"/>
      <c r="G43" s="1271"/>
      <c r="H43" s="1271"/>
      <c r="I43" s="1271"/>
      <c r="J43" s="1271"/>
      <c r="K43" s="1271"/>
      <c r="L43" s="1271"/>
      <c r="M43" s="1269" t="s">
        <v>382</v>
      </c>
      <c r="N43" s="1269"/>
      <c r="O43" s="1269"/>
      <c r="P43" s="1269"/>
      <c r="Q43" s="1269"/>
      <c r="R43" s="1271"/>
      <c r="S43" s="1271"/>
      <c r="T43" s="1271"/>
      <c r="U43" s="1271"/>
      <c r="V43" s="1271"/>
      <c r="W43" s="1271"/>
      <c r="X43" s="1271"/>
      <c r="Y43" s="1271"/>
      <c r="Z43" s="1271"/>
      <c r="AA43" s="1271"/>
      <c r="AB43" s="1271"/>
      <c r="AC43" s="1271"/>
      <c r="AD43" s="1271"/>
      <c r="AE43" s="1271"/>
      <c r="AF43" s="1271"/>
      <c r="AG43" s="1271"/>
      <c r="AH43" s="1271"/>
      <c r="AI43" s="1271"/>
      <c r="AJ43" s="1271"/>
      <c r="AK43" s="1271"/>
      <c r="AL43" s="1271"/>
      <c r="AM43" s="1271"/>
      <c r="AN43" s="1271"/>
      <c r="AO43" s="1272"/>
      <c r="AP43" s="84"/>
    </row>
    <row r="44" spans="1:45" ht="75" customHeight="1" thickBot="1">
      <c r="A44" s="1267"/>
      <c r="B44" s="281" t="s">
        <v>383</v>
      </c>
      <c r="C44" s="1273"/>
      <c r="D44" s="1274"/>
      <c r="E44" s="1274"/>
      <c r="F44" s="1274"/>
      <c r="G44" s="1274"/>
      <c r="H44" s="1274"/>
      <c r="I44" s="1274"/>
      <c r="J44" s="1274"/>
      <c r="K44" s="1274"/>
      <c r="L44" s="1274"/>
      <c r="M44" s="1274"/>
      <c r="N44" s="1274"/>
      <c r="O44" s="1274"/>
      <c r="P44" s="1274"/>
      <c r="Q44" s="1274"/>
      <c r="R44" s="1274"/>
      <c r="S44" s="1274"/>
      <c r="T44" s="1274"/>
      <c r="U44" s="1274"/>
      <c r="V44" s="1274"/>
      <c r="W44" s="1274"/>
      <c r="X44" s="1274"/>
      <c r="Y44" s="1274"/>
      <c r="Z44" s="1274"/>
      <c r="AA44" s="1274"/>
      <c r="AB44" s="1274"/>
      <c r="AC44" s="1274"/>
      <c r="AD44" s="1274"/>
      <c r="AE44" s="1274"/>
      <c r="AF44" s="1274"/>
      <c r="AG44" s="1274"/>
      <c r="AH44" s="1274"/>
      <c r="AI44" s="1274"/>
      <c r="AJ44" s="1274"/>
      <c r="AK44" s="1274"/>
      <c r="AL44" s="1274"/>
      <c r="AM44" s="1274"/>
      <c r="AN44" s="1274"/>
      <c r="AO44" s="1275"/>
      <c r="AP44" s="84"/>
    </row>
  </sheetData>
  <mergeCells count="152">
    <mergeCell ref="A5:AO5"/>
    <mergeCell ref="A6:AO6"/>
    <mergeCell ref="A7:E7"/>
    <mergeCell ref="F7:AO7"/>
    <mergeCell ref="B8:AO8"/>
    <mergeCell ref="A9:AO9"/>
    <mergeCell ref="A1:AD1"/>
    <mergeCell ref="A2:AO2"/>
    <mergeCell ref="A3:AO3"/>
    <mergeCell ref="A4:B4"/>
    <mergeCell ref="C4:G4"/>
    <mergeCell ref="H4:M4"/>
    <mergeCell ref="N4:AO4"/>
    <mergeCell ref="A15:AO15"/>
    <mergeCell ref="A16:AO16"/>
    <mergeCell ref="A17:AO17"/>
    <mergeCell ref="B18:AO18"/>
    <mergeCell ref="B19:AO19"/>
    <mergeCell ref="B20:AO20"/>
    <mergeCell ref="A10:B10"/>
    <mergeCell ref="C10:G10"/>
    <mergeCell ref="H10:AO10"/>
    <mergeCell ref="A11:AO11"/>
    <mergeCell ref="A12:AO12"/>
    <mergeCell ref="B14:AO14"/>
    <mergeCell ref="A13:AO13"/>
    <mergeCell ref="H29:L29"/>
    <mergeCell ref="M29:Q29"/>
    <mergeCell ref="R29:V29"/>
    <mergeCell ref="W29:AA29"/>
    <mergeCell ref="A21:AO21"/>
    <mergeCell ref="B22:G22"/>
    <mergeCell ref="A23:A24"/>
    <mergeCell ref="B23:G23"/>
    <mergeCell ref="H23:L23"/>
    <mergeCell ref="M23:Q23"/>
    <mergeCell ref="R23:V23"/>
    <mergeCell ref="W23:AA23"/>
    <mergeCell ref="AB23:AF23"/>
    <mergeCell ref="AG23:AK23"/>
    <mergeCell ref="AL23:AO23"/>
    <mergeCell ref="B24:G24"/>
    <mergeCell ref="H24:L24"/>
    <mergeCell ref="M24:Q24"/>
    <mergeCell ref="R24:V24"/>
    <mergeCell ref="W24:AA24"/>
    <mergeCell ref="AB24:AF24"/>
    <mergeCell ref="AG24:AK24"/>
    <mergeCell ref="AL24:AO24"/>
    <mergeCell ref="B26:G26"/>
    <mergeCell ref="H26:L26"/>
    <mergeCell ref="M26:Q26"/>
    <mergeCell ref="R26:V26"/>
    <mergeCell ref="W26:AA26"/>
    <mergeCell ref="AB26:AF26"/>
    <mergeCell ref="AG26:AK26"/>
    <mergeCell ref="AL26:AO26"/>
    <mergeCell ref="A25:A32"/>
    <mergeCell ref="B25:G25"/>
    <mergeCell ref="H25:L25"/>
    <mergeCell ref="M25:Q25"/>
    <mergeCell ref="R25:V25"/>
    <mergeCell ref="W25:AA25"/>
    <mergeCell ref="B28:G28"/>
    <mergeCell ref="H28:L28"/>
    <mergeCell ref="M28:Q28"/>
    <mergeCell ref="R28:V28"/>
    <mergeCell ref="B27:G27"/>
    <mergeCell ref="H27:L27"/>
    <mergeCell ref="M27:Q27"/>
    <mergeCell ref="R27:V27"/>
    <mergeCell ref="W27:AA27"/>
    <mergeCell ref="B29:G29"/>
    <mergeCell ref="AB27:AF27"/>
    <mergeCell ref="AG27:AK27"/>
    <mergeCell ref="AL27:AO27"/>
    <mergeCell ref="W28:AA28"/>
    <mergeCell ref="AB28:AF28"/>
    <mergeCell ref="AG28:AK28"/>
    <mergeCell ref="AL28:AO28"/>
    <mergeCell ref="AB25:AF25"/>
    <mergeCell ref="AG25:AK25"/>
    <mergeCell ref="AL25:AO25"/>
    <mergeCell ref="AB29:AF29"/>
    <mergeCell ref="AG29:AK29"/>
    <mergeCell ref="AL29:AO29"/>
    <mergeCell ref="B32:G32"/>
    <mergeCell ref="H32:L32"/>
    <mergeCell ref="M32:Q32"/>
    <mergeCell ref="R32:V32"/>
    <mergeCell ref="W32:AA32"/>
    <mergeCell ref="AB32:AF32"/>
    <mergeCell ref="AG30:AK30"/>
    <mergeCell ref="AL30:AO30"/>
    <mergeCell ref="B31:G31"/>
    <mergeCell ref="H31:L31"/>
    <mergeCell ref="M31:Q31"/>
    <mergeCell ref="R31:V31"/>
    <mergeCell ref="W31:AA31"/>
    <mergeCell ref="AB31:AF31"/>
    <mergeCell ref="AG31:AK31"/>
    <mergeCell ref="AL31:AO31"/>
    <mergeCell ref="B30:G30"/>
    <mergeCell ref="H30:L30"/>
    <mergeCell ref="M30:Q30"/>
    <mergeCell ref="R30:V30"/>
    <mergeCell ref="W30:AA30"/>
    <mergeCell ref="AB30:AF30"/>
    <mergeCell ref="AG32:AK32"/>
    <mergeCell ref="AL32:AO32"/>
    <mergeCell ref="H33:L33"/>
    <mergeCell ref="M33:Q33"/>
    <mergeCell ref="R33:V33"/>
    <mergeCell ref="W33:AA33"/>
    <mergeCell ref="AB33:AF33"/>
    <mergeCell ref="AG33:AK33"/>
    <mergeCell ref="AL33:AO33"/>
    <mergeCell ref="A34:AO34"/>
    <mergeCell ref="A35:AO40"/>
    <mergeCell ref="A41:A44"/>
    <mergeCell ref="H41:L41"/>
    <mergeCell ref="M41:Q41"/>
    <mergeCell ref="R41:V41"/>
    <mergeCell ref="W41:AA41"/>
    <mergeCell ref="AB41:AF41"/>
    <mergeCell ref="AG41:AK41"/>
    <mergeCell ref="AL41:AO41"/>
    <mergeCell ref="AL42:AO42"/>
    <mergeCell ref="C43:D43"/>
    <mergeCell ref="E43:L43"/>
    <mergeCell ref="M43:Q43"/>
    <mergeCell ref="R43:AO43"/>
    <mergeCell ref="C44:AO44"/>
    <mergeCell ref="H42:L42"/>
    <mergeCell ref="M42:Q42"/>
    <mergeCell ref="R42:V42"/>
    <mergeCell ref="W42:AA42"/>
    <mergeCell ref="AB42:AF42"/>
    <mergeCell ref="AG42:AK42"/>
    <mergeCell ref="AL22:AO22"/>
    <mergeCell ref="AD22:AF22"/>
    <mergeCell ref="AG22:AH22"/>
    <mergeCell ref="AI22:AK22"/>
    <mergeCell ref="H22:I22"/>
    <mergeCell ref="J22:L22"/>
    <mergeCell ref="M22:N22"/>
    <mergeCell ref="O22:Q22"/>
    <mergeCell ref="R22:S22"/>
    <mergeCell ref="T22:V22"/>
    <mergeCell ref="W22:X22"/>
    <mergeCell ref="Y22:AA22"/>
    <mergeCell ref="AB22:AC22"/>
  </mergeCells>
  <phoneticPr fontId="4"/>
  <conditionalFormatting sqref="C10:G10 A8 A18:A19 H23:AK24 A14">
    <cfRule type="cellIs" dxfId="199" priority="24" stopIfTrue="1" operator="equal">
      <formula>""</formula>
    </cfRule>
  </conditionalFormatting>
  <conditionalFormatting sqref="H25:AK32">
    <cfRule type="cellIs" dxfId="198" priority="23" stopIfTrue="1" operator="equal">
      <formula>""</formula>
    </cfRule>
  </conditionalFormatting>
  <conditionalFormatting sqref="A35:AO40">
    <cfRule type="cellIs" dxfId="197" priority="19" stopIfTrue="1" operator="equal">
      <formula>""</formula>
    </cfRule>
  </conditionalFormatting>
  <conditionalFormatting sqref="C41">
    <cfRule type="expression" dxfId="196" priority="18" stopIfTrue="1">
      <formula>($C$41="")*($E$41="")</formula>
    </cfRule>
  </conditionalFormatting>
  <conditionalFormatting sqref="E41">
    <cfRule type="expression" dxfId="195" priority="17" stopIfTrue="1">
      <formula>($C$41="")*($E$41="")</formula>
    </cfRule>
  </conditionalFormatting>
  <conditionalFormatting sqref="M41:Q41">
    <cfRule type="cellIs" dxfId="194" priority="16" stopIfTrue="1" operator="equal">
      <formula>(COUNTIF($C$41,"○")&lt;1)</formula>
    </cfRule>
  </conditionalFormatting>
  <conditionalFormatting sqref="W41:AA41">
    <cfRule type="cellIs" dxfId="193" priority="15" stopIfTrue="1" operator="equal">
      <formula>(COUNTIF($C$41,"○")&lt;1)</formula>
    </cfRule>
  </conditionalFormatting>
  <conditionalFormatting sqref="AG41:AK41">
    <cfRule type="cellIs" dxfId="192" priority="14" stopIfTrue="1" operator="equal">
      <formula>(COUNTIF($C$41,"○")&lt;1)</formula>
    </cfRule>
  </conditionalFormatting>
  <conditionalFormatting sqref="C42">
    <cfRule type="expression" dxfId="191" priority="13" stopIfTrue="1">
      <formula>($C$42="")*($E$42="")</formula>
    </cfRule>
  </conditionalFormatting>
  <conditionalFormatting sqref="E42">
    <cfRule type="expression" dxfId="190" priority="12" stopIfTrue="1">
      <formula>($C$42="")*($E$42="")</formula>
    </cfRule>
  </conditionalFormatting>
  <conditionalFormatting sqref="M42:Q42">
    <cfRule type="cellIs" dxfId="189" priority="11" stopIfTrue="1" operator="equal">
      <formula>(COUNTIF($C$42,"○")&lt;1)</formula>
    </cfRule>
  </conditionalFormatting>
  <conditionalFormatting sqref="W42:AA42">
    <cfRule type="cellIs" dxfId="188" priority="10" stopIfTrue="1" operator="equal">
      <formula>(COUNTIF($C$42,"○")&lt;1)</formula>
    </cfRule>
  </conditionalFormatting>
  <conditionalFormatting sqref="AG42:AK42">
    <cfRule type="cellIs" dxfId="187" priority="9" stopIfTrue="1" operator="equal">
      <formula>(COUNTIF($C$42,"○")&lt;1)</formula>
    </cfRule>
  </conditionalFormatting>
  <conditionalFormatting sqref="E43:L43">
    <cfRule type="cellIs" dxfId="186" priority="8" stopIfTrue="1" operator="equal">
      <formula>(COUNTIF($C$41,"○")&lt;1)</formula>
    </cfRule>
  </conditionalFormatting>
  <conditionalFormatting sqref="R43:AO43">
    <cfRule type="cellIs" dxfId="185" priority="7" stopIfTrue="1" operator="equal">
      <formula>(COUNTIF($C$41,"○")&lt;1)</formula>
    </cfRule>
  </conditionalFormatting>
  <conditionalFormatting sqref="C44:AO44">
    <cfRule type="cellIs" dxfId="184" priority="6" stopIfTrue="1" operator="equal">
      <formula>(COUNTIF($C$41,"○")&lt;1)</formula>
    </cfRule>
  </conditionalFormatting>
  <conditionalFormatting sqref="H22">
    <cfRule type="cellIs" dxfId="183" priority="4" stopIfTrue="1" operator="equal">
      <formula>""</formula>
    </cfRule>
  </conditionalFormatting>
  <conditionalFormatting sqref="M22 R22 W22 AB22 AG22">
    <cfRule type="cellIs" dxfId="182" priority="3" stopIfTrue="1" operator="equal">
      <formula>""</formula>
    </cfRule>
  </conditionalFormatting>
  <conditionalFormatting sqref="AL22:AO33">
    <cfRule type="cellIs" dxfId="181" priority="2" stopIfTrue="1" operator="equal">
      <formula>(COUNTIF($C$42,"○")&lt;1)</formula>
    </cfRule>
  </conditionalFormatting>
  <dataValidations count="5">
    <dataValidation imeMode="off" allowBlank="1" showInputMessage="1" showErrorMessage="1" sqref="M41:Q42 W41:AA42 AG41:AK42 J22:K22 H22 O22:P22 T22:U22 Y22:Z22 AD22:AE22 AI22:AJ22 AG22 M22 R22 W22 AB22 AL22:AO33"/>
    <dataValidation imeMode="hiragana" allowBlank="1" showInputMessage="1" showErrorMessage="1" sqref="A35:AO40 E43:L43 R43:AO43 C44:AO44 C10:G10"/>
    <dataValidation type="list" allowBlank="1" showInputMessage="1" showErrorMessage="1" sqref="E41:E42 C41:C42 H23:AK32">
      <formula1>"○"</formula1>
    </dataValidation>
    <dataValidation type="list" allowBlank="1" showInputMessage="1" showErrorMessage="1" sqref="A8 A14 A18:A19">
      <formula1>"✔"</formula1>
    </dataValidation>
    <dataValidation type="list" allowBlank="1" showInputMessage="1" showErrorMessage="1" sqref="H41:L41">
      <formula1>"令和,平成"</formula1>
    </dataValidation>
  </dataValidations>
  <printOptions horizontalCentered="1" verticalCentered="1"/>
  <pageMargins left="0.35433070866141736" right="0.19685039370078741" top="0.19685039370078741" bottom="0" header="0.51181102362204722" footer="0.51181102362204722"/>
  <pageSetup paperSize="9" scale="50" fitToWidth="0" fitToHeight="0" orientation="portrait" cellComments="asDisplayed" r:id="rId1"/>
  <headerFooter alignWithMargins="0"/>
  <colBreaks count="1" manualBreakCount="1">
    <brk id="44"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view="pageBreakPreview" zoomScale="80" zoomScaleNormal="100" zoomScaleSheetLayoutView="80" workbookViewId="0">
      <selection activeCell="D3" sqref="D3:J3"/>
    </sheetView>
  </sheetViews>
  <sheetFormatPr defaultRowHeight="39.950000000000003" customHeight="1"/>
  <cols>
    <col min="1" max="1" width="4.25" style="282" customWidth="1"/>
    <col min="2" max="2" width="13" style="282" customWidth="1"/>
    <col min="3" max="3" width="20.875" style="282" customWidth="1"/>
    <col min="4" max="4" width="13.375" style="282" customWidth="1"/>
    <col min="5" max="13" width="6.125" style="282" customWidth="1"/>
    <col min="14" max="14" width="6.5" style="282" customWidth="1"/>
    <col min="15" max="15" width="50.875" style="282" customWidth="1"/>
    <col min="16" max="16" width="2.25" style="282" customWidth="1"/>
    <col min="17" max="17" width="0" style="282" hidden="1" customWidth="1"/>
    <col min="18" max="16384" width="9" style="282"/>
  </cols>
  <sheetData>
    <row r="1" spans="1:17" ht="24" customHeight="1">
      <c r="A1" s="285"/>
      <c r="B1" s="285"/>
      <c r="C1" s="285"/>
      <c r="D1" s="285"/>
      <c r="E1" s="285"/>
      <c r="F1" s="285"/>
      <c r="G1" s="285"/>
      <c r="H1" s="285"/>
      <c r="I1" s="285"/>
      <c r="J1" s="285"/>
      <c r="K1" s="285"/>
      <c r="L1" s="285"/>
      <c r="M1" s="285"/>
      <c r="N1" s="285"/>
      <c r="O1" s="533" t="s">
        <v>572</v>
      </c>
      <c r="P1" s="285"/>
      <c r="Q1" s="282" t="s">
        <v>218</v>
      </c>
    </row>
    <row r="2" spans="1:17" ht="48" customHeight="1">
      <c r="A2" s="1319" t="s">
        <v>384</v>
      </c>
      <c r="B2" s="1319"/>
      <c r="C2" s="1319"/>
      <c r="D2" s="1319"/>
      <c r="E2" s="1319"/>
      <c r="F2" s="1319"/>
      <c r="G2" s="1319"/>
      <c r="H2" s="1319"/>
      <c r="I2" s="1319"/>
      <c r="J2" s="1319"/>
      <c r="K2" s="1319"/>
      <c r="L2" s="1319"/>
      <c r="M2" s="1319"/>
      <c r="N2" s="1319"/>
      <c r="O2" s="1319"/>
      <c r="P2" s="493"/>
    </row>
    <row r="3" spans="1:17" ht="26.25" customHeight="1">
      <c r="A3" s="493"/>
      <c r="B3" s="1320" t="s">
        <v>215</v>
      </c>
      <c r="C3" s="1320"/>
      <c r="D3" s="1321" t="str">
        <f>IF(震災様式1!L10="","",震災様式1!L10)</f>
        <v/>
      </c>
      <c r="E3" s="1321"/>
      <c r="F3" s="1321"/>
      <c r="G3" s="1321"/>
      <c r="H3" s="1321"/>
      <c r="I3" s="1321"/>
      <c r="J3" s="1321"/>
      <c r="K3" s="1320" t="s">
        <v>337</v>
      </c>
      <c r="L3" s="1320"/>
      <c r="M3" s="1320"/>
      <c r="N3" s="1320"/>
      <c r="O3" s="506" t="str">
        <f>IF(震災様式1!G35="","",震災様式1!G35)</f>
        <v/>
      </c>
      <c r="P3" s="493"/>
    </row>
    <row r="4" spans="1:17" ht="15.75" customHeight="1">
      <c r="A4" s="285"/>
      <c r="B4" s="285"/>
      <c r="C4" s="285"/>
      <c r="D4" s="285"/>
      <c r="E4" s="285"/>
      <c r="F4" s="285"/>
      <c r="G4" s="285"/>
      <c r="H4" s="285"/>
      <c r="I4" s="285"/>
      <c r="J4" s="285"/>
      <c r="K4" s="285"/>
      <c r="L4" s="285"/>
      <c r="M4" s="285"/>
      <c r="N4" s="285"/>
      <c r="O4" s="285"/>
      <c r="P4" s="285"/>
    </row>
    <row r="5" spans="1:17" ht="24.95" customHeight="1">
      <c r="A5" s="538" t="s">
        <v>550</v>
      </c>
      <c r="B5" s="1322" t="s">
        <v>385</v>
      </c>
      <c r="C5" s="1323"/>
      <c r="D5" s="1322" t="s">
        <v>551</v>
      </c>
      <c r="E5" s="1324"/>
      <c r="F5" s="1324"/>
      <c r="G5" s="1324"/>
      <c r="H5" s="1324"/>
      <c r="I5" s="1324"/>
      <c r="J5" s="1324"/>
      <c r="K5" s="1324"/>
      <c r="L5" s="1324"/>
      <c r="M5" s="1323"/>
      <c r="N5" s="1322" t="s">
        <v>386</v>
      </c>
      <c r="O5" s="1323"/>
      <c r="P5" s="494"/>
    </row>
    <row r="6" spans="1:17" ht="54.95" customHeight="1">
      <c r="A6" s="1333">
        <v>1</v>
      </c>
      <c r="B6" s="1336"/>
      <c r="C6" s="1337"/>
      <c r="D6" s="1336"/>
      <c r="E6" s="1340"/>
      <c r="F6" s="1340"/>
      <c r="G6" s="1340"/>
      <c r="H6" s="1340"/>
      <c r="I6" s="1340"/>
      <c r="J6" s="1340"/>
      <c r="K6" s="1340"/>
      <c r="L6" s="1340"/>
      <c r="M6" s="1337"/>
      <c r="N6" s="1336"/>
      <c r="O6" s="1337"/>
      <c r="P6" s="507"/>
    </row>
    <row r="7" spans="1:17" ht="24.95" customHeight="1">
      <c r="A7" s="1334"/>
      <c r="B7" s="1338"/>
      <c r="C7" s="1339"/>
      <c r="D7" s="539" t="s">
        <v>552</v>
      </c>
      <c r="E7" s="1341"/>
      <c r="F7" s="1342"/>
      <c r="G7" s="1342"/>
      <c r="H7" s="1342"/>
      <c r="I7" s="1343" t="s">
        <v>553</v>
      </c>
      <c r="J7" s="1344"/>
      <c r="K7" s="1341"/>
      <c r="L7" s="1342"/>
      <c r="M7" s="1345"/>
      <c r="N7" s="1338"/>
      <c r="O7" s="1339"/>
      <c r="P7" s="507"/>
    </row>
    <row r="8" spans="1:17" s="285" customFormat="1" ht="24.95" customHeight="1">
      <c r="A8" s="1334"/>
      <c r="B8" s="1322" t="s">
        <v>554</v>
      </c>
      <c r="C8" s="1323"/>
      <c r="D8" s="1322" t="s">
        <v>555</v>
      </c>
      <c r="E8" s="1324"/>
      <c r="F8" s="1324"/>
      <c r="G8" s="1324"/>
      <c r="H8" s="1324"/>
      <c r="I8" s="1324"/>
      <c r="J8" s="1324"/>
      <c r="K8" s="1324"/>
      <c r="L8" s="1324"/>
      <c r="M8" s="1323"/>
      <c r="N8" s="1322" t="s">
        <v>273</v>
      </c>
      <c r="O8" s="1323"/>
      <c r="P8" s="494"/>
    </row>
    <row r="9" spans="1:17" ht="35.1" customHeight="1">
      <c r="A9" s="1334"/>
      <c r="B9" s="540" t="s">
        <v>556</v>
      </c>
      <c r="C9" s="508"/>
      <c r="D9" s="541" t="s">
        <v>387</v>
      </c>
      <c r="E9" s="1325" t="s">
        <v>388</v>
      </c>
      <c r="F9" s="1326"/>
      <c r="G9" s="1326"/>
      <c r="H9" s="1326"/>
      <c r="I9" s="513"/>
      <c r="J9" s="909" t="s">
        <v>557</v>
      </c>
      <c r="K9" s="909"/>
      <c r="L9" s="909"/>
      <c r="M9" s="1327"/>
      <c r="N9" s="831"/>
      <c r="O9" s="1328" t="s">
        <v>558</v>
      </c>
      <c r="P9" s="510"/>
    </row>
    <row r="10" spans="1:17" ht="35.1" customHeight="1">
      <c r="A10" s="1334"/>
      <c r="B10" s="540" t="s">
        <v>559</v>
      </c>
      <c r="C10" s="508"/>
      <c r="D10" s="542" t="s">
        <v>229</v>
      </c>
      <c r="E10" s="1330"/>
      <c r="F10" s="1331"/>
      <c r="G10" s="1331"/>
      <c r="H10" s="1331"/>
      <c r="I10" s="511" t="s">
        <v>560</v>
      </c>
      <c r="J10" s="1331"/>
      <c r="K10" s="1331"/>
      <c r="L10" s="1331"/>
      <c r="M10" s="1332"/>
      <c r="N10" s="833"/>
      <c r="O10" s="1329"/>
      <c r="P10" s="510"/>
    </row>
    <row r="11" spans="1:17" ht="35.1" customHeight="1">
      <c r="A11" s="1334"/>
      <c r="B11" s="540" t="s">
        <v>561</v>
      </c>
      <c r="C11" s="508"/>
      <c r="D11" s="542" t="s">
        <v>182</v>
      </c>
      <c r="E11" s="509"/>
      <c r="F11" s="511" t="s">
        <v>232</v>
      </c>
      <c r="G11" s="509"/>
      <c r="H11" s="511" t="s">
        <v>196</v>
      </c>
      <c r="I11" s="511" t="s">
        <v>562</v>
      </c>
      <c r="J11" s="509"/>
      <c r="K11" s="511" t="s">
        <v>232</v>
      </c>
      <c r="L11" s="509"/>
      <c r="M11" s="512" t="s">
        <v>196</v>
      </c>
      <c r="N11" s="831"/>
      <c r="O11" s="1328" t="s">
        <v>563</v>
      </c>
      <c r="P11" s="510"/>
    </row>
    <row r="12" spans="1:17" ht="35.1" customHeight="1">
      <c r="A12" s="1335"/>
      <c r="B12" s="1346"/>
      <c r="C12" s="1347"/>
      <c r="D12" s="543" t="s">
        <v>564</v>
      </c>
      <c r="E12" s="1325"/>
      <c r="F12" s="1326"/>
      <c r="G12" s="517" t="s">
        <v>599</v>
      </c>
      <c r="H12" s="517"/>
      <c r="I12" s="517"/>
      <c r="J12" s="517"/>
      <c r="K12" s="517"/>
      <c r="L12" s="517"/>
      <c r="M12" s="518"/>
      <c r="N12" s="833"/>
      <c r="O12" s="1329"/>
      <c r="P12" s="510"/>
    </row>
    <row r="13" spans="1:17" ht="24.95" customHeight="1">
      <c r="A13" s="1333">
        <v>2</v>
      </c>
      <c r="B13" s="1322" t="s">
        <v>385</v>
      </c>
      <c r="C13" s="1323"/>
      <c r="D13" s="1322" t="s">
        <v>551</v>
      </c>
      <c r="E13" s="1324"/>
      <c r="F13" s="1324"/>
      <c r="G13" s="1324"/>
      <c r="H13" s="1324"/>
      <c r="I13" s="1324"/>
      <c r="J13" s="1324"/>
      <c r="K13" s="1324"/>
      <c r="L13" s="1324"/>
      <c r="M13" s="1323"/>
      <c r="N13" s="1322" t="s">
        <v>386</v>
      </c>
      <c r="O13" s="1323"/>
      <c r="P13" s="494"/>
    </row>
    <row r="14" spans="1:17" ht="54.95" customHeight="1">
      <c r="A14" s="1334"/>
      <c r="B14" s="1336"/>
      <c r="C14" s="1337"/>
      <c r="D14" s="1336"/>
      <c r="E14" s="1340"/>
      <c r="F14" s="1340"/>
      <c r="G14" s="1340"/>
      <c r="H14" s="1340"/>
      <c r="I14" s="1340"/>
      <c r="J14" s="1340"/>
      <c r="K14" s="1340"/>
      <c r="L14" s="1340"/>
      <c r="M14" s="1337"/>
      <c r="N14" s="1336"/>
      <c r="O14" s="1337"/>
      <c r="P14" s="507"/>
    </row>
    <row r="15" spans="1:17" ht="24.95" customHeight="1">
      <c r="A15" s="1334"/>
      <c r="B15" s="1338"/>
      <c r="C15" s="1339"/>
      <c r="D15" s="539" t="s">
        <v>565</v>
      </c>
      <c r="E15" s="1341"/>
      <c r="F15" s="1342"/>
      <c r="G15" s="1342"/>
      <c r="H15" s="1342"/>
      <c r="I15" s="1343" t="s">
        <v>553</v>
      </c>
      <c r="J15" s="1344"/>
      <c r="K15" s="1341"/>
      <c r="L15" s="1342"/>
      <c r="M15" s="1345"/>
      <c r="N15" s="1338"/>
      <c r="O15" s="1339"/>
      <c r="P15" s="507"/>
    </row>
    <row r="16" spans="1:17" ht="24.95" customHeight="1">
      <c r="A16" s="1334"/>
      <c r="B16" s="1322" t="s">
        <v>554</v>
      </c>
      <c r="C16" s="1323"/>
      <c r="D16" s="1322" t="s">
        <v>555</v>
      </c>
      <c r="E16" s="1324"/>
      <c r="F16" s="1324"/>
      <c r="G16" s="1324"/>
      <c r="H16" s="1324"/>
      <c r="I16" s="1324"/>
      <c r="J16" s="1324"/>
      <c r="K16" s="1324"/>
      <c r="L16" s="1324"/>
      <c r="M16" s="1323"/>
      <c r="N16" s="1322" t="s">
        <v>273</v>
      </c>
      <c r="O16" s="1323"/>
      <c r="P16" s="494"/>
    </row>
    <row r="17" spans="1:16" ht="35.1" customHeight="1">
      <c r="A17" s="1334"/>
      <c r="B17" s="540" t="s">
        <v>556</v>
      </c>
      <c r="C17" s="508"/>
      <c r="D17" s="541" t="s">
        <v>387</v>
      </c>
      <c r="E17" s="1325" t="s">
        <v>388</v>
      </c>
      <c r="F17" s="1326"/>
      <c r="G17" s="1326"/>
      <c r="H17" s="1326"/>
      <c r="I17" s="513"/>
      <c r="J17" s="909" t="s">
        <v>557</v>
      </c>
      <c r="K17" s="909"/>
      <c r="L17" s="909"/>
      <c r="M17" s="1327"/>
      <c r="N17" s="831"/>
      <c r="O17" s="1328" t="s">
        <v>566</v>
      </c>
      <c r="P17" s="510"/>
    </row>
    <row r="18" spans="1:16" ht="35.1" customHeight="1">
      <c r="A18" s="1334"/>
      <c r="B18" s="540" t="s">
        <v>559</v>
      </c>
      <c r="C18" s="508"/>
      <c r="D18" s="542" t="s">
        <v>229</v>
      </c>
      <c r="E18" s="1330"/>
      <c r="F18" s="1331"/>
      <c r="G18" s="1331"/>
      <c r="H18" s="1331"/>
      <c r="I18" s="511" t="s">
        <v>567</v>
      </c>
      <c r="J18" s="1331"/>
      <c r="K18" s="1331"/>
      <c r="L18" s="1331"/>
      <c r="M18" s="1332"/>
      <c r="N18" s="833"/>
      <c r="O18" s="1329"/>
      <c r="P18" s="510"/>
    </row>
    <row r="19" spans="1:16" ht="35.1" customHeight="1">
      <c r="A19" s="1334"/>
      <c r="B19" s="540" t="s">
        <v>561</v>
      </c>
      <c r="C19" s="508"/>
      <c r="D19" s="542" t="s">
        <v>182</v>
      </c>
      <c r="E19" s="509"/>
      <c r="F19" s="511" t="s">
        <v>232</v>
      </c>
      <c r="G19" s="509"/>
      <c r="H19" s="511" t="s">
        <v>196</v>
      </c>
      <c r="I19" s="511" t="s">
        <v>562</v>
      </c>
      <c r="J19" s="509"/>
      <c r="K19" s="511" t="s">
        <v>232</v>
      </c>
      <c r="L19" s="509"/>
      <c r="M19" s="512" t="s">
        <v>196</v>
      </c>
      <c r="N19" s="831"/>
      <c r="O19" s="1328" t="s">
        <v>568</v>
      </c>
      <c r="P19" s="510"/>
    </row>
    <row r="20" spans="1:16" ht="35.1" customHeight="1">
      <c r="A20" s="1335"/>
      <c r="B20" s="1346"/>
      <c r="C20" s="1347"/>
      <c r="D20" s="543" t="s">
        <v>564</v>
      </c>
      <c r="E20" s="1325"/>
      <c r="F20" s="1326"/>
      <c r="G20" s="517" t="s">
        <v>599</v>
      </c>
      <c r="H20" s="517"/>
      <c r="I20" s="517"/>
      <c r="J20" s="517"/>
      <c r="K20" s="517"/>
      <c r="L20" s="517"/>
      <c r="M20" s="518"/>
      <c r="N20" s="833"/>
      <c r="O20" s="1329"/>
      <c r="P20" s="510"/>
    </row>
    <row r="21" spans="1:16" ht="24.95" customHeight="1">
      <c r="A21" s="1333">
        <v>3</v>
      </c>
      <c r="B21" s="1322" t="s">
        <v>385</v>
      </c>
      <c r="C21" s="1323"/>
      <c r="D21" s="1322" t="s">
        <v>551</v>
      </c>
      <c r="E21" s="1324"/>
      <c r="F21" s="1324"/>
      <c r="G21" s="1324"/>
      <c r="H21" s="1324"/>
      <c r="I21" s="1324"/>
      <c r="J21" s="1324"/>
      <c r="K21" s="1324"/>
      <c r="L21" s="1324"/>
      <c r="M21" s="1323"/>
      <c r="N21" s="1322" t="s">
        <v>386</v>
      </c>
      <c r="O21" s="1323"/>
      <c r="P21" s="494"/>
    </row>
    <row r="22" spans="1:16" ht="54.95" customHeight="1">
      <c r="A22" s="1334"/>
      <c r="B22" s="1336"/>
      <c r="C22" s="1337"/>
      <c r="D22" s="1336"/>
      <c r="E22" s="1340"/>
      <c r="F22" s="1340"/>
      <c r="G22" s="1340"/>
      <c r="H22" s="1340"/>
      <c r="I22" s="1340"/>
      <c r="J22" s="1340"/>
      <c r="K22" s="1340"/>
      <c r="L22" s="1340"/>
      <c r="M22" s="1337"/>
      <c r="N22" s="1336"/>
      <c r="O22" s="1337"/>
      <c r="P22" s="507"/>
    </row>
    <row r="23" spans="1:16" ht="24.95" customHeight="1">
      <c r="A23" s="1334"/>
      <c r="B23" s="1338"/>
      <c r="C23" s="1339"/>
      <c r="D23" s="539" t="s">
        <v>569</v>
      </c>
      <c r="E23" s="1341"/>
      <c r="F23" s="1342"/>
      <c r="G23" s="1342"/>
      <c r="H23" s="1342"/>
      <c r="I23" s="1343" t="s">
        <v>553</v>
      </c>
      <c r="J23" s="1344"/>
      <c r="K23" s="1341"/>
      <c r="L23" s="1342"/>
      <c r="M23" s="1345"/>
      <c r="N23" s="1338"/>
      <c r="O23" s="1339"/>
      <c r="P23" s="507"/>
    </row>
    <row r="24" spans="1:16" ht="24.95" customHeight="1">
      <c r="A24" s="1334"/>
      <c r="B24" s="1322" t="s">
        <v>554</v>
      </c>
      <c r="C24" s="1323"/>
      <c r="D24" s="1322" t="s">
        <v>555</v>
      </c>
      <c r="E24" s="1324"/>
      <c r="F24" s="1324"/>
      <c r="G24" s="1324"/>
      <c r="H24" s="1324"/>
      <c r="I24" s="1324"/>
      <c r="J24" s="1324"/>
      <c r="K24" s="1324"/>
      <c r="L24" s="1324"/>
      <c r="M24" s="1323"/>
      <c r="N24" s="1322" t="s">
        <v>273</v>
      </c>
      <c r="O24" s="1323"/>
      <c r="P24" s="494"/>
    </row>
    <row r="25" spans="1:16" ht="35.1" customHeight="1">
      <c r="A25" s="1334"/>
      <c r="B25" s="540" t="s">
        <v>556</v>
      </c>
      <c r="C25" s="508"/>
      <c r="D25" s="541" t="s">
        <v>387</v>
      </c>
      <c r="E25" s="1325" t="s">
        <v>388</v>
      </c>
      <c r="F25" s="1326"/>
      <c r="G25" s="1326"/>
      <c r="H25" s="1326"/>
      <c r="I25" s="513"/>
      <c r="J25" s="909" t="s">
        <v>557</v>
      </c>
      <c r="K25" s="909"/>
      <c r="L25" s="909"/>
      <c r="M25" s="1327"/>
      <c r="N25" s="831"/>
      <c r="O25" s="1328" t="s">
        <v>566</v>
      </c>
      <c r="P25" s="510"/>
    </row>
    <row r="26" spans="1:16" ht="35.1" customHeight="1">
      <c r="A26" s="1334"/>
      <c r="B26" s="540" t="s">
        <v>559</v>
      </c>
      <c r="C26" s="508"/>
      <c r="D26" s="542" t="s">
        <v>229</v>
      </c>
      <c r="E26" s="1330"/>
      <c r="F26" s="1331"/>
      <c r="G26" s="1331"/>
      <c r="H26" s="1331"/>
      <c r="I26" s="511" t="s">
        <v>567</v>
      </c>
      <c r="J26" s="1331"/>
      <c r="K26" s="1331"/>
      <c r="L26" s="1331"/>
      <c r="M26" s="1332"/>
      <c r="N26" s="833"/>
      <c r="O26" s="1329"/>
      <c r="P26" s="510"/>
    </row>
    <row r="27" spans="1:16" ht="35.1" customHeight="1">
      <c r="A27" s="1334"/>
      <c r="B27" s="540" t="s">
        <v>561</v>
      </c>
      <c r="C27" s="508"/>
      <c r="D27" s="542" t="s">
        <v>182</v>
      </c>
      <c r="E27" s="509"/>
      <c r="F27" s="511" t="s">
        <v>232</v>
      </c>
      <c r="G27" s="509"/>
      <c r="H27" s="511" t="s">
        <v>196</v>
      </c>
      <c r="I27" s="511" t="s">
        <v>562</v>
      </c>
      <c r="J27" s="509"/>
      <c r="K27" s="511" t="s">
        <v>232</v>
      </c>
      <c r="L27" s="509"/>
      <c r="M27" s="512" t="s">
        <v>196</v>
      </c>
      <c r="N27" s="831"/>
      <c r="O27" s="1328" t="s">
        <v>568</v>
      </c>
      <c r="P27" s="510"/>
    </row>
    <row r="28" spans="1:16" ht="35.1" customHeight="1">
      <c r="A28" s="1335"/>
      <c r="B28" s="1346"/>
      <c r="C28" s="1347"/>
      <c r="D28" s="543" t="s">
        <v>564</v>
      </c>
      <c r="E28" s="1325"/>
      <c r="F28" s="1326"/>
      <c r="G28" s="517" t="s">
        <v>599</v>
      </c>
      <c r="H28" s="517"/>
      <c r="I28" s="517"/>
      <c r="J28" s="517"/>
      <c r="K28" s="517"/>
      <c r="L28" s="517"/>
      <c r="M28" s="518"/>
      <c r="N28" s="833"/>
      <c r="O28" s="1329"/>
      <c r="P28" s="510"/>
    </row>
    <row r="29" spans="1:16" ht="24.95" customHeight="1">
      <c r="A29" s="1333">
        <v>4</v>
      </c>
      <c r="B29" s="1322" t="s">
        <v>385</v>
      </c>
      <c r="C29" s="1323"/>
      <c r="D29" s="1322" t="s">
        <v>551</v>
      </c>
      <c r="E29" s="1324"/>
      <c r="F29" s="1324"/>
      <c r="G29" s="1324"/>
      <c r="H29" s="1324"/>
      <c r="I29" s="1324"/>
      <c r="J29" s="1324"/>
      <c r="K29" s="1324"/>
      <c r="L29" s="1324"/>
      <c r="M29" s="1323"/>
      <c r="N29" s="1322" t="s">
        <v>386</v>
      </c>
      <c r="O29" s="1323"/>
      <c r="P29" s="494"/>
    </row>
    <row r="30" spans="1:16" ht="54.95" customHeight="1">
      <c r="A30" s="1334"/>
      <c r="B30" s="1336"/>
      <c r="C30" s="1337"/>
      <c r="D30" s="1336"/>
      <c r="E30" s="1340"/>
      <c r="F30" s="1340"/>
      <c r="G30" s="1340"/>
      <c r="H30" s="1340"/>
      <c r="I30" s="1340"/>
      <c r="J30" s="1340"/>
      <c r="K30" s="1340"/>
      <c r="L30" s="1340"/>
      <c r="M30" s="1337"/>
      <c r="N30" s="1336"/>
      <c r="O30" s="1337"/>
      <c r="P30" s="507"/>
    </row>
    <row r="31" spans="1:16" ht="23.1" customHeight="1">
      <c r="A31" s="1334"/>
      <c r="B31" s="1338"/>
      <c r="C31" s="1339"/>
      <c r="D31" s="539" t="s">
        <v>569</v>
      </c>
      <c r="E31" s="1341"/>
      <c r="F31" s="1342"/>
      <c r="G31" s="1342"/>
      <c r="H31" s="1342"/>
      <c r="I31" s="1343" t="s">
        <v>553</v>
      </c>
      <c r="J31" s="1344"/>
      <c r="K31" s="1341"/>
      <c r="L31" s="1342"/>
      <c r="M31" s="1345"/>
      <c r="N31" s="1338"/>
      <c r="O31" s="1339"/>
      <c r="P31" s="507"/>
    </row>
    <row r="32" spans="1:16" ht="24.95" customHeight="1">
      <c r="A32" s="1334"/>
      <c r="B32" s="1322" t="s">
        <v>554</v>
      </c>
      <c r="C32" s="1323"/>
      <c r="D32" s="1322" t="s">
        <v>555</v>
      </c>
      <c r="E32" s="1324"/>
      <c r="F32" s="1324"/>
      <c r="G32" s="1324"/>
      <c r="H32" s="1324"/>
      <c r="I32" s="1324"/>
      <c r="J32" s="1324"/>
      <c r="K32" s="1324"/>
      <c r="L32" s="1324"/>
      <c r="M32" s="1323"/>
      <c r="N32" s="1322" t="s">
        <v>273</v>
      </c>
      <c r="O32" s="1323"/>
      <c r="P32" s="494"/>
    </row>
    <row r="33" spans="1:16" ht="35.1" customHeight="1">
      <c r="A33" s="1334"/>
      <c r="B33" s="540" t="s">
        <v>556</v>
      </c>
      <c r="C33" s="508"/>
      <c r="D33" s="541" t="s">
        <v>387</v>
      </c>
      <c r="E33" s="1325" t="s">
        <v>388</v>
      </c>
      <c r="F33" s="1326"/>
      <c r="G33" s="1326"/>
      <c r="H33" s="1326"/>
      <c r="I33" s="513"/>
      <c r="J33" s="909" t="s">
        <v>557</v>
      </c>
      <c r="K33" s="909"/>
      <c r="L33" s="909"/>
      <c r="M33" s="1327"/>
      <c r="N33" s="831"/>
      <c r="O33" s="1328" t="s">
        <v>566</v>
      </c>
      <c r="P33" s="510"/>
    </row>
    <row r="34" spans="1:16" ht="35.1" customHeight="1">
      <c r="A34" s="1334"/>
      <c r="B34" s="540" t="s">
        <v>559</v>
      </c>
      <c r="C34" s="508"/>
      <c r="D34" s="542" t="s">
        <v>229</v>
      </c>
      <c r="E34" s="1330"/>
      <c r="F34" s="1331"/>
      <c r="G34" s="1331"/>
      <c r="H34" s="1331"/>
      <c r="I34" s="511" t="s">
        <v>567</v>
      </c>
      <c r="J34" s="1331"/>
      <c r="K34" s="1331"/>
      <c r="L34" s="1331"/>
      <c r="M34" s="1332"/>
      <c r="N34" s="833"/>
      <c r="O34" s="1329"/>
      <c r="P34" s="510"/>
    </row>
    <row r="35" spans="1:16" ht="35.1" customHeight="1">
      <c r="A35" s="1334"/>
      <c r="B35" s="540" t="s">
        <v>561</v>
      </c>
      <c r="C35" s="508"/>
      <c r="D35" s="542" t="s">
        <v>182</v>
      </c>
      <c r="E35" s="509"/>
      <c r="F35" s="511" t="s">
        <v>232</v>
      </c>
      <c r="G35" s="509"/>
      <c r="H35" s="511" t="s">
        <v>196</v>
      </c>
      <c r="I35" s="511" t="s">
        <v>562</v>
      </c>
      <c r="J35" s="509"/>
      <c r="K35" s="511" t="s">
        <v>232</v>
      </c>
      <c r="L35" s="509"/>
      <c r="M35" s="512" t="s">
        <v>196</v>
      </c>
      <c r="N35" s="831"/>
      <c r="O35" s="1328" t="s">
        <v>568</v>
      </c>
      <c r="P35" s="510"/>
    </row>
    <row r="36" spans="1:16" ht="35.1" customHeight="1">
      <c r="A36" s="1335"/>
      <c r="B36" s="1346"/>
      <c r="C36" s="1347"/>
      <c r="D36" s="543" t="s">
        <v>564</v>
      </c>
      <c r="E36" s="1325"/>
      <c r="F36" s="1326"/>
      <c r="G36" s="517" t="s">
        <v>599</v>
      </c>
      <c r="H36" s="517"/>
      <c r="I36" s="517"/>
      <c r="J36" s="517"/>
      <c r="K36" s="517"/>
      <c r="L36" s="517"/>
      <c r="M36" s="518"/>
      <c r="N36" s="833"/>
      <c r="O36" s="1329"/>
      <c r="P36" s="510"/>
    </row>
    <row r="37" spans="1:16" ht="24.95" customHeight="1">
      <c r="A37" s="1333">
        <v>5</v>
      </c>
      <c r="B37" s="1322" t="s">
        <v>385</v>
      </c>
      <c r="C37" s="1323"/>
      <c r="D37" s="1322" t="s">
        <v>551</v>
      </c>
      <c r="E37" s="1324"/>
      <c r="F37" s="1324"/>
      <c r="G37" s="1324"/>
      <c r="H37" s="1324"/>
      <c r="I37" s="1324"/>
      <c r="J37" s="1324"/>
      <c r="K37" s="1324"/>
      <c r="L37" s="1324"/>
      <c r="M37" s="1323"/>
      <c r="N37" s="1322" t="s">
        <v>386</v>
      </c>
      <c r="O37" s="1323"/>
      <c r="P37" s="494"/>
    </row>
    <row r="38" spans="1:16" ht="54.95" customHeight="1">
      <c r="A38" s="1334"/>
      <c r="B38" s="1336"/>
      <c r="C38" s="1337"/>
      <c r="D38" s="1336"/>
      <c r="E38" s="1340"/>
      <c r="F38" s="1340"/>
      <c r="G38" s="1340"/>
      <c r="H38" s="1340"/>
      <c r="I38" s="1340"/>
      <c r="J38" s="1340"/>
      <c r="K38" s="1340"/>
      <c r="L38" s="1340"/>
      <c r="M38" s="1337"/>
      <c r="N38" s="1336"/>
      <c r="O38" s="1337"/>
      <c r="P38" s="507"/>
    </row>
    <row r="39" spans="1:16" ht="23.1" customHeight="1">
      <c r="A39" s="1334"/>
      <c r="B39" s="1338"/>
      <c r="C39" s="1339"/>
      <c r="D39" s="539" t="s">
        <v>569</v>
      </c>
      <c r="E39" s="1341"/>
      <c r="F39" s="1342"/>
      <c r="G39" s="1342"/>
      <c r="H39" s="1342"/>
      <c r="I39" s="1343" t="s">
        <v>553</v>
      </c>
      <c r="J39" s="1344"/>
      <c r="K39" s="1341"/>
      <c r="L39" s="1342"/>
      <c r="M39" s="1345"/>
      <c r="N39" s="1338"/>
      <c r="O39" s="1339"/>
      <c r="P39" s="507"/>
    </row>
    <row r="40" spans="1:16" ht="24.95" customHeight="1">
      <c r="A40" s="1334"/>
      <c r="B40" s="1322" t="s">
        <v>554</v>
      </c>
      <c r="C40" s="1323"/>
      <c r="D40" s="1322" t="s">
        <v>555</v>
      </c>
      <c r="E40" s="1324"/>
      <c r="F40" s="1324"/>
      <c r="G40" s="1324"/>
      <c r="H40" s="1324"/>
      <c r="I40" s="1324"/>
      <c r="J40" s="1324"/>
      <c r="K40" s="1324"/>
      <c r="L40" s="1324"/>
      <c r="M40" s="1323"/>
      <c r="N40" s="1322" t="s">
        <v>273</v>
      </c>
      <c r="O40" s="1323"/>
      <c r="P40" s="494"/>
    </row>
    <row r="41" spans="1:16" ht="35.1" customHeight="1">
      <c r="A41" s="1334"/>
      <c r="B41" s="540" t="s">
        <v>556</v>
      </c>
      <c r="C41" s="508"/>
      <c r="D41" s="541" t="s">
        <v>387</v>
      </c>
      <c r="E41" s="1325" t="s">
        <v>388</v>
      </c>
      <c r="F41" s="1326"/>
      <c r="G41" s="1326"/>
      <c r="H41" s="1326"/>
      <c r="I41" s="513"/>
      <c r="J41" s="909" t="s">
        <v>557</v>
      </c>
      <c r="K41" s="909"/>
      <c r="L41" s="909"/>
      <c r="M41" s="1327"/>
      <c r="N41" s="831"/>
      <c r="O41" s="1328" t="s">
        <v>566</v>
      </c>
      <c r="P41" s="510"/>
    </row>
    <row r="42" spans="1:16" ht="35.1" customHeight="1">
      <c r="A42" s="1334"/>
      <c r="B42" s="540" t="s">
        <v>559</v>
      </c>
      <c r="C42" s="508"/>
      <c r="D42" s="542" t="s">
        <v>229</v>
      </c>
      <c r="E42" s="1330"/>
      <c r="F42" s="1331"/>
      <c r="G42" s="1331"/>
      <c r="H42" s="1331"/>
      <c r="I42" s="511" t="s">
        <v>567</v>
      </c>
      <c r="J42" s="1331"/>
      <c r="K42" s="1331"/>
      <c r="L42" s="1331"/>
      <c r="M42" s="1332"/>
      <c r="N42" s="833"/>
      <c r="O42" s="1329"/>
      <c r="P42" s="510"/>
    </row>
    <row r="43" spans="1:16" ht="35.1" customHeight="1">
      <c r="A43" s="1334"/>
      <c r="B43" s="540" t="s">
        <v>561</v>
      </c>
      <c r="C43" s="508"/>
      <c r="D43" s="542" t="s">
        <v>182</v>
      </c>
      <c r="E43" s="509"/>
      <c r="F43" s="511" t="s">
        <v>232</v>
      </c>
      <c r="G43" s="509"/>
      <c r="H43" s="511" t="s">
        <v>196</v>
      </c>
      <c r="I43" s="511" t="s">
        <v>562</v>
      </c>
      <c r="J43" s="509"/>
      <c r="K43" s="511" t="s">
        <v>232</v>
      </c>
      <c r="L43" s="509"/>
      <c r="M43" s="512" t="s">
        <v>196</v>
      </c>
      <c r="N43" s="831"/>
      <c r="O43" s="1328" t="s">
        <v>568</v>
      </c>
      <c r="P43" s="510"/>
    </row>
    <row r="44" spans="1:16" ht="35.1" customHeight="1">
      <c r="A44" s="1335"/>
      <c r="B44" s="1346"/>
      <c r="C44" s="1347"/>
      <c r="D44" s="543" t="s">
        <v>564</v>
      </c>
      <c r="E44" s="1325"/>
      <c r="F44" s="1326"/>
      <c r="G44" s="517" t="s">
        <v>599</v>
      </c>
      <c r="H44" s="517"/>
      <c r="I44" s="517"/>
      <c r="J44" s="517"/>
      <c r="K44" s="517"/>
      <c r="L44" s="517"/>
      <c r="M44" s="518"/>
      <c r="N44" s="833"/>
      <c r="O44" s="1329"/>
      <c r="P44" s="510"/>
    </row>
    <row r="45" spans="1:16" ht="20.100000000000001" customHeight="1">
      <c r="A45" s="285" t="s">
        <v>570</v>
      </c>
      <c r="B45" s="285"/>
    </row>
    <row r="46" spans="1:16" ht="20.100000000000001" customHeight="1">
      <c r="A46" s="285" t="s">
        <v>571</v>
      </c>
      <c r="B46" s="285"/>
    </row>
    <row r="47" spans="1:16" ht="39.950000000000003" customHeight="1">
      <c r="A47" s="546"/>
      <c r="B47" s="546"/>
      <c r="C47" s="546"/>
      <c r="D47" s="546"/>
      <c r="E47" s="546"/>
      <c r="F47" s="546"/>
      <c r="G47" s="546"/>
      <c r="H47" s="546"/>
      <c r="I47" s="546"/>
      <c r="J47" s="546"/>
      <c r="K47" s="546"/>
      <c r="L47" s="546"/>
      <c r="M47" s="546"/>
      <c r="N47" s="546"/>
      <c r="O47" s="546"/>
      <c r="P47" s="283"/>
    </row>
    <row r="48" spans="1:16" ht="39.950000000000003" customHeight="1">
      <c r="A48" s="547"/>
      <c r="B48" s="547"/>
      <c r="C48" s="547"/>
      <c r="D48" s="547"/>
      <c r="E48" s="547"/>
      <c r="F48" s="547"/>
      <c r="G48" s="547"/>
      <c r="H48" s="547"/>
      <c r="I48" s="547"/>
      <c r="J48" s="547"/>
      <c r="K48" s="547"/>
      <c r="L48" s="547"/>
      <c r="M48" s="547"/>
      <c r="N48" s="547"/>
      <c r="O48" s="547"/>
    </row>
    <row r="49" spans="1:15" ht="39.950000000000003" customHeight="1">
      <c r="A49" s="547"/>
      <c r="B49" s="547"/>
      <c r="C49" s="547"/>
      <c r="D49" s="547"/>
      <c r="E49" s="547"/>
      <c r="F49" s="547"/>
      <c r="G49" s="547"/>
      <c r="H49" s="547"/>
      <c r="I49" s="547"/>
      <c r="J49" s="547"/>
      <c r="K49" s="547"/>
      <c r="L49" s="547"/>
      <c r="M49" s="547"/>
      <c r="N49" s="547"/>
      <c r="O49" s="547"/>
    </row>
    <row r="50" spans="1:15" ht="39.950000000000003" customHeight="1">
      <c r="A50" s="547"/>
      <c r="B50" s="547"/>
      <c r="C50" s="547"/>
      <c r="D50" s="547"/>
      <c r="E50" s="547"/>
      <c r="F50" s="547"/>
      <c r="G50" s="547"/>
      <c r="H50" s="547"/>
      <c r="I50" s="547"/>
      <c r="J50" s="547"/>
      <c r="K50" s="547"/>
      <c r="L50" s="547"/>
      <c r="M50" s="547"/>
      <c r="N50" s="547"/>
      <c r="O50" s="547"/>
    </row>
    <row r="51" spans="1:15" ht="39.950000000000003" customHeight="1">
      <c r="A51" s="547"/>
      <c r="B51" s="547"/>
      <c r="C51" s="547"/>
      <c r="D51" s="547"/>
      <c r="E51" s="547"/>
      <c r="F51" s="547"/>
      <c r="G51" s="547"/>
      <c r="H51" s="547"/>
      <c r="I51" s="547"/>
      <c r="J51" s="547"/>
      <c r="K51" s="547"/>
      <c r="L51" s="547"/>
      <c r="M51" s="547"/>
      <c r="N51" s="547"/>
      <c r="O51" s="547"/>
    </row>
    <row r="52" spans="1:15" ht="39.950000000000003" customHeight="1">
      <c r="A52" s="547"/>
      <c r="B52" s="547"/>
      <c r="C52" s="547"/>
      <c r="D52" s="547"/>
      <c r="E52" s="547"/>
      <c r="F52" s="547"/>
      <c r="G52" s="547"/>
      <c r="H52" s="547"/>
      <c r="I52" s="547"/>
      <c r="J52" s="547"/>
      <c r="K52" s="547"/>
      <c r="L52" s="547"/>
      <c r="M52" s="547"/>
      <c r="N52" s="547"/>
      <c r="O52" s="547"/>
    </row>
    <row r="53" spans="1:15" ht="39.950000000000003" customHeight="1">
      <c r="A53" s="547"/>
      <c r="B53" s="547"/>
      <c r="C53" s="547"/>
      <c r="D53" s="547"/>
      <c r="E53" s="547"/>
      <c r="F53" s="547"/>
      <c r="G53" s="547"/>
      <c r="H53" s="547"/>
      <c r="I53" s="547"/>
      <c r="J53" s="547"/>
      <c r="K53" s="547"/>
      <c r="L53" s="547"/>
      <c r="M53" s="547"/>
      <c r="N53" s="547"/>
      <c r="O53" s="547"/>
    </row>
    <row r="54" spans="1:15" ht="39.950000000000003" customHeight="1">
      <c r="A54" s="547"/>
      <c r="B54" s="547"/>
      <c r="C54" s="547"/>
      <c r="D54" s="547"/>
      <c r="E54" s="547"/>
      <c r="F54" s="547"/>
      <c r="G54" s="547"/>
      <c r="H54" s="547"/>
      <c r="I54" s="547"/>
      <c r="J54" s="547"/>
      <c r="K54" s="547"/>
      <c r="L54" s="547"/>
      <c r="M54" s="547"/>
      <c r="N54" s="547"/>
      <c r="O54" s="547"/>
    </row>
    <row r="55" spans="1:15" ht="39.950000000000003" customHeight="1">
      <c r="A55" s="547"/>
      <c r="B55" s="547"/>
      <c r="C55" s="547"/>
      <c r="D55" s="547"/>
      <c r="E55" s="547"/>
      <c r="F55" s="547"/>
      <c r="G55" s="547"/>
      <c r="H55" s="547"/>
      <c r="I55" s="547"/>
      <c r="J55" s="547"/>
      <c r="K55" s="547"/>
      <c r="L55" s="547"/>
      <c r="M55" s="547"/>
      <c r="N55" s="547"/>
      <c r="O55" s="547"/>
    </row>
    <row r="56" spans="1:15" ht="39.950000000000003" customHeight="1">
      <c r="A56" s="547"/>
      <c r="B56" s="547"/>
      <c r="C56" s="547"/>
      <c r="D56" s="547"/>
      <c r="E56" s="547"/>
      <c r="F56" s="547"/>
      <c r="G56" s="547"/>
      <c r="H56" s="547"/>
      <c r="I56" s="547"/>
      <c r="J56" s="547"/>
      <c r="K56" s="547"/>
      <c r="L56" s="547"/>
      <c r="M56" s="547"/>
      <c r="N56" s="547"/>
      <c r="O56" s="547"/>
    </row>
    <row r="57" spans="1:15" ht="39.950000000000003" customHeight="1">
      <c r="A57" s="547"/>
      <c r="B57" s="547"/>
      <c r="C57" s="547"/>
      <c r="D57" s="547"/>
      <c r="E57" s="547"/>
      <c r="F57" s="547"/>
      <c r="G57" s="547"/>
      <c r="H57" s="547"/>
      <c r="I57" s="547"/>
      <c r="J57" s="547"/>
      <c r="K57" s="547"/>
      <c r="L57" s="547"/>
      <c r="M57" s="547"/>
      <c r="N57" s="547"/>
      <c r="O57" s="547"/>
    </row>
    <row r="58" spans="1:15" ht="39.950000000000003" customHeight="1">
      <c r="A58" s="547"/>
      <c r="B58" s="547"/>
      <c r="C58" s="547"/>
      <c r="D58" s="547"/>
      <c r="E58" s="547"/>
      <c r="F58" s="547"/>
      <c r="G58" s="547"/>
      <c r="H58" s="547"/>
      <c r="I58" s="547"/>
      <c r="J58" s="547"/>
      <c r="K58" s="547"/>
      <c r="L58" s="547"/>
      <c r="M58" s="547"/>
      <c r="N58" s="547"/>
      <c r="O58" s="547"/>
    </row>
    <row r="59" spans="1:15" ht="39.950000000000003" customHeight="1">
      <c r="A59" s="547"/>
      <c r="B59" s="547"/>
      <c r="C59" s="547"/>
      <c r="D59" s="547"/>
      <c r="E59" s="547"/>
      <c r="F59" s="547"/>
      <c r="G59" s="547"/>
      <c r="H59" s="547"/>
      <c r="I59" s="547"/>
      <c r="J59" s="547"/>
      <c r="K59" s="547"/>
      <c r="L59" s="547"/>
      <c r="M59" s="547"/>
      <c r="N59" s="547"/>
      <c r="O59" s="547"/>
    </row>
    <row r="60" spans="1:15" ht="39.950000000000003" customHeight="1">
      <c r="A60" s="547"/>
      <c r="B60" s="547"/>
      <c r="C60" s="547"/>
      <c r="D60" s="547"/>
      <c r="E60" s="547"/>
      <c r="F60" s="547"/>
      <c r="G60" s="547"/>
      <c r="H60" s="547"/>
      <c r="I60" s="547"/>
      <c r="J60" s="547"/>
      <c r="K60" s="547"/>
      <c r="L60" s="547"/>
      <c r="M60" s="547"/>
      <c r="N60" s="547"/>
      <c r="O60" s="547"/>
    </row>
    <row r="61" spans="1:15" ht="39.950000000000003" customHeight="1">
      <c r="A61" s="547"/>
      <c r="B61" s="547"/>
      <c r="C61" s="547"/>
      <c r="D61" s="547"/>
      <c r="E61" s="547"/>
      <c r="F61" s="547"/>
      <c r="G61" s="547"/>
      <c r="H61" s="547"/>
      <c r="I61" s="547"/>
      <c r="J61" s="547"/>
      <c r="K61" s="547"/>
      <c r="L61" s="547"/>
      <c r="M61" s="547"/>
      <c r="N61" s="547"/>
      <c r="O61" s="547"/>
    </row>
    <row r="62" spans="1:15" ht="39.950000000000003" customHeight="1">
      <c r="A62" s="547"/>
      <c r="B62" s="547"/>
      <c r="C62" s="547"/>
      <c r="D62" s="547"/>
      <c r="E62" s="547"/>
      <c r="F62" s="547"/>
      <c r="G62" s="547"/>
      <c r="H62" s="547"/>
      <c r="I62" s="547"/>
      <c r="J62" s="547"/>
      <c r="K62" s="547"/>
      <c r="L62" s="547"/>
      <c r="M62" s="547"/>
      <c r="N62" s="547"/>
      <c r="O62" s="547"/>
    </row>
    <row r="63" spans="1:15" ht="39.950000000000003" customHeight="1">
      <c r="A63" s="547"/>
      <c r="B63" s="547"/>
      <c r="C63" s="547"/>
      <c r="D63" s="547"/>
      <c r="E63" s="547"/>
      <c r="F63" s="547"/>
      <c r="G63" s="547"/>
      <c r="H63" s="547"/>
      <c r="I63" s="547"/>
      <c r="J63" s="547"/>
      <c r="K63" s="547"/>
      <c r="L63" s="547"/>
      <c r="M63" s="547"/>
      <c r="N63" s="547"/>
      <c r="O63" s="547"/>
    </row>
    <row r="64" spans="1:15" ht="39.950000000000003" customHeight="1">
      <c r="A64" s="547"/>
      <c r="B64" s="547"/>
      <c r="C64" s="547"/>
      <c r="D64" s="547"/>
      <c r="E64" s="547"/>
      <c r="F64" s="547"/>
      <c r="G64" s="547"/>
      <c r="H64" s="547"/>
      <c r="I64" s="547"/>
      <c r="J64" s="547"/>
      <c r="K64" s="547"/>
      <c r="L64" s="547"/>
      <c r="M64" s="547"/>
      <c r="N64" s="547"/>
      <c r="O64" s="547"/>
    </row>
    <row r="65" spans="1:15" ht="39.950000000000003" customHeight="1">
      <c r="A65" s="547"/>
      <c r="B65" s="547"/>
      <c r="C65" s="547"/>
      <c r="D65" s="547"/>
      <c r="E65" s="547"/>
      <c r="F65" s="547"/>
      <c r="G65" s="547"/>
      <c r="H65" s="547"/>
      <c r="I65" s="547"/>
      <c r="J65" s="547"/>
      <c r="K65" s="547"/>
      <c r="L65" s="547"/>
      <c r="M65" s="547"/>
      <c r="N65" s="547"/>
      <c r="O65" s="547"/>
    </row>
    <row r="66" spans="1:15" ht="39.950000000000003" customHeight="1">
      <c r="A66" s="547"/>
      <c r="B66" s="547"/>
      <c r="C66" s="547"/>
      <c r="D66" s="547"/>
      <c r="E66" s="547"/>
      <c r="F66" s="547"/>
      <c r="G66" s="547"/>
      <c r="H66" s="547"/>
      <c r="I66" s="547"/>
      <c r="J66" s="547"/>
      <c r="K66" s="547"/>
      <c r="L66" s="547"/>
      <c r="M66" s="547"/>
      <c r="N66" s="547"/>
      <c r="O66" s="547"/>
    </row>
    <row r="67" spans="1:15" ht="39.950000000000003" customHeight="1">
      <c r="A67" s="547"/>
      <c r="B67" s="547"/>
      <c r="C67" s="547"/>
      <c r="D67" s="547"/>
      <c r="E67" s="547"/>
      <c r="F67" s="547"/>
      <c r="G67" s="547"/>
      <c r="H67" s="547"/>
      <c r="I67" s="547"/>
      <c r="J67" s="547"/>
      <c r="K67" s="547"/>
      <c r="L67" s="547"/>
      <c r="M67" s="547"/>
      <c r="N67" s="547"/>
      <c r="O67" s="547"/>
    </row>
    <row r="68" spans="1:15" ht="39.950000000000003" customHeight="1">
      <c r="A68" s="547"/>
      <c r="B68" s="547"/>
      <c r="C68" s="547"/>
      <c r="D68" s="547"/>
      <c r="E68" s="547"/>
      <c r="F68" s="547"/>
      <c r="G68" s="547"/>
      <c r="H68" s="547"/>
      <c r="I68" s="547"/>
      <c r="J68" s="547"/>
      <c r="K68" s="547"/>
      <c r="L68" s="547"/>
      <c r="M68" s="547"/>
      <c r="N68" s="547"/>
      <c r="O68" s="547"/>
    </row>
    <row r="69" spans="1:15" ht="39.950000000000003" customHeight="1">
      <c r="A69" s="547"/>
      <c r="B69" s="547"/>
      <c r="C69" s="547"/>
      <c r="D69" s="547"/>
      <c r="E69" s="547"/>
      <c r="F69" s="547"/>
      <c r="G69" s="547"/>
      <c r="H69" s="547"/>
      <c r="I69" s="547"/>
      <c r="J69" s="547"/>
      <c r="K69" s="547"/>
      <c r="L69" s="547"/>
      <c r="M69" s="547"/>
      <c r="N69" s="547"/>
      <c r="O69" s="547"/>
    </row>
    <row r="70" spans="1:15" ht="39.950000000000003" customHeight="1">
      <c r="A70" s="547"/>
      <c r="B70" s="547"/>
      <c r="C70" s="547"/>
      <c r="D70" s="547"/>
      <c r="E70" s="547"/>
      <c r="F70" s="547"/>
      <c r="G70" s="547"/>
      <c r="H70" s="547"/>
      <c r="I70" s="547"/>
      <c r="J70" s="547"/>
      <c r="K70" s="547"/>
      <c r="L70" s="547"/>
      <c r="M70" s="547"/>
      <c r="N70" s="547"/>
      <c r="O70" s="547"/>
    </row>
    <row r="71" spans="1:15" ht="39.950000000000003" customHeight="1">
      <c r="A71" s="547"/>
      <c r="B71" s="547"/>
      <c r="C71" s="547"/>
      <c r="D71" s="547"/>
      <c r="E71" s="547"/>
      <c r="F71" s="547"/>
      <c r="G71" s="547"/>
      <c r="H71" s="547"/>
      <c r="I71" s="547"/>
      <c r="J71" s="547"/>
      <c r="K71" s="547"/>
      <c r="L71" s="547"/>
      <c r="M71" s="547"/>
      <c r="N71" s="547"/>
      <c r="O71" s="547"/>
    </row>
    <row r="72" spans="1:15" ht="39.950000000000003" customHeight="1">
      <c r="A72" s="547"/>
      <c r="B72" s="547"/>
      <c r="C72" s="547"/>
      <c r="D72" s="547"/>
      <c r="E72" s="547"/>
      <c r="F72" s="547"/>
      <c r="G72" s="547"/>
      <c r="H72" s="547"/>
      <c r="I72" s="547"/>
      <c r="J72" s="547"/>
      <c r="K72" s="547"/>
      <c r="L72" s="547"/>
      <c r="M72" s="547"/>
      <c r="N72" s="547"/>
      <c r="O72" s="547"/>
    </row>
    <row r="73" spans="1:15" ht="39.950000000000003" customHeight="1">
      <c r="A73" s="547"/>
      <c r="B73" s="547"/>
      <c r="C73" s="547"/>
      <c r="D73" s="547"/>
      <c r="E73" s="547"/>
      <c r="F73" s="547"/>
      <c r="G73" s="547"/>
      <c r="H73" s="547"/>
      <c r="I73" s="547"/>
      <c r="J73" s="547"/>
      <c r="K73" s="547"/>
      <c r="L73" s="547"/>
      <c r="M73" s="547"/>
      <c r="N73" s="547"/>
      <c r="O73" s="547"/>
    </row>
    <row r="74" spans="1:15" ht="39.950000000000003" customHeight="1">
      <c r="A74" s="547"/>
      <c r="B74" s="547"/>
      <c r="C74" s="547"/>
      <c r="D74" s="547"/>
      <c r="E74" s="547"/>
      <c r="F74" s="547"/>
      <c r="G74" s="547"/>
      <c r="H74" s="547"/>
      <c r="I74" s="547"/>
      <c r="J74" s="547"/>
      <c r="K74" s="547"/>
      <c r="L74" s="547"/>
      <c r="M74" s="547"/>
      <c r="N74" s="547"/>
      <c r="O74" s="547"/>
    </row>
    <row r="75" spans="1:15" ht="39.950000000000003" customHeight="1">
      <c r="A75" s="547"/>
      <c r="B75" s="547"/>
      <c r="C75" s="547"/>
      <c r="D75" s="547"/>
      <c r="E75" s="547"/>
      <c r="F75" s="547"/>
      <c r="G75" s="547"/>
      <c r="H75" s="547"/>
      <c r="I75" s="547"/>
      <c r="J75" s="547"/>
      <c r="K75" s="547"/>
      <c r="L75" s="547"/>
      <c r="M75" s="547"/>
      <c r="N75" s="547"/>
      <c r="O75" s="547"/>
    </row>
    <row r="76" spans="1:15" ht="39.950000000000003" customHeight="1">
      <c r="A76" s="547"/>
      <c r="B76" s="547"/>
      <c r="C76" s="547"/>
      <c r="D76" s="547"/>
      <c r="E76" s="547"/>
      <c r="F76" s="547"/>
      <c r="G76" s="547"/>
      <c r="H76" s="547"/>
      <c r="I76" s="547"/>
      <c r="J76" s="547"/>
      <c r="K76" s="547"/>
      <c r="L76" s="547"/>
      <c r="M76" s="547"/>
      <c r="N76" s="547"/>
      <c r="O76" s="547"/>
    </row>
    <row r="77" spans="1:15" ht="39.950000000000003" customHeight="1">
      <c r="A77" s="547"/>
      <c r="B77" s="547"/>
      <c r="C77" s="547"/>
      <c r="D77" s="547"/>
      <c r="E77" s="547"/>
      <c r="F77" s="547"/>
      <c r="G77" s="547"/>
      <c r="H77" s="547"/>
      <c r="I77" s="547"/>
      <c r="J77" s="547"/>
      <c r="K77" s="547"/>
      <c r="L77" s="547"/>
      <c r="M77" s="547"/>
      <c r="N77" s="547"/>
      <c r="O77" s="547"/>
    </row>
    <row r="78" spans="1:15" ht="39.950000000000003" customHeight="1">
      <c r="A78" s="547"/>
      <c r="B78" s="547"/>
      <c r="C78" s="547"/>
      <c r="D78" s="547"/>
      <c r="E78" s="547"/>
      <c r="F78" s="547"/>
      <c r="G78" s="547"/>
      <c r="H78" s="547"/>
      <c r="I78" s="547"/>
      <c r="J78" s="547"/>
      <c r="K78" s="547"/>
      <c r="L78" s="547"/>
      <c r="M78" s="547"/>
      <c r="N78" s="547"/>
      <c r="O78" s="547"/>
    </row>
    <row r="79" spans="1:15" ht="39.950000000000003" customHeight="1">
      <c r="A79" s="547"/>
      <c r="B79" s="547"/>
      <c r="C79" s="547"/>
      <c r="D79" s="547"/>
      <c r="E79" s="547"/>
      <c r="F79" s="547"/>
      <c r="G79" s="547"/>
      <c r="H79" s="547"/>
      <c r="I79" s="547"/>
      <c r="J79" s="547"/>
      <c r="K79" s="547"/>
      <c r="L79" s="547"/>
      <c r="M79" s="547"/>
      <c r="N79" s="547"/>
      <c r="O79" s="547"/>
    </row>
    <row r="80" spans="1:15" ht="39.950000000000003" customHeight="1">
      <c r="A80" s="547"/>
      <c r="B80" s="547"/>
      <c r="C80" s="547"/>
      <c r="D80" s="547"/>
      <c r="E80" s="547"/>
      <c r="F80" s="547"/>
      <c r="G80" s="547"/>
      <c r="H80" s="547"/>
      <c r="I80" s="547"/>
      <c r="J80" s="547"/>
      <c r="K80" s="547"/>
      <c r="L80" s="547"/>
      <c r="M80" s="547"/>
      <c r="N80" s="547"/>
      <c r="O80" s="547"/>
    </row>
    <row r="81" spans="1:15" ht="39.950000000000003" customHeight="1">
      <c r="A81" s="547"/>
      <c r="B81" s="547"/>
      <c r="C81" s="547"/>
      <c r="D81" s="547"/>
      <c r="E81" s="547"/>
      <c r="F81" s="547"/>
      <c r="G81" s="547"/>
      <c r="H81" s="547"/>
      <c r="I81" s="547"/>
      <c r="J81" s="547"/>
      <c r="K81" s="547"/>
      <c r="L81" s="547"/>
      <c r="M81" s="547"/>
      <c r="N81" s="547"/>
      <c r="O81" s="547"/>
    </row>
    <row r="82" spans="1:15" ht="39.950000000000003" customHeight="1">
      <c r="A82" s="547"/>
      <c r="B82" s="547"/>
      <c r="C82" s="547"/>
      <c r="D82" s="547"/>
      <c r="E82" s="547"/>
      <c r="F82" s="547"/>
      <c r="G82" s="547"/>
      <c r="H82" s="547"/>
      <c r="I82" s="547"/>
      <c r="J82" s="547"/>
      <c r="K82" s="547"/>
      <c r="L82" s="547"/>
      <c r="M82" s="547"/>
      <c r="N82" s="547"/>
      <c r="O82" s="547"/>
    </row>
    <row r="83" spans="1:15" ht="39.950000000000003" customHeight="1">
      <c r="A83" s="547"/>
      <c r="B83" s="547"/>
      <c r="C83" s="547"/>
      <c r="D83" s="547"/>
      <c r="E83" s="547"/>
      <c r="F83" s="547"/>
      <c r="G83" s="547"/>
      <c r="H83" s="547"/>
      <c r="I83" s="547"/>
      <c r="J83" s="547"/>
      <c r="K83" s="547"/>
      <c r="L83" s="547"/>
      <c r="M83" s="547"/>
      <c r="N83" s="547"/>
      <c r="O83" s="547"/>
    </row>
  </sheetData>
  <mergeCells count="119">
    <mergeCell ref="N40:O40"/>
    <mergeCell ref="B44:C44"/>
    <mergeCell ref="E41:H41"/>
    <mergeCell ref="J41:M41"/>
    <mergeCell ref="O41:O42"/>
    <mergeCell ref="E42:H42"/>
    <mergeCell ref="J42:M42"/>
    <mergeCell ref="O43:O44"/>
    <mergeCell ref="E44:F44"/>
    <mergeCell ref="N43:N44"/>
    <mergeCell ref="N41:N42"/>
    <mergeCell ref="E28:F28"/>
    <mergeCell ref="E36:F36"/>
    <mergeCell ref="A37:A44"/>
    <mergeCell ref="B37:C37"/>
    <mergeCell ref="D37:M37"/>
    <mergeCell ref="N37:O37"/>
    <mergeCell ref="B38:C39"/>
    <mergeCell ref="D38:M38"/>
    <mergeCell ref="I31:J31"/>
    <mergeCell ref="K31:M31"/>
    <mergeCell ref="B32:C32"/>
    <mergeCell ref="D32:M32"/>
    <mergeCell ref="N32:O32"/>
    <mergeCell ref="E33:H33"/>
    <mergeCell ref="J33:M33"/>
    <mergeCell ref="O33:O34"/>
    <mergeCell ref="E34:H34"/>
    <mergeCell ref="J34:M34"/>
    <mergeCell ref="N38:O39"/>
    <mergeCell ref="E39:H39"/>
    <mergeCell ref="I39:J39"/>
    <mergeCell ref="K39:M39"/>
    <mergeCell ref="B40:C40"/>
    <mergeCell ref="D40:M40"/>
    <mergeCell ref="A29:A36"/>
    <mergeCell ref="B29:C29"/>
    <mergeCell ref="D29:M29"/>
    <mergeCell ref="N29:O29"/>
    <mergeCell ref="B30:C31"/>
    <mergeCell ref="D30:M30"/>
    <mergeCell ref="N30:O31"/>
    <mergeCell ref="E31:H31"/>
    <mergeCell ref="O35:O36"/>
    <mergeCell ref="B36:C36"/>
    <mergeCell ref="N35:N36"/>
    <mergeCell ref="N33:N34"/>
    <mergeCell ref="E12:F12"/>
    <mergeCell ref="E20:F20"/>
    <mergeCell ref="B24:C24"/>
    <mergeCell ref="D24:M24"/>
    <mergeCell ref="N24:O24"/>
    <mergeCell ref="O19:O20"/>
    <mergeCell ref="B20:C20"/>
    <mergeCell ref="A21:A28"/>
    <mergeCell ref="B21:C21"/>
    <mergeCell ref="D21:M21"/>
    <mergeCell ref="N21:O21"/>
    <mergeCell ref="B22:C23"/>
    <mergeCell ref="D22:M22"/>
    <mergeCell ref="E25:H25"/>
    <mergeCell ref="J25:M25"/>
    <mergeCell ref="O25:O26"/>
    <mergeCell ref="E26:H26"/>
    <mergeCell ref="J26:M26"/>
    <mergeCell ref="O27:O28"/>
    <mergeCell ref="N22:O23"/>
    <mergeCell ref="E23:H23"/>
    <mergeCell ref="I23:J23"/>
    <mergeCell ref="K23:M23"/>
    <mergeCell ref="B28:C28"/>
    <mergeCell ref="I7:J7"/>
    <mergeCell ref="K7:M7"/>
    <mergeCell ref="B8:C8"/>
    <mergeCell ref="D8:M8"/>
    <mergeCell ref="N8:O8"/>
    <mergeCell ref="B12:C12"/>
    <mergeCell ref="A13:A20"/>
    <mergeCell ref="B13:C13"/>
    <mergeCell ref="D13:M13"/>
    <mergeCell ref="N13:O13"/>
    <mergeCell ref="B14:C15"/>
    <mergeCell ref="D14:M14"/>
    <mergeCell ref="N14:O15"/>
    <mergeCell ref="E15:H15"/>
    <mergeCell ref="I15:J15"/>
    <mergeCell ref="K15:M15"/>
    <mergeCell ref="B16:C16"/>
    <mergeCell ref="D16:M16"/>
    <mergeCell ref="N16:O16"/>
    <mergeCell ref="E17:H17"/>
    <mergeCell ref="J17:M17"/>
    <mergeCell ref="O17:O18"/>
    <mergeCell ref="E18:H18"/>
    <mergeCell ref="J18:M18"/>
    <mergeCell ref="N27:N28"/>
    <mergeCell ref="N25:N26"/>
    <mergeCell ref="N19:N20"/>
    <mergeCell ref="N17:N18"/>
    <mergeCell ref="N11:N12"/>
    <mergeCell ref="N9:N10"/>
    <mergeCell ref="A2:O2"/>
    <mergeCell ref="B3:C3"/>
    <mergeCell ref="D3:J3"/>
    <mergeCell ref="K3:N3"/>
    <mergeCell ref="B5:C5"/>
    <mergeCell ref="D5:M5"/>
    <mergeCell ref="N5:O5"/>
    <mergeCell ref="E9:H9"/>
    <mergeCell ref="J9:M9"/>
    <mergeCell ref="O9:O10"/>
    <mergeCell ref="E10:H10"/>
    <mergeCell ref="J10:M10"/>
    <mergeCell ref="O11:O12"/>
    <mergeCell ref="A6:A12"/>
    <mergeCell ref="B6:C7"/>
    <mergeCell ref="D6:M6"/>
    <mergeCell ref="N6:O7"/>
    <mergeCell ref="E7:H7"/>
  </mergeCells>
  <phoneticPr fontId="4"/>
  <conditionalFormatting sqref="D6:J6 C9 C11">
    <cfRule type="cellIs" dxfId="180" priority="88" stopIfTrue="1" operator="equal">
      <formula>""</formula>
    </cfRule>
  </conditionalFormatting>
  <conditionalFormatting sqref="D7:E7">
    <cfRule type="cellIs" dxfId="179" priority="87" stopIfTrue="1" operator="equal">
      <formula>""</formula>
    </cfRule>
  </conditionalFormatting>
  <conditionalFormatting sqref="B6">
    <cfRule type="cellIs" dxfId="178" priority="86" stopIfTrue="1" operator="equal">
      <formula>""</formula>
    </cfRule>
  </conditionalFormatting>
  <conditionalFormatting sqref="C10">
    <cfRule type="cellIs" dxfId="177" priority="85" stopIfTrue="1" operator="equal">
      <formula>""</formula>
    </cfRule>
  </conditionalFormatting>
  <conditionalFormatting sqref="N6">
    <cfRule type="cellIs" dxfId="176" priority="84" stopIfTrue="1" operator="equal">
      <formula>""</formula>
    </cfRule>
  </conditionalFormatting>
  <conditionalFormatting sqref="J11">
    <cfRule type="cellIs" dxfId="175" priority="81" stopIfTrue="1" operator="equal">
      <formula>""</formula>
    </cfRule>
  </conditionalFormatting>
  <conditionalFormatting sqref="K7">
    <cfRule type="cellIs" dxfId="174" priority="77" stopIfTrue="1" operator="equal">
      <formula>""</formula>
    </cfRule>
  </conditionalFormatting>
  <conditionalFormatting sqref="I9">
    <cfRule type="cellIs" dxfId="173" priority="79" stopIfTrue="1" operator="equal">
      <formula>""</formula>
    </cfRule>
  </conditionalFormatting>
  <conditionalFormatting sqref="E12">
    <cfRule type="cellIs" dxfId="172" priority="78" stopIfTrue="1" operator="equal">
      <formula>""</formula>
    </cfRule>
  </conditionalFormatting>
  <conditionalFormatting sqref="D12 D11:E11 G11">
    <cfRule type="cellIs" dxfId="171" priority="83" stopIfTrue="1" operator="equal">
      <formula>""</formula>
    </cfRule>
  </conditionalFormatting>
  <conditionalFormatting sqref="E10">
    <cfRule type="cellIs" dxfId="170" priority="82" stopIfTrue="1" operator="equal">
      <formula>""</formula>
    </cfRule>
  </conditionalFormatting>
  <conditionalFormatting sqref="N14">
    <cfRule type="cellIs" dxfId="169" priority="71" stopIfTrue="1" operator="equal">
      <formula>""</formula>
    </cfRule>
  </conditionalFormatting>
  <conditionalFormatting sqref="L11">
    <cfRule type="cellIs" dxfId="168" priority="80" stopIfTrue="1" operator="equal">
      <formula>""</formula>
    </cfRule>
  </conditionalFormatting>
  <conditionalFormatting sqref="J19">
    <cfRule type="cellIs" dxfId="167" priority="68" stopIfTrue="1" operator="equal">
      <formula>""</formula>
    </cfRule>
  </conditionalFormatting>
  <conditionalFormatting sqref="D14:J14 C17 C19">
    <cfRule type="cellIs" dxfId="166" priority="75" stopIfTrue="1" operator="equal">
      <formula>""</formula>
    </cfRule>
  </conditionalFormatting>
  <conditionalFormatting sqref="D15:E15">
    <cfRule type="cellIs" dxfId="165" priority="74" stopIfTrue="1" operator="equal">
      <formula>""</formula>
    </cfRule>
  </conditionalFormatting>
  <conditionalFormatting sqref="B14">
    <cfRule type="cellIs" dxfId="164" priority="73" stopIfTrue="1" operator="equal">
      <formula>""</formula>
    </cfRule>
  </conditionalFormatting>
  <conditionalFormatting sqref="C18">
    <cfRule type="cellIs" dxfId="163" priority="72" stopIfTrue="1" operator="equal">
      <formula>""</formula>
    </cfRule>
  </conditionalFormatting>
  <conditionalFormatting sqref="D20 D19:E19 G19">
    <cfRule type="cellIs" dxfId="162" priority="70" stopIfTrue="1" operator="equal">
      <formula>""</formula>
    </cfRule>
  </conditionalFormatting>
  <conditionalFormatting sqref="J27">
    <cfRule type="cellIs" dxfId="161" priority="55" stopIfTrue="1" operator="equal">
      <formula>""</formula>
    </cfRule>
  </conditionalFormatting>
  <conditionalFormatting sqref="I17">
    <cfRule type="cellIs" dxfId="160" priority="66" stopIfTrue="1" operator="equal">
      <formula>""</formula>
    </cfRule>
  </conditionalFormatting>
  <conditionalFormatting sqref="L19">
    <cfRule type="cellIs" dxfId="159" priority="67" stopIfTrue="1" operator="equal">
      <formula>""</formula>
    </cfRule>
  </conditionalFormatting>
  <conditionalFormatting sqref="K15">
    <cfRule type="cellIs" dxfId="158" priority="64" stopIfTrue="1" operator="equal">
      <formula>""</formula>
    </cfRule>
  </conditionalFormatting>
  <conditionalFormatting sqref="D22:J22 C25 C27">
    <cfRule type="cellIs" dxfId="157" priority="62" stopIfTrue="1" operator="equal">
      <formula>""</formula>
    </cfRule>
  </conditionalFormatting>
  <conditionalFormatting sqref="D23:E23">
    <cfRule type="cellIs" dxfId="156" priority="61" stopIfTrue="1" operator="equal">
      <formula>""</formula>
    </cfRule>
  </conditionalFormatting>
  <conditionalFormatting sqref="B22">
    <cfRule type="cellIs" dxfId="155" priority="60" stopIfTrue="1" operator="equal">
      <formula>""</formula>
    </cfRule>
  </conditionalFormatting>
  <conditionalFormatting sqref="C26">
    <cfRule type="cellIs" dxfId="154" priority="59" stopIfTrue="1" operator="equal">
      <formula>""</formula>
    </cfRule>
  </conditionalFormatting>
  <conditionalFormatting sqref="N22">
    <cfRule type="cellIs" dxfId="153" priority="58" stopIfTrue="1" operator="equal">
      <formula>""</formula>
    </cfRule>
  </conditionalFormatting>
  <conditionalFormatting sqref="D28 D27:E27 G27">
    <cfRule type="cellIs" dxfId="152" priority="57" stopIfTrue="1" operator="equal">
      <formula>""</formula>
    </cfRule>
  </conditionalFormatting>
  <conditionalFormatting sqref="I25">
    <cfRule type="cellIs" dxfId="151" priority="53" stopIfTrue="1" operator="equal">
      <formula>""</formula>
    </cfRule>
  </conditionalFormatting>
  <conditionalFormatting sqref="L27">
    <cfRule type="cellIs" dxfId="150" priority="54" stopIfTrue="1" operator="equal">
      <formula>""</formula>
    </cfRule>
  </conditionalFormatting>
  <conditionalFormatting sqref="K23">
    <cfRule type="cellIs" dxfId="149" priority="51" stopIfTrue="1" operator="equal">
      <formula>""</formula>
    </cfRule>
  </conditionalFormatting>
  <conditionalFormatting sqref="D30:J30 C33 C35">
    <cfRule type="cellIs" dxfId="148" priority="49" stopIfTrue="1" operator="equal">
      <formula>""</formula>
    </cfRule>
  </conditionalFormatting>
  <conditionalFormatting sqref="D31:E31">
    <cfRule type="cellIs" dxfId="147" priority="48" stopIfTrue="1" operator="equal">
      <formula>""</formula>
    </cfRule>
  </conditionalFormatting>
  <conditionalFormatting sqref="B30">
    <cfRule type="cellIs" dxfId="146" priority="47" stopIfTrue="1" operator="equal">
      <formula>""</formula>
    </cfRule>
  </conditionalFormatting>
  <conditionalFormatting sqref="C34">
    <cfRule type="cellIs" dxfId="145" priority="46" stopIfTrue="1" operator="equal">
      <formula>""</formula>
    </cfRule>
  </conditionalFormatting>
  <conditionalFormatting sqref="N30">
    <cfRule type="cellIs" dxfId="144" priority="45" stopIfTrue="1" operator="equal">
      <formula>""</formula>
    </cfRule>
  </conditionalFormatting>
  <conditionalFormatting sqref="D36 D35:E35 G35">
    <cfRule type="cellIs" dxfId="143" priority="44" stopIfTrue="1" operator="equal">
      <formula>""</formula>
    </cfRule>
  </conditionalFormatting>
  <conditionalFormatting sqref="J35">
    <cfRule type="cellIs" dxfId="142" priority="42" stopIfTrue="1" operator="equal">
      <formula>""</formula>
    </cfRule>
  </conditionalFormatting>
  <conditionalFormatting sqref="I33">
    <cfRule type="cellIs" dxfId="141" priority="40" stopIfTrue="1" operator="equal">
      <formula>""</formula>
    </cfRule>
  </conditionalFormatting>
  <conditionalFormatting sqref="L35">
    <cfRule type="cellIs" dxfId="140" priority="41" stopIfTrue="1" operator="equal">
      <formula>""</formula>
    </cfRule>
  </conditionalFormatting>
  <conditionalFormatting sqref="K31">
    <cfRule type="cellIs" dxfId="139" priority="38" stopIfTrue="1" operator="equal">
      <formula>""</formula>
    </cfRule>
  </conditionalFormatting>
  <conditionalFormatting sqref="D38:J38 C41 C43">
    <cfRule type="cellIs" dxfId="138" priority="36" stopIfTrue="1" operator="equal">
      <formula>""</formula>
    </cfRule>
  </conditionalFormatting>
  <conditionalFormatting sqref="D39:E39">
    <cfRule type="cellIs" dxfId="137" priority="35" stopIfTrue="1" operator="equal">
      <formula>""</formula>
    </cfRule>
  </conditionalFormatting>
  <conditionalFormatting sqref="B38">
    <cfRule type="cellIs" dxfId="136" priority="34" stopIfTrue="1" operator="equal">
      <formula>""</formula>
    </cfRule>
  </conditionalFormatting>
  <conditionalFormatting sqref="C42">
    <cfRule type="cellIs" dxfId="135" priority="33" stopIfTrue="1" operator="equal">
      <formula>""</formula>
    </cfRule>
  </conditionalFormatting>
  <conditionalFormatting sqref="N38">
    <cfRule type="cellIs" dxfId="134" priority="32" stopIfTrue="1" operator="equal">
      <formula>""</formula>
    </cfRule>
  </conditionalFormatting>
  <conditionalFormatting sqref="D44 D43:E43 G43">
    <cfRule type="cellIs" dxfId="133" priority="31" stopIfTrue="1" operator="equal">
      <formula>""</formula>
    </cfRule>
  </conditionalFormatting>
  <conditionalFormatting sqref="J43">
    <cfRule type="cellIs" dxfId="132" priority="29" stopIfTrue="1" operator="equal">
      <formula>""</formula>
    </cfRule>
  </conditionalFormatting>
  <conditionalFormatting sqref="I41">
    <cfRule type="cellIs" dxfId="131" priority="27" stopIfTrue="1" operator="equal">
      <formula>""</formula>
    </cfRule>
  </conditionalFormatting>
  <conditionalFormatting sqref="L43">
    <cfRule type="cellIs" dxfId="130" priority="28" stopIfTrue="1" operator="equal">
      <formula>""</formula>
    </cfRule>
  </conditionalFormatting>
  <conditionalFormatting sqref="K39">
    <cfRule type="cellIs" dxfId="129" priority="25" stopIfTrue="1" operator="equal">
      <formula>""</formula>
    </cfRule>
  </conditionalFormatting>
  <conditionalFormatting sqref="N11">
    <cfRule type="cellIs" dxfId="128" priority="23" operator="equal">
      <formula>""</formula>
    </cfRule>
  </conditionalFormatting>
  <conditionalFormatting sqref="N19">
    <cfRule type="cellIs" dxfId="127" priority="22" operator="equal">
      <formula>""</formula>
    </cfRule>
  </conditionalFormatting>
  <conditionalFormatting sqref="N27">
    <cfRule type="cellIs" dxfId="126" priority="21" operator="equal">
      <formula>""</formula>
    </cfRule>
  </conditionalFormatting>
  <conditionalFormatting sqref="N35">
    <cfRule type="cellIs" dxfId="125" priority="20" operator="equal">
      <formula>""</formula>
    </cfRule>
  </conditionalFormatting>
  <conditionalFormatting sqref="N43">
    <cfRule type="cellIs" dxfId="124" priority="19" operator="equal">
      <formula>""</formula>
    </cfRule>
  </conditionalFormatting>
  <conditionalFormatting sqref="J10">
    <cfRule type="cellIs" dxfId="123" priority="18" stopIfTrue="1" operator="equal">
      <formula>""</formula>
    </cfRule>
  </conditionalFormatting>
  <conditionalFormatting sqref="E18">
    <cfRule type="cellIs" dxfId="122" priority="17" stopIfTrue="1" operator="equal">
      <formula>""</formula>
    </cfRule>
  </conditionalFormatting>
  <conditionalFormatting sqref="J18">
    <cfRule type="cellIs" dxfId="121" priority="16" stopIfTrue="1" operator="equal">
      <formula>""</formula>
    </cfRule>
  </conditionalFormatting>
  <conditionalFormatting sqref="E26">
    <cfRule type="cellIs" dxfId="120" priority="15" stopIfTrue="1" operator="equal">
      <formula>""</formula>
    </cfRule>
  </conditionalFormatting>
  <conditionalFormatting sqref="J26">
    <cfRule type="cellIs" dxfId="119" priority="14" stopIfTrue="1" operator="equal">
      <formula>""</formula>
    </cfRule>
  </conditionalFormatting>
  <conditionalFormatting sqref="E34">
    <cfRule type="cellIs" dxfId="118" priority="13" stopIfTrue="1" operator="equal">
      <formula>""</formula>
    </cfRule>
  </conditionalFormatting>
  <conditionalFormatting sqref="J34">
    <cfRule type="cellIs" dxfId="117" priority="12" stopIfTrue="1" operator="equal">
      <formula>""</formula>
    </cfRule>
  </conditionalFormatting>
  <conditionalFormatting sqref="E42">
    <cfRule type="cellIs" dxfId="116" priority="11" stopIfTrue="1" operator="equal">
      <formula>""</formula>
    </cfRule>
  </conditionalFormatting>
  <conditionalFormatting sqref="J42">
    <cfRule type="cellIs" dxfId="115" priority="10" stopIfTrue="1" operator="equal">
      <formula>""</formula>
    </cfRule>
  </conditionalFormatting>
  <conditionalFormatting sqref="E20">
    <cfRule type="cellIs" dxfId="114" priority="9" stopIfTrue="1" operator="equal">
      <formula>""</formula>
    </cfRule>
  </conditionalFormatting>
  <conditionalFormatting sqref="E28">
    <cfRule type="cellIs" dxfId="113" priority="8" stopIfTrue="1" operator="equal">
      <formula>""</formula>
    </cfRule>
  </conditionalFormatting>
  <conditionalFormatting sqref="E36">
    <cfRule type="cellIs" dxfId="112" priority="7" stopIfTrue="1" operator="equal">
      <formula>""</formula>
    </cfRule>
  </conditionalFormatting>
  <conditionalFormatting sqref="E44">
    <cfRule type="cellIs" dxfId="111" priority="6" stopIfTrue="1" operator="equal">
      <formula>""</formula>
    </cfRule>
  </conditionalFormatting>
  <conditionalFormatting sqref="N41">
    <cfRule type="cellIs" dxfId="110" priority="5" operator="equal">
      <formula>""</formula>
    </cfRule>
  </conditionalFormatting>
  <conditionalFormatting sqref="N33">
    <cfRule type="cellIs" dxfId="109" priority="4" operator="equal">
      <formula>""</formula>
    </cfRule>
  </conditionalFormatting>
  <conditionalFormatting sqref="N25">
    <cfRule type="cellIs" dxfId="108" priority="3" operator="equal">
      <formula>""</formula>
    </cfRule>
  </conditionalFormatting>
  <conditionalFormatting sqref="N17">
    <cfRule type="cellIs" dxfId="107" priority="2" operator="equal">
      <formula>""</formula>
    </cfRule>
  </conditionalFormatting>
  <conditionalFormatting sqref="N9">
    <cfRule type="cellIs" dxfId="106" priority="1" operator="equal">
      <formula>""</formula>
    </cfRule>
  </conditionalFormatting>
  <dataValidations count="2">
    <dataValidation imeMode="hiragana" allowBlank="1" showInputMessage="1" showErrorMessage="1" sqref="C9:C11 K7 E10:E12 B6 N6 J34:J35 F6:J6 G11 I9 L11 D6:E7 D11:D12 C17:C19 K15 J10:J11 B14 N14 J42:J43 F14:J14 G19 I17 L19 D14:E15 D19:D20 C25:C27 K23 J18:J19 B22 N22 E18:E20 F22:J22 G27 I25 L27 D22:E23 D27:D28 C33:C35 K31 J26:J27 B30 N30 E26:E28 F30:J30 G35 I33 L35 D30:E31 D35:D36 C41:C43 K39 D43:D44 B38 N38 E34:E36 F38:J38 G43 I41 L43 D38:E39 E42:E44"/>
    <dataValidation type="list" allowBlank="1" showInputMessage="1" showErrorMessage="1" sqref="N17 N25 N33 N41 N43 N35 N27 N19 N11 N9">
      <formula1>$Q$1</formula1>
    </dataValidation>
  </dataValidations>
  <printOptions horizontalCentered="1"/>
  <pageMargins left="0.19685039370078741" right="0.19685039370078741" top="0" bottom="0" header="0.19685039370078741" footer="0.19685039370078741"/>
  <pageSetup paperSize="9" scale="59" fitToHeight="0" orientation="portrait" r:id="rId1"/>
  <headerFooter scaleWithDoc="0"/>
  <rowBreaks count="1" manualBreakCount="1">
    <brk id="46" max="14" man="1"/>
  </rowBreaks>
  <colBreaks count="1" manualBreakCount="1">
    <brk id="15" max="8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28" zoomScale="90" zoomScaleNormal="100" zoomScaleSheetLayoutView="90" workbookViewId="0">
      <selection activeCell="G39" sqref="G39:N42"/>
    </sheetView>
  </sheetViews>
  <sheetFormatPr defaultColWidth="12.625" defaultRowHeight="30" customHeight="1"/>
  <cols>
    <col min="1" max="2" width="3.625" style="282" customWidth="1"/>
    <col min="3" max="3" width="10.625" style="282" customWidth="1"/>
    <col min="4" max="4" width="6.625" style="282" customWidth="1"/>
    <col min="5" max="10" width="5.625" style="282" customWidth="1"/>
    <col min="11" max="11" width="15.625" style="282" customWidth="1"/>
    <col min="12" max="15" width="5.625" style="282" customWidth="1"/>
    <col min="16" max="16" width="15.625" style="282" customWidth="1"/>
    <col min="17" max="16384" width="12.625" style="282"/>
  </cols>
  <sheetData>
    <row r="1" spans="1:16" ht="20.100000000000001" customHeight="1">
      <c r="P1" s="514" t="s">
        <v>576</v>
      </c>
    </row>
    <row r="2" spans="1:16" ht="30" customHeight="1">
      <c r="A2" s="1374" t="s">
        <v>389</v>
      </c>
      <c r="B2" s="1374"/>
      <c r="C2" s="1374"/>
      <c r="D2" s="1374"/>
      <c r="E2" s="1374"/>
      <c r="F2" s="1374"/>
      <c r="G2" s="1374"/>
      <c r="H2" s="1374"/>
      <c r="I2" s="1374"/>
      <c r="J2" s="1374"/>
      <c r="K2" s="1374"/>
      <c r="L2" s="1374"/>
      <c r="M2" s="1374"/>
      <c r="N2" s="1374"/>
      <c r="O2" s="1374"/>
      <c r="P2" s="1374"/>
    </row>
    <row r="3" spans="1:16" ht="20.100000000000001" customHeight="1">
      <c r="A3" s="286"/>
      <c r="B3" s="286"/>
      <c r="C3" s="286"/>
      <c r="D3" s="286"/>
      <c r="E3" s="286"/>
      <c r="F3" s="286"/>
      <c r="G3" s="286"/>
      <c r="H3" s="286"/>
      <c r="I3" s="286"/>
      <c r="J3" s="286"/>
      <c r="K3" s="286"/>
      <c r="L3" s="286"/>
      <c r="M3" s="286"/>
      <c r="N3" s="286"/>
      <c r="O3" s="286"/>
      <c r="P3" s="286"/>
    </row>
    <row r="4" spans="1:16" ht="20.100000000000001" customHeight="1">
      <c r="A4" s="1375" t="s">
        <v>215</v>
      </c>
      <c r="B4" s="1375"/>
      <c r="C4" s="1375"/>
      <c r="D4" s="1395" t="str">
        <f>IF(震災様式1!L10="","",震災様式1!L10)</f>
        <v/>
      </c>
      <c r="E4" s="1395"/>
      <c r="F4" s="1395"/>
      <c r="G4" s="1395"/>
      <c r="H4" s="1395"/>
      <c r="I4" s="1395"/>
      <c r="J4" s="1395"/>
      <c r="K4" s="1395"/>
      <c r="L4" s="381"/>
      <c r="M4" s="382"/>
      <c r="N4" s="383" t="s">
        <v>475</v>
      </c>
      <c r="O4" s="1396"/>
      <c r="P4" s="1396"/>
    </row>
    <row r="5" spans="1:16" ht="9.9499999999999993" customHeight="1" thickBot="1">
      <c r="A5" s="284"/>
      <c r="B5" s="284"/>
      <c r="C5" s="284"/>
      <c r="D5" s="182"/>
      <c r="E5" s="182"/>
      <c r="F5" s="182"/>
      <c r="G5" s="182"/>
      <c r="H5" s="182"/>
      <c r="I5" s="182"/>
      <c r="J5" s="182"/>
      <c r="L5" s="182"/>
      <c r="M5" s="182"/>
      <c r="N5" s="182"/>
      <c r="O5" s="182"/>
    </row>
    <row r="6" spans="1:16" ht="80.099999999999994" customHeight="1" thickBot="1">
      <c r="A6" s="1376" t="s">
        <v>222</v>
      </c>
      <c r="B6" s="1055"/>
      <c r="C6" s="1377"/>
      <c r="D6" s="1075" t="str">
        <f>IF(震災様式1!G35="","",震災様式1!G35)</f>
        <v/>
      </c>
      <c r="E6" s="1076"/>
      <c r="F6" s="1076"/>
      <c r="G6" s="1076"/>
      <c r="H6" s="1076"/>
      <c r="I6" s="1076"/>
      <c r="J6" s="1076"/>
      <c r="K6" s="1076"/>
      <c r="L6" s="1076"/>
      <c r="M6" s="1076"/>
      <c r="N6" s="1076"/>
      <c r="O6" s="1076"/>
      <c r="P6" s="1378"/>
    </row>
    <row r="7" spans="1:16" ht="24.75" customHeight="1">
      <c r="A7" s="1040" t="s">
        <v>390</v>
      </c>
      <c r="B7" s="1379"/>
      <c r="C7" s="1380"/>
      <c r="D7" s="580" t="s">
        <v>638</v>
      </c>
      <c r="E7" s="287"/>
      <c r="F7" s="288" t="s">
        <v>151</v>
      </c>
      <c r="G7" s="287"/>
      <c r="H7" s="289" t="s">
        <v>152</v>
      </c>
      <c r="I7" s="287"/>
      <c r="J7" s="290" t="s">
        <v>153</v>
      </c>
      <c r="K7" s="1387" t="s">
        <v>391</v>
      </c>
      <c r="L7" s="287"/>
      <c r="M7" s="288" t="s">
        <v>232</v>
      </c>
      <c r="N7" s="388"/>
      <c r="O7" s="288" t="s">
        <v>233</v>
      </c>
      <c r="P7" s="1390"/>
    </row>
    <row r="8" spans="1:16" ht="24.75" customHeight="1">
      <c r="A8" s="1381"/>
      <c r="B8" s="1382"/>
      <c r="C8" s="1383"/>
      <c r="D8" s="1393" t="s">
        <v>234</v>
      </c>
      <c r="E8" s="1394"/>
      <c r="F8" s="1394"/>
      <c r="G8" s="1394"/>
      <c r="H8" s="1394"/>
      <c r="I8" s="1394"/>
      <c r="J8" s="1391"/>
      <c r="K8" s="1388"/>
      <c r="L8" s="1394" t="s">
        <v>234</v>
      </c>
      <c r="M8" s="1394"/>
      <c r="N8" s="1394"/>
      <c r="O8" s="1394"/>
      <c r="P8" s="1391"/>
    </row>
    <row r="9" spans="1:16" ht="24.75" customHeight="1" thickBot="1">
      <c r="A9" s="1384"/>
      <c r="B9" s="1385"/>
      <c r="C9" s="1386"/>
      <c r="D9" s="581" t="s">
        <v>638</v>
      </c>
      <c r="E9" s="291"/>
      <c r="F9" s="292" t="s">
        <v>151</v>
      </c>
      <c r="G9" s="291"/>
      <c r="H9" s="293" t="s">
        <v>152</v>
      </c>
      <c r="I9" s="291"/>
      <c r="J9" s="294" t="s">
        <v>153</v>
      </c>
      <c r="K9" s="1389"/>
      <c r="L9" s="291"/>
      <c r="M9" s="292" t="s">
        <v>232</v>
      </c>
      <c r="N9" s="387"/>
      <c r="O9" s="292" t="s">
        <v>233</v>
      </c>
      <c r="P9" s="1392"/>
    </row>
    <row r="10" spans="1:16" ht="80.099999999999994" customHeight="1" thickBot="1">
      <c r="A10" s="1369" t="s">
        <v>392</v>
      </c>
      <c r="B10" s="1059"/>
      <c r="C10" s="1370"/>
      <c r="D10" s="1371"/>
      <c r="E10" s="1372"/>
      <c r="F10" s="1372"/>
      <c r="G10" s="1372"/>
      <c r="H10" s="1372"/>
      <c r="I10" s="1372"/>
      <c r="J10" s="1372"/>
      <c r="K10" s="1372"/>
      <c r="L10" s="1372"/>
      <c r="M10" s="1372"/>
      <c r="N10" s="1372"/>
      <c r="O10" s="1372"/>
      <c r="P10" s="1373"/>
    </row>
    <row r="11" spans="1:16" ht="20.100000000000001" customHeight="1">
      <c r="A11" s="1364" t="s">
        <v>393</v>
      </c>
      <c r="B11" s="1367" t="s">
        <v>247</v>
      </c>
      <c r="C11" s="1368"/>
      <c r="D11" s="1368"/>
      <c r="E11" s="1367" t="s">
        <v>248</v>
      </c>
      <c r="F11" s="1367"/>
      <c r="G11" s="1367"/>
      <c r="H11" s="1367"/>
      <c r="I11" s="1367"/>
      <c r="J11" s="1367"/>
      <c r="K11" s="1367"/>
      <c r="L11" s="1367"/>
      <c r="M11" s="1367"/>
      <c r="N11" s="1367"/>
      <c r="O11" s="1367"/>
      <c r="P11" s="295" t="s">
        <v>182</v>
      </c>
    </row>
    <row r="12" spans="1:16" ht="36" customHeight="1">
      <c r="A12" s="1365"/>
      <c r="B12" s="1358" t="s">
        <v>250</v>
      </c>
      <c r="C12" s="857"/>
      <c r="D12" s="839"/>
      <c r="E12" s="1361"/>
      <c r="F12" s="1362"/>
      <c r="G12" s="1362"/>
      <c r="H12" s="1362"/>
      <c r="I12" s="1362"/>
      <c r="J12" s="1362"/>
      <c r="K12" s="1362"/>
      <c r="L12" s="1362"/>
      <c r="M12" s="1362"/>
      <c r="N12" s="1362"/>
      <c r="O12" s="1363"/>
      <c r="P12" s="296"/>
    </row>
    <row r="13" spans="1:16" ht="36" customHeight="1">
      <c r="A13" s="1365"/>
      <c r="B13" s="1359"/>
      <c r="C13" s="1348"/>
      <c r="D13" s="1349"/>
      <c r="E13" s="1350"/>
      <c r="F13" s="1351"/>
      <c r="G13" s="1351"/>
      <c r="H13" s="1351"/>
      <c r="I13" s="1351"/>
      <c r="J13" s="1351"/>
      <c r="K13" s="1351"/>
      <c r="L13" s="1351"/>
      <c r="M13" s="1351"/>
      <c r="N13" s="1351"/>
      <c r="O13" s="1352"/>
      <c r="P13" s="297"/>
    </row>
    <row r="14" spans="1:16" ht="36" customHeight="1">
      <c r="A14" s="1365"/>
      <c r="B14" s="1359"/>
      <c r="C14" s="1348"/>
      <c r="D14" s="1349"/>
      <c r="E14" s="1350"/>
      <c r="F14" s="1351"/>
      <c r="G14" s="1351"/>
      <c r="H14" s="1351"/>
      <c r="I14" s="1351"/>
      <c r="J14" s="1351"/>
      <c r="K14" s="1351"/>
      <c r="L14" s="1351"/>
      <c r="M14" s="1351"/>
      <c r="N14" s="1351"/>
      <c r="O14" s="1352"/>
      <c r="P14" s="297"/>
    </row>
    <row r="15" spans="1:16" ht="36" customHeight="1">
      <c r="A15" s="1365"/>
      <c r="B15" s="1359"/>
      <c r="C15" s="1348"/>
      <c r="D15" s="1349"/>
      <c r="E15" s="1350"/>
      <c r="F15" s="1351"/>
      <c r="G15" s="1351"/>
      <c r="H15" s="1351"/>
      <c r="I15" s="1351"/>
      <c r="J15" s="1351"/>
      <c r="K15" s="1351"/>
      <c r="L15" s="1351"/>
      <c r="M15" s="1351"/>
      <c r="N15" s="1351"/>
      <c r="O15" s="1352"/>
      <c r="P15" s="297"/>
    </row>
    <row r="16" spans="1:16" ht="36" customHeight="1">
      <c r="A16" s="1365"/>
      <c r="B16" s="1359"/>
      <c r="C16" s="1348"/>
      <c r="D16" s="1349"/>
      <c r="E16" s="1350"/>
      <c r="F16" s="1351"/>
      <c r="G16" s="1351"/>
      <c r="H16" s="1351"/>
      <c r="I16" s="1351"/>
      <c r="J16" s="1351"/>
      <c r="K16" s="1351"/>
      <c r="L16" s="1351"/>
      <c r="M16" s="1351"/>
      <c r="N16" s="1351"/>
      <c r="O16" s="1352"/>
      <c r="P16" s="297"/>
    </row>
    <row r="17" spans="1:16" ht="36" customHeight="1">
      <c r="A17" s="1365"/>
      <c r="B17" s="1359"/>
      <c r="C17" s="1348"/>
      <c r="D17" s="1349"/>
      <c r="E17" s="1350"/>
      <c r="F17" s="1351"/>
      <c r="G17" s="1351"/>
      <c r="H17" s="1351"/>
      <c r="I17" s="1351"/>
      <c r="J17" s="1351"/>
      <c r="K17" s="1351"/>
      <c r="L17" s="1351"/>
      <c r="M17" s="1351"/>
      <c r="N17" s="1351"/>
      <c r="O17" s="1352"/>
      <c r="P17" s="297"/>
    </row>
    <row r="18" spans="1:16" ht="36" customHeight="1">
      <c r="A18" s="1365"/>
      <c r="B18" s="1359"/>
      <c r="C18" s="1348"/>
      <c r="D18" s="1349"/>
      <c r="E18" s="1350"/>
      <c r="F18" s="1351"/>
      <c r="G18" s="1351"/>
      <c r="H18" s="1351"/>
      <c r="I18" s="1351"/>
      <c r="J18" s="1351"/>
      <c r="K18" s="1351"/>
      <c r="L18" s="1351"/>
      <c r="M18" s="1351"/>
      <c r="N18" s="1351"/>
      <c r="O18" s="1352"/>
      <c r="P18" s="297"/>
    </row>
    <row r="19" spans="1:16" ht="36" customHeight="1">
      <c r="A19" s="1365"/>
      <c r="B19" s="1359"/>
      <c r="C19" s="1348"/>
      <c r="D19" s="1349"/>
      <c r="E19" s="1350"/>
      <c r="F19" s="1351"/>
      <c r="G19" s="1351"/>
      <c r="H19" s="1351"/>
      <c r="I19" s="1351"/>
      <c r="J19" s="1351"/>
      <c r="K19" s="1351"/>
      <c r="L19" s="1351"/>
      <c r="M19" s="1351"/>
      <c r="N19" s="1351"/>
      <c r="O19" s="1352"/>
      <c r="P19" s="297"/>
    </row>
    <row r="20" spans="1:16" ht="36" customHeight="1">
      <c r="A20" s="1365"/>
      <c r="B20" s="1359"/>
      <c r="C20" s="1348"/>
      <c r="D20" s="1349"/>
      <c r="E20" s="1350"/>
      <c r="F20" s="1351"/>
      <c r="G20" s="1351"/>
      <c r="H20" s="1351"/>
      <c r="I20" s="1351"/>
      <c r="J20" s="1351"/>
      <c r="K20" s="1351"/>
      <c r="L20" s="1351"/>
      <c r="M20" s="1351"/>
      <c r="N20" s="1351"/>
      <c r="O20" s="1352"/>
      <c r="P20" s="297"/>
    </row>
    <row r="21" spans="1:16" ht="36" customHeight="1">
      <c r="A21" s="1365"/>
      <c r="B21" s="1359"/>
      <c r="C21" s="1348"/>
      <c r="D21" s="1349"/>
      <c r="E21" s="1350"/>
      <c r="F21" s="1351"/>
      <c r="G21" s="1351"/>
      <c r="H21" s="1351"/>
      <c r="I21" s="1351"/>
      <c r="J21" s="1351"/>
      <c r="K21" s="1351"/>
      <c r="L21" s="1351"/>
      <c r="M21" s="1351"/>
      <c r="N21" s="1351"/>
      <c r="O21" s="1352"/>
      <c r="P21" s="297"/>
    </row>
    <row r="22" spans="1:16" ht="36" customHeight="1">
      <c r="A22" s="1365"/>
      <c r="B22" s="1360"/>
      <c r="C22" s="1353"/>
      <c r="D22" s="1354"/>
      <c r="E22" s="1355"/>
      <c r="F22" s="1356"/>
      <c r="G22" s="1356"/>
      <c r="H22" s="1356"/>
      <c r="I22" s="1356"/>
      <c r="J22" s="1356"/>
      <c r="K22" s="1356"/>
      <c r="L22" s="1356"/>
      <c r="M22" s="1356"/>
      <c r="N22" s="1356"/>
      <c r="O22" s="1357"/>
      <c r="P22" s="298"/>
    </row>
    <row r="23" spans="1:16" ht="36" customHeight="1">
      <c r="A23" s="1365"/>
      <c r="B23" s="1358" t="s">
        <v>394</v>
      </c>
      <c r="C23" s="857"/>
      <c r="D23" s="839"/>
      <c r="E23" s="1361"/>
      <c r="F23" s="1362"/>
      <c r="G23" s="1362"/>
      <c r="H23" s="1362"/>
      <c r="I23" s="1362"/>
      <c r="J23" s="1362"/>
      <c r="K23" s="1362"/>
      <c r="L23" s="1362"/>
      <c r="M23" s="1362"/>
      <c r="N23" s="1362"/>
      <c r="O23" s="1363"/>
      <c r="P23" s="296"/>
    </row>
    <row r="24" spans="1:16" ht="36" customHeight="1">
      <c r="A24" s="1365"/>
      <c r="B24" s="1359"/>
      <c r="C24" s="1348"/>
      <c r="D24" s="1349"/>
      <c r="E24" s="1350"/>
      <c r="F24" s="1351"/>
      <c r="G24" s="1351"/>
      <c r="H24" s="1351"/>
      <c r="I24" s="1351"/>
      <c r="J24" s="1351"/>
      <c r="K24" s="1351"/>
      <c r="L24" s="1351"/>
      <c r="M24" s="1351"/>
      <c r="N24" s="1351"/>
      <c r="O24" s="1352"/>
      <c r="P24" s="297"/>
    </row>
    <row r="25" spans="1:16" ht="36" customHeight="1">
      <c r="A25" s="1365"/>
      <c r="B25" s="1359"/>
      <c r="C25" s="1348"/>
      <c r="D25" s="1349"/>
      <c r="E25" s="1350"/>
      <c r="F25" s="1351"/>
      <c r="G25" s="1351"/>
      <c r="H25" s="1351"/>
      <c r="I25" s="1351"/>
      <c r="J25" s="1351"/>
      <c r="K25" s="1351"/>
      <c r="L25" s="1351"/>
      <c r="M25" s="1351"/>
      <c r="N25" s="1351"/>
      <c r="O25" s="1352"/>
      <c r="P25" s="297"/>
    </row>
    <row r="26" spans="1:16" ht="36" customHeight="1">
      <c r="A26" s="1365"/>
      <c r="B26" s="1359"/>
      <c r="C26" s="1348"/>
      <c r="D26" s="1349"/>
      <c r="E26" s="1350"/>
      <c r="F26" s="1351"/>
      <c r="G26" s="1351"/>
      <c r="H26" s="1351"/>
      <c r="I26" s="1351"/>
      <c r="J26" s="1351"/>
      <c r="K26" s="1351"/>
      <c r="L26" s="1351"/>
      <c r="M26" s="1351"/>
      <c r="N26" s="1351"/>
      <c r="O26" s="1352"/>
      <c r="P26" s="297"/>
    </row>
    <row r="27" spans="1:16" ht="36" customHeight="1">
      <c r="A27" s="1365"/>
      <c r="B27" s="1359"/>
      <c r="C27" s="1348"/>
      <c r="D27" s="1349"/>
      <c r="E27" s="1350"/>
      <c r="F27" s="1351"/>
      <c r="G27" s="1351"/>
      <c r="H27" s="1351"/>
      <c r="I27" s="1351"/>
      <c r="J27" s="1351"/>
      <c r="K27" s="1351"/>
      <c r="L27" s="1351"/>
      <c r="M27" s="1351"/>
      <c r="N27" s="1351"/>
      <c r="O27" s="1352"/>
      <c r="P27" s="297"/>
    </row>
    <row r="28" spans="1:16" ht="36" customHeight="1">
      <c r="A28" s="1365"/>
      <c r="B28" s="1360"/>
      <c r="C28" s="1353"/>
      <c r="D28" s="1354"/>
      <c r="E28" s="1355"/>
      <c r="F28" s="1356"/>
      <c r="G28" s="1356"/>
      <c r="H28" s="1356"/>
      <c r="I28" s="1356"/>
      <c r="J28" s="1356"/>
      <c r="K28" s="1356"/>
      <c r="L28" s="1356"/>
      <c r="M28" s="1356"/>
      <c r="N28" s="1356"/>
      <c r="O28" s="1357"/>
      <c r="P28" s="298"/>
    </row>
    <row r="29" spans="1:16" ht="30" customHeight="1" thickBot="1">
      <c r="A29" s="1366"/>
      <c r="B29" s="299" t="s">
        <v>395</v>
      </c>
      <c r="C29" s="300"/>
      <c r="D29" s="300"/>
      <c r="E29" s="300"/>
      <c r="F29" s="300"/>
      <c r="G29" s="300"/>
      <c r="H29" s="300"/>
      <c r="I29" s="300"/>
      <c r="J29" s="300"/>
      <c r="K29" s="300"/>
      <c r="L29" s="300"/>
      <c r="M29" s="300"/>
      <c r="N29" s="300"/>
      <c r="O29" s="300"/>
      <c r="P29" s="301">
        <f>SUM(P12:P28)</f>
        <v>0</v>
      </c>
    </row>
  </sheetData>
  <mergeCells count="52">
    <mergeCell ref="A10:C10"/>
    <mergeCell ref="D10:P10"/>
    <mergeCell ref="A2:P2"/>
    <mergeCell ref="A4:C4"/>
    <mergeCell ref="A6:C6"/>
    <mergeCell ref="D6:P6"/>
    <mergeCell ref="A7:C9"/>
    <mergeCell ref="K7:K9"/>
    <mergeCell ref="P7:P9"/>
    <mergeCell ref="D8:J8"/>
    <mergeCell ref="L8:O8"/>
    <mergeCell ref="D4:K4"/>
    <mergeCell ref="O4:P4"/>
    <mergeCell ref="A11:A29"/>
    <mergeCell ref="B11:D11"/>
    <mergeCell ref="E11:O11"/>
    <mergeCell ref="B12:B22"/>
    <mergeCell ref="C12:D12"/>
    <mergeCell ref="E12:O12"/>
    <mergeCell ref="C13:D13"/>
    <mergeCell ref="E13:O13"/>
    <mergeCell ref="C14:D14"/>
    <mergeCell ref="E14:O14"/>
    <mergeCell ref="C15:D15"/>
    <mergeCell ref="E15:O15"/>
    <mergeCell ref="C16:D16"/>
    <mergeCell ref="E16:O16"/>
    <mergeCell ref="C17:D17"/>
    <mergeCell ref="E17:O17"/>
    <mergeCell ref="C18:D18"/>
    <mergeCell ref="E18:O18"/>
    <mergeCell ref="C19:D19"/>
    <mergeCell ref="E19:O19"/>
    <mergeCell ref="C20:D20"/>
    <mergeCell ref="E20:O20"/>
    <mergeCell ref="B23:B28"/>
    <mergeCell ref="C23:D23"/>
    <mergeCell ref="E23:O23"/>
    <mergeCell ref="C24:D24"/>
    <mergeCell ref="E24:O24"/>
    <mergeCell ref="C25:D25"/>
    <mergeCell ref="C28:D28"/>
    <mergeCell ref="E28:O28"/>
    <mergeCell ref="C26:D26"/>
    <mergeCell ref="E26:O26"/>
    <mergeCell ref="C27:D27"/>
    <mergeCell ref="E27:O27"/>
    <mergeCell ref="C21:D21"/>
    <mergeCell ref="E21:O21"/>
    <mergeCell ref="C22:D22"/>
    <mergeCell ref="E22:O22"/>
    <mergeCell ref="E25:O25"/>
  </mergeCells>
  <phoneticPr fontId="4"/>
  <conditionalFormatting sqref="E7 G7 I7 E9 G9 I9 L7 L9 N7 N9 C12:P28 D10 O4:P4">
    <cfRule type="cellIs" dxfId="105" priority="1" stopIfTrue="1" operator="equal">
      <formula>""</formula>
    </cfRule>
  </conditionalFormatting>
  <dataValidations count="2">
    <dataValidation imeMode="off" allowBlank="1" showInputMessage="1" showErrorMessage="1" sqref="E7 P12:P28 N9 N7 L9 L7 I9 I7 G9 G7 E9"/>
    <dataValidation imeMode="hiragana" allowBlank="1" showInputMessage="1" showErrorMessage="1" sqref="C12:O28 O4:P4 L4:M4 D10:P10"/>
  </dataValidations>
  <printOptions horizontalCentered="1"/>
  <pageMargins left="0.39370078740157483" right="0.19685039370078741" top="0.39370078740157483" bottom="0.39370078740157483" header="0.19685039370078741" footer="0.19685039370078741"/>
  <pageSetup paperSize="9" scale="8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85" zoomScaleNormal="100" zoomScaleSheetLayoutView="85" workbookViewId="0">
      <selection activeCell="I64" sqref="I64"/>
    </sheetView>
  </sheetViews>
  <sheetFormatPr defaultRowHeight="13.5"/>
  <cols>
    <col min="1" max="1" width="4" style="307" customWidth="1"/>
    <col min="2" max="2" width="4.625" style="307" customWidth="1"/>
    <col min="3" max="3" width="20.75" style="305" customWidth="1"/>
    <col min="4" max="4" width="22.125" style="305" customWidth="1"/>
    <col min="5" max="5" width="6.625" style="305" customWidth="1"/>
    <col min="6" max="6" width="22.125" style="305" customWidth="1"/>
    <col min="7" max="7" width="29.75" style="305" customWidth="1"/>
    <col min="8" max="8" width="6.5" style="305" customWidth="1"/>
    <col min="9" max="16384" width="9" style="305"/>
  </cols>
  <sheetData>
    <row r="1" spans="1:8" ht="21.75" customHeight="1">
      <c r="A1" s="302"/>
      <c r="B1" s="303"/>
      <c r="C1" s="303"/>
      <c r="D1" s="304"/>
      <c r="E1" s="304"/>
      <c r="F1" s="304"/>
      <c r="H1" s="227" t="s">
        <v>577</v>
      </c>
    </row>
    <row r="2" spans="1:8" ht="21.75" customHeight="1">
      <c r="A2" s="302"/>
      <c r="B2" s="303"/>
      <c r="C2" s="303"/>
      <c r="D2" s="304"/>
      <c r="E2" s="304"/>
      <c r="F2" s="304"/>
      <c r="H2" s="306"/>
    </row>
    <row r="3" spans="1:8" ht="33" customHeight="1">
      <c r="A3" s="1407" t="s">
        <v>396</v>
      </c>
      <c r="B3" s="1407"/>
      <c r="C3" s="1407"/>
      <c r="D3" s="1407"/>
      <c r="E3" s="1407"/>
      <c r="F3" s="1407"/>
      <c r="G3" s="1407"/>
      <c r="H3" s="1407"/>
    </row>
    <row r="4" spans="1:8" ht="33.75" customHeight="1">
      <c r="C4" s="308"/>
      <c r="D4" s="308"/>
      <c r="E4" s="308"/>
      <c r="F4" s="308"/>
    </row>
    <row r="5" spans="1:8" ht="27" customHeight="1">
      <c r="A5" s="309">
        <v>1</v>
      </c>
      <c r="B5" s="310" t="s">
        <v>0</v>
      </c>
      <c r="C5" s="310"/>
      <c r="D5" s="1397" t="str">
        <f>IF(震災様式1!L10="","",震災様式1!L10)</f>
        <v/>
      </c>
      <c r="E5" s="1397"/>
      <c r="F5" s="1397"/>
      <c r="G5" s="304"/>
      <c r="H5" s="306"/>
    </row>
    <row r="6" spans="1:8" ht="15" customHeight="1">
      <c r="A6" s="309"/>
      <c r="B6" s="310"/>
      <c r="C6" s="310"/>
      <c r="D6" s="311"/>
      <c r="E6" s="311"/>
      <c r="F6" s="311"/>
      <c r="G6" s="304"/>
      <c r="H6" s="306"/>
    </row>
    <row r="7" spans="1:8" ht="27" customHeight="1">
      <c r="A7" s="309">
        <v>2</v>
      </c>
      <c r="B7" s="310" t="s">
        <v>397</v>
      </c>
      <c r="C7" s="310"/>
      <c r="D7" s="1397" t="str">
        <f>IF(震災様式1!G35="","",震災様式1!G35)</f>
        <v/>
      </c>
      <c r="E7" s="1397"/>
      <c r="F7" s="1397"/>
      <c r="H7" s="306"/>
    </row>
    <row r="8" spans="1:8" ht="27" customHeight="1">
      <c r="A8" s="309"/>
      <c r="B8" s="310"/>
      <c r="C8" s="310" t="s">
        <v>229</v>
      </c>
      <c r="D8" s="312" t="str">
        <f>IF(震災様式1!F36="","",震災様式1!F36)</f>
        <v/>
      </c>
      <c r="E8" s="313" t="s">
        <v>398</v>
      </c>
      <c r="F8" s="312" t="str">
        <f>IF(震災様式1!K36="","",震災様式1!K36)</f>
        <v/>
      </c>
      <c r="H8" s="306"/>
    </row>
    <row r="9" spans="1:8" ht="14.25" customHeight="1">
      <c r="A9" s="309"/>
      <c r="B9" s="310"/>
      <c r="C9" s="310"/>
      <c r="D9" s="311"/>
      <c r="E9" s="311"/>
      <c r="F9" s="311"/>
      <c r="H9" s="306"/>
    </row>
    <row r="10" spans="1:8" ht="27" customHeight="1">
      <c r="A10" s="309">
        <v>3</v>
      </c>
      <c r="B10" s="384" t="s">
        <v>476</v>
      </c>
      <c r="C10" s="315"/>
      <c r="D10" s="308"/>
      <c r="E10" s="308"/>
      <c r="F10" s="308"/>
    </row>
    <row r="11" spans="1:8" ht="27" customHeight="1">
      <c r="A11" s="309"/>
      <c r="B11" s="316">
        <v>1</v>
      </c>
      <c r="C11" s="583" t="s">
        <v>667</v>
      </c>
      <c r="D11" s="1397"/>
      <c r="E11" s="1397"/>
      <c r="F11" s="1397"/>
    </row>
    <row r="12" spans="1:8" ht="27" customHeight="1">
      <c r="A12" s="309"/>
      <c r="B12" s="316">
        <v>2</v>
      </c>
      <c r="C12" s="584" t="s">
        <v>668</v>
      </c>
      <c r="D12" s="1397"/>
      <c r="E12" s="1397"/>
      <c r="F12" s="1397"/>
      <c r="H12" s="317"/>
    </row>
    <row r="13" spans="1:8" ht="27" customHeight="1">
      <c r="A13" s="309"/>
      <c r="B13" s="316">
        <v>3</v>
      </c>
      <c r="C13" s="310" t="s">
        <v>399</v>
      </c>
      <c r="D13" s="1397"/>
      <c r="E13" s="1397"/>
      <c r="F13" s="1397"/>
      <c r="H13" s="317"/>
    </row>
    <row r="14" spans="1:8" ht="27" customHeight="1">
      <c r="A14" s="309"/>
      <c r="B14" s="316">
        <v>4</v>
      </c>
      <c r="C14" s="310" t="s">
        <v>400</v>
      </c>
      <c r="D14" s="1397"/>
      <c r="E14" s="1397"/>
      <c r="F14" s="1397"/>
      <c r="H14" s="317"/>
    </row>
    <row r="15" spans="1:8" ht="27" customHeight="1">
      <c r="A15" s="309"/>
      <c r="B15" s="316">
        <v>5</v>
      </c>
      <c r="C15" s="310" t="s">
        <v>401</v>
      </c>
      <c r="D15" s="312"/>
      <c r="E15" s="313" t="s">
        <v>398</v>
      </c>
      <c r="F15" s="312"/>
      <c r="H15" s="317"/>
    </row>
    <row r="16" spans="1:8" ht="27" customHeight="1">
      <c r="A16" s="309"/>
      <c r="B16" s="316">
        <v>6</v>
      </c>
      <c r="C16" s="310" t="s">
        <v>402</v>
      </c>
      <c r="D16" s="1397"/>
      <c r="E16" s="1397"/>
      <c r="F16" s="1397"/>
      <c r="H16" s="317"/>
    </row>
    <row r="17" spans="1:8" ht="27" customHeight="1">
      <c r="A17" s="309"/>
      <c r="B17" s="316">
        <v>7</v>
      </c>
      <c r="C17" s="310" t="s">
        <v>403</v>
      </c>
      <c r="D17" s="1397"/>
      <c r="E17" s="1397"/>
      <c r="F17" s="1397"/>
      <c r="G17" s="1397"/>
      <c r="H17" s="318"/>
    </row>
    <row r="18" spans="1:8" ht="15" customHeight="1">
      <c r="A18" s="309"/>
      <c r="B18" s="316"/>
      <c r="C18" s="310"/>
      <c r="D18" s="319"/>
      <c r="E18" s="319"/>
      <c r="F18" s="319"/>
      <c r="G18" s="319"/>
      <c r="H18" s="318"/>
    </row>
    <row r="19" spans="1:8" ht="20.25" customHeight="1">
      <c r="A19" s="309">
        <v>4</v>
      </c>
      <c r="B19" s="314" t="s">
        <v>404</v>
      </c>
      <c r="C19" s="320"/>
      <c r="D19" s="321"/>
      <c r="E19" s="321"/>
      <c r="F19" s="321"/>
      <c r="G19" s="322"/>
      <c r="H19" s="323"/>
    </row>
    <row r="20" spans="1:8" ht="27" customHeight="1">
      <c r="A20" s="309"/>
      <c r="B20" s="316">
        <v>1</v>
      </c>
      <c r="C20" s="324" t="s">
        <v>405</v>
      </c>
      <c r="D20" s="321"/>
      <c r="E20" s="321"/>
      <c r="F20" s="321"/>
      <c r="G20" s="322"/>
      <c r="H20" s="323"/>
    </row>
    <row r="21" spans="1:8" ht="20.100000000000001" customHeight="1">
      <c r="B21" s="1398"/>
      <c r="C21" s="1399"/>
      <c r="D21" s="1399"/>
      <c r="E21" s="1399"/>
      <c r="F21" s="1399"/>
      <c r="G21" s="1399"/>
      <c r="H21" s="1400"/>
    </row>
    <row r="22" spans="1:8" ht="20.100000000000001" customHeight="1">
      <c r="B22" s="1401"/>
      <c r="C22" s="1402"/>
      <c r="D22" s="1402"/>
      <c r="E22" s="1402"/>
      <c r="F22" s="1402"/>
      <c r="G22" s="1402"/>
      <c r="H22" s="1403"/>
    </row>
    <row r="23" spans="1:8" ht="20.100000000000001" customHeight="1">
      <c r="B23" s="1401"/>
      <c r="C23" s="1402"/>
      <c r="D23" s="1402"/>
      <c r="E23" s="1402"/>
      <c r="F23" s="1402"/>
      <c r="G23" s="1402"/>
      <c r="H23" s="1403"/>
    </row>
    <row r="24" spans="1:8" ht="20.100000000000001" customHeight="1">
      <c r="B24" s="1401"/>
      <c r="C24" s="1402"/>
      <c r="D24" s="1402"/>
      <c r="E24" s="1402"/>
      <c r="F24" s="1402"/>
      <c r="G24" s="1402"/>
      <c r="H24" s="1403"/>
    </row>
    <row r="25" spans="1:8" ht="20.100000000000001" customHeight="1">
      <c r="B25" s="1401"/>
      <c r="C25" s="1402"/>
      <c r="D25" s="1402"/>
      <c r="E25" s="1402"/>
      <c r="F25" s="1402"/>
      <c r="G25" s="1402"/>
      <c r="H25" s="1403"/>
    </row>
    <row r="26" spans="1:8" ht="20.100000000000001" customHeight="1">
      <c r="B26" s="1401"/>
      <c r="C26" s="1402"/>
      <c r="D26" s="1402"/>
      <c r="E26" s="1402"/>
      <c r="F26" s="1402"/>
      <c r="G26" s="1402"/>
      <c r="H26" s="1403"/>
    </row>
    <row r="27" spans="1:8" ht="20.100000000000001" customHeight="1">
      <c r="B27" s="1401"/>
      <c r="C27" s="1402"/>
      <c r="D27" s="1402"/>
      <c r="E27" s="1402"/>
      <c r="F27" s="1402"/>
      <c r="G27" s="1402"/>
      <c r="H27" s="1403"/>
    </row>
    <row r="28" spans="1:8" ht="20.100000000000001" customHeight="1">
      <c r="B28" s="1401"/>
      <c r="C28" s="1402"/>
      <c r="D28" s="1402"/>
      <c r="E28" s="1402"/>
      <c r="F28" s="1402"/>
      <c r="G28" s="1402"/>
      <c r="H28" s="1403"/>
    </row>
    <row r="29" spans="1:8" ht="20.100000000000001" customHeight="1">
      <c r="B29" s="1401"/>
      <c r="C29" s="1402"/>
      <c r="D29" s="1402"/>
      <c r="E29" s="1402"/>
      <c r="F29" s="1402"/>
      <c r="G29" s="1402"/>
      <c r="H29" s="1403"/>
    </row>
    <row r="30" spans="1:8" ht="20.100000000000001" customHeight="1">
      <c r="B30" s="1404"/>
      <c r="C30" s="1405"/>
      <c r="D30" s="1405"/>
      <c r="E30" s="1405"/>
      <c r="F30" s="1405"/>
      <c r="G30" s="1405"/>
      <c r="H30" s="1406"/>
    </row>
    <row r="31" spans="1:8" ht="14.25" customHeight="1">
      <c r="A31" s="302"/>
      <c r="B31" s="303"/>
      <c r="C31" s="303"/>
      <c r="D31" s="311"/>
      <c r="E31" s="311"/>
      <c r="F31" s="311"/>
      <c r="H31" s="306"/>
    </row>
    <row r="32" spans="1:8" ht="27" customHeight="1">
      <c r="B32" s="316">
        <v>2</v>
      </c>
      <c r="C32" s="324" t="s">
        <v>406</v>
      </c>
      <c r="D32" s="321"/>
      <c r="E32" s="321"/>
      <c r="F32" s="321"/>
      <c r="G32" s="322"/>
      <c r="H32" s="323"/>
    </row>
    <row r="33" spans="1:8" ht="20.100000000000001" customHeight="1">
      <c r="B33" s="1398"/>
      <c r="C33" s="1399"/>
      <c r="D33" s="1399"/>
      <c r="E33" s="1399"/>
      <c r="F33" s="1399"/>
      <c r="G33" s="1399"/>
      <c r="H33" s="1400"/>
    </row>
    <row r="34" spans="1:8" ht="20.100000000000001" customHeight="1">
      <c r="B34" s="1401"/>
      <c r="C34" s="1402"/>
      <c r="D34" s="1402"/>
      <c r="E34" s="1402"/>
      <c r="F34" s="1402"/>
      <c r="G34" s="1402"/>
      <c r="H34" s="1403"/>
    </row>
    <row r="35" spans="1:8" ht="20.100000000000001" customHeight="1">
      <c r="B35" s="1401"/>
      <c r="C35" s="1402"/>
      <c r="D35" s="1402"/>
      <c r="E35" s="1402"/>
      <c r="F35" s="1402"/>
      <c r="G35" s="1402"/>
      <c r="H35" s="1403"/>
    </row>
    <row r="36" spans="1:8" ht="20.100000000000001" customHeight="1">
      <c r="B36" s="1401"/>
      <c r="C36" s="1402"/>
      <c r="D36" s="1402"/>
      <c r="E36" s="1402"/>
      <c r="F36" s="1402"/>
      <c r="G36" s="1402"/>
      <c r="H36" s="1403"/>
    </row>
    <row r="37" spans="1:8" ht="20.100000000000001" customHeight="1">
      <c r="B37" s="1401"/>
      <c r="C37" s="1402"/>
      <c r="D37" s="1402"/>
      <c r="E37" s="1402"/>
      <c r="F37" s="1402"/>
      <c r="G37" s="1402"/>
      <c r="H37" s="1403"/>
    </row>
    <row r="38" spans="1:8" ht="20.100000000000001" customHeight="1">
      <c r="B38" s="1401"/>
      <c r="C38" s="1402"/>
      <c r="D38" s="1402"/>
      <c r="E38" s="1402"/>
      <c r="F38" s="1402"/>
      <c r="G38" s="1402"/>
      <c r="H38" s="1403"/>
    </row>
    <row r="39" spans="1:8" ht="20.100000000000001" customHeight="1">
      <c r="B39" s="1401"/>
      <c r="C39" s="1402"/>
      <c r="D39" s="1402"/>
      <c r="E39" s="1402"/>
      <c r="F39" s="1402"/>
      <c r="G39" s="1402"/>
      <c r="H39" s="1403"/>
    </row>
    <row r="40" spans="1:8" ht="20.100000000000001" customHeight="1">
      <c r="B40" s="1401"/>
      <c r="C40" s="1402"/>
      <c r="D40" s="1402"/>
      <c r="E40" s="1402"/>
      <c r="F40" s="1402"/>
      <c r="G40" s="1402"/>
      <c r="H40" s="1403"/>
    </row>
    <row r="41" spans="1:8" ht="20.100000000000001" customHeight="1">
      <c r="B41" s="1401"/>
      <c r="C41" s="1402"/>
      <c r="D41" s="1402"/>
      <c r="E41" s="1402"/>
      <c r="F41" s="1402"/>
      <c r="G41" s="1402"/>
      <c r="H41" s="1403"/>
    </row>
    <row r="42" spans="1:8" ht="20.100000000000001" customHeight="1">
      <c r="B42" s="1404"/>
      <c r="C42" s="1405"/>
      <c r="D42" s="1405"/>
      <c r="E42" s="1405"/>
      <c r="F42" s="1405"/>
      <c r="G42" s="1405"/>
      <c r="H42" s="1406"/>
    </row>
    <row r="43" spans="1:8" ht="20.100000000000001" customHeight="1">
      <c r="B43" s="305"/>
      <c r="H43" s="325"/>
    </row>
    <row r="44" spans="1:8">
      <c r="A44" s="326" t="s">
        <v>511</v>
      </c>
      <c r="C44" s="78"/>
      <c r="D44" s="78"/>
      <c r="E44" s="78"/>
      <c r="F44" s="78"/>
    </row>
  </sheetData>
  <mergeCells count="11">
    <mergeCell ref="D13:F13"/>
    <mergeCell ref="A3:H3"/>
    <mergeCell ref="D5:F5"/>
    <mergeCell ref="D7:F7"/>
    <mergeCell ref="D11:F11"/>
    <mergeCell ref="D12:F12"/>
    <mergeCell ref="D14:F14"/>
    <mergeCell ref="D16:F16"/>
    <mergeCell ref="D17:G17"/>
    <mergeCell ref="B21:H30"/>
    <mergeCell ref="B33:H42"/>
  </mergeCells>
  <phoneticPr fontId="4"/>
  <conditionalFormatting sqref="D11:F14 D16:F16">
    <cfRule type="cellIs" dxfId="104" priority="6" stopIfTrue="1" operator="equal">
      <formula>""</formula>
    </cfRule>
  </conditionalFormatting>
  <conditionalFormatting sqref="D17:G17">
    <cfRule type="cellIs" dxfId="103" priority="5" stopIfTrue="1" operator="equal">
      <formula>""</formula>
    </cfRule>
  </conditionalFormatting>
  <conditionalFormatting sqref="B21:H30">
    <cfRule type="cellIs" dxfId="102" priority="4" stopIfTrue="1" operator="equal">
      <formula>""</formula>
    </cfRule>
  </conditionalFormatting>
  <conditionalFormatting sqref="B33:H42">
    <cfRule type="cellIs" dxfId="101" priority="3" stopIfTrue="1" operator="equal">
      <formula>""</formula>
    </cfRule>
  </conditionalFormatting>
  <conditionalFormatting sqref="D15">
    <cfRule type="cellIs" dxfId="100" priority="2" stopIfTrue="1" operator="equal">
      <formula>""</formula>
    </cfRule>
  </conditionalFormatting>
  <conditionalFormatting sqref="F15">
    <cfRule type="cellIs" dxfId="99" priority="1" stopIfTrue="1" operator="equal">
      <formula>""</formula>
    </cfRule>
  </conditionalFormatting>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2"/>
  <sheetViews>
    <sheetView view="pageBreakPreview" zoomScale="55" zoomScaleNormal="70" zoomScaleSheetLayoutView="55" workbookViewId="0">
      <selection activeCell="F55" sqref="F55"/>
    </sheetView>
  </sheetViews>
  <sheetFormatPr defaultRowHeight="13.5"/>
  <cols>
    <col min="1" max="2" width="6.5" style="327" customWidth="1"/>
    <col min="3" max="3" width="5.625" style="327" customWidth="1"/>
    <col min="4" max="5" width="7.625" style="327" customWidth="1"/>
    <col min="6" max="7" width="5.625" style="327" customWidth="1"/>
    <col min="8" max="9" width="6.625" style="327" customWidth="1"/>
    <col min="10" max="14" width="6.875" style="327" customWidth="1"/>
    <col min="15" max="15" width="5.625" style="327" customWidth="1"/>
    <col min="16" max="30" width="6.5" style="327" customWidth="1"/>
    <col min="31" max="16384" width="9" style="327"/>
  </cols>
  <sheetData>
    <row r="1" spans="1:30" ht="33" customHeight="1">
      <c r="AD1" s="389" t="s">
        <v>578</v>
      </c>
    </row>
    <row r="2" spans="1:30" ht="25.5" customHeight="1">
      <c r="A2" s="1412" t="s">
        <v>407</v>
      </c>
      <c r="B2" s="1412"/>
      <c r="C2" s="1412"/>
      <c r="D2" s="1412"/>
      <c r="E2" s="1412"/>
      <c r="F2" s="1412"/>
      <c r="G2" s="1412"/>
      <c r="H2" s="1412"/>
      <c r="I2" s="1412"/>
      <c r="J2" s="1412"/>
      <c r="K2" s="1412"/>
      <c r="L2" s="1412"/>
      <c r="M2" s="1412"/>
      <c r="N2" s="1412"/>
      <c r="O2" s="1412"/>
      <c r="P2" s="1412"/>
      <c r="Q2" s="1412"/>
      <c r="R2" s="1412"/>
      <c r="S2" s="1412"/>
      <c r="T2" s="1412"/>
      <c r="U2" s="1412"/>
      <c r="V2" s="1412"/>
      <c r="W2" s="1412"/>
      <c r="X2" s="1412"/>
      <c r="Y2" s="1412"/>
      <c r="Z2" s="1412"/>
      <c r="AA2" s="1412"/>
      <c r="AB2" s="1412"/>
      <c r="AC2" s="1412"/>
      <c r="AD2" s="1412"/>
    </row>
    <row r="3" spans="1:30" ht="24.75" customHeight="1">
      <c r="A3" s="450"/>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row>
    <row r="4" spans="1:30" s="329" customFormat="1" ht="25.5" customHeight="1" thickBot="1">
      <c r="A4" s="1413" t="s">
        <v>215</v>
      </c>
      <c r="B4" s="1413"/>
      <c r="C4" s="1413"/>
      <c r="D4" s="1413"/>
      <c r="E4" s="1414" t="str">
        <f>IF(震災様式1!L10="","",震災様式1!L10)</f>
        <v/>
      </c>
      <c r="F4" s="1414"/>
      <c r="G4" s="1414"/>
      <c r="H4" s="1414"/>
      <c r="I4" s="1414"/>
      <c r="J4" s="1414"/>
      <c r="K4" s="1414"/>
      <c r="L4" s="1413" t="s">
        <v>408</v>
      </c>
      <c r="M4" s="1413"/>
      <c r="N4" s="1413"/>
      <c r="O4" s="1413"/>
      <c r="P4" s="1414" t="str">
        <f>IF(震災様式1!F43="","",震災様式1!F43)</f>
        <v/>
      </c>
      <c r="Q4" s="1414"/>
      <c r="R4" s="1414"/>
      <c r="S4" s="1414"/>
      <c r="T4" s="1414"/>
      <c r="U4" s="1414"/>
      <c r="V4" s="1413" t="s">
        <v>409</v>
      </c>
      <c r="W4" s="1413"/>
      <c r="X4" s="1414" t="str">
        <f>IF(震災様式1!G35="","",震災様式1!G35)</f>
        <v/>
      </c>
      <c r="Y4" s="1414"/>
      <c r="Z4" s="1414"/>
      <c r="AA4" s="1414"/>
      <c r="AB4" s="1414"/>
      <c r="AC4" s="1414"/>
      <c r="AD4" s="1414"/>
    </row>
    <row r="5" spans="1:30" s="329" customFormat="1" ht="18" customHeight="1" thickBot="1">
      <c r="A5" s="328"/>
      <c r="L5" s="330"/>
      <c r="O5" s="330"/>
      <c r="P5" s="329" t="s">
        <v>520</v>
      </c>
    </row>
    <row r="6" spans="1:30" ht="35.1" customHeight="1" thickBot="1">
      <c r="A6" s="555" t="s">
        <v>640</v>
      </c>
      <c r="B6" s="340"/>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2"/>
    </row>
    <row r="7" spans="1:30" s="329" customFormat="1" ht="35.1" customHeight="1">
      <c r="A7" s="333"/>
      <c r="B7" s="1415" t="s">
        <v>412</v>
      </c>
      <c r="C7" s="1416"/>
      <c r="D7" s="1416"/>
      <c r="E7" s="1416"/>
      <c r="F7" s="1418" t="s">
        <v>176</v>
      </c>
      <c r="G7" s="1419"/>
      <c r="H7" s="1419"/>
      <c r="I7" s="1419"/>
      <c r="J7" s="1420"/>
      <c r="K7" s="1418" t="s">
        <v>543</v>
      </c>
      <c r="L7" s="1419"/>
      <c r="M7" s="1419"/>
      <c r="N7" s="1419"/>
      <c r="O7" s="1419"/>
      <c r="P7" s="1419"/>
      <c r="Q7" s="1419"/>
      <c r="R7" s="1419"/>
      <c r="S7" s="1419"/>
      <c r="T7" s="1419"/>
      <c r="U7" s="1419"/>
      <c r="V7" s="1419"/>
      <c r="W7" s="1419"/>
      <c r="X7" s="1419"/>
      <c r="Y7" s="1419"/>
      <c r="Z7" s="1419"/>
      <c r="AA7" s="1419"/>
      <c r="AB7" s="1419"/>
      <c r="AC7" s="1419"/>
      <c r="AD7" s="1421"/>
    </row>
    <row r="8" spans="1:30" s="329" customFormat="1" ht="35.1" customHeight="1" thickBot="1">
      <c r="A8" s="333"/>
      <c r="B8" s="1417"/>
      <c r="C8" s="1175"/>
      <c r="D8" s="1175"/>
      <c r="E8" s="1175"/>
      <c r="F8" s="1422" t="s">
        <v>413</v>
      </c>
      <c r="G8" s="1423"/>
      <c r="H8" s="1423"/>
      <c r="I8" s="1423"/>
      <c r="J8" s="1424"/>
      <c r="K8" s="1422" t="s">
        <v>543</v>
      </c>
      <c r="L8" s="1423"/>
      <c r="M8" s="1423"/>
      <c r="N8" s="1423"/>
      <c r="O8" s="1423"/>
      <c r="P8" s="1423"/>
      <c r="Q8" s="1423"/>
      <c r="R8" s="1423"/>
      <c r="S8" s="1423"/>
      <c r="T8" s="1423"/>
      <c r="U8" s="1423"/>
      <c r="V8" s="1423"/>
      <c r="W8" s="1423"/>
      <c r="X8" s="1423"/>
      <c r="Y8" s="1423"/>
      <c r="Z8" s="1423"/>
      <c r="AA8" s="1423"/>
      <c r="AB8" s="1423"/>
      <c r="AC8" s="1423"/>
      <c r="AD8" s="1425"/>
    </row>
    <row r="9" spans="1:30" ht="35.1" customHeight="1">
      <c r="A9" s="343"/>
      <c r="B9" s="340" t="s">
        <v>414</v>
      </c>
      <c r="C9" s="341"/>
      <c r="D9" s="341"/>
      <c r="E9" s="341"/>
      <c r="F9" s="344"/>
      <c r="G9" s="344"/>
      <c r="H9" s="344"/>
      <c r="I9" s="344"/>
      <c r="J9" s="344"/>
      <c r="K9" s="344"/>
      <c r="L9" s="344"/>
      <c r="M9" s="344"/>
      <c r="N9" s="344"/>
      <c r="O9" s="344"/>
      <c r="P9" s="344"/>
      <c r="Q9" s="344"/>
      <c r="R9" s="344"/>
      <c r="S9" s="344"/>
      <c r="T9" s="344"/>
      <c r="U9" s="344"/>
      <c r="V9" s="344"/>
      <c r="W9" s="344"/>
      <c r="X9" s="344"/>
      <c r="Y9" s="344"/>
      <c r="Z9" s="344"/>
      <c r="AA9" s="344"/>
      <c r="AB9" s="344"/>
      <c r="AC9" s="344"/>
      <c r="AD9" s="345"/>
    </row>
    <row r="10" spans="1:30" ht="15.95" customHeight="1">
      <c r="A10" s="343"/>
      <c r="B10" s="346"/>
      <c r="C10" s="347"/>
      <c r="D10" s="1452" t="s">
        <v>515</v>
      </c>
      <c r="E10" s="1453"/>
      <c r="F10" s="1453"/>
      <c r="G10" s="1453"/>
      <c r="H10" s="1453"/>
      <c r="I10" s="1453"/>
      <c r="J10" s="1453"/>
      <c r="K10" s="1453"/>
      <c r="L10" s="1453"/>
      <c r="M10" s="1453"/>
      <c r="N10" s="1454"/>
      <c r="O10" s="1461"/>
      <c r="P10" s="1440"/>
      <c r="Q10" s="1440"/>
      <c r="R10" s="1440" t="s">
        <v>151</v>
      </c>
      <c r="S10" s="1440"/>
      <c r="T10" s="1440" t="s">
        <v>152</v>
      </c>
      <c r="U10" s="1440" t="s">
        <v>410</v>
      </c>
      <c r="V10" s="1440"/>
      <c r="W10" s="1440"/>
      <c r="X10" s="1461" t="s">
        <v>411</v>
      </c>
      <c r="Y10" s="1463"/>
      <c r="Z10" s="1408"/>
      <c r="AA10" s="1408"/>
      <c r="AB10" s="1408"/>
      <c r="AC10" s="1408"/>
      <c r="AD10" s="1409"/>
    </row>
    <row r="11" spans="1:30" ht="15.95" customHeight="1">
      <c r="A11" s="343"/>
      <c r="B11" s="343"/>
      <c r="C11" s="1426"/>
      <c r="D11" s="1455"/>
      <c r="E11" s="1456"/>
      <c r="F11" s="1456"/>
      <c r="G11" s="1456"/>
      <c r="H11" s="1456"/>
      <c r="I11" s="1456"/>
      <c r="J11" s="1456"/>
      <c r="K11" s="1456"/>
      <c r="L11" s="1456"/>
      <c r="M11" s="1456"/>
      <c r="N11" s="1457"/>
      <c r="O11" s="1462"/>
      <c r="P11" s="1441"/>
      <c r="Q11" s="1441"/>
      <c r="R11" s="1441"/>
      <c r="S11" s="1441"/>
      <c r="T11" s="1441"/>
      <c r="U11" s="1441"/>
      <c r="V11" s="1441"/>
      <c r="W11" s="1441"/>
      <c r="X11" s="1462"/>
      <c r="Y11" s="1464"/>
      <c r="Z11" s="1410"/>
      <c r="AA11" s="1410"/>
      <c r="AB11" s="1410"/>
      <c r="AC11" s="1410"/>
      <c r="AD11" s="1411"/>
    </row>
    <row r="12" spans="1:30" ht="15.95" customHeight="1">
      <c r="A12" s="343"/>
      <c r="B12" s="343"/>
      <c r="C12" s="1427"/>
      <c r="D12" s="1455"/>
      <c r="E12" s="1456"/>
      <c r="F12" s="1456"/>
      <c r="G12" s="1456"/>
      <c r="H12" s="1456"/>
      <c r="I12" s="1456"/>
      <c r="J12" s="1456"/>
      <c r="K12" s="1456"/>
      <c r="L12" s="1456"/>
      <c r="M12" s="1456"/>
      <c r="N12" s="1457"/>
      <c r="O12" s="1428"/>
      <c r="P12" s="1430" t="s">
        <v>415</v>
      </c>
      <c r="Q12" s="1431"/>
      <c r="R12" s="1432"/>
      <c r="S12" s="1436" t="s">
        <v>478</v>
      </c>
      <c r="T12" s="1437"/>
      <c r="U12" s="1437"/>
      <c r="V12" s="1436"/>
      <c r="W12" s="1437"/>
      <c r="X12" s="1440"/>
      <c r="Y12" s="1437" t="s">
        <v>151</v>
      </c>
      <c r="Z12" s="1440"/>
      <c r="AA12" s="1437" t="s">
        <v>152</v>
      </c>
      <c r="AB12" s="1440"/>
      <c r="AC12" s="1437" t="s">
        <v>153</v>
      </c>
      <c r="AD12" s="1468"/>
    </row>
    <row r="13" spans="1:30" s="329" customFormat="1" ht="15.95" customHeight="1">
      <c r="A13" s="333"/>
      <c r="B13" s="333"/>
      <c r="C13" s="348"/>
      <c r="D13" s="1458"/>
      <c r="E13" s="1459"/>
      <c r="F13" s="1459"/>
      <c r="G13" s="1459"/>
      <c r="H13" s="1459"/>
      <c r="I13" s="1459"/>
      <c r="J13" s="1459"/>
      <c r="K13" s="1459"/>
      <c r="L13" s="1459"/>
      <c r="M13" s="1459"/>
      <c r="N13" s="1460"/>
      <c r="O13" s="1429"/>
      <c r="P13" s="1433"/>
      <c r="Q13" s="1434"/>
      <c r="R13" s="1435"/>
      <c r="S13" s="1438"/>
      <c r="T13" s="1439"/>
      <c r="U13" s="1439"/>
      <c r="V13" s="1438"/>
      <c r="W13" s="1439"/>
      <c r="X13" s="1441"/>
      <c r="Y13" s="1439"/>
      <c r="Z13" s="1441"/>
      <c r="AA13" s="1439"/>
      <c r="AB13" s="1441"/>
      <c r="AC13" s="1439"/>
      <c r="AD13" s="1469"/>
    </row>
    <row r="14" spans="1:30" s="329" customFormat="1" ht="35.1" customHeight="1">
      <c r="A14" s="333"/>
      <c r="B14" s="333"/>
      <c r="C14" s="349"/>
      <c r="D14" s="1442" t="s">
        <v>416</v>
      </c>
      <c r="E14" s="1443"/>
      <c r="F14" s="1443"/>
      <c r="G14" s="1443"/>
      <c r="H14" s="1443"/>
      <c r="I14" s="1443"/>
      <c r="J14" s="1443"/>
      <c r="K14" s="1443"/>
      <c r="L14" s="1443"/>
      <c r="M14" s="1443"/>
      <c r="N14" s="1444"/>
      <c r="O14" s="1448"/>
      <c r="P14" s="1449"/>
      <c r="Q14" s="445"/>
      <c r="R14" s="445" t="s">
        <v>151</v>
      </c>
      <c r="S14" s="445"/>
      <c r="T14" s="445" t="s">
        <v>152</v>
      </c>
      <c r="U14" s="1449" t="s">
        <v>410</v>
      </c>
      <c r="V14" s="1449"/>
      <c r="W14" s="1450"/>
      <c r="X14" s="1451" t="s">
        <v>411</v>
      </c>
      <c r="Y14" s="1451"/>
      <c r="Z14" s="1465"/>
      <c r="AA14" s="1465"/>
      <c r="AB14" s="1465"/>
      <c r="AC14" s="1465"/>
      <c r="AD14" s="1466"/>
    </row>
    <row r="15" spans="1:30" s="329" customFormat="1" ht="35.1" customHeight="1">
      <c r="A15" s="333"/>
      <c r="B15" s="333"/>
      <c r="C15" s="350"/>
      <c r="D15" s="1445"/>
      <c r="E15" s="1446"/>
      <c r="F15" s="1446"/>
      <c r="G15" s="1446"/>
      <c r="H15" s="1446"/>
      <c r="I15" s="1446"/>
      <c r="J15" s="1446"/>
      <c r="K15" s="1446"/>
      <c r="L15" s="1446"/>
      <c r="M15" s="1446"/>
      <c r="N15" s="1447"/>
      <c r="O15" s="449"/>
      <c r="P15" s="1467" t="s">
        <v>415</v>
      </c>
      <c r="Q15" s="1449"/>
      <c r="R15" s="1450"/>
      <c r="S15" s="1451" t="s">
        <v>479</v>
      </c>
      <c r="T15" s="1451"/>
      <c r="U15" s="1451"/>
      <c r="V15" s="1436"/>
      <c r="W15" s="1437"/>
      <c r="X15" s="442"/>
      <c r="Y15" s="442" t="s">
        <v>151</v>
      </c>
      <c r="Z15" s="442"/>
      <c r="AA15" s="442" t="s">
        <v>152</v>
      </c>
      <c r="AB15" s="442"/>
      <c r="AC15" s="442" t="s">
        <v>153</v>
      </c>
      <c r="AD15" s="351"/>
    </row>
    <row r="16" spans="1:30" s="329" customFormat="1" ht="35.1" customHeight="1">
      <c r="A16" s="333"/>
      <c r="B16" s="333"/>
      <c r="C16" s="352"/>
      <c r="D16" s="353"/>
      <c r="E16" s="1480" t="s">
        <v>417</v>
      </c>
      <c r="F16" s="1481"/>
      <c r="G16" s="1481"/>
      <c r="H16" s="1481"/>
      <c r="I16" s="1481"/>
      <c r="J16" s="1481"/>
      <c r="K16" s="1481"/>
      <c r="L16" s="1481"/>
      <c r="M16" s="1481"/>
      <c r="N16" s="1482"/>
      <c r="O16" s="441"/>
      <c r="P16" s="442"/>
      <c r="Q16" s="445" t="s">
        <v>151</v>
      </c>
      <c r="R16" s="445"/>
      <c r="S16" s="445" t="s">
        <v>152</v>
      </c>
      <c r="T16" s="445"/>
      <c r="U16" s="445" t="s">
        <v>153</v>
      </c>
      <c r="V16" s="439" t="s">
        <v>516</v>
      </c>
      <c r="W16" s="441"/>
      <c r="X16" s="445"/>
      <c r="Y16" s="445" t="s">
        <v>151</v>
      </c>
      <c r="Z16" s="445"/>
      <c r="AA16" s="445" t="s">
        <v>152</v>
      </c>
      <c r="AB16" s="445"/>
      <c r="AC16" s="445" t="s">
        <v>153</v>
      </c>
      <c r="AD16" s="354"/>
    </row>
    <row r="17" spans="1:30" ht="15.95" customHeight="1">
      <c r="A17" s="343"/>
      <c r="B17" s="336"/>
      <c r="C17" s="349"/>
      <c r="D17" s="1445" t="s">
        <v>418</v>
      </c>
      <c r="E17" s="1446"/>
      <c r="F17" s="1446"/>
      <c r="G17" s="1446"/>
      <c r="H17" s="1446"/>
      <c r="I17" s="1446"/>
      <c r="J17" s="1446"/>
      <c r="K17" s="1446"/>
      <c r="L17" s="1446"/>
      <c r="M17" s="1446"/>
      <c r="N17" s="1447"/>
      <c r="O17" s="1436"/>
      <c r="P17" s="1437"/>
      <c r="Q17" s="1437"/>
      <c r="R17" s="1437" t="s">
        <v>151</v>
      </c>
      <c r="S17" s="1437"/>
      <c r="T17" s="1437" t="s">
        <v>152</v>
      </c>
      <c r="U17" s="1437" t="s">
        <v>410</v>
      </c>
      <c r="V17" s="1437"/>
      <c r="W17" s="1437"/>
      <c r="X17" s="1436" t="s">
        <v>411</v>
      </c>
      <c r="Y17" s="1476"/>
      <c r="Z17" s="1489"/>
      <c r="AA17" s="1489"/>
      <c r="AB17" s="1489"/>
      <c r="AC17" s="1489"/>
      <c r="AD17" s="1490"/>
    </row>
    <row r="18" spans="1:30" ht="15.95" customHeight="1">
      <c r="A18" s="343"/>
      <c r="B18" s="333"/>
      <c r="C18" s="1470"/>
      <c r="D18" s="1445"/>
      <c r="E18" s="1446"/>
      <c r="F18" s="1446"/>
      <c r="G18" s="1446"/>
      <c r="H18" s="1446"/>
      <c r="I18" s="1446"/>
      <c r="J18" s="1446"/>
      <c r="K18" s="1446"/>
      <c r="L18" s="1446"/>
      <c r="M18" s="1446"/>
      <c r="N18" s="1447"/>
      <c r="O18" s="1438"/>
      <c r="P18" s="1439"/>
      <c r="Q18" s="1439"/>
      <c r="R18" s="1439"/>
      <c r="S18" s="1439"/>
      <c r="T18" s="1439"/>
      <c r="U18" s="1439"/>
      <c r="V18" s="1439"/>
      <c r="W18" s="1439"/>
      <c r="X18" s="1438"/>
      <c r="Y18" s="1488"/>
      <c r="Z18" s="1491"/>
      <c r="AA18" s="1491"/>
      <c r="AB18" s="1491"/>
      <c r="AC18" s="1491"/>
      <c r="AD18" s="1492"/>
    </row>
    <row r="19" spans="1:30" ht="15.95" customHeight="1">
      <c r="A19" s="343"/>
      <c r="B19" s="333"/>
      <c r="C19" s="1471"/>
      <c r="D19" s="1445"/>
      <c r="E19" s="1446"/>
      <c r="F19" s="1446"/>
      <c r="G19" s="1446"/>
      <c r="H19" s="1446"/>
      <c r="I19" s="1446"/>
      <c r="J19" s="1446"/>
      <c r="K19" s="1446"/>
      <c r="L19" s="1446"/>
      <c r="M19" s="1446"/>
      <c r="N19" s="1447"/>
      <c r="O19" s="1428"/>
      <c r="P19" s="1430" t="s">
        <v>415</v>
      </c>
      <c r="Q19" s="1431"/>
      <c r="R19" s="1432"/>
      <c r="S19" s="1436" t="s">
        <v>479</v>
      </c>
      <c r="T19" s="1437"/>
      <c r="U19" s="1476"/>
      <c r="V19" s="1437"/>
      <c r="W19" s="1437"/>
      <c r="X19" s="1437"/>
      <c r="Y19" s="1437" t="s">
        <v>151</v>
      </c>
      <c r="Z19" s="1437"/>
      <c r="AA19" s="1437" t="s">
        <v>152</v>
      </c>
      <c r="AB19" s="1437"/>
      <c r="AC19" s="1437" t="s">
        <v>153</v>
      </c>
      <c r="AD19" s="1486"/>
    </row>
    <row r="20" spans="1:30" ht="15.95" customHeight="1" thickBot="1">
      <c r="A20" s="343"/>
      <c r="B20" s="334"/>
      <c r="C20" s="356"/>
      <c r="D20" s="1483"/>
      <c r="E20" s="1484"/>
      <c r="F20" s="1484"/>
      <c r="G20" s="1484"/>
      <c r="H20" s="1484"/>
      <c r="I20" s="1484"/>
      <c r="J20" s="1484"/>
      <c r="K20" s="1484"/>
      <c r="L20" s="1484"/>
      <c r="M20" s="1484"/>
      <c r="N20" s="1485"/>
      <c r="O20" s="1472"/>
      <c r="P20" s="1473"/>
      <c r="Q20" s="1474"/>
      <c r="R20" s="1475"/>
      <c r="S20" s="1477"/>
      <c r="T20" s="1478"/>
      <c r="U20" s="1479"/>
      <c r="V20" s="1478"/>
      <c r="W20" s="1478"/>
      <c r="X20" s="1478"/>
      <c r="Y20" s="1478"/>
      <c r="Z20" s="1478"/>
      <c r="AA20" s="1478"/>
      <c r="AB20" s="1478"/>
      <c r="AC20" s="1478"/>
      <c r="AD20" s="1487"/>
    </row>
    <row r="21" spans="1:30" ht="35.1" customHeight="1">
      <c r="A21" s="551"/>
      <c r="B21" s="1493" t="s">
        <v>419</v>
      </c>
      <c r="C21" s="1419"/>
      <c r="D21" s="1419"/>
      <c r="E21" s="1419"/>
      <c r="F21" s="357"/>
      <c r="G21" s="1494" t="s">
        <v>420</v>
      </c>
      <c r="H21" s="1419"/>
      <c r="I21" s="1419"/>
      <c r="J21" s="1419"/>
      <c r="K21" s="1419"/>
      <c r="L21" s="1419"/>
      <c r="M21" s="1419"/>
      <c r="N21" s="358"/>
      <c r="O21" s="1495" t="s">
        <v>421</v>
      </c>
      <c r="P21" s="1495"/>
      <c r="Q21" s="1495"/>
      <c r="R21" s="1495"/>
      <c r="S21" s="1495"/>
      <c r="T21" s="1495"/>
      <c r="U21" s="1495"/>
      <c r="V21" s="1496" t="s">
        <v>194</v>
      </c>
      <c r="W21" s="1497"/>
      <c r="X21" s="1418"/>
      <c r="Y21" s="1419"/>
      <c r="Z21" s="1419"/>
      <c r="AA21" s="1419"/>
      <c r="AB21" s="1419"/>
      <c r="AC21" s="1419"/>
      <c r="AD21" s="1421"/>
    </row>
    <row r="22" spans="1:30" ht="35.1" customHeight="1">
      <c r="A22" s="343"/>
      <c r="B22" s="359" t="s">
        <v>414</v>
      </c>
      <c r="C22" s="360"/>
      <c r="D22" s="360"/>
      <c r="E22" s="360"/>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2"/>
    </row>
    <row r="23" spans="1:30" s="329" customFormat="1" ht="15.95" customHeight="1">
      <c r="A23" s="333"/>
      <c r="B23" s="336"/>
      <c r="C23" s="349"/>
      <c r="D23" s="1442" t="s">
        <v>422</v>
      </c>
      <c r="E23" s="1443"/>
      <c r="F23" s="1443"/>
      <c r="G23" s="1443"/>
      <c r="H23" s="1443"/>
      <c r="I23" s="1443"/>
      <c r="J23" s="1443"/>
      <c r="K23" s="1443"/>
      <c r="L23" s="1443"/>
      <c r="M23" s="1443"/>
      <c r="N23" s="1444"/>
      <c r="O23" s="1436"/>
      <c r="P23" s="1437"/>
      <c r="Q23" s="1437"/>
      <c r="R23" s="1437" t="s">
        <v>151</v>
      </c>
      <c r="S23" s="1437"/>
      <c r="T23" s="1437" t="s">
        <v>152</v>
      </c>
      <c r="U23" s="1437" t="s">
        <v>410</v>
      </c>
      <c r="V23" s="1437"/>
      <c r="W23" s="1437"/>
      <c r="X23" s="1436" t="s">
        <v>411</v>
      </c>
      <c r="Y23" s="1476"/>
      <c r="Z23" s="1489"/>
      <c r="AA23" s="1489"/>
      <c r="AB23" s="1489"/>
      <c r="AC23" s="1489"/>
      <c r="AD23" s="1490"/>
    </row>
    <row r="24" spans="1:30" s="329" customFormat="1" ht="15.75" customHeight="1">
      <c r="A24" s="333"/>
      <c r="B24" s="333"/>
      <c r="C24" s="1470"/>
      <c r="D24" s="1445"/>
      <c r="E24" s="1446"/>
      <c r="F24" s="1446"/>
      <c r="G24" s="1446"/>
      <c r="H24" s="1446"/>
      <c r="I24" s="1446"/>
      <c r="J24" s="1446"/>
      <c r="K24" s="1446"/>
      <c r="L24" s="1446"/>
      <c r="M24" s="1446"/>
      <c r="N24" s="1447"/>
      <c r="O24" s="1438"/>
      <c r="P24" s="1439"/>
      <c r="Q24" s="1439"/>
      <c r="R24" s="1439"/>
      <c r="S24" s="1439"/>
      <c r="T24" s="1439"/>
      <c r="U24" s="1439"/>
      <c r="V24" s="1439"/>
      <c r="W24" s="1439"/>
      <c r="X24" s="1438"/>
      <c r="Y24" s="1488"/>
      <c r="Z24" s="1491"/>
      <c r="AA24" s="1491"/>
      <c r="AB24" s="1491"/>
      <c r="AC24" s="1491"/>
      <c r="AD24" s="1492"/>
    </row>
    <row r="25" spans="1:30" s="329" customFormat="1" ht="15.95" customHeight="1">
      <c r="A25" s="333"/>
      <c r="B25" s="333"/>
      <c r="C25" s="1471"/>
      <c r="D25" s="1445"/>
      <c r="E25" s="1446"/>
      <c r="F25" s="1446"/>
      <c r="G25" s="1446"/>
      <c r="H25" s="1446"/>
      <c r="I25" s="1446"/>
      <c r="J25" s="1446"/>
      <c r="K25" s="1446"/>
      <c r="L25" s="1446"/>
      <c r="M25" s="1446"/>
      <c r="N25" s="1447"/>
      <c r="O25" s="1428"/>
      <c r="P25" s="1430" t="s">
        <v>415</v>
      </c>
      <c r="Q25" s="1431"/>
      <c r="R25" s="1432"/>
      <c r="S25" s="1436" t="s">
        <v>479</v>
      </c>
      <c r="T25" s="1437"/>
      <c r="U25" s="1476"/>
      <c r="V25" s="1437"/>
      <c r="W25" s="1437"/>
      <c r="X25" s="1437"/>
      <c r="Y25" s="1437" t="s">
        <v>151</v>
      </c>
      <c r="Z25" s="1437"/>
      <c r="AA25" s="1437" t="s">
        <v>152</v>
      </c>
      <c r="AB25" s="1437"/>
      <c r="AC25" s="1437" t="s">
        <v>153</v>
      </c>
      <c r="AD25" s="1486"/>
    </row>
    <row r="26" spans="1:30" s="329" customFormat="1" ht="15.95" customHeight="1">
      <c r="A26" s="333"/>
      <c r="B26" s="333"/>
      <c r="C26" s="352"/>
      <c r="D26" s="1498"/>
      <c r="E26" s="1499"/>
      <c r="F26" s="1499"/>
      <c r="G26" s="1499"/>
      <c r="H26" s="1499"/>
      <c r="I26" s="1499"/>
      <c r="J26" s="1499"/>
      <c r="K26" s="1499"/>
      <c r="L26" s="1499"/>
      <c r="M26" s="1499"/>
      <c r="N26" s="1500"/>
      <c r="O26" s="1429"/>
      <c r="P26" s="1433"/>
      <c r="Q26" s="1434"/>
      <c r="R26" s="1435"/>
      <c r="S26" s="1438"/>
      <c r="T26" s="1439"/>
      <c r="U26" s="1488"/>
      <c r="V26" s="1439"/>
      <c r="W26" s="1439"/>
      <c r="X26" s="1439"/>
      <c r="Y26" s="1439"/>
      <c r="Z26" s="1439"/>
      <c r="AA26" s="1439"/>
      <c r="AB26" s="1439"/>
      <c r="AC26" s="1439"/>
      <c r="AD26" s="1501"/>
    </row>
    <row r="27" spans="1:30" s="329" customFormat="1" ht="35.1" customHeight="1">
      <c r="A27" s="333"/>
      <c r="B27" s="333"/>
      <c r="C27" s="349"/>
      <c r="D27" s="1442" t="s">
        <v>423</v>
      </c>
      <c r="E27" s="1443"/>
      <c r="F27" s="1443"/>
      <c r="G27" s="1443"/>
      <c r="H27" s="1443"/>
      <c r="I27" s="1443"/>
      <c r="J27" s="1443"/>
      <c r="K27" s="1443"/>
      <c r="L27" s="1443"/>
      <c r="M27" s="1443"/>
      <c r="N27" s="1444"/>
      <c r="O27" s="1448"/>
      <c r="P27" s="1449"/>
      <c r="Q27" s="445"/>
      <c r="R27" s="445" t="s">
        <v>151</v>
      </c>
      <c r="S27" s="445"/>
      <c r="T27" s="445" t="s">
        <v>152</v>
      </c>
      <c r="U27" s="1449" t="s">
        <v>410</v>
      </c>
      <c r="V27" s="1449"/>
      <c r="W27" s="1450"/>
      <c r="X27" s="1451" t="s">
        <v>411</v>
      </c>
      <c r="Y27" s="1451"/>
      <c r="Z27" s="1465"/>
      <c r="AA27" s="1465"/>
      <c r="AB27" s="1465"/>
      <c r="AC27" s="1465"/>
      <c r="AD27" s="1466"/>
    </row>
    <row r="28" spans="1:30" s="329" customFormat="1" ht="35.1" customHeight="1">
      <c r="A28" s="333"/>
      <c r="B28" s="333"/>
      <c r="C28" s="350"/>
      <c r="D28" s="1445"/>
      <c r="E28" s="1446"/>
      <c r="F28" s="1446"/>
      <c r="G28" s="1446"/>
      <c r="H28" s="1446"/>
      <c r="I28" s="1446"/>
      <c r="J28" s="1446"/>
      <c r="K28" s="1446"/>
      <c r="L28" s="1446"/>
      <c r="M28" s="1446"/>
      <c r="N28" s="1447"/>
      <c r="O28" s="449"/>
      <c r="P28" s="1467" t="s">
        <v>415</v>
      </c>
      <c r="Q28" s="1449"/>
      <c r="R28" s="1450"/>
      <c r="S28" s="1451" t="s">
        <v>479</v>
      </c>
      <c r="T28" s="1451"/>
      <c r="U28" s="1451"/>
      <c r="V28" s="1436"/>
      <c r="W28" s="1437"/>
      <c r="X28" s="442"/>
      <c r="Y28" s="442" t="s">
        <v>151</v>
      </c>
      <c r="Z28" s="442"/>
      <c r="AA28" s="442" t="s">
        <v>152</v>
      </c>
      <c r="AB28" s="442"/>
      <c r="AC28" s="442" t="s">
        <v>153</v>
      </c>
      <c r="AD28" s="351"/>
    </row>
    <row r="29" spans="1:30" s="329" customFormat="1" ht="35.1" customHeight="1">
      <c r="A29" s="333"/>
      <c r="B29" s="333"/>
      <c r="C29" s="352"/>
      <c r="D29" s="353"/>
      <c r="E29" s="1480" t="s">
        <v>417</v>
      </c>
      <c r="F29" s="1481"/>
      <c r="G29" s="1481"/>
      <c r="H29" s="1481"/>
      <c r="I29" s="1481"/>
      <c r="J29" s="1481"/>
      <c r="K29" s="1481"/>
      <c r="L29" s="1481"/>
      <c r="M29" s="1481"/>
      <c r="N29" s="1482"/>
      <c r="O29" s="441"/>
      <c r="P29" s="445"/>
      <c r="Q29" s="445" t="s">
        <v>151</v>
      </c>
      <c r="R29" s="445"/>
      <c r="S29" s="445" t="s">
        <v>152</v>
      </c>
      <c r="T29" s="445"/>
      <c r="U29" s="445" t="s">
        <v>153</v>
      </c>
      <c r="V29" s="439" t="s">
        <v>516</v>
      </c>
      <c r="W29" s="441"/>
      <c r="X29" s="445"/>
      <c r="Y29" s="445" t="s">
        <v>151</v>
      </c>
      <c r="Z29" s="445"/>
      <c r="AA29" s="445" t="s">
        <v>152</v>
      </c>
      <c r="AB29" s="445"/>
      <c r="AC29" s="445" t="s">
        <v>153</v>
      </c>
      <c r="AD29" s="354"/>
    </row>
    <row r="30" spans="1:30" s="329" customFormat="1" ht="15.95" customHeight="1">
      <c r="A30" s="333"/>
      <c r="B30" s="336"/>
      <c r="C30" s="349"/>
      <c r="D30" s="1442" t="s">
        <v>424</v>
      </c>
      <c r="E30" s="1443"/>
      <c r="F30" s="1443"/>
      <c r="G30" s="1443"/>
      <c r="H30" s="1443"/>
      <c r="I30" s="1443"/>
      <c r="J30" s="1443"/>
      <c r="K30" s="1443"/>
      <c r="L30" s="1443"/>
      <c r="M30" s="1443"/>
      <c r="N30" s="1444"/>
      <c r="O30" s="1436"/>
      <c r="P30" s="1437"/>
      <c r="Q30" s="1437"/>
      <c r="R30" s="1437" t="s">
        <v>151</v>
      </c>
      <c r="S30" s="1437"/>
      <c r="T30" s="1437" t="s">
        <v>152</v>
      </c>
      <c r="U30" s="1437" t="s">
        <v>410</v>
      </c>
      <c r="V30" s="1437"/>
      <c r="W30" s="1437"/>
      <c r="X30" s="1436" t="s">
        <v>411</v>
      </c>
      <c r="Y30" s="1476"/>
      <c r="Z30" s="1489"/>
      <c r="AA30" s="1489"/>
      <c r="AB30" s="1489"/>
      <c r="AC30" s="1489"/>
      <c r="AD30" s="1490"/>
    </row>
    <row r="31" spans="1:30" s="329" customFormat="1" ht="15.95" customHeight="1">
      <c r="A31" s="333"/>
      <c r="B31" s="333"/>
      <c r="C31" s="1470"/>
      <c r="D31" s="1445"/>
      <c r="E31" s="1446"/>
      <c r="F31" s="1446"/>
      <c r="G31" s="1446"/>
      <c r="H31" s="1446"/>
      <c r="I31" s="1446"/>
      <c r="J31" s="1446"/>
      <c r="K31" s="1446"/>
      <c r="L31" s="1446"/>
      <c r="M31" s="1446"/>
      <c r="N31" s="1447"/>
      <c r="O31" s="1438"/>
      <c r="P31" s="1439"/>
      <c r="Q31" s="1439"/>
      <c r="R31" s="1439"/>
      <c r="S31" s="1439"/>
      <c r="T31" s="1439"/>
      <c r="U31" s="1439"/>
      <c r="V31" s="1439"/>
      <c r="W31" s="1439"/>
      <c r="X31" s="1438"/>
      <c r="Y31" s="1488"/>
      <c r="Z31" s="1491"/>
      <c r="AA31" s="1491"/>
      <c r="AB31" s="1491"/>
      <c r="AC31" s="1491"/>
      <c r="AD31" s="1492"/>
    </row>
    <row r="32" spans="1:30" s="329" customFormat="1" ht="15.95" customHeight="1">
      <c r="A32" s="333"/>
      <c r="B32" s="333"/>
      <c r="C32" s="1471"/>
      <c r="D32" s="1445"/>
      <c r="E32" s="1446"/>
      <c r="F32" s="1446"/>
      <c r="G32" s="1446"/>
      <c r="H32" s="1446"/>
      <c r="I32" s="1446"/>
      <c r="J32" s="1446"/>
      <c r="K32" s="1446"/>
      <c r="L32" s="1446"/>
      <c r="M32" s="1446"/>
      <c r="N32" s="1447"/>
      <c r="O32" s="1502"/>
      <c r="P32" s="1430" t="s">
        <v>415</v>
      </c>
      <c r="Q32" s="1431"/>
      <c r="R32" s="1432"/>
      <c r="S32" s="1436" t="s">
        <v>479</v>
      </c>
      <c r="T32" s="1437"/>
      <c r="U32" s="1476"/>
      <c r="V32" s="1437"/>
      <c r="W32" s="1437"/>
      <c r="X32" s="1437"/>
      <c r="Y32" s="1437" t="s">
        <v>151</v>
      </c>
      <c r="Z32" s="1437"/>
      <c r="AA32" s="1437" t="s">
        <v>152</v>
      </c>
      <c r="AB32" s="1437"/>
      <c r="AC32" s="1437" t="s">
        <v>153</v>
      </c>
      <c r="AD32" s="1486"/>
    </row>
    <row r="33" spans="1:30" s="329" customFormat="1" ht="15.95" customHeight="1" thickBot="1">
      <c r="A33" s="333"/>
      <c r="B33" s="334"/>
      <c r="C33" s="356"/>
      <c r="D33" s="1483"/>
      <c r="E33" s="1484"/>
      <c r="F33" s="1484"/>
      <c r="G33" s="1484"/>
      <c r="H33" s="1484"/>
      <c r="I33" s="1484"/>
      <c r="J33" s="1484"/>
      <c r="K33" s="1484"/>
      <c r="L33" s="1484"/>
      <c r="M33" s="1484"/>
      <c r="N33" s="1485"/>
      <c r="O33" s="1472"/>
      <c r="P33" s="1473"/>
      <c r="Q33" s="1474"/>
      <c r="R33" s="1475"/>
      <c r="S33" s="1477"/>
      <c r="T33" s="1478"/>
      <c r="U33" s="1479"/>
      <c r="V33" s="1478"/>
      <c r="W33" s="1478"/>
      <c r="X33" s="1478"/>
      <c r="Y33" s="1478"/>
      <c r="Z33" s="1478"/>
      <c r="AA33" s="1478"/>
      <c r="AB33" s="1478"/>
      <c r="AC33" s="1478"/>
      <c r="AD33" s="1487"/>
    </row>
    <row r="34" spans="1:30" s="329" customFormat="1" ht="34.5" customHeight="1" thickBot="1">
      <c r="A34" s="1503" t="s">
        <v>641</v>
      </c>
      <c r="B34" s="1504"/>
      <c r="C34" s="1504"/>
      <c r="D34" s="1504"/>
      <c r="E34" s="1504"/>
      <c r="F34" s="1504"/>
      <c r="G34" s="1504"/>
      <c r="H34" s="1504"/>
      <c r="I34" s="1504"/>
      <c r="J34" s="1504"/>
      <c r="K34" s="1504"/>
      <c r="L34" s="1504"/>
      <c r="M34" s="1504"/>
      <c r="N34" s="1504"/>
      <c r="O34" s="1504"/>
      <c r="P34" s="1504"/>
      <c r="Q34" s="1504"/>
      <c r="R34" s="528"/>
      <c r="S34" s="528"/>
      <c r="T34" s="528"/>
      <c r="U34" s="528"/>
      <c r="V34" s="528"/>
      <c r="W34" s="528"/>
      <c r="X34" s="528"/>
      <c r="Y34" s="528"/>
      <c r="Z34" s="528"/>
      <c r="AA34" s="528"/>
      <c r="AB34" s="528"/>
      <c r="AC34" s="528"/>
      <c r="AD34" s="534"/>
    </row>
    <row r="35" spans="1:30" s="329" customFormat="1" ht="15.75" customHeight="1">
      <c r="A35" s="333"/>
      <c r="B35" s="1415" t="s">
        <v>414</v>
      </c>
      <c r="C35" s="1416"/>
      <c r="D35" s="1416"/>
      <c r="E35" s="1505"/>
      <c r="F35" s="366"/>
      <c r="G35" s="1510" t="s">
        <v>517</v>
      </c>
      <c r="H35" s="1416"/>
      <c r="I35" s="1416"/>
      <c r="J35" s="1416"/>
      <c r="K35" s="1416"/>
      <c r="L35" s="1416"/>
      <c r="M35" s="1416"/>
      <c r="N35" s="1505"/>
      <c r="O35" s="1512"/>
      <c r="P35" s="1513"/>
      <c r="Q35" s="1513"/>
      <c r="R35" s="1513" t="s">
        <v>151</v>
      </c>
      <c r="S35" s="1513"/>
      <c r="T35" s="1513" t="s">
        <v>152</v>
      </c>
      <c r="U35" s="1513" t="s">
        <v>410</v>
      </c>
      <c r="V35" s="1513"/>
      <c r="W35" s="1513"/>
      <c r="X35" s="1512" t="s">
        <v>411</v>
      </c>
      <c r="Y35" s="1516"/>
      <c r="Z35" s="1416"/>
      <c r="AA35" s="1416"/>
      <c r="AB35" s="1416"/>
      <c r="AC35" s="1416"/>
      <c r="AD35" s="1517"/>
    </row>
    <row r="36" spans="1:30" s="329" customFormat="1" ht="15.75" customHeight="1">
      <c r="A36" s="333"/>
      <c r="B36" s="1417"/>
      <c r="C36" s="1175"/>
      <c r="D36" s="1175"/>
      <c r="E36" s="1506"/>
      <c r="F36" s="1470"/>
      <c r="G36" s="1445"/>
      <c r="H36" s="1175"/>
      <c r="I36" s="1175"/>
      <c r="J36" s="1175"/>
      <c r="K36" s="1175"/>
      <c r="L36" s="1175"/>
      <c r="M36" s="1175"/>
      <c r="N36" s="1506"/>
      <c r="O36" s="1438"/>
      <c r="P36" s="1439"/>
      <c r="Q36" s="1439"/>
      <c r="R36" s="1439"/>
      <c r="S36" s="1439"/>
      <c r="T36" s="1439"/>
      <c r="U36" s="1439"/>
      <c r="V36" s="1439"/>
      <c r="W36" s="1439"/>
      <c r="X36" s="1438"/>
      <c r="Y36" s="1488"/>
      <c r="Z36" s="1491"/>
      <c r="AA36" s="1491"/>
      <c r="AB36" s="1491"/>
      <c r="AC36" s="1491"/>
      <c r="AD36" s="1492"/>
    </row>
    <row r="37" spans="1:30" s="329" customFormat="1" ht="15.75" customHeight="1">
      <c r="A37" s="333"/>
      <c r="B37" s="1417"/>
      <c r="C37" s="1175"/>
      <c r="D37" s="1175"/>
      <c r="E37" s="1506"/>
      <c r="F37" s="1471"/>
      <c r="G37" s="1445"/>
      <c r="H37" s="1175"/>
      <c r="I37" s="1175"/>
      <c r="J37" s="1175"/>
      <c r="K37" s="1175"/>
      <c r="L37" s="1175"/>
      <c r="M37" s="1175"/>
      <c r="N37" s="1506"/>
      <c r="O37" s="1428"/>
      <c r="P37" s="1430" t="s">
        <v>415</v>
      </c>
      <c r="Q37" s="1431"/>
      <c r="R37" s="1432"/>
      <c r="S37" s="1436" t="s">
        <v>479</v>
      </c>
      <c r="T37" s="1437"/>
      <c r="U37" s="1476"/>
      <c r="V37" s="1437"/>
      <c r="W37" s="1437"/>
      <c r="X37" s="1437"/>
      <c r="Y37" s="1437" t="s">
        <v>151</v>
      </c>
      <c r="Z37" s="1437"/>
      <c r="AA37" s="1437" t="s">
        <v>152</v>
      </c>
      <c r="AB37" s="1437"/>
      <c r="AC37" s="1437" t="s">
        <v>153</v>
      </c>
      <c r="AD37" s="1486"/>
    </row>
    <row r="38" spans="1:30" s="329" customFormat="1" ht="15.75" customHeight="1">
      <c r="A38" s="426"/>
      <c r="B38" s="1417"/>
      <c r="C38" s="1175"/>
      <c r="D38" s="1175"/>
      <c r="E38" s="1506"/>
      <c r="F38" s="436"/>
      <c r="G38" s="1511"/>
      <c r="H38" s="1175"/>
      <c r="I38" s="1175"/>
      <c r="J38" s="1175"/>
      <c r="K38" s="1175"/>
      <c r="L38" s="1175"/>
      <c r="M38" s="1175"/>
      <c r="N38" s="1506"/>
      <c r="O38" s="1502"/>
      <c r="P38" s="1518"/>
      <c r="Q38" s="1519"/>
      <c r="R38" s="1520"/>
      <c r="S38" s="1521"/>
      <c r="T38" s="1522"/>
      <c r="U38" s="1523"/>
      <c r="V38" s="1522"/>
      <c r="W38" s="1522"/>
      <c r="X38" s="1522"/>
      <c r="Y38" s="1522"/>
      <c r="Z38" s="1522"/>
      <c r="AA38" s="1522"/>
      <c r="AB38" s="1522"/>
      <c r="AC38" s="1522"/>
      <c r="AD38" s="1524"/>
    </row>
    <row r="39" spans="1:30" s="329" customFormat="1" ht="15.75" customHeight="1">
      <c r="A39" s="426"/>
      <c r="B39" s="1417"/>
      <c r="C39" s="1175"/>
      <c r="D39" s="1175"/>
      <c r="E39" s="1506"/>
      <c r="F39" s="349"/>
      <c r="G39" s="1442" t="s">
        <v>518</v>
      </c>
      <c r="H39" s="1489"/>
      <c r="I39" s="1489"/>
      <c r="J39" s="1489"/>
      <c r="K39" s="1489"/>
      <c r="L39" s="1489"/>
      <c r="M39" s="1489"/>
      <c r="N39" s="1514"/>
      <c r="O39" s="1436"/>
      <c r="P39" s="1437"/>
      <c r="Q39" s="1437"/>
      <c r="R39" s="1437" t="s">
        <v>151</v>
      </c>
      <c r="S39" s="1437"/>
      <c r="T39" s="1437" t="s">
        <v>152</v>
      </c>
      <c r="U39" s="1437" t="s">
        <v>410</v>
      </c>
      <c r="V39" s="1437"/>
      <c r="W39" s="1437"/>
      <c r="X39" s="1436" t="s">
        <v>411</v>
      </c>
      <c r="Y39" s="1476"/>
      <c r="Z39" s="1489"/>
      <c r="AA39" s="1489"/>
      <c r="AB39" s="1489"/>
      <c r="AC39" s="1489"/>
      <c r="AD39" s="1490"/>
    </row>
    <row r="40" spans="1:30" s="329" customFormat="1" ht="15.75" customHeight="1">
      <c r="A40" s="426"/>
      <c r="B40" s="1417"/>
      <c r="C40" s="1175"/>
      <c r="D40" s="1175"/>
      <c r="E40" s="1506"/>
      <c r="F40" s="1470"/>
      <c r="G40" s="1445"/>
      <c r="H40" s="1175"/>
      <c r="I40" s="1175"/>
      <c r="J40" s="1175"/>
      <c r="K40" s="1175"/>
      <c r="L40" s="1175"/>
      <c r="M40" s="1175"/>
      <c r="N40" s="1506"/>
      <c r="O40" s="1438"/>
      <c r="P40" s="1439"/>
      <c r="Q40" s="1439"/>
      <c r="R40" s="1439"/>
      <c r="S40" s="1439"/>
      <c r="T40" s="1439"/>
      <c r="U40" s="1439"/>
      <c r="V40" s="1439"/>
      <c r="W40" s="1439"/>
      <c r="X40" s="1438"/>
      <c r="Y40" s="1488"/>
      <c r="Z40" s="1491"/>
      <c r="AA40" s="1491"/>
      <c r="AB40" s="1491"/>
      <c r="AC40" s="1491"/>
      <c r="AD40" s="1492"/>
    </row>
    <row r="41" spans="1:30" s="329" customFormat="1" ht="15.75" customHeight="1">
      <c r="A41" s="333"/>
      <c r="B41" s="1417"/>
      <c r="C41" s="1175"/>
      <c r="D41" s="1175"/>
      <c r="E41" s="1506"/>
      <c r="F41" s="1471"/>
      <c r="G41" s="1445"/>
      <c r="H41" s="1175"/>
      <c r="I41" s="1175"/>
      <c r="J41" s="1175"/>
      <c r="K41" s="1175"/>
      <c r="L41" s="1175"/>
      <c r="M41" s="1175"/>
      <c r="N41" s="1506"/>
      <c r="O41" s="1428"/>
      <c r="P41" s="1430" t="s">
        <v>415</v>
      </c>
      <c r="Q41" s="1431"/>
      <c r="R41" s="1432"/>
      <c r="S41" s="1436" t="s">
        <v>479</v>
      </c>
      <c r="T41" s="1437"/>
      <c r="U41" s="1476"/>
      <c r="V41" s="1437"/>
      <c r="W41" s="1437"/>
      <c r="X41" s="1437"/>
      <c r="Y41" s="1437" t="s">
        <v>151</v>
      </c>
      <c r="Z41" s="1437"/>
      <c r="AA41" s="1437" t="s">
        <v>152</v>
      </c>
      <c r="AB41" s="1437"/>
      <c r="AC41" s="1437" t="s">
        <v>153</v>
      </c>
      <c r="AD41" s="1486"/>
    </row>
    <row r="42" spans="1:30" s="329" customFormat="1" ht="15.75" customHeight="1" thickBot="1">
      <c r="A42" s="334"/>
      <c r="B42" s="1507"/>
      <c r="C42" s="1508"/>
      <c r="D42" s="1508"/>
      <c r="E42" s="1509"/>
      <c r="F42" s="356"/>
      <c r="G42" s="1515"/>
      <c r="H42" s="1508"/>
      <c r="I42" s="1508"/>
      <c r="J42" s="1508"/>
      <c r="K42" s="1508"/>
      <c r="L42" s="1508"/>
      <c r="M42" s="1508"/>
      <c r="N42" s="1509"/>
      <c r="O42" s="1472"/>
      <c r="P42" s="1473"/>
      <c r="Q42" s="1474"/>
      <c r="R42" s="1475"/>
      <c r="S42" s="1477"/>
      <c r="T42" s="1478"/>
      <c r="U42" s="1479"/>
      <c r="V42" s="1478"/>
      <c r="W42" s="1478"/>
      <c r="X42" s="1478"/>
      <c r="Y42" s="1478"/>
      <c r="Z42" s="1478"/>
      <c r="AA42" s="1478"/>
      <c r="AB42" s="1478"/>
      <c r="AC42" s="1478"/>
      <c r="AD42" s="1487"/>
    </row>
    <row r="43" spans="1:30" ht="35.1" customHeight="1" thickBot="1">
      <c r="A43" s="555" t="s">
        <v>642</v>
      </c>
      <c r="B43" s="338"/>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2"/>
    </row>
    <row r="44" spans="1:30" ht="15.95" customHeight="1">
      <c r="A44" s="343"/>
      <c r="B44" s="1525" t="s">
        <v>519</v>
      </c>
      <c r="C44" s="1526"/>
      <c r="D44" s="1526"/>
      <c r="E44" s="1527"/>
      <c r="F44" s="1534"/>
      <c r="G44" s="1510" t="s">
        <v>480</v>
      </c>
      <c r="H44" s="1535"/>
      <c r="I44" s="1535"/>
      <c r="J44" s="1535"/>
      <c r="K44" s="1535"/>
      <c r="L44" s="1535"/>
      <c r="M44" s="1535"/>
      <c r="N44" s="1535"/>
      <c r="O44" s="1512"/>
      <c r="P44" s="1513"/>
      <c r="Q44" s="1513"/>
      <c r="R44" s="1513" t="s">
        <v>151</v>
      </c>
      <c r="S44" s="1513"/>
      <c r="T44" s="1513" t="s">
        <v>152</v>
      </c>
      <c r="U44" s="1513" t="s">
        <v>410</v>
      </c>
      <c r="V44" s="1513"/>
      <c r="W44" s="1513"/>
      <c r="X44" s="1512" t="s">
        <v>411</v>
      </c>
      <c r="Y44" s="1516"/>
      <c r="Z44" s="1512"/>
      <c r="AA44" s="1513"/>
      <c r="AB44" s="1513"/>
      <c r="AC44" s="1513"/>
      <c r="AD44" s="1536"/>
    </row>
    <row r="45" spans="1:30" ht="15.95" customHeight="1">
      <c r="A45" s="343"/>
      <c r="B45" s="1528"/>
      <c r="C45" s="1529"/>
      <c r="D45" s="1529"/>
      <c r="E45" s="1530"/>
      <c r="F45" s="1471"/>
      <c r="G45" s="1498"/>
      <c r="H45" s="1499"/>
      <c r="I45" s="1499"/>
      <c r="J45" s="1499"/>
      <c r="K45" s="1499"/>
      <c r="L45" s="1499"/>
      <c r="M45" s="1499"/>
      <c r="N45" s="1499"/>
      <c r="O45" s="1438"/>
      <c r="P45" s="1439"/>
      <c r="Q45" s="1439"/>
      <c r="R45" s="1439"/>
      <c r="S45" s="1439"/>
      <c r="T45" s="1439"/>
      <c r="U45" s="1439"/>
      <c r="V45" s="1439"/>
      <c r="W45" s="1439"/>
      <c r="X45" s="1438"/>
      <c r="Y45" s="1488"/>
      <c r="Z45" s="1438"/>
      <c r="AA45" s="1439"/>
      <c r="AB45" s="1439"/>
      <c r="AC45" s="1439"/>
      <c r="AD45" s="1501"/>
    </row>
    <row r="46" spans="1:30" ht="15.95" customHeight="1">
      <c r="A46" s="343"/>
      <c r="B46" s="1528"/>
      <c r="C46" s="1529"/>
      <c r="D46" s="1529"/>
      <c r="E46" s="1530"/>
      <c r="F46" s="436"/>
      <c r="G46" s="1436" t="s">
        <v>425</v>
      </c>
      <c r="H46" s="1437"/>
      <c r="I46" s="1476"/>
      <c r="J46" s="1537"/>
      <c r="K46" s="1489"/>
      <c r="L46" s="1489"/>
      <c r="M46" s="1489"/>
      <c r="N46" s="1489"/>
      <c r="O46" s="1489"/>
      <c r="P46" s="1489"/>
      <c r="Q46" s="1514"/>
      <c r="R46" s="1436" t="s">
        <v>426</v>
      </c>
      <c r="S46" s="1437"/>
      <c r="T46" s="1476"/>
      <c r="U46" s="1489"/>
      <c r="V46" s="1489"/>
      <c r="W46" s="1489"/>
      <c r="X46" s="1489"/>
      <c r="Y46" s="1489"/>
      <c r="Z46" s="1489"/>
      <c r="AA46" s="1489"/>
      <c r="AB46" s="1489"/>
      <c r="AC46" s="1489"/>
      <c r="AD46" s="1490"/>
    </row>
    <row r="47" spans="1:30" ht="15.95" customHeight="1">
      <c r="A47" s="343"/>
      <c r="B47" s="1528"/>
      <c r="C47" s="1529"/>
      <c r="D47" s="1529"/>
      <c r="E47" s="1530"/>
      <c r="G47" s="1521"/>
      <c r="H47" s="1522"/>
      <c r="I47" s="1523"/>
      <c r="J47" s="1511"/>
      <c r="K47" s="1175"/>
      <c r="L47" s="1175"/>
      <c r="M47" s="1175"/>
      <c r="N47" s="1175"/>
      <c r="O47" s="1175"/>
      <c r="P47" s="1175"/>
      <c r="Q47" s="1506"/>
      <c r="R47" s="1521"/>
      <c r="S47" s="1522"/>
      <c r="T47" s="1523"/>
      <c r="U47" s="1175"/>
      <c r="V47" s="1175"/>
      <c r="W47" s="1175"/>
      <c r="X47" s="1175"/>
      <c r="Y47" s="1175"/>
      <c r="Z47" s="1175"/>
      <c r="AA47" s="1175"/>
      <c r="AB47" s="1175"/>
      <c r="AC47" s="1175"/>
      <c r="AD47" s="1538"/>
    </row>
    <row r="48" spans="1:30" ht="15.95" customHeight="1">
      <c r="A48" s="343"/>
      <c r="B48" s="1528"/>
      <c r="C48" s="1529"/>
      <c r="D48" s="1529"/>
      <c r="E48" s="1530"/>
      <c r="F48" s="1470"/>
      <c r="G48" s="1442" t="s">
        <v>487</v>
      </c>
      <c r="H48" s="1443"/>
      <c r="I48" s="1443"/>
      <c r="J48" s="1443"/>
      <c r="K48" s="1443"/>
      <c r="L48" s="1443"/>
      <c r="M48" s="1443"/>
      <c r="N48" s="1443"/>
      <c r="O48" s="1436"/>
      <c r="P48" s="1437"/>
      <c r="Q48" s="1437"/>
      <c r="R48" s="1437" t="s">
        <v>151</v>
      </c>
      <c r="S48" s="1437"/>
      <c r="T48" s="1437" t="s">
        <v>152</v>
      </c>
      <c r="U48" s="1437" t="s">
        <v>410</v>
      </c>
      <c r="V48" s="1437"/>
      <c r="W48" s="1437"/>
      <c r="X48" s="1436" t="s">
        <v>411</v>
      </c>
      <c r="Y48" s="1476"/>
      <c r="Z48" s="1539"/>
      <c r="AA48" s="1539"/>
      <c r="AB48" s="1539"/>
      <c r="AC48" s="1539"/>
      <c r="AD48" s="1540"/>
    </row>
    <row r="49" spans="1:30" ht="15.95" customHeight="1">
      <c r="A49" s="343"/>
      <c r="B49" s="1528"/>
      <c r="C49" s="1529"/>
      <c r="D49" s="1529"/>
      <c r="E49" s="1530"/>
      <c r="F49" s="1471"/>
      <c r="G49" s="1498"/>
      <c r="H49" s="1499"/>
      <c r="I49" s="1499"/>
      <c r="J49" s="1499"/>
      <c r="K49" s="1499"/>
      <c r="L49" s="1499"/>
      <c r="M49" s="1499"/>
      <c r="N49" s="1499"/>
      <c r="O49" s="1438"/>
      <c r="P49" s="1439"/>
      <c r="Q49" s="1439"/>
      <c r="R49" s="1439"/>
      <c r="S49" s="1439"/>
      <c r="T49" s="1439"/>
      <c r="U49" s="1439"/>
      <c r="V49" s="1439"/>
      <c r="W49" s="1439"/>
      <c r="X49" s="1438"/>
      <c r="Y49" s="1488"/>
      <c r="Z49" s="1541"/>
      <c r="AA49" s="1541"/>
      <c r="AB49" s="1541"/>
      <c r="AC49" s="1541"/>
      <c r="AD49" s="1542"/>
    </row>
    <row r="50" spans="1:30" ht="35.1" customHeight="1" thickBot="1">
      <c r="A50" s="355"/>
      <c r="B50" s="1531"/>
      <c r="C50" s="1532"/>
      <c r="D50" s="1532"/>
      <c r="E50" s="1533"/>
      <c r="F50" s="356"/>
      <c r="G50" s="335"/>
      <c r="H50" s="416"/>
      <c r="I50" s="1543" t="s">
        <v>427</v>
      </c>
      <c r="J50" s="1544"/>
      <c r="K50" s="1543"/>
      <c r="L50" s="1545"/>
      <c r="M50" s="1545"/>
      <c r="N50" s="444"/>
      <c r="O50" s="444" t="s">
        <v>151</v>
      </c>
      <c r="P50" s="444"/>
      <c r="Q50" s="444" t="s">
        <v>152</v>
      </c>
      <c r="R50" s="444"/>
      <c r="S50" s="444" t="s">
        <v>153</v>
      </c>
      <c r="T50" s="444" t="s">
        <v>516</v>
      </c>
      <c r="U50" s="1545"/>
      <c r="V50" s="1545"/>
      <c r="W50" s="444"/>
      <c r="X50" s="444" t="s">
        <v>151</v>
      </c>
      <c r="Y50" s="444"/>
      <c r="Z50" s="444" t="s">
        <v>152</v>
      </c>
      <c r="AA50" s="444"/>
      <c r="AB50" s="444" t="s">
        <v>153</v>
      </c>
      <c r="AC50" s="417"/>
      <c r="AD50" s="418"/>
    </row>
    <row r="51" spans="1:30" s="329" customFormat="1" ht="35.1" customHeight="1" thickBot="1">
      <c r="A51" s="364" t="s">
        <v>643</v>
      </c>
      <c r="B51" s="448"/>
      <c r="C51" s="438"/>
      <c r="D51" s="438"/>
      <c r="E51" s="438"/>
      <c r="F51" s="437"/>
      <c r="G51" s="337"/>
      <c r="H51" s="337"/>
      <c r="I51" s="337"/>
      <c r="J51" s="337"/>
      <c r="K51" s="337"/>
      <c r="L51" s="443"/>
      <c r="M51" s="443"/>
      <c r="N51" s="443"/>
      <c r="O51" s="437"/>
      <c r="P51" s="443"/>
      <c r="Q51" s="443"/>
      <c r="R51" s="443"/>
      <c r="S51" s="443"/>
      <c r="T51" s="443"/>
      <c r="U51" s="443"/>
      <c r="V51" s="443"/>
      <c r="W51" s="443"/>
      <c r="X51" s="443"/>
      <c r="Y51" s="443"/>
      <c r="Z51" s="443"/>
      <c r="AA51" s="443"/>
      <c r="AB51" s="82"/>
      <c r="AC51" s="443"/>
      <c r="AD51" s="365"/>
    </row>
    <row r="52" spans="1:30" s="329" customFormat="1" ht="15.95" customHeight="1">
      <c r="A52" s="333"/>
      <c r="B52" s="1415" t="s">
        <v>414</v>
      </c>
      <c r="C52" s="1416"/>
      <c r="D52" s="1416"/>
      <c r="E52" s="1505"/>
      <c r="F52" s="366"/>
      <c r="G52" s="1510" t="s">
        <v>428</v>
      </c>
      <c r="H52" s="1416"/>
      <c r="I52" s="1416"/>
      <c r="J52" s="1416"/>
      <c r="K52" s="1416"/>
      <c r="L52" s="1416"/>
      <c r="M52" s="1416"/>
      <c r="N52" s="1505"/>
      <c r="O52" s="1512"/>
      <c r="P52" s="1513"/>
      <c r="Q52" s="1513"/>
      <c r="R52" s="1513" t="s">
        <v>151</v>
      </c>
      <c r="S52" s="1513"/>
      <c r="T52" s="1513" t="s">
        <v>152</v>
      </c>
      <c r="U52" s="1513" t="s">
        <v>410</v>
      </c>
      <c r="V52" s="1513"/>
      <c r="W52" s="1513"/>
      <c r="X52" s="1512" t="s">
        <v>411</v>
      </c>
      <c r="Y52" s="1516"/>
      <c r="Z52" s="1416"/>
      <c r="AA52" s="1416"/>
      <c r="AB52" s="1416"/>
      <c r="AC52" s="1416"/>
      <c r="AD52" s="1517"/>
    </row>
    <row r="53" spans="1:30" s="329" customFormat="1" ht="15.95" customHeight="1">
      <c r="A53" s="333"/>
      <c r="B53" s="1417"/>
      <c r="C53" s="1175"/>
      <c r="D53" s="1175"/>
      <c r="E53" s="1506"/>
      <c r="F53" s="1470"/>
      <c r="G53" s="1445"/>
      <c r="H53" s="1175"/>
      <c r="I53" s="1175"/>
      <c r="J53" s="1175"/>
      <c r="K53" s="1175"/>
      <c r="L53" s="1175"/>
      <c r="M53" s="1175"/>
      <c r="N53" s="1506"/>
      <c r="O53" s="1438"/>
      <c r="P53" s="1439"/>
      <c r="Q53" s="1439"/>
      <c r="R53" s="1439"/>
      <c r="S53" s="1439"/>
      <c r="T53" s="1439"/>
      <c r="U53" s="1439"/>
      <c r="V53" s="1439"/>
      <c r="W53" s="1439"/>
      <c r="X53" s="1438"/>
      <c r="Y53" s="1488"/>
      <c r="Z53" s="1491"/>
      <c r="AA53" s="1491"/>
      <c r="AB53" s="1491"/>
      <c r="AC53" s="1491"/>
      <c r="AD53" s="1492"/>
    </row>
    <row r="54" spans="1:30" s="329" customFormat="1" ht="15.95" customHeight="1">
      <c r="A54" s="333"/>
      <c r="B54" s="1417"/>
      <c r="C54" s="1175"/>
      <c r="D54" s="1175"/>
      <c r="E54" s="1506"/>
      <c r="F54" s="1471"/>
      <c r="G54" s="1445"/>
      <c r="H54" s="1175"/>
      <c r="I54" s="1175"/>
      <c r="J54" s="1175"/>
      <c r="K54" s="1175"/>
      <c r="L54" s="1175"/>
      <c r="M54" s="1175"/>
      <c r="N54" s="1506"/>
      <c r="O54" s="1428"/>
      <c r="P54" s="1430" t="s">
        <v>415</v>
      </c>
      <c r="Q54" s="1431"/>
      <c r="R54" s="1432"/>
      <c r="S54" s="1436" t="s">
        <v>479</v>
      </c>
      <c r="T54" s="1437"/>
      <c r="U54" s="1476"/>
      <c r="V54" s="1437"/>
      <c r="W54" s="1437"/>
      <c r="X54" s="1437"/>
      <c r="Y54" s="1437" t="s">
        <v>151</v>
      </c>
      <c r="Z54" s="1437"/>
      <c r="AA54" s="1437" t="s">
        <v>152</v>
      </c>
      <c r="AB54" s="1437"/>
      <c r="AC54" s="1437" t="s">
        <v>153</v>
      </c>
      <c r="AD54" s="1486"/>
    </row>
    <row r="55" spans="1:30" s="329" customFormat="1" ht="15.95" customHeight="1" thickBot="1">
      <c r="A55" s="334"/>
      <c r="B55" s="1507"/>
      <c r="C55" s="1508"/>
      <c r="D55" s="1508"/>
      <c r="E55" s="1509"/>
      <c r="F55" s="356"/>
      <c r="G55" s="1515"/>
      <c r="H55" s="1508"/>
      <c r="I55" s="1508"/>
      <c r="J55" s="1508"/>
      <c r="K55" s="1508"/>
      <c r="L55" s="1508"/>
      <c r="M55" s="1508"/>
      <c r="N55" s="1509"/>
      <c r="O55" s="1472"/>
      <c r="P55" s="1473"/>
      <c r="Q55" s="1474"/>
      <c r="R55" s="1475"/>
      <c r="S55" s="1477"/>
      <c r="T55" s="1478"/>
      <c r="U55" s="1479"/>
      <c r="V55" s="1478"/>
      <c r="W55" s="1478"/>
      <c r="X55" s="1478"/>
      <c r="Y55" s="1478"/>
      <c r="Z55" s="1478"/>
      <c r="AA55" s="1478"/>
      <c r="AB55" s="1478"/>
      <c r="AC55" s="1478"/>
      <c r="AD55" s="1487"/>
    </row>
    <row r="56" spans="1:30" s="329" customFormat="1" ht="35.1" customHeight="1" thickBot="1">
      <c r="A56" s="555" t="s">
        <v>644</v>
      </c>
      <c r="B56" s="446"/>
      <c r="C56" s="447"/>
      <c r="D56" s="447"/>
      <c r="E56" s="447"/>
      <c r="F56" s="339"/>
      <c r="G56" s="367"/>
      <c r="H56" s="367"/>
      <c r="I56" s="367"/>
      <c r="J56" s="367"/>
      <c r="K56" s="367"/>
      <c r="L56" s="440"/>
      <c r="M56" s="440"/>
      <c r="N56" s="440"/>
      <c r="O56" s="339"/>
      <c r="P56" s="440"/>
      <c r="Q56" s="440"/>
      <c r="R56" s="440"/>
      <c r="S56" s="443"/>
      <c r="T56" s="443"/>
      <c r="U56" s="443"/>
      <c r="V56" s="440"/>
      <c r="W56" s="440"/>
      <c r="X56" s="440"/>
      <c r="Y56" s="440"/>
      <c r="Z56" s="440"/>
      <c r="AA56" s="440"/>
      <c r="AB56" s="368"/>
      <c r="AC56" s="440"/>
      <c r="AD56" s="369"/>
    </row>
    <row r="57" spans="1:30" s="329" customFormat="1" ht="15.95" customHeight="1">
      <c r="A57" s="333"/>
      <c r="B57" s="1415" t="s">
        <v>414</v>
      </c>
      <c r="C57" s="1416"/>
      <c r="D57" s="1416"/>
      <c r="E57" s="1505"/>
      <c r="F57" s="366"/>
      <c r="G57" s="1510" t="s">
        <v>429</v>
      </c>
      <c r="H57" s="1416"/>
      <c r="I57" s="1416"/>
      <c r="J57" s="1416"/>
      <c r="K57" s="1416"/>
      <c r="L57" s="1416"/>
      <c r="M57" s="1416"/>
      <c r="N57" s="1505"/>
      <c r="O57" s="1512"/>
      <c r="P57" s="1513"/>
      <c r="Q57" s="1513"/>
      <c r="R57" s="1513" t="s">
        <v>151</v>
      </c>
      <c r="S57" s="1513"/>
      <c r="T57" s="1513" t="s">
        <v>152</v>
      </c>
      <c r="U57" s="1513" t="s">
        <v>410</v>
      </c>
      <c r="V57" s="1513"/>
      <c r="W57" s="1513"/>
      <c r="X57" s="1512" t="s">
        <v>411</v>
      </c>
      <c r="Y57" s="1516"/>
      <c r="Z57" s="1416"/>
      <c r="AA57" s="1416"/>
      <c r="AB57" s="1416"/>
      <c r="AC57" s="1416"/>
      <c r="AD57" s="1517"/>
    </row>
    <row r="58" spans="1:30" s="329" customFormat="1" ht="15.95" customHeight="1">
      <c r="A58" s="333"/>
      <c r="B58" s="1417"/>
      <c r="C58" s="1175"/>
      <c r="D58" s="1175"/>
      <c r="E58" s="1506"/>
      <c r="F58" s="1470"/>
      <c r="G58" s="1445"/>
      <c r="H58" s="1175"/>
      <c r="I58" s="1175"/>
      <c r="J58" s="1175"/>
      <c r="K58" s="1175"/>
      <c r="L58" s="1175"/>
      <c r="M58" s="1175"/>
      <c r="N58" s="1506"/>
      <c r="O58" s="1438"/>
      <c r="P58" s="1439"/>
      <c r="Q58" s="1439"/>
      <c r="R58" s="1439"/>
      <c r="S58" s="1439"/>
      <c r="T58" s="1439"/>
      <c r="U58" s="1439"/>
      <c r="V58" s="1439"/>
      <c r="W58" s="1439"/>
      <c r="X58" s="1438"/>
      <c r="Y58" s="1488"/>
      <c r="Z58" s="1491"/>
      <c r="AA58" s="1491"/>
      <c r="AB58" s="1491"/>
      <c r="AC58" s="1491"/>
      <c r="AD58" s="1492"/>
    </row>
    <row r="59" spans="1:30" s="329" customFormat="1" ht="15.95" customHeight="1">
      <c r="A59" s="333"/>
      <c r="B59" s="1417"/>
      <c r="C59" s="1175"/>
      <c r="D59" s="1175"/>
      <c r="E59" s="1506"/>
      <c r="F59" s="1471"/>
      <c r="G59" s="1445"/>
      <c r="H59" s="1175"/>
      <c r="I59" s="1175"/>
      <c r="J59" s="1175"/>
      <c r="K59" s="1175"/>
      <c r="L59" s="1175"/>
      <c r="M59" s="1175"/>
      <c r="N59" s="1506"/>
      <c r="O59" s="1428"/>
      <c r="P59" s="1430" t="s">
        <v>415</v>
      </c>
      <c r="Q59" s="1431"/>
      <c r="R59" s="1432"/>
      <c r="S59" s="1436" t="s">
        <v>479</v>
      </c>
      <c r="T59" s="1437"/>
      <c r="U59" s="1476"/>
      <c r="V59" s="1437"/>
      <c r="W59" s="1437"/>
      <c r="X59" s="1437"/>
      <c r="Y59" s="1437" t="s">
        <v>151</v>
      </c>
      <c r="Z59" s="1437"/>
      <c r="AA59" s="1437" t="s">
        <v>152</v>
      </c>
      <c r="AB59" s="1437"/>
      <c r="AC59" s="1437" t="s">
        <v>153</v>
      </c>
      <c r="AD59" s="1486"/>
    </row>
    <row r="60" spans="1:30" s="329" customFormat="1" ht="15.95" customHeight="1" thickBot="1">
      <c r="A60" s="334"/>
      <c r="B60" s="1507"/>
      <c r="C60" s="1508"/>
      <c r="D60" s="1508"/>
      <c r="E60" s="1509"/>
      <c r="F60" s="356"/>
      <c r="G60" s="1515"/>
      <c r="H60" s="1508"/>
      <c r="I60" s="1508"/>
      <c r="J60" s="1508"/>
      <c r="K60" s="1508"/>
      <c r="L60" s="1508"/>
      <c r="M60" s="1508"/>
      <c r="N60" s="1509"/>
      <c r="O60" s="1472"/>
      <c r="P60" s="1473"/>
      <c r="Q60" s="1474"/>
      <c r="R60" s="1475"/>
      <c r="S60" s="1477"/>
      <c r="T60" s="1478"/>
      <c r="U60" s="1479"/>
      <c r="V60" s="1478"/>
      <c r="W60" s="1478"/>
      <c r="X60" s="1478"/>
      <c r="Y60" s="1478"/>
      <c r="Z60" s="1478"/>
      <c r="AA60" s="1478"/>
      <c r="AB60" s="1478"/>
      <c r="AC60" s="1478"/>
      <c r="AD60" s="1487"/>
    </row>
    <row r="61" spans="1:30" ht="35.1" customHeight="1" thickBot="1">
      <c r="A61" s="555" t="s">
        <v>645</v>
      </c>
      <c r="B61" s="340"/>
      <c r="C61" s="341"/>
      <c r="D61" s="341"/>
      <c r="E61" s="341"/>
      <c r="F61" s="341"/>
      <c r="G61" s="341"/>
      <c r="H61" s="341"/>
      <c r="I61" s="341"/>
      <c r="J61" s="341"/>
      <c r="K61" s="341"/>
      <c r="L61" s="341"/>
      <c r="M61" s="341"/>
      <c r="N61" s="341"/>
      <c r="O61" s="341"/>
      <c r="P61" s="341"/>
      <c r="Q61" s="341"/>
      <c r="R61" s="341"/>
      <c r="S61" s="370"/>
      <c r="T61" s="370"/>
      <c r="U61" s="370"/>
      <c r="V61" s="341"/>
      <c r="W61" s="341"/>
      <c r="X61" s="341"/>
      <c r="Y61" s="341"/>
      <c r="Z61" s="341"/>
      <c r="AA61" s="341"/>
      <c r="AB61" s="341"/>
      <c r="AC61" s="341"/>
      <c r="AD61" s="342"/>
    </row>
    <row r="62" spans="1:30" ht="35.1" customHeight="1">
      <c r="A62" s="343"/>
      <c r="B62" s="1549" t="s">
        <v>430</v>
      </c>
      <c r="C62" s="1550"/>
      <c r="D62" s="1550"/>
      <c r="E62" s="1550"/>
      <c r="F62" s="1551"/>
      <c r="G62" s="1552"/>
      <c r="H62" s="1552"/>
      <c r="I62" s="1552"/>
      <c r="J62" s="1552"/>
      <c r="K62" s="1552"/>
      <c r="L62" s="1552"/>
      <c r="M62" s="1552"/>
      <c r="N62" s="1552"/>
      <c r="O62" s="1552"/>
      <c r="P62" s="1552"/>
      <c r="Q62" s="1552"/>
      <c r="R62" s="1552"/>
      <c r="S62" s="1552"/>
      <c r="T62" s="1552"/>
      <c r="U62" s="1552"/>
      <c r="V62" s="1552"/>
      <c r="W62" s="1552"/>
      <c r="X62" s="1552"/>
      <c r="Y62" s="1552"/>
      <c r="Z62" s="1552"/>
      <c r="AA62" s="1552"/>
      <c r="AB62" s="1552"/>
      <c r="AC62" s="1552"/>
      <c r="AD62" s="1553"/>
    </row>
    <row r="63" spans="1:30" ht="35.1" customHeight="1">
      <c r="A63" s="343"/>
      <c r="B63" s="1554" t="s">
        <v>431</v>
      </c>
      <c r="C63" s="1481"/>
      <c r="D63" s="1481"/>
      <c r="E63" s="1482"/>
      <c r="F63" s="1555"/>
      <c r="G63" s="1556"/>
      <c r="H63" s="1556"/>
      <c r="I63" s="1556"/>
      <c r="J63" s="1556"/>
      <c r="K63" s="1556"/>
      <c r="L63" s="1556"/>
      <c r="M63" s="1556"/>
      <c r="N63" s="1556"/>
      <c r="O63" s="1556"/>
      <c r="P63" s="1556"/>
      <c r="Q63" s="1556"/>
      <c r="R63" s="1556"/>
      <c r="S63" s="1556"/>
      <c r="T63" s="1556"/>
      <c r="U63" s="1556"/>
      <c r="V63" s="1556"/>
      <c r="W63" s="1556"/>
      <c r="X63" s="1556"/>
      <c r="Y63" s="1556"/>
      <c r="Z63" s="1556"/>
      <c r="AA63" s="1556"/>
      <c r="AB63" s="1556"/>
      <c r="AC63" s="1556"/>
      <c r="AD63" s="1557"/>
    </row>
    <row r="64" spans="1:30" ht="15.95" customHeight="1">
      <c r="A64" s="343"/>
      <c r="B64" s="1558" t="s">
        <v>414</v>
      </c>
      <c r="C64" s="1408"/>
      <c r="D64" s="1408"/>
      <c r="E64" s="1559"/>
      <c r="F64" s="347"/>
      <c r="G64" s="1452" t="s">
        <v>432</v>
      </c>
      <c r="H64" s="1408"/>
      <c r="I64" s="1408"/>
      <c r="J64" s="1408"/>
      <c r="K64" s="1408"/>
      <c r="L64" s="1408"/>
      <c r="M64" s="1408"/>
      <c r="N64" s="1559"/>
      <c r="O64" s="1461"/>
      <c r="P64" s="1440"/>
      <c r="Q64" s="1440"/>
      <c r="R64" s="1440" t="s">
        <v>151</v>
      </c>
      <c r="S64" s="1440"/>
      <c r="T64" s="1440" t="s">
        <v>152</v>
      </c>
      <c r="U64" s="1440" t="s">
        <v>410</v>
      </c>
      <c r="V64" s="1440"/>
      <c r="W64" s="1440"/>
      <c r="X64" s="1461" t="s">
        <v>411</v>
      </c>
      <c r="Y64" s="1463"/>
      <c r="Z64" s="1408"/>
      <c r="AA64" s="1408"/>
      <c r="AB64" s="1408"/>
      <c r="AC64" s="1408"/>
      <c r="AD64" s="1409"/>
    </row>
    <row r="65" spans="1:30" ht="15.95" customHeight="1">
      <c r="A65" s="343"/>
      <c r="B65" s="1560"/>
      <c r="C65" s="1561"/>
      <c r="D65" s="1561"/>
      <c r="E65" s="1562"/>
      <c r="F65" s="1426"/>
      <c r="G65" s="1455"/>
      <c r="H65" s="1561"/>
      <c r="I65" s="1561"/>
      <c r="J65" s="1561"/>
      <c r="K65" s="1561"/>
      <c r="L65" s="1561"/>
      <c r="M65" s="1561"/>
      <c r="N65" s="1562"/>
      <c r="O65" s="1462"/>
      <c r="P65" s="1441"/>
      <c r="Q65" s="1441"/>
      <c r="R65" s="1441"/>
      <c r="S65" s="1441"/>
      <c r="T65" s="1441"/>
      <c r="U65" s="1441"/>
      <c r="V65" s="1441"/>
      <c r="W65" s="1441"/>
      <c r="X65" s="1462"/>
      <c r="Y65" s="1464"/>
      <c r="Z65" s="1410"/>
      <c r="AA65" s="1410"/>
      <c r="AB65" s="1410"/>
      <c r="AC65" s="1410"/>
      <c r="AD65" s="1411"/>
    </row>
    <row r="66" spans="1:30" ht="15.95" customHeight="1">
      <c r="A66" s="343"/>
      <c r="B66" s="1560"/>
      <c r="C66" s="1561"/>
      <c r="D66" s="1561"/>
      <c r="E66" s="1562"/>
      <c r="F66" s="1427"/>
      <c r="G66" s="1455"/>
      <c r="H66" s="1561"/>
      <c r="I66" s="1561"/>
      <c r="J66" s="1561"/>
      <c r="K66" s="1561"/>
      <c r="L66" s="1561"/>
      <c r="M66" s="1561"/>
      <c r="N66" s="1562"/>
      <c r="O66" s="1546"/>
      <c r="P66" s="1430" t="s">
        <v>415</v>
      </c>
      <c r="Q66" s="1431"/>
      <c r="R66" s="1432"/>
      <c r="S66" s="1436" t="s">
        <v>479</v>
      </c>
      <c r="T66" s="1437"/>
      <c r="U66" s="1476"/>
      <c r="V66" s="1440"/>
      <c r="W66" s="1440"/>
      <c r="X66" s="1440"/>
      <c r="Y66" s="1440" t="s">
        <v>151</v>
      </c>
      <c r="Z66" s="1440"/>
      <c r="AA66" s="1440" t="s">
        <v>152</v>
      </c>
      <c r="AB66" s="1440"/>
      <c r="AC66" s="1440" t="s">
        <v>153</v>
      </c>
      <c r="AD66" s="1468"/>
    </row>
    <row r="67" spans="1:30" ht="15.95" customHeight="1" thickBot="1">
      <c r="A67" s="355"/>
      <c r="B67" s="1563"/>
      <c r="C67" s="1564"/>
      <c r="D67" s="1564"/>
      <c r="E67" s="1565"/>
      <c r="F67" s="363"/>
      <c r="G67" s="1566"/>
      <c r="H67" s="1564"/>
      <c r="I67" s="1564"/>
      <c r="J67" s="1564"/>
      <c r="K67" s="1564"/>
      <c r="L67" s="1564"/>
      <c r="M67" s="1564"/>
      <c r="N67" s="1565"/>
      <c r="O67" s="1547"/>
      <c r="P67" s="1473"/>
      <c r="Q67" s="1474"/>
      <c r="R67" s="1475"/>
      <c r="S67" s="1477"/>
      <c r="T67" s="1478"/>
      <c r="U67" s="1479"/>
      <c r="V67" s="1548"/>
      <c r="W67" s="1548"/>
      <c r="X67" s="1548"/>
      <c r="Y67" s="1548"/>
      <c r="Z67" s="1548"/>
      <c r="AA67" s="1548"/>
      <c r="AB67" s="1548"/>
      <c r="AC67" s="1548"/>
      <c r="AD67" s="1567"/>
    </row>
    <row r="68" spans="1:30" s="329" customFormat="1" ht="35.1" customHeight="1" thickBot="1">
      <c r="A68" s="364" t="s">
        <v>648</v>
      </c>
      <c r="B68" s="571"/>
      <c r="C68" s="565"/>
      <c r="D68" s="565"/>
      <c r="E68" s="565"/>
      <c r="F68" s="563"/>
      <c r="G68" s="573"/>
      <c r="H68" s="573"/>
      <c r="I68" s="573"/>
      <c r="J68" s="573"/>
      <c r="K68" s="573"/>
      <c r="L68" s="576"/>
      <c r="M68" s="576"/>
      <c r="N68" s="576"/>
      <c r="O68" s="563"/>
      <c r="P68" s="576"/>
      <c r="Q68" s="576"/>
      <c r="R68" s="576"/>
      <c r="S68" s="557"/>
      <c r="T68" s="557"/>
      <c r="U68" s="557"/>
      <c r="V68" s="557"/>
      <c r="W68" s="557"/>
      <c r="X68" s="557"/>
      <c r="Y68" s="557"/>
      <c r="Z68" s="557"/>
      <c r="AA68" s="557"/>
      <c r="AB68" s="82"/>
      <c r="AC68" s="557"/>
      <c r="AD68" s="365"/>
    </row>
    <row r="69" spans="1:30" s="329" customFormat="1" ht="15.95" customHeight="1">
      <c r="A69" s="333"/>
      <c r="B69" s="1415" t="s">
        <v>414</v>
      </c>
      <c r="C69" s="1416"/>
      <c r="D69" s="1416"/>
      <c r="E69" s="1505"/>
      <c r="F69" s="366"/>
      <c r="G69" s="1510" t="s">
        <v>649</v>
      </c>
      <c r="H69" s="1416"/>
      <c r="I69" s="1416"/>
      <c r="J69" s="1416"/>
      <c r="K69" s="1416"/>
      <c r="L69" s="1416"/>
      <c r="M69" s="1416"/>
      <c r="N69" s="1505"/>
      <c r="O69" s="1512"/>
      <c r="P69" s="1513"/>
      <c r="Q69" s="1513"/>
      <c r="R69" s="1513" t="s">
        <v>151</v>
      </c>
      <c r="S69" s="1513"/>
      <c r="T69" s="1513" t="s">
        <v>152</v>
      </c>
      <c r="U69" s="1513" t="s">
        <v>410</v>
      </c>
      <c r="V69" s="1513"/>
      <c r="W69" s="1513"/>
      <c r="X69" s="1512" t="s">
        <v>411</v>
      </c>
      <c r="Y69" s="1516"/>
      <c r="Z69" s="1416"/>
      <c r="AA69" s="1416"/>
      <c r="AB69" s="1416"/>
      <c r="AC69" s="1416"/>
      <c r="AD69" s="1517"/>
    </row>
    <row r="70" spans="1:30" s="329" customFormat="1" ht="15.95" customHeight="1">
      <c r="A70" s="333"/>
      <c r="B70" s="1417"/>
      <c r="C70" s="1175"/>
      <c r="D70" s="1175"/>
      <c r="E70" s="1506"/>
      <c r="F70" s="1470"/>
      <c r="G70" s="1445"/>
      <c r="H70" s="1175"/>
      <c r="I70" s="1175"/>
      <c r="J70" s="1175"/>
      <c r="K70" s="1175"/>
      <c r="L70" s="1175"/>
      <c r="M70" s="1175"/>
      <c r="N70" s="1506"/>
      <c r="O70" s="1438"/>
      <c r="P70" s="1439"/>
      <c r="Q70" s="1439"/>
      <c r="R70" s="1439"/>
      <c r="S70" s="1439"/>
      <c r="T70" s="1439"/>
      <c r="U70" s="1439"/>
      <c r="V70" s="1439"/>
      <c r="W70" s="1439"/>
      <c r="X70" s="1438"/>
      <c r="Y70" s="1488"/>
      <c r="Z70" s="1491"/>
      <c r="AA70" s="1491"/>
      <c r="AB70" s="1491"/>
      <c r="AC70" s="1491"/>
      <c r="AD70" s="1492"/>
    </row>
    <row r="71" spans="1:30" s="329" customFormat="1" ht="15.95" customHeight="1">
      <c r="A71" s="333"/>
      <c r="B71" s="1417"/>
      <c r="C71" s="1175"/>
      <c r="D71" s="1175"/>
      <c r="E71" s="1506"/>
      <c r="F71" s="1471"/>
      <c r="G71" s="1445"/>
      <c r="H71" s="1175"/>
      <c r="I71" s="1175"/>
      <c r="J71" s="1175"/>
      <c r="K71" s="1175"/>
      <c r="L71" s="1175"/>
      <c r="M71" s="1175"/>
      <c r="N71" s="1506"/>
      <c r="O71" s="1428"/>
      <c r="P71" s="1430" t="s">
        <v>415</v>
      </c>
      <c r="Q71" s="1431"/>
      <c r="R71" s="1432"/>
      <c r="S71" s="1436" t="s">
        <v>479</v>
      </c>
      <c r="T71" s="1437"/>
      <c r="U71" s="1476"/>
      <c r="V71" s="1437"/>
      <c r="W71" s="1437"/>
      <c r="X71" s="1437"/>
      <c r="Y71" s="1437" t="s">
        <v>151</v>
      </c>
      <c r="Z71" s="1437"/>
      <c r="AA71" s="1437" t="s">
        <v>152</v>
      </c>
      <c r="AB71" s="1437"/>
      <c r="AC71" s="1437" t="s">
        <v>153</v>
      </c>
      <c r="AD71" s="1486"/>
    </row>
    <row r="72" spans="1:30" s="329" customFormat="1" ht="15.95" customHeight="1" thickBot="1">
      <c r="A72" s="334"/>
      <c r="B72" s="1507"/>
      <c r="C72" s="1508"/>
      <c r="D72" s="1508"/>
      <c r="E72" s="1509"/>
      <c r="F72" s="356"/>
      <c r="G72" s="1515"/>
      <c r="H72" s="1508"/>
      <c r="I72" s="1508"/>
      <c r="J72" s="1508"/>
      <c r="K72" s="1508"/>
      <c r="L72" s="1508"/>
      <c r="M72" s="1508"/>
      <c r="N72" s="1509"/>
      <c r="O72" s="1472"/>
      <c r="P72" s="1473"/>
      <c r="Q72" s="1474"/>
      <c r="R72" s="1475"/>
      <c r="S72" s="1477"/>
      <c r="T72" s="1478"/>
      <c r="U72" s="1479"/>
      <c r="V72" s="1478"/>
      <c r="W72" s="1478"/>
      <c r="X72" s="1478"/>
      <c r="Y72" s="1478"/>
      <c r="Z72" s="1478"/>
      <c r="AA72" s="1478"/>
      <c r="AB72" s="1478"/>
      <c r="AC72" s="1478"/>
      <c r="AD72" s="1487"/>
    </row>
    <row r="73" spans="1:30" ht="34.5" customHeight="1" thickBot="1">
      <c r="A73" s="1568" t="s">
        <v>661</v>
      </c>
      <c r="B73" s="1569"/>
      <c r="C73" s="1569"/>
      <c r="D73" s="1569"/>
      <c r="E73" s="1569"/>
      <c r="F73" s="1569"/>
      <c r="G73" s="1569"/>
      <c r="H73" s="1569"/>
      <c r="I73" s="1569"/>
      <c r="J73" s="1569"/>
      <c r="K73" s="1569"/>
      <c r="L73" s="1569"/>
      <c r="M73" s="1569"/>
      <c r="N73" s="1569"/>
      <c r="O73" s="1569"/>
      <c r="P73" s="573"/>
      <c r="Q73" s="573"/>
      <c r="R73" s="573"/>
      <c r="S73" s="527"/>
      <c r="T73" s="527"/>
      <c r="U73" s="527"/>
      <c r="V73" s="527"/>
      <c r="W73" s="527"/>
      <c r="X73" s="527"/>
      <c r="Y73" s="527"/>
      <c r="Z73" s="527"/>
      <c r="AA73" s="527"/>
      <c r="AB73" s="527"/>
      <c r="AC73" s="527"/>
      <c r="AD73" s="529"/>
    </row>
    <row r="74" spans="1:30" ht="18" customHeight="1">
      <c r="A74" s="333"/>
      <c r="B74" s="1415" t="s">
        <v>414</v>
      </c>
      <c r="C74" s="1416"/>
      <c r="D74" s="1416"/>
      <c r="E74" s="1505"/>
      <c r="F74" s="366"/>
      <c r="G74" s="1510" t="s">
        <v>600</v>
      </c>
      <c r="H74" s="1535"/>
      <c r="I74" s="1535"/>
      <c r="J74" s="1535"/>
      <c r="K74" s="1535"/>
      <c r="L74" s="1535"/>
      <c r="M74" s="1535"/>
      <c r="N74" s="1570"/>
      <c r="O74" s="1512"/>
      <c r="P74" s="1513"/>
      <c r="Q74" s="1513"/>
      <c r="R74" s="1513" t="s">
        <v>151</v>
      </c>
      <c r="S74" s="1513"/>
      <c r="T74" s="1513" t="s">
        <v>152</v>
      </c>
      <c r="U74" s="1513" t="s">
        <v>410</v>
      </c>
      <c r="V74" s="1513"/>
      <c r="W74" s="1513"/>
      <c r="X74" s="1512" t="s">
        <v>411</v>
      </c>
      <c r="Y74" s="1516"/>
      <c r="Z74" s="1416"/>
      <c r="AA74" s="1416"/>
      <c r="AB74" s="1416"/>
      <c r="AC74" s="1416"/>
      <c r="AD74" s="1517"/>
    </row>
    <row r="75" spans="1:30" ht="18" customHeight="1">
      <c r="A75" s="333"/>
      <c r="B75" s="1417"/>
      <c r="C75" s="1175"/>
      <c r="D75" s="1175"/>
      <c r="E75" s="1506"/>
      <c r="F75" s="1470"/>
      <c r="G75" s="1445"/>
      <c r="H75" s="1446"/>
      <c r="I75" s="1446"/>
      <c r="J75" s="1446"/>
      <c r="K75" s="1446"/>
      <c r="L75" s="1446"/>
      <c r="M75" s="1446"/>
      <c r="N75" s="1447"/>
      <c r="O75" s="1438"/>
      <c r="P75" s="1439"/>
      <c r="Q75" s="1439"/>
      <c r="R75" s="1439"/>
      <c r="S75" s="1439"/>
      <c r="T75" s="1439"/>
      <c r="U75" s="1439"/>
      <c r="V75" s="1439"/>
      <c r="W75" s="1439"/>
      <c r="X75" s="1438"/>
      <c r="Y75" s="1488"/>
      <c r="Z75" s="1491"/>
      <c r="AA75" s="1491"/>
      <c r="AB75" s="1491"/>
      <c r="AC75" s="1491"/>
      <c r="AD75" s="1492"/>
    </row>
    <row r="76" spans="1:30" ht="18" customHeight="1">
      <c r="A76" s="333"/>
      <c r="B76" s="1417"/>
      <c r="C76" s="1175"/>
      <c r="D76" s="1175"/>
      <c r="E76" s="1506"/>
      <c r="F76" s="1471"/>
      <c r="G76" s="1445"/>
      <c r="H76" s="1446"/>
      <c r="I76" s="1446"/>
      <c r="J76" s="1446"/>
      <c r="K76" s="1446"/>
      <c r="L76" s="1446"/>
      <c r="M76" s="1446"/>
      <c r="N76" s="1447"/>
      <c r="O76" s="1428"/>
      <c r="P76" s="1430" t="s">
        <v>415</v>
      </c>
      <c r="Q76" s="1431"/>
      <c r="R76" s="1432"/>
      <c r="S76" s="1436" t="s">
        <v>479</v>
      </c>
      <c r="T76" s="1437"/>
      <c r="U76" s="1476"/>
      <c r="V76" s="1437"/>
      <c r="W76" s="1437"/>
      <c r="X76" s="1437"/>
      <c r="Y76" s="1437" t="s">
        <v>151</v>
      </c>
      <c r="Z76" s="1437"/>
      <c r="AA76" s="1437" t="s">
        <v>152</v>
      </c>
      <c r="AB76" s="1437"/>
      <c r="AC76" s="1437" t="s">
        <v>153</v>
      </c>
      <c r="AD76" s="1486"/>
    </row>
    <row r="77" spans="1:30" ht="18" customHeight="1">
      <c r="A77" s="333"/>
      <c r="B77" s="1417"/>
      <c r="C77" s="1175"/>
      <c r="D77" s="1175"/>
      <c r="E77" s="1506"/>
      <c r="F77" s="436"/>
      <c r="G77" s="1445"/>
      <c r="H77" s="1446"/>
      <c r="I77" s="1446"/>
      <c r="J77" s="1446"/>
      <c r="K77" s="1446"/>
      <c r="L77" s="1446"/>
      <c r="M77" s="1446"/>
      <c r="N77" s="1447"/>
      <c r="O77" s="1502"/>
      <c r="P77" s="1518"/>
      <c r="Q77" s="1519"/>
      <c r="R77" s="1520"/>
      <c r="S77" s="1521"/>
      <c r="T77" s="1522"/>
      <c r="U77" s="1523"/>
      <c r="V77" s="1522"/>
      <c r="W77" s="1522"/>
      <c r="X77" s="1522"/>
      <c r="Y77" s="1522"/>
      <c r="Z77" s="1522"/>
      <c r="AA77" s="1522"/>
      <c r="AB77" s="1522"/>
      <c r="AC77" s="1522"/>
      <c r="AD77" s="1524"/>
    </row>
    <row r="78" spans="1:30" ht="18" customHeight="1">
      <c r="A78" s="333"/>
      <c r="B78" s="1417"/>
      <c r="C78" s="1175"/>
      <c r="D78" s="1175"/>
      <c r="E78" s="1506"/>
      <c r="F78" s="349"/>
      <c r="G78" s="1442" t="s">
        <v>601</v>
      </c>
      <c r="H78" s="1443"/>
      <c r="I78" s="1443"/>
      <c r="J78" s="1443"/>
      <c r="K78" s="1443"/>
      <c r="L78" s="1443"/>
      <c r="M78" s="1443"/>
      <c r="N78" s="1444"/>
      <c r="O78" s="1436"/>
      <c r="P78" s="1437"/>
      <c r="Q78" s="1437"/>
      <c r="R78" s="1437" t="s">
        <v>151</v>
      </c>
      <c r="S78" s="1437"/>
      <c r="T78" s="1437" t="s">
        <v>152</v>
      </c>
      <c r="U78" s="1437" t="s">
        <v>410</v>
      </c>
      <c r="V78" s="1437"/>
      <c r="W78" s="1437"/>
      <c r="X78" s="1436" t="s">
        <v>411</v>
      </c>
      <c r="Y78" s="1476"/>
      <c r="Z78" s="1489"/>
      <c r="AA78" s="1489"/>
      <c r="AB78" s="1489"/>
      <c r="AC78" s="1489"/>
      <c r="AD78" s="1490"/>
    </row>
    <row r="79" spans="1:30" ht="18" customHeight="1">
      <c r="A79" s="333"/>
      <c r="B79" s="1417"/>
      <c r="C79" s="1175"/>
      <c r="D79" s="1175"/>
      <c r="E79" s="1506"/>
      <c r="F79" s="1470"/>
      <c r="G79" s="1445"/>
      <c r="H79" s="1446"/>
      <c r="I79" s="1446"/>
      <c r="J79" s="1446"/>
      <c r="K79" s="1446"/>
      <c r="L79" s="1446"/>
      <c r="M79" s="1446"/>
      <c r="N79" s="1447"/>
      <c r="O79" s="1438"/>
      <c r="P79" s="1439"/>
      <c r="Q79" s="1439"/>
      <c r="R79" s="1439"/>
      <c r="S79" s="1439"/>
      <c r="T79" s="1439"/>
      <c r="U79" s="1439"/>
      <c r="V79" s="1439"/>
      <c r="W79" s="1439"/>
      <c r="X79" s="1438"/>
      <c r="Y79" s="1488"/>
      <c r="Z79" s="1491"/>
      <c r="AA79" s="1491"/>
      <c r="AB79" s="1491"/>
      <c r="AC79" s="1491"/>
      <c r="AD79" s="1492"/>
    </row>
    <row r="80" spans="1:30" ht="18" customHeight="1">
      <c r="A80" s="333"/>
      <c r="B80" s="1417"/>
      <c r="C80" s="1175"/>
      <c r="D80" s="1175"/>
      <c r="E80" s="1506"/>
      <c r="F80" s="1471"/>
      <c r="G80" s="1445"/>
      <c r="H80" s="1446"/>
      <c r="I80" s="1446"/>
      <c r="J80" s="1446"/>
      <c r="K80" s="1446"/>
      <c r="L80" s="1446"/>
      <c r="M80" s="1446"/>
      <c r="N80" s="1447"/>
      <c r="O80" s="1428"/>
      <c r="P80" s="1430" t="s">
        <v>415</v>
      </c>
      <c r="Q80" s="1431"/>
      <c r="R80" s="1432"/>
      <c r="S80" s="1436" t="s">
        <v>479</v>
      </c>
      <c r="T80" s="1437"/>
      <c r="U80" s="1476"/>
      <c r="V80" s="1437"/>
      <c r="W80" s="1437"/>
      <c r="X80" s="1437"/>
      <c r="Y80" s="1437" t="s">
        <v>151</v>
      </c>
      <c r="Z80" s="1437"/>
      <c r="AA80" s="1437" t="s">
        <v>152</v>
      </c>
      <c r="AB80" s="1437"/>
      <c r="AC80" s="1437" t="s">
        <v>153</v>
      </c>
      <c r="AD80" s="1486"/>
    </row>
    <row r="81" spans="1:30" ht="18" customHeight="1" thickBot="1">
      <c r="A81" s="333"/>
      <c r="B81" s="1507"/>
      <c r="C81" s="1508"/>
      <c r="D81" s="1508"/>
      <c r="E81" s="1509"/>
      <c r="F81" s="356"/>
      <c r="G81" s="1483"/>
      <c r="H81" s="1484"/>
      <c r="I81" s="1484"/>
      <c r="J81" s="1484"/>
      <c r="K81" s="1484"/>
      <c r="L81" s="1484"/>
      <c r="M81" s="1484"/>
      <c r="N81" s="1485"/>
      <c r="O81" s="1472"/>
      <c r="P81" s="1473"/>
      <c r="Q81" s="1474"/>
      <c r="R81" s="1475"/>
      <c r="S81" s="1477"/>
      <c r="T81" s="1478"/>
      <c r="U81" s="1479"/>
      <c r="V81" s="1478"/>
      <c r="W81" s="1478"/>
      <c r="X81" s="1478"/>
      <c r="Y81" s="1478"/>
      <c r="Z81" s="1478"/>
      <c r="AA81" s="1478"/>
      <c r="AB81" s="1478"/>
      <c r="AC81" s="1478"/>
      <c r="AD81" s="1487"/>
    </row>
    <row r="82" spans="1:30" s="329" customFormat="1" ht="35.1" customHeight="1" thickBot="1">
      <c r="A82" s="433" t="s">
        <v>662</v>
      </c>
      <c r="B82" s="570"/>
      <c r="C82" s="566"/>
      <c r="D82" s="566"/>
      <c r="E82" s="566"/>
      <c r="F82" s="339"/>
      <c r="G82" s="572"/>
      <c r="H82" s="572"/>
      <c r="I82" s="572"/>
      <c r="J82" s="572"/>
      <c r="K82" s="572"/>
      <c r="L82" s="568"/>
      <c r="M82" s="568"/>
      <c r="N82" s="564"/>
      <c r="O82" s="558"/>
      <c r="P82" s="564"/>
      <c r="Q82" s="564"/>
      <c r="R82" s="564"/>
      <c r="S82" s="519"/>
      <c r="T82" s="519"/>
      <c r="U82" s="519"/>
      <c r="V82" s="519"/>
      <c r="W82" s="519"/>
      <c r="X82" s="519"/>
      <c r="Y82" s="519"/>
      <c r="Z82" s="519"/>
      <c r="AA82" s="519"/>
      <c r="AB82" s="434"/>
      <c r="AC82" s="519"/>
      <c r="AD82" s="435"/>
    </row>
    <row r="83" spans="1:30" s="329" customFormat="1" ht="29.25" customHeight="1">
      <c r="A83" s="426"/>
      <c r="B83" s="1415" t="s">
        <v>506</v>
      </c>
      <c r="C83" s="1416"/>
      <c r="D83" s="1416"/>
      <c r="E83" s="1505"/>
      <c r="F83" s="427"/>
      <c r="G83" s="1589" t="s">
        <v>510</v>
      </c>
      <c r="H83" s="1590"/>
      <c r="I83" s="1590" t="s">
        <v>509</v>
      </c>
      <c r="J83" s="1590"/>
      <c r="K83" s="1512"/>
      <c r="L83" s="1513"/>
      <c r="M83" s="1513"/>
      <c r="N83" s="1523"/>
      <c r="O83" s="1439"/>
      <c r="P83" s="1439"/>
      <c r="Q83" s="569"/>
      <c r="R83" s="569" t="s">
        <v>151</v>
      </c>
      <c r="S83" s="523"/>
      <c r="T83" s="523" t="s">
        <v>152</v>
      </c>
      <c r="U83" s="1439" t="s">
        <v>410</v>
      </c>
      <c r="V83" s="1439"/>
      <c r="W83" s="1488"/>
      <c r="X83" s="1586" t="s">
        <v>411</v>
      </c>
      <c r="Y83" s="1586"/>
      <c r="Z83" s="1587"/>
      <c r="AA83" s="1587"/>
      <c r="AB83" s="1587"/>
      <c r="AC83" s="1587"/>
      <c r="AD83" s="1588"/>
    </row>
    <row r="84" spans="1:30" s="329" customFormat="1" ht="29.25" customHeight="1">
      <c r="A84" s="426"/>
      <c r="B84" s="1417"/>
      <c r="C84" s="1175"/>
      <c r="D84" s="1175"/>
      <c r="E84" s="1506"/>
      <c r="F84" s="349"/>
      <c r="G84" s="1518"/>
      <c r="H84" s="1519"/>
      <c r="I84" s="1519"/>
      <c r="J84" s="1519"/>
      <c r="K84" s="1438"/>
      <c r="L84" s="1439"/>
      <c r="M84" s="1439"/>
      <c r="N84" s="1488"/>
      <c r="O84" s="575"/>
      <c r="P84" s="1430" t="s">
        <v>522</v>
      </c>
      <c r="Q84" s="1437"/>
      <c r="R84" s="1476"/>
      <c r="S84" s="1436" t="s">
        <v>479</v>
      </c>
      <c r="T84" s="1437"/>
      <c r="U84" s="1476"/>
      <c r="V84" s="1436"/>
      <c r="W84" s="1437"/>
      <c r="X84" s="521"/>
      <c r="Y84" s="521" t="s">
        <v>151</v>
      </c>
      <c r="Z84" s="521"/>
      <c r="AA84" s="521" t="s">
        <v>152</v>
      </c>
      <c r="AB84" s="521"/>
      <c r="AC84" s="521" t="s">
        <v>287</v>
      </c>
      <c r="AD84" s="526"/>
    </row>
    <row r="85" spans="1:30" s="329" customFormat="1" ht="29.25" customHeight="1">
      <c r="A85" s="426"/>
      <c r="B85" s="1417"/>
      <c r="C85" s="1175"/>
      <c r="D85" s="1175"/>
      <c r="E85" s="1506"/>
      <c r="F85" s="1470"/>
      <c r="G85" s="1518"/>
      <c r="H85" s="1519"/>
      <c r="I85" s="1519"/>
      <c r="J85" s="1519"/>
      <c r="K85" s="1436"/>
      <c r="L85" s="1437"/>
      <c r="M85" s="1437"/>
      <c r="N85" s="1476"/>
      <c r="O85" s="1449"/>
      <c r="P85" s="1449"/>
      <c r="Q85" s="574"/>
      <c r="R85" s="574" t="s">
        <v>151</v>
      </c>
      <c r="S85" s="525"/>
      <c r="T85" s="525" t="s">
        <v>152</v>
      </c>
      <c r="U85" s="1449" t="s">
        <v>410</v>
      </c>
      <c r="V85" s="1449"/>
      <c r="W85" s="1450"/>
      <c r="X85" s="1451" t="s">
        <v>411</v>
      </c>
      <c r="Y85" s="1451"/>
      <c r="Z85" s="1465"/>
      <c r="AA85" s="1465"/>
      <c r="AB85" s="1465"/>
      <c r="AC85" s="1465"/>
      <c r="AD85" s="1466"/>
    </row>
    <row r="86" spans="1:30" s="329" customFormat="1" ht="29.25" customHeight="1">
      <c r="A86" s="426"/>
      <c r="B86" s="1417"/>
      <c r="C86" s="1175"/>
      <c r="D86" s="1175"/>
      <c r="E86" s="1506"/>
      <c r="F86" s="1471"/>
      <c r="G86" s="1518"/>
      <c r="H86" s="1519"/>
      <c r="I86" s="1519"/>
      <c r="J86" s="1519"/>
      <c r="K86" s="1438"/>
      <c r="L86" s="1439"/>
      <c r="M86" s="1439"/>
      <c r="N86" s="1488"/>
      <c r="O86" s="575"/>
      <c r="P86" s="1430" t="s">
        <v>522</v>
      </c>
      <c r="Q86" s="1437"/>
      <c r="R86" s="1476"/>
      <c r="S86" s="1436" t="s">
        <v>479</v>
      </c>
      <c r="T86" s="1437"/>
      <c r="U86" s="1476"/>
      <c r="V86" s="1436"/>
      <c r="W86" s="1437"/>
      <c r="X86" s="521"/>
      <c r="Y86" s="521" t="s">
        <v>151</v>
      </c>
      <c r="Z86" s="521"/>
      <c r="AA86" s="521" t="s">
        <v>152</v>
      </c>
      <c r="AB86" s="521"/>
      <c r="AC86" s="521" t="s">
        <v>287</v>
      </c>
      <c r="AD86" s="526"/>
    </row>
    <row r="87" spans="1:30" s="329" customFormat="1" ht="29.25" customHeight="1">
      <c r="A87" s="426"/>
      <c r="B87" s="1417"/>
      <c r="C87" s="1175"/>
      <c r="D87" s="1175"/>
      <c r="E87" s="1506"/>
      <c r="F87" s="349"/>
      <c r="G87" s="1518"/>
      <c r="H87" s="1519"/>
      <c r="I87" s="1519"/>
      <c r="J87" s="1519"/>
      <c r="K87" s="1436"/>
      <c r="L87" s="1437"/>
      <c r="M87" s="1437"/>
      <c r="N87" s="1476"/>
      <c r="O87" s="1448"/>
      <c r="P87" s="1449"/>
      <c r="Q87" s="567"/>
      <c r="R87" s="567" t="s">
        <v>151</v>
      </c>
      <c r="S87" s="521"/>
      <c r="T87" s="521" t="s">
        <v>152</v>
      </c>
      <c r="U87" s="1437" t="s">
        <v>410</v>
      </c>
      <c r="V87" s="1437"/>
      <c r="W87" s="1476"/>
      <c r="X87" s="1583" t="s">
        <v>411</v>
      </c>
      <c r="Y87" s="1583"/>
      <c r="Z87" s="1584"/>
      <c r="AA87" s="1584"/>
      <c r="AB87" s="1584"/>
      <c r="AC87" s="1584"/>
      <c r="AD87" s="1585"/>
    </row>
    <row r="88" spans="1:30" s="329" customFormat="1" ht="29.25" customHeight="1" thickBot="1">
      <c r="A88" s="428"/>
      <c r="B88" s="1507"/>
      <c r="C88" s="1508"/>
      <c r="D88" s="1508"/>
      <c r="E88" s="1509"/>
      <c r="F88" s="429"/>
      <c r="G88" s="1473"/>
      <c r="H88" s="1474"/>
      <c r="I88" s="1474"/>
      <c r="J88" s="1474"/>
      <c r="K88" s="1477"/>
      <c r="L88" s="1478"/>
      <c r="M88" s="1478"/>
      <c r="N88" s="1479"/>
      <c r="O88" s="532"/>
      <c r="P88" s="1591" t="s">
        <v>522</v>
      </c>
      <c r="Q88" s="1545"/>
      <c r="R88" s="1544"/>
      <c r="S88" s="1543" t="s">
        <v>479</v>
      </c>
      <c r="T88" s="1545"/>
      <c r="U88" s="1544"/>
      <c r="V88" s="1543"/>
      <c r="W88" s="1545"/>
      <c r="X88" s="530"/>
      <c r="Y88" s="530" t="s">
        <v>151</v>
      </c>
      <c r="Z88" s="530"/>
      <c r="AA88" s="530" t="s">
        <v>152</v>
      </c>
      <c r="AB88" s="530"/>
      <c r="AC88" s="530" t="s">
        <v>287</v>
      </c>
      <c r="AD88" s="531"/>
    </row>
    <row r="89" spans="1:30" s="329" customFormat="1" ht="35.1" customHeight="1" thickBot="1">
      <c r="A89" s="433" t="s">
        <v>663</v>
      </c>
      <c r="B89" s="566"/>
      <c r="C89" s="566"/>
      <c r="D89" s="566"/>
      <c r="E89" s="566"/>
      <c r="F89" s="368"/>
      <c r="G89" s="577"/>
      <c r="H89" s="577"/>
      <c r="I89" s="577"/>
      <c r="J89" s="451"/>
      <c r="K89" s="577"/>
      <c r="L89" s="577"/>
      <c r="M89" s="577"/>
      <c r="N89" s="577"/>
      <c r="O89" s="577"/>
      <c r="P89" s="568"/>
      <c r="Q89" s="568"/>
      <c r="R89" s="568"/>
      <c r="S89" s="522"/>
      <c r="T89" s="522"/>
      <c r="U89" s="522"/>
      <c r="V89" s="522"/>
      <c r="W89" s="522"/>
      <c r="X89" s="522"/>
      <c r="Y89" s="522"/>
      <c r="Z89" s="522"/>
      <c r="AA89" s="522"/>
      <c r="AB89" s="522"/>
      <c r="AC89" s="520"/>
      <c r="AD89" s="524"/>
    </row>
    <row r="90" spans="1:30" s="329" customFormat="1" ht="30" customHeight="1">
      <c r="A90" s="364"/>
      <c r="B90" s="1415" t="s">
        <v>414</v>
      </c>
      <c r="C90" s="1416"/>
      <c r="D90" s="1416"/>
      <c r="E90" s="1505"/>
      <c r="F90" s="366"/>
      <c r="G90" s="1574" t="s">
        <v>664</v>
      </c>
      <c r="H90" s="1575"/>
      <c r="I90" s="1575"/>
      <c r="J90" s="1575"/>
      <c r="K90" s="1575"/>
      <c r="L90" s="1575"/>
      <c r="M90" s="1575"/>
      <c r="N90" s="1576"/>
      <c r="O90" s="1512"/>
      <c r="P90" s="1513"/>
      <c r="Q90" s="1513"/>
      <c r="R90" s="1513" t="s">
        <v>151</v>
      </c>
      <c r="S90" s="1513"/>
      <c r="T90" s="1513" t="s">
        <v>152</v>
      </c>
      <c r="U90" s="1513" t="s">
        <v>410</v>
      </c>
      <c r="V90" s="1513"/>
      <c r="W90" s="1513"/>
      <c r="X90" s="1512" t="s">
        <v>411</v>
      </c>
      <c r="Y90" s="1516"/>
      <c r="Z90" s="1416"/>
      <c r="AA90" s="1416"/>
      <c r="AB90" s="1416"/>
      <c r="AC90" s="1416"/>
      <c r="AD90" s="1517"/>
    </row>
    <row r="91" spans="1:30" s="329" customFormat="1" ht="15.75" customHeight="1">
      <c r="A91" s="364"/>
      <c r="B91" s="1417"/>
      <c r="C91" s="1175"/>
      <c r="D91" s="1175"/>
      <c r="E91" s="1506"/>
      <c r="F91" s="1470"/>
      <c r="G91" s="1577"/>
      <c r="H91" s="1578"/>
      <c r="I91" s="1578"/>
      <c r="J91" s="1578"/>
      <c r="K91" s="1578"/>
      <c r="L91" s="1578"/>
      <c r="M91" s="1578"/>
      <c r="N91" s="1579"/>
      <c r="O91" s="1438"/>
      <c r="P91" s="1439"/>
      <c r="Q91" s="1439"/>
      <c r="R91" s="1439"/>
      <c r="S91" s="1439"/>
      <c r="T91" s="1439"/>
      <c r="U91" s="1439"/>
      <c r="V91" s="1439"/>
      <c r="W91" s="1439"/>
      <c r="X91" s="1438"/>
      <c r="Y91" s="1488"/>
      <c r="Z91" s="1491"/>
      <c r="AA91" s="1491"/>
      <c r="AB91" s="1491"/>
      <c r="AC91" s="1491"/>
      <c r="AD91" s="1492"/>
    </row>
    <row r="92" spans="1:30" s="329" customFormat="1" ht="18" customHeight="1">
      <c r="A92" s="364"/>
      <c r="B92" s="1417"/>
      <c r="C92" s="1175"/>
      <c r="D92" s="1175"/>
      <c r="E92" s="1506"/>
      <c r="F92" s="1471"/>
      <c r="G92" s="1577"/>
      <c r="H92" s="1578"/>
      <c r="I92" s="1578"/>
      <c r="J92" s="1578"/>
      <c r="K92" s="1578"/>
      <c r="L92" s="1578"/>
      <c r="M92" s="1578"/>
      <c r="N92" s="1579"/>
      <c r="O92" s="1428"/>
      <c r="P92" s="1430" t="s">
        <v>415</v>
      </c>
      <c r="Q92" s="1431"/>
      <c r="R92" s="1432"/>
      <c r="S92" s="1436" t="s">
        <v>479</v>
      </c>
      <c r="T92" s="1437"/>
      <c r="U92" s="1476"/>
      <c r="V92" s="1571"/>
      <c r="W92" s="1539"/>
      <c r="X92" s="1437"/>
      <c r="Y92" s="1437" t="s">
        <v>151</v>
      </c>
      <c r="Z92" s="1437"/>
      <c r="AA92" s="1437" t="s">
        <v>152</v>
      </c>
      <c r="AB92" s="1437"/>
      <c r="AC92" s="1437" t="s">
        <v>153</v>
      </c>
      <c r="AD92" s="1486"/>
    </row>
    <row r="93" spans="1:30" s="329" customFormat="1" ht="15.75" customHeight="1" thickBot="1">
      <c r="A93" s="535"/>
      <c r="B93" s="1507"/>
      <c r="C93" s="1508"/>
      <c r="D93" s="1508"/>
      <c r="E93" s="1509"/>
      <c r="F93" s="356"/>
      <c r="G93" s="1580"/>
      <c r="H93" s="1581"/>
      <c r="I93" s="1581"/>
      <c r="J93" s="1581"/>
      <c r="K93" s="1581"/>
      <c r="L93" s="1581"/>
      <c r="M93" s="1581"/>
      <c r="N93" s="1582"/>
      <c r="O93" s="1472"/>
      <c r="P93" s="1473"/>
      <c r="Q93" s="1474"/>
      <c r="R93" s="1475"/>
      <c r="S93" s="1477"/>
      <c r="T93" s="1478"/>
      <c r="U93" s="1479"/>
      <c r="V93" s="1572"/>
      <c r="W93" s="1573"/>
      <c r="X93" s="1478"/>
      <c r="Y93" s="1478"/>
      <c r="Z93" s="1478"/>
      <c r="AA93" s="1478"/>
      <c r="AB93" s="1478"/>
      <c r="AC93" s="1478"/>
      <c r="AD93" s="1487"/>
    </row>
    <row r="94" spans="1:30" ht="35.1" customHeight="1" thickBot="1">
      <c r="A94" s="433" t="s">
        <v>665</v>
      </c>
      <c r="B94" s="566"/>
      <c r="C94" s="566"/>
      <c r="D94" s="566"/>
      <c r="E94" s="566"/>
      <c r="F94" s="368"/>
      <c r="G94" s="577"/>
      <c r="H94" s="577"/>
      <c r="I94" s="577"/>
      <c r="J94" s="451"/>
      <c r="K94" s="577"/>
      <c r="L94" s="577"/>
      <c r="M94" s="577"/>
      <c r="N94" s="577"/>
      <c r="O94" s="577"/>
      <c r="P94" s="568"/>
      <c r="Q94" s="568"/>
      <c r="R94" s="568"/>
      <c r="S94" s="522"/>
      <c r="T94" s="522"/>
      <c r="U94" s="522"/>
      <c r="V94" s="522"/>
      <c r="W94" s="522"/>
      <c r="X94" s="522"/>
      <c r="Y94" s="522"/>
      <c r="Z94" s="522"/>
      <c r="AA94" s="522"/>
      <c r="AB94" s="522"/>
      <c r="AC94" s="520"/>
      <c r="AD94" s="524"/>
    </row>
    <row r="95" spans="1:30" ht="13.5" customHeight="1">
      <c r="A95" s="333"/>
      <c r="B95" s="1415" t="s">
        <v>414</v>
      </c>
      <c r="C95" s="1416"/>
      <c r="D95" s="1416"/>
      <c r="E95" s="1505"/>
      <c r="F95" s="366"/>
      <c r="G95" s="1510" t="s">
        <v>23</v>
      </c>
      <c r="H95" s="1416"/>
      <c r="I95" s="1416"/>
      <c r="J95" s="1416"/>
      <c r="K95" s="1416"/>
      <c r="L95" s="1416"/>
      <c r="M95" s="1416"/>
      <c r="N95" s="1505"/>
      <c r="O95" s="1512"/>
      <c r="P95" s="1513"/>
      <c r="Q95" s="1513"/>
      <c r="R95" s="1513" t="s">
        <v>151</v>
      </c>
      <c r="S95" s="1513"/>
      <c r="T95" s="1513" t="s">
        <v>152</v>
      </c>
      <c r="U95" s="1513" t="s">
        <v>410</v>
      </c>
      <c r="V95" s="1513"/>
      <c r="W95" s="1513"/>
      <c r="X95" s="1512" t="s">
        <v>411</v>
      </c>
      <c r="Y95" s="1516"/>
      <c r="Z95" s="1416"/>
      <c r="AA95" s="1416"/>
      <c r="AB95" s="1416"/>
      <c r="AC95" s="1416"/>
      <c r="AD95" s="1517"/>
    </row>
    <row r="96" spans="1:30" ht="18" customHeight="1">
      <c r="A96" s="333"/>
      <c r="B96" s="1417"/>
      <c r="C96" s="1175"/>
      <c r="D96" s="1175"/>
      <c r="E96" s="1506"/>
      <c r="F96" s="1470"/>
      <c r="G96" s="1445"/>
      <c r="H96" s="1175"/>
      <c r="I96" s="1175"/>
      <c r="J96" s="1175"/>
      <c r="K96" s="1175"/>
      <c r="L96" s="1175"/>
      <c r="M96" s="1175"/>
      <c r="N96" s="1506"/>
      <c r="O96" s="1438"/>
      <c r="P96" s="1439"/>
      <c r="Q96" s="1439"/>
      <c r="R96" s="1439"/>
      <c r="S96" s="1439"/>
      <c r="T96" s="1439"/>
      <c r="U96" s="1439"/>
      <c r="V96" s="1439"/>
      <c r="W96" s="1439"/>
      <c r="X96" s="1438"/>
      <c r="Y96" s="1488"/>
      <c r="Z96" s="1491"/>
      <c r="AA96" s="1491"/>
      <c r="AB96" s="1491"/>
      <c r="AC96" s="1491"/>
      <c r="AD96" s="1492"/>
    </row>
    <row r="97" spans="1:33">
      <c r="A97" s="333"/>
      <c r="B97" s="1417"/>
      <c r="C97" s="1175"/>
      <c r="D97" s="1175"/>
      <c r="E97" s="1506"/>
      <c r="F97" s="1471"/>
      <c r="G97" s="1445"/>
      <c r="H97" s="1175"/>
      <c r="I97" s="1175"/>
      <c r="J97" s="1175"/>
      <c r="K97" s="1175"/>
      <c r="L97" s="1175"/>
      <c r="M97" s="1175"/>
      <c r="N97" s="1506"/>
      <c r="O97" s="1428"/>
      <c r="P97" s="1430" t="s">
        <v>415</v>
      </c>
      <c r="Q97" s="1431"/>
      <c r="R97" s="1432"/>
      <c r="S97" s="1436" t="s">
        <v>479</v>
      </c>
      <c r="T97" s="1437"/>
      <c r="U97" s="1476"/>
      <c r="V97" s="1437"/>
      <c r="W97" s="1437"/>
      <c r="X97" s="1437"/>
      <c r="Y97" s="1437" t="s">
        <v>151</v>
      </c>
      <c r="Z97" s="1437"/>
      <c r="AA97" s="1437" t="s">
        <v>152</v>
      </c>
      <c r="AB97" s="1437"/>
      <c r="AC97" s="1437" t="s">
        <v>153</v>
      </c>
      <c r="AD97" s="1486"/>
    </row>
    <row r="98" spans="1:33" ht="18" thickBot="1">
      <c r="A98" s="452"/>
      <c r="B98" s="1507"/>
      <c r="C98" s="1508"/>
      <c r="D98" s="1508"/>
      <c r="E98" s="1509"/>
      <c r="F98" s="356"/>
      <c r="G98" s="1515"/>
      <c r="H98" s="1508"/>
      <c r="I98" s="1508"/>
      <c r="J98" s="1508"/>
      <c r="K98" s="1508"/>
      <c r="L98" s="1508"/>
      <c r="M98" s="1508"/>
      <c r="N98" s="1509"/>
      <c r="O98" s="1472"/>
      <c r="P98" s="1473"/>
      <c r="Q98" s="1474"/>
      <c r="R98" s="1475"/>
      <c r="S98" s="1477"/>
      <c r="T98" s="1478"/>
      <c r="U98" s="1479"/>
      <c r="V98" s="1478"/>
      <c r="W98" s="1478"/>
      <c r="X98" s="1478"/>
      <c r="Y98" s="1478"/>
      <c r="Z98" s="1478"/>
      <c r="AA98" s="1478"/>
      <c r="AB98" s="1478"/>
      <c r="AC98" s="1478"/>
      <c r="AD98" s="1487"/>
    </row>
    <row r="99" spans="1:33" s="329" customFormat="1" ht="35.1" customHeight="1" thickBot="1">
      <c r="A99" s="588" t="s">
        <v>676</v>
      </c>
      <c r="B99" s="589"/>
      <c r="C99" s="589"/>
      <c r="D99" s="589"/>
      <c r="E99" s="589"/>
      <c r="F99" s="590"/>
      <c r="G99" s="591"/>
      <c r="H99" s="591"/>
      <c r="I99" s="591"/>
      <c r="J99" s="592"/>
      <c r="K99" s="591"/>
      <c r="L99" s="591"/>
      <c r="M99" s="591"/>
      <c r="N99" s="591"/>
      <c r="O99" s="591"/>
      <c r="P99" s="593"/>
      <c r="Q99" s="593"/>
      <c r="R99" s="593"/>
      <c r="S99" s="593"/>
      <c r="T99" s="593"/>
      <c r="U99" s="593"/>
      <c r="V99" s="593"/>
      <c r="W99" s="593"/>
      <c r="X99" s="593"/>
      <c r="Y99" s="593"/>
      <c r="Z99" s="593"/>
      <c r="AA99" s="593"/>
      <c r="AB99" s="593"/>
      <c r="AC99" s="589"/>
      <c r="AD99" s="594"/>
      <c r="AE99" s="1619"/>
      <c r="AF99" s="1619"/>
      <c r="AG99" s="1619"/>
    </row>
    <row r="100" spans="1:33" s="329" customFormat="1" ht="18" customHeight="1">
      <c r="A100" s="595"/>
      <c r="B100" s="1593" t="s">
        <v>414</v>
      </c>
      <c r="C100" s="1594"/>
      <c r="D100" s="1594"/>
      <c r="E100" s="1595"/>
      <c r="F100" s="596"/>
      <c r="G100" s="1602" t="s">
        <v>673</v>
      </c>
      <c r="H100" s="1603"/>
      <c r="I100" s="1603"/>
      <c r="J100" s="1603"/>
      <c r="K100" s="1603"/>
      <c r="L100" s="1603"/>
      <c r="M100" s="1603"/>
      <c r="N100" s="1604"/>
      <c r="O100" s="1611"/>
      <c r="P100" s="1612"/>
      <c r="Q100" s="1612"/>
      <c r="R100" s="1612" t="s">
        <v>151</v>
      </c>
      <c r="S100" s="1612"/>
      <c r="T100" s="1612" t="s">
        <v>152</v>
      </c>
      <c r="U100" s="1612" t="s">
        <v>410</v>
      </c>
      <c r="V100" s="1612"/>
      <c r="W100" s="1614"/>
      <c r="X100" s="1611" t="s">
        <v>411</v>
      </c>
      <c r="Y100" s="1614"/>
      <c r="Z100" s="1594"/>
      <c r="AA100" s="1594"/>
      <c r="AB100" s="1594"/>
      <c r="AC100" s="1594"/>
      <c r="AD100" s="1621"/>
      <c r="AE100" s="1619"/>
      <c r="AF100" s="1619"/>
      <c r="AG100" s="1619"/>
    </row>
    <row r="101" spans="1:33" s="329" customFormat="1" ht="17.25">
      <c r="A101" s="595"/>
      <c r="B101" s="1596"/>
      <c r="C101" s="1597"/>
      <c r="D101" s="1597"/>
      <c r="E101" s="1598"/>
      <c r="F101" s="1625"/>
      <c r="G101" s="1605"/>
      <c r="H101" s="1606"/>
      <c r="I101" s="1606"/>
      <c r="J101" s="1606"/>
      <c r="K101" s="1606"/>
      <c r="L101" s="1606"/>
      <c r="M101" s="1606"/>
      <c r="N101" s="1607"/>
      <c r="O101" s="1613"/>
      <c r="P101" s="1541"/>
      <c r="Q101" s="1541"/>
      <c r="R101" s="1541"/>
      <c r="S101" s="1541"/>
      <c r="T101" s="1541"/>
      <c r="U101" s="1541"/>
      <c r="V101" s="1541"/>
      <c r="W101" s="1615"/>
      <c r="X101" s="1613"/>
      <c r="Y101" s="1615"/>
      <c r="Z101" s="1623"/>
      <c r="AA101" s="1623"/>
      <c r="AB101" s="1623"/>
      <c r="AC101" s="1623"/>
      <c r="AD101" s="1624"/>
      <c r="AE101" s="1619"/>
      <c r="AF101" s="1619"/>
      <c r="AG101" s="1619"/>
    </row>
    <row r="102" spans="1:33" s="329" customFormat="1" ht="17.25">
      <c r="A102" s="595"/>
      <c r="B102" s="1596"/>
      <c r="C102" s="1597"/>
      <c r="D102" s="1597"/>
      <c r="E102" s="1598"/>
      <c r="F102" s="1626"/>
      <c r="G102" s="1605"/>
      <c r="H102" s="1606"/>
      <c r="I102" s="1606"/>
      <c r="J102" s="1606"/>
      <c r="K102" s="1606"/>
      <c r="L102" s="1606"/>
      <c r="M102" s="1606"/>
      <c r="N102" s="1607"/>
      <c r="O102" s="1625"/>
      <c r="P102" s="1628" t="s">
        <v>415</v>
      </c>
      <c r="Q102" s="1629"/>
      <c r="R102" s="1630"/>
      <c r="S102" s="1571" t="s">
        <v>479</v>
      </c>
      <c r="T102" s="1539"/>
      <c r="U102" s="1634"/>
      <c r="V102" s="1571"/>
      <c r="W102" s="1539"/>
      <c r="X102" s="1539"/>
      <c r="Y102" s="1539" t="s">
        <v>151</v>
      </c>
      <c r="Z102" s="1539"/>
      <c r="AA102" s="1539" t="s">
        <v>152</v>
      </c>
      <c r="AB102" s="1539"/>
      <c r="AC102" s="1539" t="s">
        <v>153</v>
      </c>
      <c r="AD102" s="1540"/>
      <c r="AE102" s="1619"/>
      <c r="AF102" s="1619"/>
      <c r="AG102" s="1619"/>
    </row>
    <row r="103" spans="1:33" s="329" customFormat="1" ht="18" thickBot="1">
      <c r="A103" s="597"/>
      <c r="B103" s="1599"/>
      <c r="C103" s="1600"/>
      <c r="D103" s="1600"/>
      <c r="E103" s="1601"/>
      <c r="F103" s="598"/>
      <c r="G103" s="1608"/>
      <c r="H103" s="1609"/>
      <c r="I103" s="1609"/>
      <c r="J103" s="1609"/>
      <c r="K103" s="1609"/>
      <c r="L103" s="1609"/>
      <c r="M103" s="1609"/>
      <c r="N103" s="1610"/>
      <c r="O103" s="1627"/>
      <c r="P103" s="1631"/>
      <c r="Q103" s="1632"/>
      <c r="R103" s="1633"/>
      <c r="S103" s="1572"/>
      <c r="T103" s="1573"/>
      <c r="U103" s="1635"/>
      <c r="V103" s="1572"/>
      <c r="W103" s="1573"/>
      <c r="X103" s="1573"/>
      <c r="Y103" s="1573"/>
      <c r="Z103" s="1573"/>
      <c r="AA103" s="1573"/>
      <c r="AB103" s="1573"/>
      <c r="AC103" s="1573"/>
      <c r="AD103" s="1592"/>
      <c r="AE103" s="1619"/>
      <c r="AF103" s="1619"/>
      <c r="AG103" s="1619"/>
    </row>
    <row r="104" spans="1:33" s="329" customFormat="1" ht="35.1" customHeight="1" thickBot="1">
      <c r="A104" s="599" t="s">
        <v>677</v>
      </c>
      <c r="B104" s="589"/>
      <c r="C104" s="589"/>
      <c r="D104" s="589"/>
      <c r="E104" s="589"/>
      <c r="F104" s="590"/>
      <c r="G104" s="591"/>
      <c r="H104" s="591"/>
      <c r="I104" s="591"/>
      <c r="J104" s="592"/>
      <c r="K104" s="591"/>
      <c r="L104" s="591"/>
      <c r="M104" s="591"/>
      <c r="N104" s="591"/>
      <c r="O104" s="591"/>
      <c r="P104" s="593"/>
      <c r="Q104" s="593"/>
      <c r="R104" s="593"/>
      <c r="S104" s="593"/>
      <c r="T104" s="593"/>
      <c r="U104" s="593"/>
      <c r="V104" s="593"/>
      <c r="W104" s="593"/>
      <c r="X104" s="593"/>
      <c r="Y104" s="593"/>
      <c r="Z104" s="593"/>
      <c r="AA104" s="593"/>
      <c r="AB104" s="593"/>
      <c r="AC104" s="589"/>
      <c r="AD104" s="594"/>
      <c r="AE104" s="1619"/>
      <c r="AF104" s="1619"/>
      <c r="AG104" s="1619"/>
    </row>
    <row r="105" spans="1:33" s="329" customFormat="1" ht="18" customHeight="1">
      <c r="A105" s="595"/>
      <c r="B105" s="1593" t="s">
        <v>414</v>
      </c>
      <c r="C105" s="1594"/>
      <c r="D105" s="1594"/>
      <c r="E105" s="1595"/>
      <c r="F105" s="596"/>
      <c r="G105" s="1602" t="s">
        <v>674</v>
      </c>
      <c r="H105" s="1603"/>
      <c r="I105" s="1604"/>
      <c r="J105" s="1616" t="s">
        <v>675</v>
      </c>
      <c r="K105" s="1602"/>
      <c r="L105" s="1603"/>
      <c r="M105" s="1603"/>
      <c r="N105" s="1604"/>
      <c r="O105" s="1611"/>
      <c r="P105" s="1612"/>
      <c r="Q105" s="1612"/>
      <c r="R105" s="1612" t="s">
        <v>151</v>
      </c>
      <c r="S105" s="1612"/>
      <c r="T105" s="1612" t="s">
        <v>152</v>
      </c>
      <c r="U105" s="1612" t="s">
        <v>410</v>
      </c>
      <c r="V105" s="1612"/>
      <c r="W105" s="1614"/>
      <c r="X105" s="1611" t="s">
        <v>411</v>
      </c>
      <c r="Y105" s="1614"/>
      <c r="Z105" s="1620"/>
      <c r="AA105" s="1594"/>
      <c r="AB105" s="1594"/>
      <c r="AC105" s="1594"/>
      <c r="AD105" s="1621"/>
      <c r="AE105" s="1619"/>
      <c r="AF105" s="1619"/>
      <c r="AG105" s="1619"/>
    </row>
    <row r="106" spans="1:33" s="329" customFormat="1" ht="18" customHeight="1">
      <c r="A106" s="595"/>
      <c r="B106" s="1596"/>
      <c r="C106" s="1597"/>
      <c r="D106" s="1597"/>
      <c r="E106" s="1598"/>
      <c r="F106" s="1625"/>
      <c r="G106" s="1605"/>
      <c r="H106" s="1606"/>
      <c r="I106" s="1607"/>
      <c r="J106" s="1617"/>
      <c r="K106" s="1605"/>
      <c r="L106" s="1606"/>
      <c r="M106" s="1606"/>
      <c r="N106" s="1607"/>
      <c r="O106" s="1613"/>
      <c r="P106" s="1541"/>
      <c r="Q106" s="1541"/>
      <c r="R106" s="1541"/>
      <c r="S106" s="1541"/>
      <c r="T106" s="1541"/>
      <c r="U106" s="1541"/>
      <c r="V106" s="1541"/>
      <c r="W106" s="1615"/>
      <c r="X106" s="1613"/>
      <c r="Y106" s="1615"/>
      <c r="Z106" s="1622"/>
      <c r="AA106" s="1623"/>
      <c r="AB106" s="1623"/>
      <c r="AC106" s="1623"/>
      <c r="AD106" s="1624"/>
      <c r="AE106" s="1619"/>
      <c r="AF106" s="1619"/>
      <c r="AG106" s="1619"/>
    </row>
    <row r="107" spans="1:33" s="329" customFormat="1" ht="18" customHeight="1">
      <c r="A107" s="595"/>
      <c r="B107" s="1596"/>
      <c r="C107" s="1597"/>
      <c r="D107" s="1597"/>
      <c r="E107" s="1598"/>
      <c r="F107" s="1626"/>
      <c r="G107" s="1605"/>
      <c r="H107" s="1606"/>
      <c r="I107" s="1607"/>
      <c r="J107" s="1617"/>
      <c r="K107" s="1605"/>
      <c r="L107" s="1606"/>
      <c r="M107" s="1606"/>
      <c r="N107" s="1607"/>
      <c r="O107" s="1625"/>
      <c r="P107" s="1628" t="s">
        <v>415</v>
      </c>
      <c r="Q107" s="1629"/>
      <c r="R107" s="1630"/>
      <c r="S107" s="1571" t="s">
        <v>479</v>
      </c>
      <c r="T107" s="1539"/>
      <c r="U107" s="1634"/>
      <c r="V107" s="1571"/>
      <c r="W107" s="1539"/>
      <c r="X107" s="1539"/>
      <c r="Y107" s="1539" t="s">
        <v>151</v>
      </c>
      <c r="Z107" s="1539"/>
      <c r="AA107" s="1539" t="s">
        <v>152</v>
      </c>
      <c r="AB107" s="1539"/>
      <c r="AC107" s="1539" t="s">
        <v>153</v>
      </c>
      <c r="AD107" s="1540"/>
      <c r="AE107" s="1619"/>
      <c r="AF107" s="1619"/>
      <c r="AG107" s="1619"/>
    </row>
    <row r="108" spans="1:33" s="329" customFormat="1" ht="18" customHeight="1" thickBot="1">
      <c r="A108" s="597"/>
      <c r="B108" s="1599"/>
      <c r="C108" s="1600"/>
      <c r="D108" s="1600"/>
      <c r="E108" s="1601"/>
      <c r="F108" s="598"/>
      <c r="G108" s="1608"/>
      <c r="H108" s="1609"/>
      <c r="I108" s="1610"/>
      <c r="J108" s="1618"/>
      <c r="K108" s="1608"/>
      <c r="L108" s="1609"/>
      <c r="M108" s="1609"/>
      <c r="N108" s="1610"/>
      <c r="O108" s="1627"/>
      <c r="P108" s="1631"/>
      <c r="Q108" s="1632"/>
      <c r="R108" s="1633"/>
      <c r="S108" s="1572"/>
      <c r="T108" s="1573"/>
      <c r="U108" s="1635"/>
      <c r="V108" s="1572"/>
      <c r="W108" s="1573"/>
      <c r="X108" s="1573"/>
      <c r="Y108" s="1573"/>
      <c r="Z108" s="1573"/>
      <c r="AA108" s="1573"/>
      <c r="AB108" s="1573"/>
      <c r="AC108" s="1573"/>
      <c r="AD108" s="1592"/>
      <c r="AE108" s="1619"/>
      <c r="AF108" s="1619"/>
      <c r="AG108" s="1619"/>
    </row>
    <row r="109" spans="1:33" ht="17.25">
      <c r="A109" s="371"/>
      <c r="AE109" s="1619"/>
      <c r="AF109" s="1619"/>
      <c r="AG109" s="1619"/>
    </row>
    <row r="110" spans="1:33" ht="17.25">
      <c r="A110" s="83" t="s">
        <v>433</v>
      </c>
    </row>
    <row r="111" spans="1:33" ht="17.25">
      <c r="A111" s="371" t="s">
        <v>434</v>
      </c>
    </row>
    <row r="112" spans="1:33" ht="14.25" customHeight="1"/>
  </sheetData>
  <mergeCells count="446">
    <mergeCell ref="AE99:AG109"/>
    <mergeCell ref="U105:W106"/>
    <mergeCell ref="X105:Y106"/>
    <mergeCell ref="Z105:AD106"/>
    <mergeCell ref="F106:F107"/>
    <mergeCell ref="O107:O108"/>
    <mergeCell ref="P107:R108"/>
    <mergeCell ref="S107:U108"/>
    <mergeCell ref="V107:W108"/>
    <mergeCell ref="X107:X108"/>
    <mergeCell ref="Y107:Y108"/>
    <mergeCell ref="Z107:Z108"/>
    <mergeCell ref="AA107:AA108"/>
    <mergeCell ref="AB107:AB108"/>
    <mergeCell ref="AC107:AC108"/>
    <mergeCell ref="AD107:AD108"/>
    <mergeCell ref="Z100:AD101"/>
    <mergeCell ref="F101:F102"/>
    <mergeCell ref="O102:O103"/>
    <mergeCell ref="P102:R103"/>
    <mergeCell ref="S102:U103"/>
    <mergeCell ref="V102:W103"/>
    <mergeCell ref="X102:X103"/>
    <mergeCell ref="Y102:Y103"/>
    <mergeCell ref="B105:E108"/>
    <mergeCell ref="G105:I108"/>
    <mergeCell ref="J105:J108"/>
    <mergeCell ref="K105:N108"/>
    <mergeCell ref="O105:P106"/>
    <mergeCell ref="Q105:Q106"/>
    <mergeCell ref="R105:R106"/>
    <mergeCell ref="S105:S106"/>
    <mergeCell ref="T105:T106"/>
    <mergeCell ref="Z102:Z103"/>
    <mergeCell ref="AA102:AA103"/>
    <mergeCell ref="AB102:AB103"/>
    <mergeCell ref="AC102:AC103"/>
    <mergeCell ref="AD102:AD103"/>
    <mergeCell ref="B100:E103"/>
    <mergeCell ref="G100:N103"/>
    <mergeCell ref="O100:P101"/>
    <mergeCell ref="Q100:Q101"/>
    <mergeCell ref="R100:R101"/>
    <mergeCell ref="S100:S101"/>
    <mergeCell ref="T100:T101"/>
    <mergeCell ref="U100:W101"/>
    <mergeCell ref="X100:Y101"/>
    <mergeCell ref="Z69:AD70"/>
    <mergeCell ref="F70:F71"/>
    <mergeCell ref="O71:O72"/>
    <mergeCell ref="P71:R72"/>
    <mergeCell ref="S71:U72"/>
    <mergeCell ref="V71:W72"/>
    <mergeCell ref="X71:X72"/>
    <mergeCell ref="Y71:Y72"/>
    <mergeCell ref="Z71:Z72"/>
    <mergeCell ref="AA71:AA72"/>
    <mergeCell ref="AB71:AB72"/>
    <mergeCell ref="AC71:AC72"/>
    <mergeCell ref="AD71:AD72"/>
    <mergeCell ref="B69:E72"/>
    <mergeCell ref="G69:N72"/>
    <mergeCell ref="O69:P70"/>
    <mergeCell ref="Q69:Q70"/>
    <mergeCell ref="R69:R70"/>
    <mergeCell ref="S69:S70"/>
    <mergeCell ref="T69:T70"/>
    <mergeCell ref="U69:W70"/>
    <mergeCell ref="X69:Y70"/>
    <mergeCell ref="B83:E88"/>
    <mergeCell ref="G83:H88"/>
    <mergeCell ref="I83:J88"/>
    <mergeCell ref="K87:N88"/>
    <mergeCell ref="F85:F86"/>
    <mergeCell ref="P84:R84"/>
    <mergeCell ref="S84:U84"/>
    <mergeCell ref="V84:W84"/>
    <mergeCell ref="K83:N84"/>
    <mergeCell ref="P86:R86"/>
    <mergeCell ref="S86:U86"/>
    <mergeCell ref="V86:W86"/>
    <mergeCell ref="K85:N86"/>
    <mergeCell ref="P88:R88"/>
    <mergeCell ref="S88:U88"/>
    <mergeCell ref="V88:W88"/>
    <mergeCell ref="AD97:AD98"/>
    <mergeCell ref="T95:T96"/>
    <mergeCell ref="U95:W96"/>
    <mergeCell ref="X95:Y96"/>
    <mergeCell ref="Z95:AD96"/>
    <mergeCell ref="O83:P83"/>
    <mergeCell ref="U83:W83"/>
    <mergeCell ref="O87:P87"/>
    <mergeCell ref="U87:W87"/>
    <mergeCell ref="X87:Y87"/>
    <mergeCell ref="Z87:AD87"/>
    <mergeCell ref="X83:Y83"/>
    <mergeCell ref="Z83:AD83"/>
    <mergeCell ref="O85:P85"/>
    <mergeCell ref="U85:W85"/>
    <mergeCell ref="X85:Y85"/>
    <mergeCell ref="Z85:AD85"/>
    <mergeCell ref="AD92:AD93"/>
    <mergeCell ref="F96:F97"/>
    <mergeCell ref="O97:O98"/>
    <mergeCell ref="P97:R98"/>
    <mergeCell ref="S97:U98"/>
    <mergeCell ref="V97:W98"/>
    <mergeCell ref="X97:X98"/>
    <mergeCell ref="AA92:AA93"/>
    <mergeCell ref="AB92:AB93"/>
    <mergeCell ref="AC92:AC93"/>
    <mergeCell ref="Y97:Y98"/>
    <mergeCell ref="Z97:Z98"/>
    <mergeCell ref="AA97:AA98"/>
    <mergeCell ref="AB97:AB98"/>
    <mergeCell ref="AC97:AC98"/>
    <mergeCell ref="B95:E98"/>
    <mergeCell ref="G95:N98"/>
    <mergeCell ref="O95:P96"/>
    <mergeCell ref="Q95:Q96"/>
    <mergeCell ref="R95:R96"/>
    <mergeCell ref="S95:S96"/>
    <mergeCell ref="X90:Y91"/>
    <mergeCell ref="Z90:AD91"/>
    <mergeCell ref="F91:F92"/>
    <mergeCell ref="O92:O93"/>
    <mergeCell ref="P92:R93"/>
    <mergeCell ref="S92:U93"/>
    <mergeCell ref="V92:W93"/>
    <mergeCell ref="X92:X93"/>
    <mergeCell ref="Y92:Y93"/>
    <mergeCell ref="Z92:Z93"/>
    <mergeCell ref="B90:E93"/>
    <mergeCell ref="G90:N93"/>
    <mergeCell ref="O90:P91"/>
    <mergeCell ref="Q90:Q91"/>
    <mergeCell ref="R90:R91"/>
    <mergeCell ref="S90:S91"/>
    <mergeCell ref="T90:T91"/>
    <mergeCell ref="U90:W91"/>
    <mergeCell ref="AB80:AB81"/>
    <mergeCell ref="AC80:AC81"/>
    <mergeCell ref="AD80:AD81"/>
    <mergeCell ref="S80:U81"/>
    <mergeCell ref="V80:W81"/>
    <mergeCell ref="X80:X81"/>
    <mergeCell ref="Y80:Y81"/>
    <mergeCell ref="Z80:Z81"/>
    <mergeCell ref="AA80:AA81"/>
    <mergeCell ref="Q78:Q79"/>
    <mergeCell ref="R78:R79"/>
    <mergeCell ref="S78:S79"/>
    <mergeCell ref="T78:T79"/>
    <mergeCell ref="U78:W79"/>
    <mergeCell ref="X78:Y79"/>
    <mergeCell ref="Z78:AD79"/>
    <mergeCell ref="X76:X77"/>
    <mergeCell ref="Y76:Y77"/>
    <mergeCell ref="Z76:Z77"/>
    <mergeCell ref="AA76:AA77"/>
    <mergeCell ref="AB76:AB77"/>
    <mergeCell ref="AC76:AC77"/>
    <mergeCell ref="X64:Y65"/>
    <mergeCell ref="Z64:AD65"/>
    <mergeCell ref="A73:O73"/>
    <mergeCell ref="B74:E81"/>
    <mergeCell ref="G74:N77"/>
    <mergeCell ref="O74:P75"/>
    <mergeCell ref="Q74:Q75"/>
    <mergeCell ref="R74:R75"/>
    <mergeCell ref="F79:F80"/>
    <mergeCell ref="O80:O81"/>
    <mergeCell ref="P80:R81"/>
    <mergeCell ref="S74:S75"/>
    <mergeCell ref="T74:T75"/>
    <mergeCell ref="U74:W75"/>
    <mergeCell ref="X74:Y75"/>
    <mergeCell ref="Z74:AD75"/>
    <mergeCell ref="F75:F76"/>
    <mergeCell ref="O76:O77"/>
    <mergeCell ref="P76:R77"/>
    <mergeCell ref="S76:U77"/>
    <mergeCell ref="V76:W77"/>
    <mergeCell ref="AD76:AD77"/>
    <mergeCell ref="G78:N81"/>
    <mergeCell ref="O78:P79"/>
    <mergeCell ref="F65:F66"/>
    <mergeCell ref="O66:O67"/>
    <mergeCell ref="P66:R67"/>
    <mergeCell ref="S66:U67"/>
    <mergeCell ref="V66:W67"/>
    <mergeCell ref="X66:X67"/>
    <mergeCell ref="B62:E62"/>
    <mergeCell ref="F62:AD62"/>
    <mergeCell ref="B63:E63"/>
    <mergeCell ref="F63:AD63"/>
    <mergeCell ref="B64:E67"/>
    <mergeCell ref="G64:N67"/>
    <mergeCell ref="O64:P65"/>
    <mergeCell ref="Q64:Q65"/>
    <mergeCell ref="R64:R65"/>
    <mergeCell ref="S64:S65"/>
    <mergeCell ref="Y66:Y67"/>
    <mergeCell ref="Z66:Z67"/>
    <mergeCell ref="AA66:AA67"/>
    <mergeCell ref="AB66:AB67"/>
    <mergeCell ref="AC66:AC67"/>
    <mergeCell ref="AD66:AD67"/>
    <mergeCell ref="T64:T65"/>
    <mergeCell ref="U64:W65"/>
    <mergeCell ref="Y59:Y60"/>
    <mergeCell ref="Z59:Z60"/>
    <mergeCell ref="AA59:AA60"/>
    <mergeCell ref="AB59:AB60"/>
    <mergeCell ref="AC59:AC60"/>
    <mergeCell ref="AD59:AD60"/>
    <mergeCell ref="T57:T58"/>
    <mergeCell ref="U57:W58"/>
    <mergeCell ref="X57:Y58"/>
    <mergeCell ref="Z57:AD58"/>
    <mergeCell ref="F58:F59"/>
    <mergeCell ref="O59:O60"/>
    <mergeCell ref="P59:R60"/>
    <mergeCell ref="S59:U60"/>
    <mergeCell ref="V59:W60"/>
    <mergeCell ref="X59:X60"/>
    <mergeCell ref="B57:E60"/>
    <mergeCell ref="G57:N60"/>
    <mergeCell ref="O57:P58"/>
    <mergeCell ref="Q57:Q58"/>
    <mergeCell ref="R57:R58"/>
    <mergeCell ref="S57:S58"/>
    <mergeCell ref="Y54:Y55"/>
    <mergeCell ref="Z54:Z55"/>
    <mergeCell ref="AA54:AA55"/>
    <mergeCell ref="AB54:AB55"/>
    <mergeCell ref="AC54:AC55"/>
    <mergeCell ref="AD54:AD55"/>
    <mergeCell ref="T52:T53"/>
    <mergeCell ref="U52:W53"/>
    <mergeCell ref="X52:Y53"/>
    <mergeCell ref="Z52:AD53"/>
    <mergeCell ref="F53:F54"/>
    <mergeCell ref="O54:O55"/>
    <mergeCell ref="P54:R55"/>
    <mergeCell ref="S54:U55"/>
    <mergeCell ref="V54:W55"/>
    <mergeCell ref="X54:X55"/>
    <mergeCell ref="B52:E55"/>
    <mergeCell ref="G52:N55"/>
    <mergeCell ref="O52:P53"/>
    <mergeCell ref="Q52:Q53"/>
    <mergeCell ref="R52:R53"/>
    <mergeCell ref="S52:S53"/>
    <mergeCell ref="X48:Y49"/>
    <mergeCell ref="Z48:AD49"/>
    <mergeCell ref="I50:J50"/>
    <mergeCell ref="K50:M50"/>
    <mergeCell ref="U50:V50"/>
    <mergeCell ref="F48:F49"/>
    <mergeCell ref="G48:N49"/>
    <mergeCell ref="O48:P49"/>
    <mergeCell ref="Q48:Q49"/>
    <mergeCell ref="R48:R49"/>
    <mergeCell ref="S48:S49"/>
    <mergeCell ref="X44:Y45"/>
    <mergeCell ref="Z44:AD45"/>
    <mergeCell ref="G46:I47"/>
    <mergeCell ref="J46:Q47"/>
    <mergeCell ref="R46:T47"/>
    <mergeCell ref="U46:AD47"/>
    <mergeCell ref="AB41:AB42"/>
    <mergeCell ref="AC41:AC42"/>
    <mergeCell ref="AD41:AD42"/>
    <mergeCell ref="X41:X42"/>
    <mergeCell ref="Y41:Y42"/>
    <mergeCell ref="Z41:Z42"/>
    <mergeCell ref="AA41:AA42"/>
    <mergeCell ref="B44:E50"/>
    <mergeCell ref="F44:F45"/>
    <mergeCell ref="G44:N45"/>
    <mergeCell ref="O44:P45"/>
    <mergeCell ref="Q44:Q45"/>
    <mergeCell ref="R44:R45"/>
    <mergeCell ref="S44:S45"/>
    <mergeCell ref="S41:U42"/>
    <mergeCell ref="V41:W42"/>
    <mergeCell ref="T44:T45"/>
    <mergeCell ref="U44:W45"/>
    <mergeCell ref="T48:T49"/>
    <mergeCell ref="U48:W49"/>
    <mergeCell ref="S39:S40"/>
    <mergeCell ref="T39:T40"/>
    <mergeCell ref="U39:W40"/>
    <mergeCell ref="X39:Y40"/>
    <mergeCell ref="Z39:AD40"/>
    <mergeCell ref="X37:X38"/>
    <mergeCell ref="Y37:Y38"/>
    <mergeCell ref="Z37:Z38"/>
    <mergeCell ref="AA37:AA38"/>
    <mergeCell ref="AB37:AB38"/>
    <mergeCell ref="AC37:AC38"/>
    <mergeCell ref="S35:S36"/>
    <mergeCell ref="T35:T36"/>
    <mergeCell ref="U35:W36"/>
    <mergeCell ref="X35:Y36"/>
    <mergeCell ref="Z35:AD36"/>
    <mergeCell ref="F36:F37"/>
    <mergeCell ref="O37:O38"/>
    <mergeCell ref="P37:R38"/>
    <mergeCell ref="S37:U38"/>
    <mergeCell ref="V37:W38"/>
    <mergeCell ref="AD37:AD38"/>
    <mergeCell ref="A34:Q34"/>
    <mergeCell ref="B35:E42"/>
    <mergeCell ref="G35:N38"/>
    <mergeCell ref="O35:P36"/>
    <mergeCell ref="Q35:Q36"/>
    <mergeCell ref="R35:R36"/>
    <mergeCell ref="F40:F41"/>
    <mergeCell ref="O41:O42"/>
    <mergeCell ref="P41:R42"/>
    <mergeCell ref="G39:N42"/>
    <mergeCell ref="O39:P40"/>
    <mergeCell ref="Q39:Q40"/>
    <mergeCell ref="R39:R40"/>
    <mergeCell ref="Y32:Y33"/>
    <mergeCell ref="Z32:Z33"/>
    <mergeCell ref="AA32:AA33"/>
    <mergeCell ref="AB32:AB33"/>
    <mergeCell ref="AC32:AC33"/>
    <mergeCell ref="AD32:AD33"/>
    <mergeCell ref="T30:T31"/>
    <mergeCell ref="U30:W31"/>
    <mergeCell ref="X30:Y31"/>
    <mergeCell ref="Z30:AD31"/>
    <mergeCell ref="C31:C32"/>
    <mergeCell ref="O32:O33"/>
    <mergeCell ref="P32:R33"/>
    <mergeCell ref="S32:U33"/>
    <mergeCell ref="V32:W33"/>
    <mergeCell ref="X32:X33"/>
    <mergeCell ref="E29:N29"/>
    <mergeCell ref="D30:N33"/>
    <mergeCell ref="O30:P31"/>
    <mergeCell ref="Q30:Q31"/>
    <mergeCell ref="R30:R31"/>
    <mergeCell ref="S30:S31"/>
    <mergeCell ref="D27:N28"/>
    <mergeCell ref="O27:P27"/>
    <mergeCell ref="U27:W27"/>
    <mergeCell ref="X27:Y27"/>
    <mergeCell ref="Z27:AD27"/>
    <mergeCell ref="P28:R28"/>
    <mergeCell ref="S28:U28"/>
    <mergeCell ref="V28:W28"/>
    <mergeCell ref="Y25:Y26"/>
    <mergeCell ref="Z25:Z26"/>
    <mergeCell ref="AA25:AA26"/>
    <mergeCell ref="AB25:AB26"/>
    <mergeCell ref="AC25:AC26"/>
    <mergeCell ref="AD25:AD26"/>
    <mergeCell ref="B21:E21"/>
    <mergeCell ref="G21:M21"/>
    <mergeCell ref="O21:U21"/>
    <mergeCell ref="V21:W21"/>
    <mergeCell ref="X21:AD21"/>
    <mergeCell ref="D23:N26"/>
    <mergeCell ref="O23:P24"/>
    <mergeCell ref="Q23:Q24"/>
    <mergeCell ref="R23:R24"/>
    <mergeCell ref="S23:S24"/>
    <mergeCell ref="T23:T24"/>
    <mergeCell ref="U23:W24"/>
    <mergeCell ref="X23:Y24"/>
    <mergeCell ref="Z23:AD24"/>
    <mergeCell ref="C24:C25"/>
    <mergeCell ref="O25:O26"/>
    <mergeCell ref="P25:R26"/>
    <mergeCell ref="S25:U26"/>
    <mergeCell ref="V25:W26"/>
    <mergeCell ref="X25:X26"/>
    <mergeCell ref="Y19:Y20"/>
    <mergeCell ref="Z19:Z20"/>
    <mergeCell ref="AA19:AA20"/>
    <mergeCell ref="AB19:AB20"/>
    <mergeCell ref="AC19:AC20"/>
    <mergeCell ref="AD19:AD20"/>
    <mergeCell ref="T17:T18"/>
    <mergeCell ref="U17:W18"/>
    <mergeCell ref="X17:Y18"/>
    <mergeCell ref="Z17:AD18"/>
    <mergeCell ref="C18:C19"/>
    <mergeCell ref="O19:O20"/>
    <mergeCell ref="P19:R20"/>
    <mergeCell ref="S19:U20"/>
    <mergeCell ref="V19:W20"/>
    <mergeCell ref="X19:X20"/>
    <mergeCell ref="E16:N16"/>
    <mergeCell ref="D17:N20"/>
    <mergeCell ref="O17:P18"/>
    <mergeCell ref="Q17:Q18"/>
    <mergeCell ref="R17:R18"/>
    <mergeCell ref="S17:S18"/>
    <mergeCell ref="Z14:AD14"/>
    <mergeCell ref="P15:R15"/>
    <mergeCell ref="S15:U15"/>
    <mergeCell ref="V15:W15"/>
    <mergeCell ref="Y12:Y13"/>
    <mergeCell ref="Z12:Z13"/>
    <mergeCell ref="AA12:AA13"/>
    <mergeCell ref="AB12:AB13"/>
    <mergeCell ref="AC12:AC13"/>
    <mergeCell ref="AD12:AD13"/>
    <mergeCell ref="D14:N15"/>
    <mergeCell ref="O14:P14"/>
    <mergeCell ref="U14:W14"/>
    <mergeCell ref="X14:Y14"/>
    <mergeCell ref="D10:N13"/>
    <mergeCell ref="O10:P11"/>
    <mergeCell ref="Q10:Q11"/>
    <mergeCell ref="R10:R11"/>
    <mergeCell ref="S10:S11"/>
    <mergeCell ref="T10:T11"/>
    <mergeCell ref="U10:W11"/>
    <mergeCell ref="X10:Y11"/>
    <mergeCell ref="Z10:AD11"/>
    <mergeCell ref="A2:AD2"/>
    <mergeCell ref="A4:D4"/>
    <mergeCell ref="E4:K4"/>
    <mergeCell ref="L4:O4"/>
    <mergeCell ref="P4:U4"/>
    <mergeCell ref="V4:W4"/>
    <mergeCell ref="X4:AD4"/>
    <mergeCell ref="B7:E8"/>
    <mergeCell ref="F7:J7"/>
    <mergeCell ref="K7:AD7"/>
    <mergeCell ref="F8:J8"/>
    <mergeCell ref="K8:AD8"/>
    <mergeCell ref="C11:C12"/>
    <mergeCell ref="O12:O13"/>
    <mergeCell ref="P12:R13"/>
    <mergeCell ref="S12:U13"/>
    <mergeCell ref="V12:W13"/>
    <mergeCell ref="X12:X13"/>
  </mergeCells>
  <phoneticPr fontId="4"/>
  <conditionalFormatting sqref="W29 W16:X16 C11:C12 C15 C18:C19 Q10:Q11 S10:S11 O12:O13 O15 O19:O20 Q14 S14 X12:X13 Z12:Z13 AB12:AB13 X15 Q17:Q18 S17:S18 X19:X20 Z19:Z20 AB19:AB20 O16:P16 R16 T16 Z15:Z16 AB15:AB16 X21:AD21 C24:C25 C28 C31:C32 Q23:Q24 S23:S24 Z59:Z60 O25:O26 O28 O32:O33 Q27 S27 X25:X26 Z25:Z26 AB25:AB26 S64:S65 R29 T29 X28:X29 Z28:Z29 AB28:AB29 Q30:Q31 S30:S31 Q64:Q65 X32:X33 Z32:Z33 AB32:AB33 O29:P29 X59:X60 F65:F66 F53:F54 Q52:Q53 S52:S53 F62:AD63 O54:O55 X54:X55 Z54:Z55 AB54:AB55 F58:F59 Q57:Q58 S57:S58 AB59:AB60 O59:O60 Z66:Z67 X66:X67 AB66:AB67 O66:O67 R50">
    <cfRule type="cellIs" dxfId="98" priority="123" stopIfTrue="1" operator="equal">
      <formula>""</formula>
    </cfRule>
  </conditionalFormatting>
  <conditionalFormatting sqref="F21 N21">
    <cfRule type="cellIs" dxfId="97" priority="122" stopIfTrue="1" operator="equal">
      <formula>IF($F$21:$N$21,"✓")</formula>
    </cfRule>
  </conditionalFormatting>
  <conditionalFormatting sqref="U46:AD47 N50 AA50 Y50 W50 P50 J46:R47">
    <cfRule type="cellIs" dxfId="96" priority="121" stopIfTrue="1" operator="equal">
      <formula>""</formula>
    </cfRule>
  </conditionalFormatting>
  <conditionalFormatting sqref="Q44:S44">
    <cfRule type="cellIs" dxfId="95" priority="119" stopIfTrue="1" operator="equal">
      <formula>""</formula>
    </cfRule>
  </conditionalFormatting>
  <conditionalFormatting sqref="U48 Q48:S48 X48 Z48">
    <cfRule type="cellIs" dxfId="94" priority="117" stopIfTrue="1" operator="equal">
      <formula>""</formula>
    </cfRule>
  </conditionalFormatting>
  <conditionalFormatting sqref="F44">
    <cfRule type="cellIs" dxfId="93" priority="120" stopIfTrue="1" operator="equal">
      <formula>""</formula>
    </cfRule>
  </conditionalFormatting>
  <conditionalFormatting sqref="F48">
    <cfRule type="cellIs" dxfId="92" priority="118" stopIfTrue="1" operator="equal">
      <formula>""</formula>
    </cfRule>
  </conditionalFormatting>
  <conditionalFormatting sqref="F96:F97 Q95:Q96 S95:S96 O97:O98 X97:X98 Z97:Z98 AB97:AB98">
    <cfRule type="cellIs" dxfId="91" priority="113" stopIfTrue="1" operator="equal">
      <formula>""</formula>
    </cfRule>
  </conditionalFormatting>
  <conditionalFormatting sqref="F36:F37 Q35:Q36 S35:S36 O37:O38 X37:X38 Z37:Z38 AB37:AB38">
    <cfRule type="cellIs" dxfId="90" priority="114" stopIfTrue="1" operator="equal">
      <formula>""</formula>
    </cfRule>
  </conditionalFormatting>
  <conditionalFormatting sqref="F91:F92 Q90:Q91 S90:S91 O92:O93 X92:X93 Z92:Z93 AB92:AB93">
    <cfRule type="cellIs" dxfId="89" priority="109" stopIfTrue="1" operator="equal">
      <formula>""</formula>
    </cfRule>
  </conditionalFormatting>
  <conditionalFormatting sqref="F40:F41 Q39:Q40 S39:S40 O41:O42 X41:X42 Z41:Z42 AB41:AB42">
    <cfRule type="cellIs" dxfId="88" priority="108" stopIfTrue="1" operator="equal">
      <formula>""</formula>
    </cfRule>
  </conditionalFormatting>
  <conditionalFormatting sqref="F79:F80 Q78:Q79 S78:S79 O80:O81 X80:X81 Z80:Z81 AB80:AB81">
    <cfRule type="cellIs" dxfId="87" priority="91" stopIfTrue="1" operator="equal">
      <formula>""</formula>
    </cfRule>
  </conditionalFormatting>
  <conditionalFormatting sqref="F75:F76 Q74:Q75 S74:S75 O76:O77 X76:X77 Z76:Z77 AB76:AB77">
    <cfRule type="cellIs" dxfId="86" priority="90" stopIfTrue="1" operator="equal">
      <formula>""</formula>
    </cfRule>
  </conditionalFormatting>
  <conditionalFormatting sqref="Q83 S83 X83 AB83 K83:N83 F85 Z83 Z85 K85:N85 AB85 X85 S85 Q85 Q87 S87 X87 AB87 K87:N87 Z87">
    <cfRule type="cellIs" dxfId="85" priority="89" stopIfTrue="1" operator="equal">
      <formula>""</formula>
    </cfRule>
  </conditionalFormatting>
  <conditionalFormatting sqref="S84 AB84 X84 Z84">
    <cfRule type="cellIs" dxfId="84" priority="88" stopIfTrue="1" operator="equal">
      <formula>""</formula>
    </cfRule>
  </conditionalFormatting>
  <conditionalFormatting sqref="O84">
    <cfRule type="cellIs" dxfId="83" priority="87" stopIfTrue="1" operator="equal">
      <formula>""</formula>
    </cfRule>
  </conditionalFormatting>
  <conditionalFormatting sqref="S86 AB86 X86 Z86">
    <cfRule type="cellIs" dxfId="82" priority="86" stopIfTrue="1" operator="equal">
      <formula>""</formula>
    </cfRule>
  </conditionalFormatting>
  <conditionalFormatting sqref="O86">
    <cfRule type="cellIs" dxfId="81" priority="85" stopIfTrue="1" operator="equal">
      <formula>""</formula>
    </cfRule>
  </conditionalFormatting>
  <conditionalFormatting sqref="S88 AB88 X88 Z88">
    <cfRule type="cellIs" dxfId="80" priority="84" stopIfTrue="1" operator="equal">
      <formula>""</formula>
    </cfRule>
  </conditionalFormatting>
  <conditionalFormatting sqref="O88">
    <cfRule type="cellIs" dxfId="79" priority="83" stopIfTrue="1" operator="equal">
      <formula>""</formula>
    </cfRule>
  </conditionalFormatting>
  <conditionalFormatting sqref="Z10:AD11">
    <cfRule type="cellIs" dxfId="78" priority="69" operator="equal">
      <formula>""</formula>
    </cfRule>
  </conditionalFormatting>
  <conditionalFormatting sqref="Z14:AD14">
    <cfRule type="cellIs" dxfId="77" priority="68" operator="equal">
      <formula>""</formula>
    </cfRule>
  </conditionalFormatting>
  <conditionalFormatting sqref="Z23:AD24">
    <cfRule type="cellIs" dxfId="76" priority="67" operator="equal">
      <formula>""</formula>
    </cfRule>
  </conditionalFormatting>
  <conditionalFormatting sqref="Z27:AD27">
    <cfRule type="cellIs" dxfId="75" priority="66" operator="equal">
      <formula>""</formula>
    </cfRule>
  </conditionalFormatting>
  <conditionalFormatting sqref="Z35:AD36">
    <cfRule type="cellIs" dxfId="74" priority="65" operator="equal">
      <formula>""</formula>
    </cfRule>
  </conditionalFormatting>
  <conditionalFormatting sqref="Z39:AD40">
    <cfRule type="cellIs" dxfId="73" priority="64" operator="equal">
      <formula>""</formula>
    </cfRule>
  </conditionalFormatting>
  <conditionalFormatting sqref="Z44:AD45">
    <cfRule type="cellIs" dxfId="72" priority="63" operator="equal">
      <formula>""</formula>
    </cfRule>
  </conditionalFormatting>
  <conditionalFormatting sqref="Z52:AD53">
    <cfRule type="cellIs" dxfId="71" priority="62" operator="equal">
      <formula>""</formula>
    </cfRule>
  </conditionalFormatting>
  <conditionalFormatting sqref="Z57:AD58">
    <cfRule type="cellIs" dxfId="70" priority="61" operator="equal">
      <formula>""</formula>
    </cfRule>
  </conditionalFormatting>
  <conditionalFormatting sqref="Z64:AD65">
    <cfRule type="cellIs" dxfId="69" priority="60" operator="equal">
      <formula>""</formula>
    </cfRule>
  </conditionalFormatting>
  <conditionalFormatting sqref="Z74:AD75">
    <cfRule type="cellIs" dxfId="68" priority="59" operator="equal">
      <formula>""</formula>
    </cfRule>
  </conditionalFormatting>
  <conditionalFormatting sqref="Z78:AD79">
    <cfRule type="cellIs" dxfId="67" priority="58" operator="equal">
      <formula>""</formula>
    </cfRule>
  </conditionalFormatting>
  <conditionalFormatting sqref="Z90:AD91">
    <cfRule type="cellIs" dxfId="66" priority="57" operator="equal">
      <formula>""</formula>
    </cfRule>
  </conditionalFormatting>
  <conditionalFormatting sqref="Z95:AD96">
    <cfRule type="cellIs" dxfId="65" priority="56" operator="equal">
      <formula>""</formula>
    </cfRule>
  </conditionalFormatting>
  <conditionalFormatting sqref="Z30:AD31">
    <cfRule type="cellIs" dxfId="64" priority="55" operator="equal">
      <formula>""</formula>
    </cfRule>
  </conditionalFormatting>
  <conditionalFormatting sqref="O10:P11">
    <cfRule type="cellIs" dxfId="63" priority="54" operator="equal">
      <formula>""</formula>
    </cfRule>
  </conditionalFormatting>
  <conditionalFormatting sqref="O14:P14">
    <cfRule type="cellIs" dxfId="62" priority="53" operator="equal">
      <formula>""</formula>
    </cfRule>
  </conditionalFormatting>
  <conditionalFormatting sqref="O17:P18">
    <cfRule type="cellIs" dxfId="61" priority="52" operator="equal">
      <formula>""</formula>
    </cfRule>
  </conditionalFormatting>
  <conditionalFormatting sqref="O23:P24">
    <cfRule type="cellIs" dxfId="60" priority="51" operator="equal">
      <formula>""</formula>
    </cfRule>
  </conditionalFormatting>
  <conditionalFormatting sqref="O27:P27">
    <cfRule type="cellIs" dxfId="59" priority="50" operator="equal">
      <formula>""</formula>
    </cfRule>
  </conditionalFormatting>
  <conditionalFormatting sqref="O30:P31">
    <cfRule type="cellIs" dxfId="58" priority="49" operator="equal">
      <formula>""</formula>
    </cfRule>
  </conditionalFormatting>
  <conditionalFormatting sqref="O35:P36">
    <cfRule type="cellIs" dxfId="57" priority="48" operator="equal">
      <formula>""</formula>
    </cfRule>
  </conditionalFormatting>
  <conditionalFormatting sqref="O39:P40">
    <cfRule type="cellIs" dxfId="56" priority="47" operator="equal">
      <formula>""</formula>
    </cfRule>
  </conditionalFormatting>
  <conditionalFormatting sqref="O44:P45">
    <cfRule type="cellIs" dxfId="55" priority="46" operator="equal">
      <formula>""</formula>
    </cfRule>
  </conditionalFormatting>
  <conditionalFormatting sqref="O48">
    <cfRule type="cellIs" dxfId="54" priority="45" stopIfTrue="1" operator="equal">
      <formula>""</formula>
    </cfRule>
  </conditionalFormatting>
  <conditionalFormatting sqref="O48:P49">
    <cfRule type="cellIs" dxfId="53" priority="44" operator="equal">
      <formula>""</formula>
    </cfRule>
  </conditionalFormatting>
  <conditionalFormatting sqref="O52:P53">
    <cfRule type="cellIs" dxfId="52" priority="43" operator="equal">
      <formula>""</formula>
    </cfRule>
  </conditionalFormatting>
  <conditionalFormatting sqref="O57:P58">
    <cfRule type="cellIs" dxfId="51" priority="42" operator="equal">
      <formula>""</formula>
    </cfRule>
  </conditionalFormatting>
  <conditionalFormatting sqref="O64:P65">
    <cfRule type="cellIs" dxfId="50" priority="41" operator="equal">
      <formula>""</formula>
    </cfRule>
  </conditionalFormatting>
  <conditionalFormatting sqref="O74:P75">
    <cfRule type="cellIs" dxfId="49" priority="40" operator="equal">
      <formula>""</formula>
    </cfRule>
  </conditionalFormatting>
  <conditionalFormatting sqref="O78:P79">
    <cfRule type="cellIs" dxfId="48" priority="39" operator="equal">
      <formula>""</formula>
    </cfRule>
  </conditionalFormatting>
  <conditionalFormatting sqref="O83">
    <cfRule type="cellIs" dxfId="47" priority="38" stopIfTrue="1" operator="equal">
      <formula>""</formula>
    </cfRule>
  </conditionalFormatting>
  <conditionalFormatting sqref="O85">
    <cfRule type="cellIs" dxfId="46" priority="37" stopIfTrue="1" operator="equal">
      <formula>""</formula>
    </cfRule>
  </conditionalFormatting>
  <conditionalFormatting sqref="O87">
    <cfRule type="cellIs" dxfId="45" priority="36" stopIfTrue="1" operator="equal">
      <formula>""</formula>
    </cfRule>
  </conditionalFormatting>
  <conditionalFormatting sqref="O90:P91">
    <cfRule type="cellIs" dxfId="44" priority="35" operator="equal">
      <formula>""</formula>
    </cfRule>
  </conditionalFormatting>
  <conditionalFormatting sqref="O95:P96">
    <cfRule type="cellIs" dxfId="43" priority="34" operator="equal">
      <formula>""</formula>
    </cfRule>
  </conditionalFormatting>
  <conditionalFormatting sqref="V12:W13">
    <cfRule type="cellIs" dxfId="42" priority="33" operator="equal">
      <formula>""</formula>
    </cfRule>
  </conditionalFormatting>
  <conditionalFormatting sqref="V15:W15">
    <cfRule type="cellIs" dxfId="41" priority="32" operator="equal">
      <formula>""</formula>
    </cfRule>
  </conditionalFormatting>
  <conditionalFormatting sqref="V19:W20">
    <cfRule type="cellIs" dxfId="40" priority="31" operator="equal">
      <formula>""</formula>
    </cfRule>
  </conditionalFormatting>
  <conditionalFormatting sqref="V25:W26">
    <cfRule type="cellIs" dxfId="39" priority="30" operator="equal">
      <formula>""</formula>
    </cfRule>
  </conditionalFormatting>
  <conditionalFormatting sqref="V28:W28">
    <cfRule type="cellIs" dxfId="38" priority="29" operator="equal">
      <formula>""</formula>
    </cfRule>
  </conditionalFormatting>
  <conditionalFormatting sqref="V32:W33">
    <cfRule type="cellIs" dxfId="37" priority="28" operator="equal">
      <formula>""</formula>
    </cfRule>
  </conditionalFormatting>
  <conditionalFormatting sqref="V37:W38">
    <cfRule type="cellIs" dxfId="36" priority="27" operator="equal">
      <formula>""</formula>
    </cfRule>
  </conditionalFormatting>
  <conditionalFormatting sqref="V41:W42">
    <cfRule type="cellIs" dxfId="35" priority="26" operator="equal">
      <formula>""</formula>
    </cfRule>
  </conditionalFormatting>
  <conditionalFormatting sqref="K50:M50">
    <cfRule type="cellIs" dxfId="34" priority="25" operator="equal">
      <formula>""</formula>
    </cfRule>
  </conditionalFormatting>
  <conditionalFormatting sqref="U50:V50">
    <cfRule type="cellIs" dxfId="33" priority="24" operator="equal">
      <formula>""</formula>
    </cfRule>
  </conditionalFormatting>
  <conditionalFormatting sqref="V54:W55">
    <cfRule type="cellIs" dxfId="32" priority="23" operator="equal">
      <formula>""</formula>
    </cfRule>
  </conditionalFormatting>
  <conditionalFormatting sqref="V59:W60">
    <cfRule type="cellIs" dxfId="31" priority="22" operator="equal">
      <formula>""</formula>
    </cfRule>
  </conditionalFormatting>
  <conditionalFormatting sqref="V66:W67">
    <cfRule type="cellIs" dxfId="30" priority="21" operator="equal">
      <formula>""</formula>
    </cfRule>
  </conditionalFormatting>
  <conditionalFormatting sqref="V76:W77">
    <cfRule type="cellIs" dxfId="29" priority="20" operator="equal">
      <formula>""</formula>
    </cfRule>
  </conditionalFormatting>
  <conditionalFormatting sqref="V80:W81">
    <cfRule type="cellIs" dxfId="28" priority="19" operator="equal">
      <formula>""</formula>
    </cfRule>
  </conditionalFormatting>
  <conditionalFormatting sqref="V84:W84">
    <cfRule type="cellIs" dxfId="27" priority="18" operator="equal">
      <formula>""</formula>
    </cfRule>
  </conditionalFormatting>
  <conditionalFormatting sqref="V86:W86">
    <cfRule type="cellIs" dxfId="26" priority="17" operator="equal">
      <formula>""</formula>
    </cfRule>
  </conditionalFormatting>
  <conditionalFormatting sqref="V88:W88">
    <cfRule type="cellIs" dxfId="25" priority="16" operator="equal">
      <formula>""</formula>
    </cfRule>
  </conditionalFormatting>
  <conditionalFormatting sqref="V92:W93">
    <cfRule type="cellIs" dxfId="24" priority="15" operator="equal">
      <formula>""</formula>
    </cfRule>
  </conditionalFormatting>
  <conditionalFormatting sqref="V97:W98">
    <cfRule type="cellIs" dxfId="23" priority="14" operator="equal">
      <formula>""</formula>
    </cfRule>
  </conditionalFormatting>
  <conditionalFormatting sqref="F70:F71 Q69:Q70 S69:S70 O71:O72 X71:X72 Z71:Z72 AB71:AB72">
    <cfRule type="cellIs" dxfId="22" priority="13" stopIfTrue="1" operator="equal">
      <formula>""</formula>
    </cfRule>
  </conditionalFormatting>
  <conditionalFormatting sqref="Z69:AD70">
    <cfRule type="cellIs" dxfId="21" priority="12" operator="equal">
      <formula>""</formula>
    </cfRule>
  </conditionalFormatting>
  <conditionalFormatting sqref="O69:P70">
    <cfRule type="cellIs" dxfId="20" priority="11" operator="equal">
      <formula>""</formula>
    </cfRule>
  </conditionalFormatting>
  <conditionalFormatting sqref="V71:W72">
    <cfRule type="cellIs" dxfId="19" priority="10" operator="equal">
      <formula>""</formula>
    </cfRule>
  </conditionalFormatting>
  <conditionalFormatting sqref="F106:F107 Q105:Q106 S105:S106 O107:O108 X107:X108 Z107:Z108 AB107:AB108">
    <cfRule type="cellIs" dxfId="18" priority="9" stopIfTrue="1" operator="equal">
      <formula>""</formula>
    </cfRule>
  </conditionalFormatting>
  <conditionalFormatting sqref="K105">
    <cfRule type="cellIs" dxfId="17" priority="8" stopIfTrue="1" operator="equal">
      <formula>""</formula>
    </cfRule>
  </conditionalFormatting>
  <conditionalFormatting sqref="Z105:AD106">
    <cfRule type="cellIs" dxfId="16" priority="7" operator="equal">
      <formula>""</formula>
    </cfRule>
  </conditionalFormatting>
  <conditionalFormatting sqref="F101:F102 Q100:Q101 S100:S101 O102:O103 X102:X103 Z102:Z103 AB102:AB103">
    <cfRule type="cellIs" dxfId="15" priority="6" stopIfTrue="1" operator="equal">
      <formula>""</formula>
    </cfRule>
  </conditionalFormatting>
  <conditionalFormatting sqref="Z100:AD101">
    <cfRule type="cellIs" dxfId="14" priority="5" operator="equal">
      <formula>""</formula>
    </cfRule>
  </conditionalFormatting>
  <conditionalFormatting sqref="O100:P101">
    <cfRule type="cellIs" dxfId="13" priority="4" operator="equal">
      <formula>""</formula>
    </cfRule>
  </conditionalFormatting>
  <conditionalFormatting sqref="V102:W103">
    <cfRule type="cellIs" dxfId="12" priority="3" operator="equal">
      <formula>""</formula>
    </cfRule>
  </conditionalFormatting>
  <conditionalFormatting sqref="O105:P106">
    <cfRule type="cellIs" dxfId="11" priority="2" operator="equal">
      <formula>""</formula>
    </cfRule>
  </conditionalFormatting>
  <conditionalFormatting sqref="V107:W108">
    <cfRule type="cellIs" dxfId="10" priority="1" operator="equal">
      <formula>""</formula>
    </cfRule>
  </conditionalFormatting>
  <dataValidations count="4">
    <dataValidation type="list" allowBlank="1" showInputMessage="1" showErrorMessage="1" sqref="F36 C31:C32 C28 C24:C25 C11:C12 C15 C18:C19 O59:O60 F58:F59 F65:F66 N21 O12:O13 O15 O19:O20 O25:O26 O28 F53 O54:O55 F21 F48 F44 O32:O33 O88 O41:O42 F96 O71:O72 O92:O93 F91 O37:O38 F40 F79 O76:O77 F75 O80:O81 O84 F85 O86 O66:O67 F70 O97:O98 O107:O108 F106 O102:O103 F101">
      <formula1>"✓"</formula1>
    </dataValidation>
    <dataValidation type="list" allowBlank="1" showInputMessage="1" showErrorMessage="1" sqref="O16 W16 O29 W29">
      <formula1>"平成, 昭和"</formula1>
    </dataValidation>
    <dataValidation type="list" showInputMessage="1" showErrorMessage="1" sqref="O10:P11 O14:P14 V12:W13">
      <formula1>"令和,平成"</formula1>
    </dataValidation>
    <dataValidation type="list" allowBlank="1" showInputMessage="1" showErrorMessage="1" sqref="O17:P18 O23:P24 O27:P27 O30:P31 O35:P36 O39:P40 O44:P45 O48:P49 O52:P53 O57:P58 O64:P65 O74:P75 O78:P79 O83:P83 O85:P85 O87:P87 O90:P91 O95:P96 V15:W15 V19:W20 V25:W26 V28:W28 V32:W33 V37:W38 V41:W42 K50:M50 U50:V50 V54:W55 V59:W60 V71:W72 V76:W77 V80:W81 V84:W84 V86:W86 V88:W88 V92:W93 V66:W67 O69:P70 V97:W98 O100:P101 V102:W103 O105:P106 V107:W108">
      <formula1>"令和,平成"</formula1>
    </dataValidation>
  </dataValidations>
  <printOptions horizontalCentered="1"/>
  <pageMargins left="0.39370078740157483" right="0.39370078740157483" top="0.39370078740157483" bottom="0" header="0.31496062992125984" footer="0.31496062992125984"/>
  <pageSetup paperSize="9" scale="46" orientation="portrait" r:id="rId1"/>
  <headerFooter scaleWithDoc="0"/>
  <rowBreaks count="1" manualBreakCount="1">
    <brk id="55" max="29" man="1"/>
  </rowBreaks>
  <colBreaks count="1" manualBreakCount="1">
    <brk id="31" max="87"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49"/>
  <sheetViews>
    <sheetView view="pageBreakPreview" zoomScale="85" zoomScaleNormal="85" zoomScaleSheetLayoutView="85" workbookViewId="0">
      <selection activeCell="B40" sqref="B40"/>
    </sheetView>
  </sheetViews>
  <sheetFormatPr defaultRowHeight="13.5"/>
  <cols>
    <col min="1" max="1" width="27.625" style="80" customWidth="1"/>
    <col min="2" max="2" width="73.625" style="377" customWidth="1"/>
    <col min="3" max="256" width="9" style="194"/>
    <col min="257" max="257" width="27.625" style="194" customWidth="1"/>
    <col min="258" max="258" width="73.625" style="194" customWidth="1"/>
    <col min="259" max="512" width="9" style="194"/>
    <col min="513" max="513" width="27.625" style="194" customWidth="1"/>
    <col min="514" max="514" width="73.625" style="194" customWidth="1"/>
    <col min="515" max="768" width="9" style="194"/>
    <col min="769" max="769" width="27.625" style="194" customWidth="1"/>
    <col min="770" max="770" width="73.625" style="194" customWidth="1"/>
    <col min="771" max="1024" width="9" style="194"/>
    <col min="1025" max="1025" width="27.625" style="194" customWidth="1"/>
    <col min="1026" max="1026" width="73.625" style="194" customWidth="1"/>
    <col min="1027" max="1280" width="9" style="194"/>
    <col min="1281" max="1281" width="27.625" style="194" customWidth="1"/>
    <col min="1282" max="1282" width="73.625" style="194" customWidth="1"/>
    <col min="1283" max="1536" width="9" style="194"/>
    <col min="1537" max="1537" width="27.625" style="194" customWidth="1"/>
    <col min="1538" max="1538" width="73.625" style="194" customWidth="1"/>
    <col min="1539" max="1792" width="9" style="194"/>
    <col min="1793" max="1793" width="27.625" style="194" customWidth="1"/>
    <col min="1794" max="1794" width="73.625" style="194" customWidth="1"/>
    <col min="1795" max="2048" width="9" style="194"/>
    <col min="2049" max="2049" width="27.625" style="194" customWidth="1"/>
    <col min="2050" max="2050" width="73.625" style="194" customWidth="1"/>
    <col min="2051" max="2304" width="9" style="194"/>
    <col min="2305" max="2305" width="27.625" style="194" customWidth="1"/>
    <col min="2306" max="2306" width="73.625" style="194" customWidth="1"/>
    <col min="2307" max="2560" width="9" style="194"/>
    <col min="2561" max="2561" width="27.625" style="194" customWidth="1"/>
    <col min="2562" max="2562" width="73.625" style="194" customWidth="1"/>
    <col min="2563" max="2816" width="9" style="194"/>
    <col min="2817" max="2817" width="27.625" style="194" customWidth="1"/>
    <col min="2818" max="2818" width="73.625" style="194" customWidth="1"/>
    <col min="2819" max="3072" width="9" style="194"/>
    <col min="3073" max="3073" width="27.625" style="194" customWidth="1"/>
    <col min="3074" max="3074" width="73.625" style="194" customWidth="1"/>
    <col min="3075" max="3328" width="9" style="194"/>
    <col min="3329" max="3329" width="27.625" style="194" customWidth="1"/>
    <col min="3330" max="3330" width="73.625" style="194" customWidth="1"/>
    <col min="3331" max="3584" width="9" style="194"/>
    <col min="3585" max="3585" width="27.625" style="194" customWidth="1"/>
    <col min="3586" max="3586" width="73.625" style="194" customWidth="1"/>
    <col min="3587" max="3840" width="9" style="194"/>
    <col min="3841" max="3841" width="27.625" style="194" customWidth="1"/>
    <col min="3842" max="3842" width="73.625" style="194" customWidth="1"/>
    <col min="3843" max="4096" width="9" style="194"/>
    <col min="4097" max="4097" width="27.625" style="194" customWidth="1"/>
    <col min="4098" max="4098" width="73.625" style="194" customWidth="1"/>
    <col min="4099" max="4352" width="9" style="194"/>
    <col min="4353" max="4353" width="27.625" style="194" customWidth="1"/>
    <col min="4354" max="4354" width="73.625" style="194" customWidth="1"/>
    <col min="4355" max="4608" width="9" style="194"/>
    <col min="4609" max="4609" width="27.625" style="194" customWidth="1"/>
    <col min="4610" max="4610" width="73.625" style="194" customWidth="1"/>
    <col min="4611" max="4864" width="9" style="194"/>
    <col min="4865" max="4865" width="27.625" style="194" customWidth="1"/>
    <col min="4866" max="4866" width="73.625" style="194" customWidth="1"/>
    <col min="4867" max="5120" width="9" style="194"/>
    <col min="5121" max="5121" width="27.625" style="194" customWidth="1"/>
    <col min="5122" max="5122" width="73.625" style="194" customWidth="1"/>
    <col min="5123" max="5376" width="9" style="194"/>
    <col min="5377" max="5377" width="27.625" style="194" customWidth="1"/>
    <col min="5378" max="5378" width="73.625" style="194" customWidth="1"/>
    <col min="5379" max="5632" width="9" style="194"/>
    <col min="5633" max="5633" width="27.625" style="194" customWidth="1"/>
    <col min="5634" max="5634" width="73.625" style="194" customWidth="1"/>
    <col min="5635" max="5888" width="9" style="194"/>
    <col min="5889" max="5889" width="27.625" style="194" customWidth="1"/>
    <col min="5890" max="5890" width="73.625" style="194" customWidth="1"/>
    <col min="5891" max="6144" width="9" style="194"/>
    <col min="6145" max="6145" width="27.625" style="194" customWidth="1"/>
    <col min="6146" max="6146" width="73.625" style="194" customWidth="1"/>
    <col min="6147" max="6400" width="9" style="194"/>
    <col min="6401" max="6401" width="27.625" style="194" customWidth="1"/>
    <col min="6402" max="6402" width="73.625" style="194" customWidth="1"/>
    <col min="6403" max="6656" width="9" style="194"/>
    <col min="6657" max="6657" width="27.625" style="194" customWidth="1"/>
    <col min="6658" max="6658" width="73.625" style="194" customWidth="1"/>
    <col min="6659" max="6912" width="9" style="194"/>
    <col min="6913" max="6913" width="27.625" style="194" customWidth="1"/>
    <col min="6914" max="6914" width="73.625" style="194" customWidth="1"/>
    <col min="6915" max="7168" width="9" style="194"/>
    <col min="7169" max="7169" width="27.625" style="194" customWidth="1"/>
    <col min="7170" max="7170" width="73.625" style="194" customWidth="1"/>
    <col min="7171" max="7424" width="9" style="194"/>
    <col min="7425" max="7425" width="27.625" style="194" customWidth="1"/>
    <col min="7426" max="7426" width="73.625" style="194" customWidth="1"/>
    <col min="7427" max="7680" width="9" style="194"/>
    <col min="7681" max="7681" width="27.625" style="194" customWidth="1"/>
    <col min="7682" max="7682" width="73.625" style="194" customWidth="1"/>
    <col min="7683" max="7936" width="9" style="194"/>
    <col min="7937" max="7937" width="27.625" style="194" customWidth="1"/>
    <col min="7938" max="7938" width="73.625" style="194" customWidth="1"/>
    <col min="7939" max="8192" width="9" style="194"/>
    <col min="8193" max="8193" width="27.625" style="194" customWidth="1"/>
    <col min="8194" max="8194" width="73.625" style="194" customWidth="1"/>
    <col min="8195" max="8448" width="9" style="194"/>
    <col min="8449" max="8449" width="27.625" style="194" customWidth="1"/>
    <col min="8450" max="8450" width="73.625" style="194" customWidth="1"/>
    <col min="8451" max="8704" width="9" style="194"/>
    <col min="8705" max="8705" width="27.625" style="194" customWidth="1"/>
    <col min="8706" max="8706" width="73.625" style="194" customWidth="1"/>
    <col min="8707" max="8960" width="9" style="194"/>
    <col min="8961" max="8961" width="27.625" style="194" customWidth="1"/>
    <col min="8962" max="8962" width="73.625" style="194" customWidth="1"/>
    <col min="8963" max="9216" width="9" style="194"/>
    <col min="9217" max="9217" width="27.625" style="194" customWidth="1"/>
    <col min="9218" max="9218" width="73.625" style="194" customWidth="1"/>
    <col min="9219" max="9472" width="9" style="194"/>
    <col min="9473" max="9473" width="27.625" style="194" customWidth="1"/>
    <col min="9474" max="9474" width="73.625" style="194" customWidth="1"/>
    <col min="9475" max="9728" width="9" style="194"/>
    <col min="9729" max="9729" width="27.625" style="194" customWidth="1"/>
    <col min="9730" max="9730" width="73.625" style="194" customWidth="1"/>
    <col min="9731" max="9984" width="9" style="194"/>
    <col min="9985" max="9985" width="27.625" style="194" customWidth="1"/>
    <col min="9986" max="9986" width="73.625" style="194" customWidth="1"/>
    <col min="9987" max="10240" width="9" style="194"/>
    <col min="10241" max="10241" width="27.625" style="194" customWidth="1"/>
    <col min="10242" max="10242" width="73.625" style="194" customWidth="1"/>
    <col min="10243" max="10496" width="9" style="194"/>
    <col min="10497" max="10497" width="27.625" style="194" customWidth="1"/>
    <col min="10498" max="10498" width="73.625" style="194" customWidth="1"/>
    <col min="10499" max="10752" width="9" style="194"/>
    <col min="10753" max="10753" width="27.625" style="194" customWidth="1"/>
    <col min="10754" max="10754" width="73.625" style="194" customWidth="1"/>
    <col min="10755" max="11008" width="9" style="194"/>
    <col min="11009" max="11009" width="27.625" style="194" customWidth="1"/>
    <col min="11010" max="11010" width="73.625" style="194" customWidth="1"/>
    <col min="11011" max="11264" width="9" style="194"/>
    <col min="11265" max="11265" width="27.625" style="194" customWidth="1"/>
    <col min="11266" max="11266" width="73.625" style="194" customWidth="1"/>
    <col min="11267" max="11520" width="9" style="194"/>
    <col min="11521" max="11521" width="27.625" style="194" customWidth="1"/>
    <col min="11522" max="11522" width="73.625" style="194" customWidth="1"/>
    <col min="11523" max="11776" width="9" style="194"/>
    <col min="11777" max="11777" width="27.625" style="194" customWidth="1"/>
    <col min="11778" max="11778" width="73.625" style="194" customWidth="1"/>
    <col min="11779" max="12032" width="9" style="194"/>
    <col min="12033" max="12033" width="27.625" style="194" customWidth="1"/>
    <col min="12034" max="12034" width="73.625" style="194" customWidth="1"/>
    <col min="12035" max="12288" width="9" style="194"/>
    <col min="12289" max="12289" width="27.625" style="194" customWidth="1"/>
    <col min="12290" max="12290" width="73.625" style="194" customWidth="1"/>
    <col min="12291" max="12544" width="9" style="194"/>
    <col min="12545" max="12545" width="27.625" style="194" customWidth="1"/>
    <col min="12546" max="12546" width="73.625" style="194" customWidth="1"/>
    <col min="12547" max="12800" width="9" style="194"/>
    <col min="12801" max="12801" width="27.625" style="194" customWidth="1"/>
    <col min="12802" max="12802" width="73.625" style="194" customWidth="1"/>
    <col min="12803" max="13056" width="9" style="194"/>
    <col min="13057" max="13057" width="27.625" style="194" customWidth="1"/>
    <col min="13058" max="13058" width="73.625" style="194" customWidth="1"/>
    <col min="13059" max="13312" width="9" style="194"/>
    <col min="13313" max="13313" width="27.625" style="194" customWidth="1"/>
    <col min="13314" max="13314" width="73.625" style="194" customWidth="1"/>
    <col min="13315" max="13568" width="9" style="194"/>
    <col min="13569" max="13569" width="27.625" style="194" customWidth="1"/>
    <col min="13570" max="13570" width="73.625" style="194" customWidth="1"/>
    <col min="13571" max="13824" width="9" style="194"/>
    <col min="13825" max="13825" width="27.625" style="194" customWidth="1"/>
    <col min="13826" max="13826" width="73.625" style="194" customWidth="1"/>
    <col min="13827" max="14080" width="9" style="194"/>
    <col min="14081" max="14081" width="27.625" style="194" customWidth="1"/>
    <col min="14082" max="14082" width="73.625" style="194" customWidth="1"/>
    <col min="14083" max="14336" width="9" style="194"/>
    <col min="14337" max="14337" width="27.625" style="194" customWidth="1"/>
    <col min="14338" max="14338" width="73.625" style="194" customWidth="1"/>
    <col min="14339" max="14592" width="9" style="194"/>
    <col min="14593" max="14593" width="27.625" style="194" customWidth="1"/>
    <col min="14594" max="14594" width="73.625" style="194" customWidth="1"/>
    <col min="14595" max="14848" width="9" style="194"/>
    <col min="14849" max="14849" width="27.625" style="194" customWidth="1"/>
    <col min="14850" max="14850" width="73.625" style="194" customWidth="1"/>
    <col min="14851" max="15104" width="9" style="194"/>
    <col min="15105" max="15105" width="27.625" style="194" customWidth="1"/>
    <col min="15106" max="15106" width="73.625" style="194" customWidth="1"/>
    <col min="15107" max="15360" width="9" style="194"/>
    <col min="15361" max="15361" width="27.625" style="194" customWidth="1"/>
    <col min="15362" max="15362" width="73.625" style="194" customWidth="1"/>
    <col min="15363" max="15616" width="9" style="194"/>
    <col min="15617" max="15617" width="27.625" style="194" customWidth="1"/>
    <col min="15618" max="15618" width="73.625" style="194" customWidth="1"/>
    <col min="15619" max="15872" width="9" style="194"/>
    <col min="15873" max="15873" width="27.625" style="194" customWidth="1"/>
    <col min="15874" max="15874" width="73.625" style="194" customWidth="1"/>
    <col min="15875" max="16128" width="9" style="194"/>
    <col min="16129" max="16129" width="27.625" style="194" customWidth="1"/>
    <col min="16130" max="16130" width="73.625" style="194" customWidth="1"/>
    <col min="16131" max="16384" width="9" style="194"/>
  </cols>
  <sheetData>
    <row r="1" spans="1:2" ht="14.25" thickTop="1">
      <c r="A1" s="559" t="s">
        <v>435</v>
      </c>
      <c r="B1" s="559" t="s">
        <v>650</v>
      </c>
    </row>
    <row r="2" spans="1:2">
      <c r="A2" s="560" t="s">
        <v>436</v>
      </c>
      <c r="B2" s="560">
        <v>20200106</v>
      </c>
    </row>
    <row r="3" spans="1:2">
      <c r="A3" s="372" t="s">
        <v>437</v>
      </c>
      <c r="B3" s="372" t="str">
        <f>ASC(震災様式1!$F$43)</f>
        <v/>
      </c>
    </row>
    <row r="4" spans="1:2">
      <c r="A4" s="373" t="s">
        <v>438</v>
      </c>
      <c r="B4" s="373" t="str">
        <f>TEXT(震災様式1!$N$2,"ggge年m月d日")</f>
        <v>明治33年1月0日</v>
      </c>
    </row>
    <row r="5" spans="1:2">
      <c r="A5" s="373" t="s">
        <v>439</v>
      </c>
      <c r="B5" s="373" t="str">
        <f>IF(震災様式1!$E$20="○","002","")</f>
        <v>002</v>
      </c>
    </row>
    <row r="6" spans="1:2">
      <c r="A6" s="374" t="s">
        <v>440</v>
      </c>
      <c r="B6" s="374" t="str">
        <f>TEXT(18,"00")</f>
        <v>18</v>
      </c>
    </row>
    <row r="7" spans="1:2">
      <c r="A7" s="373" t="s">
        <v>400</v>
      </c>
      <c r="B7" s="373" t="str">
        <f>DBCS(CLEAN(震災様式1!$G$35))</f>
        <v/>
      </c>
    </row>
    <row r="8" spans="1:2">
      <c r="A8" s="373" t="s">
        <v>441</v>
      </c>
      <c r="B8" s="373" t="str">
        <f>TEXT(震災様式5!$D$8,"ggge年m月d日")</f>
        <v>明治33年1月0日</v>
      </c>
    </row>
    <row r="9" spans="1:2">
      <c r="A9" s="373" t="s">
        <v>442</v>
      </c>
      <c r="B9" s="373" t="str">
        <f>TEXT(震災様式5!$L$8,"ggge年m月d日")</f>
        <v>明治33年1月0日</v>
      </c>
    </row>
    <row r="10" spans="1:2">
      <c r="A10" s="373" t="s">
        <v>443</v>
      </c>
      <c r="B10" s="373" t="str">
        <f>震災様式5!$D$9&amp;震災様式5!$E$9&amp;震災様式5!$F$9&amp;震災様式5!$G$9&amp;震災様式5!$H$9&amp;震災様式5!$I$9&amp;震災様式5!$J$9</f>
        <v>令和年月日</v>
      </c>
    </row>
    <row r="11" spans="1:2">
      <c r="A11" s="373" t="s">
        <v>444</v>
      </c>
      <c r="B11" s="373" t="str">
        <f>震災様式5!$D$11&amp;震災様式5!$E$11&amp;震災様式5!$F$11&amp;震災様式5!$G$11&amp;震災様式5!$H$11&amp;震災様式5!$I$11&amp;震災様式5!$J$11</f>
        <v>令和年月日</v>
      </c>
    </row>
    <row r="12" spans="1:2">
      <c r="A12" s="373" t="s">
        <v>445</v>
      </c>
      <c r="B12" s="373" t="str">
        <f>TEXT(震災様式1!$F$36,"ggge年m月d日")</f>
        <v>明治33年1月0日</v>
      </c>
    </row>
    <row r="13" spans="1:2">
      <c r="A13" s="373" t="s">
        <v>446</v>
      </c>
      <c r="B13" s="373" t="str">
        <f>TEXT(震災様式1!$K$36,"ggge年m月d日")</f>
        <v>明治33年1月0日</v>
      </c>
    </row>
    <row r="14" spans="1:2">
      <c r="A14" s="372" t="s">
        <v>447</v>
      </c>
      <c r="B14" s="372">
        <v>1</v>
      </c>
    </row>
    <row r="15" spans="1:2">
      <c r="A15" s="372" t="s">
        <v>448</v>
      </c>
      <c r="B15" s="372" t="str">
        <f>ASC(震災様式5!$U$12)</f>
        <v/>
      </c>
    </row>
    <row r="16" spans="1:2">
      <c r="A16" s="373" t="s">
        <v>449</v>
      </c>
      <c r="B16" s="373" t="str">
        <f>TEXT(震災様式5!$E$13,"00")</f>
        <v>00</v>
      </c>
    </row>
    <row r="17" spans="1:2">
      <c r="A17" s="373" t="s">
        <v>450</v>
      </c>
      <c r="B17" s="373" t="str">
        <f>TEXT(震災様式5!$G$13,"00")</f>
        <v>00</v>
      </c>
    </row>
    <row r="18" spans="1:2">
      <c r="A18" s="373" t="s">
        <v>451</v>
      </c>
      <c r="B18" s="373" t="str">
        <f>TEXT(震災様式5!$K$13,"00")</f>
        <v>00</v>
      </c>
    </row>
    <row r="19" spans="1:2">
      <c r="A19" s="373" t="s">
        <v>452</v>
      </c>
      <c r="B19" s="373" t="str">
        <f>TEXT(震災様式5!$M$13,"00")</f>
        <v>00</v>
      </c>
    </row>
    <row r="20" spans="1:2">
      <c r="A20" s="372" t="s">
        <v>453</v>
      </c>
      <c r="B20" s="372">
        <f>震災様式5!$D$42</f>
        <v>0</v>
      </c>
    </row>
    <row r="21" spans="1:2">
      <c r="A21" s="372" t="s">
        <v>454</v>
      </c>
      <c r="B21" s="372" t="str">
        <f>ASC(震災様式1!$F$37)</f>
        <v/>
      </c>
    </row>
    <row r="22" spans="1:2">
      <c r="A22" s="373" t="s">
        <v>455</v>
      </c>
      <c r="B22" s="373" t="str">
        <f>IF(ISBLANK(震災様式5!$D$14),"特になし",DBCS(SUBSTITUTE(震災様式5!$D$14,CHAR(10),"　")))</f>
        <v>特になし</v>
      </c>
    </row>
    <row r="23" spans="1:2">
      <c r="A23" s="373" t="s">
        <v>456</v>
      </c>
      <c r="B23" s="373" t="str">
        <f>TEXT(0,"0")</f>
        <v>0</v>
      </c>
    </row>
    <row r="24" spans="1:2">
      <c r="A24" s="373" t="s">
        <v>457</v>
      </c>
      <c r="B24" s="373" t="str">
        <f t="shared" ref="B24:B29" si="0">TEXT(0,"0")</f>
        <v>0</v>
      </c>
    </row>
    <row r="25" spans="1:2">
      <c r="A25" s="373" t="s">
        <v>458</v>
      </c>
      <c r="B25" s="373" t="str">
        <f t="shared" si="0"/>
        <v>0</v>
      </c>
    </row>
    <row r="26" spans="1:2">
      <c r="A26" s="373" t="s">
        <v>459</v>
      </c>
      <c r="B26" s="373" t="str">
        <f t="shared" si="0"/>
        <v>0</v>
      </c>
    </row>
    <row r="27" spans="1:2">
      <c r="A27" s="373" t="s">
        <v>460</v>
      </c>
      <c r="B27" s="373" t="str">
        <f>IF(震災様式5!$D$15="✔","1","0")</f>
        <v>1</v>
      </c>
    </row>
    <row r="28" spans="1:2">
      <c r="A28" s="373" t="s">
        <v>461</v>
      </c>
      <c r="B28" s="373" t="str">
        <f t="shared" si="0"/>
        <v>0</v>
      </c>
    </row>
    <row r="29" spans="1:2">
      <c r="A29" s="373" t="s">
        <v>462</v>
      </c>
      <c r="B29" s="373" t="str">
        <f t="shared" si="0"/>
        <v>0</v>
      </c>
    </row>
    <row r="30" spans="1:2">
      <c r="A30" s="373" t="s">
        <v>463</v>
      </c>
      <c r="B30" s="373" t="str">
        <f>DBCS(SUBSTITUTE(震災様式5!$D$17,CHAR(10),"　"))</f>
        <v/>
      </c>
    </row>
    <row r="31" spans="1:2">
      <c r="A31" s="373" t="s">
        <v>464</v>
      </c>
      <c r="B31" s="373" t="str">
        <f>IF(ISBLANK(震災様式5!$F$18),"",DBCS(SUBSTITUTE(震災様式5!$F$18&amp;"　"&amp;震災様式5!$R$18,CHAR(10),"　")&amp;IF(ISBLANK(震災様式5!$F$19),"",SUBSTITUTE("、"&amp;震災様式5!$F$19&amp;"　"&amp;震災様式5!$R$19,CHAR(10),"　")&amp;IF(ISBLANK(震災様式5!$F$20),"",SUBSTITUTE("、"&amp;震災様式5!$F$20&amp;"　"&amp;震災様式5!$R$20,CHAR(10),"　")&amp;IF(ISBLANK(震災様式5!$F$21),"",SUBSTITUTE("、"&amp;震災様式5!$F$21&amp;"　"&amp;震災様式5!$R$21,CHAR(10),"　")&amp;IF(ISBLANK(震災様式5!$F$22),"",SUBSTITUTE("、"&amp;震災様式5!$F$22&amp;"　"&amp;震災様式5!$R$22,CHAR(10),"　")))))))</f>
        <v/>
      </c>
    </row>
    <row r="32" spans="1:2">
      <c r="A32" s="373" t="s">
        <v>465</v>
      </c>
      <c r="B32" s="373" t="str">
        <f>DBCS(SUBSTITUTE(震災様式5!$S$7,CHAR(10),"　"))</f>
        <v/>
      </c>
    </row>
    <row r="33" spans="1:2">
      <c r="A33" s="373" t="s">
        <v>466</v>
      </c>
      <c r="B33" s="373" t="str">
        <f>DBCS(SUBSTITUTE(震災様式5!$D$23,CHAR(10),"　"))</f>
        <v/>
      </c>
    </row>
    <row r="34" spans="1:2">
      <c r="A34" s="373" t="s">
        <v>467</v>
      </c>
      <c r="B34" s="373" t="str">
        <f>IF(震災様式5!$S$42&gt;0,"1","0")</f>
        <v>0</v>
      </c>
    </row>
    <row r="35" spans="1:2">
      <c r="A35" s="373" t="s">
        <v>468</v>
      </c>
      <c r="B35" s="373" t="str">
        <f>IF(震災様式5!$M$41="✔","1","0")</f>
        <v>0</v>
      </c>
    </row>
    <row r="36" spans="1:2">
      <c r="A36" s="373" t="s">
        <v>469</v>
      </c>
      <c r="B36" s="373" t="str">
        <f>TEXT(0,"0")</f>
        <v>0</v>
      </c>
    </row>
    <row r="37" spans="1:2">
      <c r="A37" s="373" t="s">
        <v>470</v>
      </c>
      <c r="B37" s="373"/>
    </row>
    <row r="38" spans="1:2">
      <c r="A38" s="372" t="s">
        <v>471</v>
      </c>
      <c r="B38" s="372" t="str">
        <f>IF(ISBLANK(震災様式5!$P$43),"0",ASC(震災様式5!$P$43))</f>
        <v>0</v>
      </c>
    </row>
    <row r="39" spans="1:2">
      <c r="A39" s="372" t="s">
        <v>472</v>
      </c>
      <c r="B39" s="372" t="str">
        <f>IF(ISBLANK(震災様式5!$P$44),"0",ASC(震災様式5!$P$44))</f>
        <v>0</v>
      </c>
    </row>
    <row r="40" spans="1:2">
      <c r="A40" s="561" t="s">
        <v>651</v>
      </c>
      <c r="B40" s="373" t="str">
        <f>DBCS(CLEAN(震災様式1!$F$39))</f>
        <v/>
      </c>
    </row>
    <row r="41" spans="1:2">
      <c r="A41" s="561" t="s">
        <v>652</v>
      </c>
      <c r="B41" s="373" t="str">
        <f>SUBSTITUTE(ASC(震災様式1!$F$40),"-","")</f>
        <v/>
      </c>
    </row>
    <row r="42" spans="1:2">
      <c r="A42" s="561" t="s">
        <v>653</v>
      </c>
      <c r="B42" s="373" t="str">
        <f>DBCS(CLEAN(震災様式1!$H$40))</f>
        <v/>
      </c>
    </row>
    <row r="43" spans="1:2">
      <c r="A43" s="561" t="s">
        <v>654</v>
      </c>
      <c r="B43" s="373" t="str">
        <f>DBCS(CLEAN(震災様式1!$H$41))</f>
        <v/>
      </c>
    </row>
    <row r="44" spans="1:2">
      <c r="A44" s="561" t="s">
        <v>655</v>
      </c>
      <c r="B44" s="373" t="str">
        <f>DBCS(CLEAN(震災様式4!$E$40))</f>
        <v/>
      </c>
    </row>
    <row r="45" spans="1:2">
      <c r="A45" s="562" t="s">
        <v>656</v>
      </c>
      <c r="B45" s="375" t="str">
        <f>IF(ISERROR(LEFT(ASC(震災様式4!$P$40),FIND("-",ASC(震災様式4!$P$40))-1)),"",LEFT(ASC(震災様式4!$P$40),FIND("-",ASC(震災様式4!$P$40))-1))</f>
        <v/>
      </c>
    </row>
    <row r="46" spans="1:2">
      <c r="A46" s="562" t="s">
        <v>657</v>
      </c>
      <c r="B46" s="375" t="str">
        <f>IF(ISERROR(LEFT(RIGHT(ASC(震災様式4!$P$40),LEN(ASC(震災様式4!$P$40))-FIND("-",ASC(震災様式4!$P$40))),FIND("-",RIGHT(ASC(震災様式4!$P$40),LEN(ASC(震災様式4!$P$40))-FIND("-",ASC(震災様式4!$P$40))))-1)),"",LEFT(RIGHT(ASC(震災様式4!$P$40),LEN(ASC(震災様式4!$P$40))-FIND("-",ASC(震災様式4!$P$40))),FIND("-",RIGHT(ASC(震災様式4!$P$40),LEN(ASC(震災様式4!$P$40))-FIND("-",ASC(震災様式4!$P$40))))-1))</f>
        <v/>
      </c>
    </row>
    <row r="47" spans="1:2">
      <c r="A47" s="562" t="s">
        <v>658</v>
      </c>
      <c r="B47" s="376" t="str">
        <f>RIGHT(ASC(震災様式4!$P$40),4)</f>
        <v/>
      </c>
    </row>
    <row r="48" spans="1:2">
      <c r="A48" s="561" t="s">
        <v>659</v>
      </c>
      <c r="B48" s="372" t="str">
        <f>ASC(震災様式4!$P$41)</f>
        <v/>
      </c>
    </row>
    <row r="49" spans="1:2">
      <c r="A49" s="373" t="s">
        <v>473</v>
      </c>
      <c r="B49" s="373" t="str">
        <f>IF(AND(震災様式1!$D$29&lt;&gt;"✔",震災様式1!$D$31&lt;&gt;"✔"),"0",IF(震災様式1!$D$29="✔","1","")&amp;IF(震災様式1!$D$31="✔","2",""))</f>
        <v>0</v>
      </c>
    </row>
  </sheetData>
  <phoneticPr fontId="4"/>
  <conditionalFormatting sqref="A3:B39 A1:A2 A49:B49 B40:B48">
    <cfRule type="containsText" dxfId="9" priority="9" stopIfTrue="1" operator="containsText" text=",">
      <formula>NOT(ISERROR(SEARCH(",",A1)))</formula>
    </cfRule>
    <cfRule type="containsText" dxfId="8" priority="10" stopIfTrue="1" operator="containsText" text="&quot;">
      <formula>NOT(ISERROR(SEARCH("""",A1)))</formula>
    </cfRule>
  </conditionalFormatting>
  <conditionalFormatting sqref="A5:B6">
    <cfRule type="containsText" dxfId="7" priority="7" stopIfTrue="1" operator="containsText" text=",">
      <formula>NOT(ISERROR(SEARCH(",",A5)))</formula>
    </cfRule>
    <cfRule type="containsText" dxfId="6" priority="8" stopIfTrue="1" operator="containsText" text="&quot;">
      <formula>NOT(ISERROR(SEARCH("""",A5)))</formula>
    </cfRule>
  </conditionalFormatting>
  <conditionalFormatting sqref="B1:B2">
    <cfRule type="containsText" dxfId="5" priority="5" stopIfTrue="1" operator="containsText" text=",">
      <formula>NOT(ISERROR(SEARCH(",",B1)))</formula>
    </cfRule>
    <cfRule type="containsText" dxfId="4" priority="6" stopIfTrue="1" operator="containsText" text="&quot;">
      <formula>NOT(ISERROR(SEARCH("""",B1)))</formula>
    </cfRule>
  </conditionalFormatting>
  <conditionalFormatting sqref="B1:B2">
    <cfRule type="containsText" dxfId="3" priority="3" stopIfTrue="1" operator="containsText" text=",">
      <formula>NOT(ISERROR(SEARCH(",",B1)))</formula>
    </cfRule>
    <cfRule type="containsText" dxfId="2" priority="4" stopIfTrue="1" operator="containsText" text="&quot;">
      <formula>NOT(ISERROR(SEARCH("""",B1)))</formula>
    </cfRule>
  </conditionalFormatting>
  <conditionalFormatting sqref="A40:A48">
    <cfRule type="containsText" dxfId="1" priority="1" stopIfTrue="1" operator="containsText" text=",">
      <formula>NOT(ISERROR(SEARCH(",",A40)))</formula>
    </cfRule>
    <cfRule type="containsText" dxfId="0" priority="2" stopIfTrue="1" operator="containsText" text="&quot;">
      <formula>NOT(ISERROR(SEARCH("""",A40)))</formula>
    </cfRule>
  </conditionalFormatting>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view="pageBreakPreview" topLeftCell="A51" zoomScale="60" zoomScaleNormal="100" workbookViewId="0">
      <selection activeCell="X36" sqref="X36"/>
    </sheetView>
  </sheetViews>
  <sheetFormatPr defaultRowHeight="26.1" customHeight="1"/>
  <cols>
    <col min="1" max="1" width="9" style="34"/>
    <col min="2" max="2" width="4.625" style="34" customWidth="1"/>
    <col min="3" max="3" width="20.625" style="34" customWidth="1"/>
    <col min="4" max="4" width="5.125" style="34" customWidth="1"/>
    <col min="5" max="5" width="4.5" style="34" customWidth="1"/>
    <col min="6" max="6" width="9.625" style="34" customWidth="1"/>
    <col min="7" max="7" width="3.75" style="34" customWidth="1"/>
    <col min="8" max="9" width="10.625" style="34" customWidth="1"/>
    <col min="10" max="10" width="4.5" style="34" customWidth="1"/>
    <col min="11" max="13" width="9" style="34"/>
    <col min="14" max="14" width="4.625" style="34" customWidth="1"/>
    <col min="15" max="16" width="9" style="34"/>
    <col min="17" max="17" width="15.5" style="34" customWidth="1"/>
    <col min="18" max="18" width="11" style="34" customWidth="1"/>
    <col min="19" max="19" width="1.625" style="34" customWidth="1"/>
    <col min="20" max="16384" width="9" style="34"/>
  </cols>
  <sheetData>
    <row r="1" spans="1:18" s="32" customFormat="1" ht="26.1" customHeight="1">
      <c r="A1" s="29"/>
      <c r="B1" s="29"/>
      <c r="C1" s="29"/>
      <c r="D1" s="29"/>
      <c r="E1" s="30"/>
      <c r="F1" s="31"/>
      <c r="R1" s="33" t="s">
        <v>27</v>
      </c>
    </row>
    <row r="2" spans="1:18" s="32" customFormat="1" ht="26.1" customHeight="1">
      <c r="N2" s="686"/>
      <c r="O2" s="686"/>
      <c r="P2" s="686"/>
      <c r="Q2" s="686"/>
      <c r="R2" s="686"/>
    </row>
    <row r="3" spans="1:18" ht="21.75" customHeight="1"/>
    <row r="4" spans="1:18" ht="32.25" customHeight="1">
      <c r="A4" s="687" t="s">
        <v>28</v>
      </c>
      <c r="B4" s="688"/>
      <c r="C4" s="688"/>
      <c r="D4" s="688"/>
      <c r="E4" s="688"/>
      <c r="F4" s="688"/>
      <c r="G4" s="688"/>
      <c r="H4" s="688"/>
      <c r="I4" s="688"/>
      <c r="J4" s="688"/>
      <c r="K4" s="688"/>
    </row>
    <row r="5" spans="1:18" ht="21.75" customHeight="1">
      <c r="A5" s="35"/>
      <c r="B5" s="36"/>
      <c r="C5" s="36"/>
      <c r="D5" s="36"/>
      <c r="E5" s="36"/>
      <c r="F5" s="36"/>
      <c r="G5" s="36"/>
      <c r="H5" s="36"/>
      <c r="I5" s="36"/>
      <c r="J5" s="36"/>
      <c r="K5" s="36"/>
      <c r="M5" s="37"/>
      <c r="N5" s="38"/>
    </row>
    <row r="6" spans="1:18" ht="26.1" customHeight="1">
      <c r="K6" s="32" t="s">
        <v>29</v>
      </c>
      <c r="L6" s="32"/>
      <c r="M6" s="32"/>
      <c r="N6" s="32"/>
      <c r="O6" s="32"/>
      <c r="P6" s="32"/>
      <c r="Q6" s="32"/>
      <c r="R6" s="32"/>
    </row>
    <row r="7" spans="1:18" ht="19.5" customHeight="1">
      <c r="I7" s="689" t="s">
        <v>30</v>
      </c>
      <c r="J7" s="689"/>
      <c r="K7" s="39" t="s">
        <v>31</v>
      </c>
      <c r="L7" s="690"/>
      <c r="M7" s="690"/>
      <c r="N7" s="690"/>
      <c r="O7" s="690"/>
      <c r="P7" s="690"/>
      <c r="Q7" s="690"/>
      <c r="R7" s="690"/>
    </row>
    <row r="8" spans="1:18" ht="26.1" customHeight="1">
      <c r="I8" s="646" t="s">
        <v>32</v>
      </c>
      <c r="J8" s="646"/>
      <c r="K8" s="40"/>
      <c r="L8" s="691"/>
      <c r="M8" s="691"/>
      <c r="N8" s="691"/>
      <c r="O8" s="691"/>
      <c r="P8" s="691"/>
      <c r="Q8" s="691"/>
      <c r="R8" s="691"/>
    </row>
    <row r="9" spans="1:18" ht="21" customHeight="1">
      <c r="I9" s="689" t="s">
        <v>30</v>
      </c>
      <c r="J9" s="689"/>
      <c r="K9" s="41"/>
      <c r="L9" s="691"/>
      <c r="M9" s="691"/>
      <c r="N9" s="691"/>
      <c r="O9" s="691"/>
      <c r="P9" s="691"/>
      <c r="Q9" s="691"/>
      <c r="R9" s="691"/>
    </row>
    <row r="10" spans="1:18" ht="26.1" customHeight="1">
      <c r="C10" s="42"/>
      <c r="D10" s="42"/>
      <c r="E10" s="42"/>
      <c r="F10" s="43"/>
      <c r="I10" s="673" t="s">
        <v>33</v>
      </c>
      <c r="J10" s="673"/>
      <c r="K10" s="673"/>
      <c r="L10" s="691"/>
      <c r="M10" s="691"/>
      <c r="N10" s="691"/>
      <c r="O10" s="691"/>
      <c r="P10" s="691"/>
      <c r="Q10" s="691"/>
      <c r="R10" s="691"/>
    </row>
    <row r="11" spans="1:18" ht="21" customHeight="1">
      <c r="C11" s="42"/>
      <c r="D11" s="42"/>
      <c r="E11" s="42"/>
      <c r="F11" s="43"/>
      <c r="I11" s="689" t="s">
        <v>30</v>
      </c>
      <c r="J11" s="689"/>
      <c r="K11" s="41"/>
      <c r="L11" s="691"/>
      <c r="M11" s="691"/>
      <c r="N11" s="691"/>
      <c r="O11" s="691"/>
      <c r="P11" s="691"/>
      <c r="Q11" s="691"/>
      <c r="R11" s="691"/>
    </row>
    <row r="12" spans="1:18" s="44" customFormat="1" ht="26.1" customHeight="1">
      <c r="A12" s="34"/>
      <c r="B12" s="34"/>
      <c r="C12" s="34"/>
      <c r="D12" s="34"/>
      <c r="E12" s="34"/>
      <c r="F12" s="34"/>
      <c r="G12" s="34"/>
      <c r="I12" s="32" t="s">
        <v>34</v>
      </c>
      <c r="J12" s="45"/>
      <c r="K12" s="45"/>
      <c r="L12" s="45"/>
      <c r="M12" s="690"/>
      <c r="N12" s="690"/>
      <c r="O12" s="690"/>
      <c r="P12" s="690"/>
      <c r="Q12" s="690"/>
      <c r="R12" s="46"/>
    </row>
    <row r="13" spans="1:18" s="39" customFormat="1" ht="17.25" customHeight="1">
      <c r="A13" s="44"/>
      <c r="B13" s="44"/>
      <c r="C13" s="44"/>
      <c r="D13" s="44"/>
      <c r="E13" s="44"/>
      <c r="F13" s="44"/>
      <c r="G13" s="34"/>
      <c r="H13" s="34"/>
      <c r="I13" s="34"/>
      <c r="L13" s="47"/>
      <c r="M13" s="47"/>
      <c r="N13" s="47"/>
      <c r="O13" s="47"/>
      <c r="P13" s="47"/>
      <c r="Q13" s="47"/>
      <c r="R13" s="47"/>
    </row>
    <row r="14" spans="1:18" s="48" customFormat="1" ht="40.5" customHeight="1">
      <c r="A14" s="692" t="s">
        <v>8</v>
      </c>
      <c r="B14" s="692"/>
      <c r="C14" s="692"/>
      <c r="D14" s="692"/>
      <c r="E14" s="692"/>
      <c r="F14" s="692"/>
      <c r="G14" s="692"/>
      <c r="H14" s="692"/>
      <c r="I14" s="692"/>
      <c r="J14" s="693"/>
      <c r="K14" s="693"/>
      <c r="L14" s="693"/>
      <c r="M14" s="693"/>
      <c r="N14" s="693"/>
      <c r="O14" s="693"/>
      <c r="P14" s="693"/>
      <c r="Q14" s="693"/>
      <c r="R14" s="693"/>
    </row>
    <row r="15" spans="1:18" ht="21" customHeight="1">
      <c r="A15" s="48"/>
      <c r="B15" s="48"/>
      <c r="C15" s="48"/>
      <c r="D15" s="48"/>
      <c r="E15" s="48"/>
      <c r="F15" s="48"/>
      <c r="O15" s="39"/>
      <c r="P15" s="39"/>
    </row>
    <row r="16" spans="1:18" s="32" customFormat="1" ht="67.5" customHeight="1">
      <c r="A16" s="34"/>
      <c r="B16" s="679" t="s">
        <v>35</v>
      </c>
      <c r="C16" s="680"/>
      <c r="D16" s="680"/>
      <c r="E16" s="680"/>
      <c r="F16" s="680"/>
      <c r="G16" s="680"/>
      <c r="H16" s="680"/>
      <c r="I16" s="680"/>
      <c r="J16" s="680"/>
      <c r="K16" s="680"/>
      <c r="L16" s="680"/>
      <c r="M16" s="680"/>
      <c r="N16" s="680"/>
      <c r="O16" s="680"/>
      <c r="P16" s="680"/>
      <c r="Q16" s="680"/>
      <c r="R16" s="49"/>
    </row>
    <row r="17" spans="1:18" ht="14.25" customHeight="1"/>
    <row r="18" spans="1:18" s="32" customFormat="1" ht="26.1" customHeight="1">
      <c r="A18" s="681" t="s">
        <v>36</v>
      </c>
      <c r="B18" s="681"/>
      <c r="C18" s="681"/>
      <c r="D18" s="681"/>
      <c r="E18" s="681"/>
      <c r="F18" s="681"/>
      <c r="G18" s="681"/>
      <c r="H18" s="681"/>
      <c r="I18" s="681"/>
      <c r="J18" s="681"/>
      <c r="K18" s="681"/>
      <c r="L18" s="681"/>
      <c r="M18" s="681"/>
      <c r="N18" s="681"/>
      <c r="O18" s="681"/>
      <c r="P18" s="681"/>
      <c r="Q18" s="681"/>
      <c r="R18" s="681"/>
    </row>
    <row r="19" spans="1:18" s="32" customFormat="1" ht="26.1" customHeight="1">
      <c r="B19" s="682"/>
      <c r="C19" s="682"/>
      <c r="D19" s="31"/>
      <c r="E19" s="50"/>
    </row>
    <row r="20" spans="1:18" s="51" customFormat="1" ht="26.1" customHeight="1">
      <c r="B20" s="682" t="s">
        <v>37</v>
      </c>
      <c r="C20" s="682"/>
      <c r="D20" s="31" t="s">
        <v>38</v>
      </c>
      <c r="E20" s="52" t="s">
        <v>39</v>
      </c>
      <c r="F20" s="32" t="s">
        <v>40</v>
      </c>
      <c r="G20" s="32"/>
      <c r="H20" s="32"/>
      <c r="I20" s="32"/>
      <c r="J20" s="32"/>
      <c r="K20" s="53"/>
      <c r="L20" s="53"/>
      <c r="M20" s="54"/>
      <c r="N20" s="32"/>
      <c r="O20" s="32"/>
      <c r="P20" s="32"/>
      <c r="Q20" s="32"/>
    </row>
    <row r="21" spans="1:18" s="32" customFormat="1" ht="17.25" customHeight="1">
      <c r="B21" s="51"/>
      <c r="C21" s="51"/>
      <c r="D21" s="51"/>
      <c r="E21" s="51"/>
      <c r="G21" s="34"/>
      <c r="H21" s="55"/>
      <c r="I21" s="55"/>
    </row>
    <row r="22" spans="1:18" s="32" customFormat="1" ht="26.1" customHeight="1">
      <c r="B22" s="682" t="s">
        <v>41</v>
      </c>
      <c r="C22" s="682"/>
      <c r="D22" s="683"/>
      <c r="E22" s="683"/>
      <c r="F22" s="683"/>
      <c r="G22" s="684"/>
      <c r="H22" s="684"/>
      <c r="I22" s="684"/>
      <c r="K22" s="685"/>
      <c r="L22" s="685"/>
      <c r="M22" s="685"/>
      <c r="N22" s="685"/>
      <c r="O22" s="685"/>
      <c r="P22" s="56"/>
      <c r="Q22" s="57"/>
      <c r="R22" s="57"/>
    </row>
    <row r="23" spans="1:18" s="38" customFormat="1" ht="22.5" hidden="1" customHeight="1">
      <c r="B23" s="58"/>
      <c r="C23" s="642"/>
      <c r="D23" s="642"/>
      <c r="E23" s="58"/>
      <c r="F23" s="643"/>
      <c r="G23" s="643"/>
      <c r="H23" s="643"/>
      <c r="I23" s="643"/>
      <c r="J23" s="58"/>
      <c r="K23" s="643"/>
      <c r="L23" s="643"/>
      <c r="M23" s="643"/>
      <c r="N23" s="58"/>
      <c r="O23" s="644"/>
      <c r="P23" s="644"/>
      <c r="Q23" s="644"/>
      <c r="R23" s="644"/>
    </row>
    <row r="24" spans="1:18" s="38" customFormat="1" ht="22.5" hidden="1" customHeight="1">
      <c r="B24" s="58"/>
      <c r="C24" s="643"/>
      <c r="D24" s="643"/>
      <c r="E24" s="58"/>
      <c r="F24" s="643"/>
      <c r="G24" s="643"/>
      <c r="H24" s="643"/>
      <c r="I24" s="643"/>
      <c r="J24" s="58"/>
      <c r="K24" s="643"/>
      <c r="L24" s="643"/>
      <c r="M24" s="643"/>
      <c r="N24" s="58"/>
      <c r="O24" s="644"/>
      <c r="P24" s="644"/>
      <c r="Q24" s="644"/>
      <c r="R24" s="644"/>
    </row>
    <row r="25" spans="1:18" s="38" customFormat="1" ht="22.5" hidden="1" customHeight="1">
      <c r="B25" s="58"/>
      <c r="C25" s="642"/>
      <c r="D25" s="642"/>
      <c r="E25" s="58"/>
      <c r="F25" s="643"/>
      <c r="G25" s="643"/>
      <c r="H25" s="643"/>
      <c r="I25" s="643"/>
      <c r="J25" s="58"/>
      <c r="K25" s="643"/>
      <c r="L25" s="643"/>
      <c r="M25" s="643"/>
      <c r="N25" s="58"/>
      <c r="O25" s="644"/>
      <c r="P25" s="644"/>
      <c r="Q25" s="644"/>
      <c r="R25" s="644"/>
    </row>
    <row r="26" spans="1:18" s="38" customFormat="1" ht="22.5" hidden="1" customHeight="1">
      <c r="B26" s="58"/>
      <c r="C26" s="642"/>
      <c r="D26" s="642"/>
      <c r="E26" s="58"/>
      <c r="F26" s="643"/>
      <c r="G26" s="643"/>
      <c r="H26" s="643"/>
      <c r="I26" s="643"/>
      <c r="J26" s="58"/>
      <c r="K26" s="643"/>
      <c r="L26" s="643"/>
      <c r="M26" s="643"/>
      <c r="N26" s="58"/>
      <c r="O26" s="644"/>
      <c r="P26" s="644"/>
      <c r="Q26" s="644"/>
      <c r="R26" s="644"/>
    </row>
    <row r="27" spans="1:18" s="38" customFormat="1" ht="22.5" customHeight="1">
      <c r="B27" s="58"/>
      <c r="C27" s="642"/>
      <c r="D27" s="642"/>
      <c r="E27" s="58"/>
      <c r="F27" s="643"/>
      <c r="G27" s="643"/>
      <c r="H27" s="643"/>
      <c r="I27" s="643"/>
      <c r="J27" s="58"/>
      <c r="K27" s="643"/>
      <c r="L27" s="643"/>
      <c r="M27" s="643"/>
      <c r="N27" s="59"/>
      <c r="O27" s="643"/>
      <c r="P27" s="643"/>
      <c r="Q27" s="643"/>
      <c r="R27" s="643"/>
    </row>
    <row r="28" spans="1:18" ht="14.25" customHeight="1">
      <c r="E28" s="645"/>
      <c r="F28" s="645"/>
      <c r="G28" s="645"/>
      <c r="H28" s="645"/>
      <c r="I28" s="645"/>
      <c r="J28" s="645"/>
      <c r="K28" s="645"/>
      <c r="L28" s="645"/>
      <c r="M28" s="645"/>
      <c r="N28" s="645"/>
      <c r="O28" s="645"/>
      <c r="P28" s="645"/>
      <c r="Q28" s="645"/>
    </row>
    <row r="29" spans="1:18" s="32" customFormat="1" ht="26.25" customHeight="1">
      <c r="C29" s="49" t="s">
        <v>42</v>
      </c>
      <c r="D29" s="52"/>
      <c r="E29" s="646" t="s">
        <v>43</v>
      </c>
      <c r="F29" s="646"/>
      <c r="G29" s="646"/>
      <c r="H29" s="646"/>
      <c r="I29" s="646"/>
      <c r="J29" s="646"/>
      <c r="K29" s="646"/>
      <c r="L29" s="646"/>
      <c r="M29" s="646"/>
      <c r="N29" s="646"/>
      <c r="O29" s="646"/>
      <c r="P29" s="646"/>
      <c r="Q29" s="646"/>
      <c r="R29" s="646"/>
    </row>
    <row r="30" spans="1:18" s="32" customFormat="1" ht="12.75" customHeight="1">
      <c r="C30" s="49"/>
      <c r="D30" s="60"/>
      <c r="E30" s="61"/>
      <c r="F30" s="61"/>
      <c r="G30" s="61"/>
      <c r="H30" s="61"/>
      <c r="I30" s="61"/>
      <c r="J30" s="61"/>
      <c r="K30" s="61"/>
      <c r="L30" s="61"/>
      <c r="M30" s="61"/>
      <c r="N30" s="61"/>
      <c r="O30" s="61"/>
      <c r="P30" s="61"/>
      <c r="Q30" s="61"/>
      <c r="R30" s="61"/>
    </row>
    <row r="31" spans="1:18" s="32" customFormat="1" ht="26.25" customHeight="1">
      <c r="C31" s="62" t="s">
        <v>44</v>
      </c>
      <c r="D31" s="63"/>
      <c r="E31" s="677" t="s">
        <v>504</v>
      </c>
      <c r="F31" s="677"/>
      <c r="G31" s="677"/>
      <c r="H31" s="677"/>
      <c r="I31" s="677"/>
      <c r="J31" s="677"/>
      <c r="K31" s="677"/>
      <c r="L31" s="677"/>
      <c r="M31" s="677"/>
      <c r="N31" s="677"/>
      <c r="O31" s="677"/>
      <c r="P31" s="677"/>
      <c r="Q31" s="677"/>
      <c r="R31" s="677"/>
    </row>
    <row r="32" spans="1:18" s="32" customFormat="1" ht="114" customHeight="1">
      <c r="C32" s="62"/>
      <c r="D32" s="49"/>
      <c r="E32" s="677"/>
      <c r="F32" s="677"/>
      <c r="G32" s="677"/>
      <c r="H32" s="677"/>
      <c r="I32" s="677"/>
      <c r="J32" s="677"/>
      <c r="K32" s="677"/>
      <c r="L32" s="677"/>
      <c r="M32" s="677"/>
      <c r="N32" s="677"/>
      <c r="O32" s="677"/>
      <c r="P32" s="677"/>
      <c r="Q32" s="677"/>
      <c r="R32" s="677"/>
    </row>
    <row r="33" spans="2:19" s="32" customFormat="1" ht="19.5" customHeight="1">
      <c r="C33" s="29"/>
      <c r="D33" s="29"/>
      <c r="E33" s="29"/>
      <c r="F33" s="29"/>
      <c r="G33" s="29"/>
      <c r="H33" s="29"/>
      <c r="I33" s="29"/>
      <c r="J33" s="29"/>
      <c r="K33" s="29"/>
      <c r="L33" s="29"/>
      <c r="M33" s="29"/>
      <c r="N33" s="29"/>
      <c r="O33" s="29"/>
      <c r="P33" s="29"/>
      <c r="Q33" s="29"/>
      <c r="R33" s="29"/>
    </row>
    <row r="34" spans="2:19" s="32" customFormat="1" ht="26.1" customHeight="1">
      <c r="B34" s="32" t="s">
        <v>45</v>
      </c>
    </row>
    <row r="35" spans="2:19" s="32" customFormat="1" ht="30.75" customHeight="1">
      <c r="C35" s="32" t="s">
        <v>46</v>
      </c>
      <c r="G35" s="678"/>
      <c r="H35" s="678"/>
      <c r="I35" s="678"/>
      <c r="J35" s="678"/>
      <c r="K35" s="678"/>
      <c r="L35" s="678"/>
      <c r="M35" s="678"/>
      <c r="N35" s="678"/>
      <c r="O35" s="678"/>
      <c r="P35" s="678"/>
      <c r="Q35" s="678"/>
      <c r="R35" s="54"/>
    </row>
    <row r="36" spans="2:19" s="32" customFormat="1" ht="30" customHeight="1">
      <c r="C36" s="32" t="s">
        <v>47</v>
      </c>
      <c r="F36" s="641"/>
      <c r="G36" s="641"/>
      <c r="H36" s="641"/>
      <c r="I36" s="641"/>
      <c r="J36" s="64" t="s">
        <v>48</v>
      </c>
      <c r="K36" s="641"/>
      <c r="L36" s="641"/>
      <c r="M36" s="641"/>
      <c r="N36" s="65" t="s">
        <v>49</v>
      </c>
      <c r="O36" s="647"/>
      <c r="P36" s="647"/>
      <c r="Q36" s="66" t="s">
        <v>50</v>
      </c>
    </row>
    <row r="37" spans="2:19" s="32" customFormat="1" ht="30" customHeight="1">
      <c r="C37" s="32" t="s">
        <v>51</v>
      </c>
      <c r="F37" s="67"/>
      <c r="G37" s="68" t="s">
        <v>52</v>
      </c>
    </row>
    <row r="38" spans="2:19" s="32" customFormat="1" ht="11.25" customHeight="1">
      <c r="F38" s="69"/>
      <c r="G38" s="54"/>
      <c r="H38" s="54"/>
    </row>
    <row r="39" spans="2:19" s="32" customFormat="1" ht="37.5" customHeight="1">
      <c r="B39" s="578" t="s">
        <v>666</v>
      </c>
      <c r="C39" s="578"/>
      <c r="F39" s="649"/>
      <c r="G39" s="649"/>
      <c r="H39" s="649"/>
      <c r="I39" s="649"/>
      <c r="J39" s="649"/>
      <c r="K39" s="649"/>
      <c r="L39" s="649"/>
      <c r="M39" s="649"/>
      <c r="N39" s="649"/>
      <c r="O39" s="649"/>
      <c r="P39" s="649"/>
      <c r="Q39" s="649"/>
      <c r="R39" s="649"/>
    </row>
    <row r="40" spans="2:19" s="32" customFormat="1" ht="18.75">
      <c r="B40" s="673" t="s">
        <v>53</v>
      </c>
      <c r="C40" s="673"/>
      <c r="D40" s="673"/>
      <c r="E40" s="70" t="s">
        <v>31</v>
      </c>
      <c r="F40" s="674"/>
      <c r="G40" s="69"/>
      <c r="H40" s="676"/>
      <c r="I40" s="676"/>
      <c r="J40" s="676"/>
      <c r="K40" s="676"/>
      <c r="L40" s="676"/>
      <c r="M40" s="676"/>
      <c r="N40" s="676"/>
      <c r="O40" s="676"/>
      <c r="P40" s="676"/>
      <c r="Q40" s="676"/>
      <c r="R40" s="676"/>
      <c r="S40" s="378" t="str">
        <f>LEN(H40)&amp;"文字(最大23文字)"</f>
        <v>0文字(最大23文字)</v>
      </c>
    </row>
    <row r="41" spans="2:19" s="32" customFormat="1" ht="18.75">
      <c r="B41" s="673"/>
      <c r="C41" s="673"/>
      <c r="D41" s="673"/>
      <c r="E41" s="70"/>
      <c r="F41" s="675"/>
      <c r="G41" s="66"/>
      <c r="H41" s="649"/>
      <c r="I41" s="649"/>
      <c r="J41" s="649"/>
      <c r="K41" s="649"/>
      <c r="L41" s="649"/>
      <c r="M41" s="649"/>
      <c r="N41" s="649"/>
      <c r="O41" s="649"/>
      <c r="P41" s="649"/>
      <c r="Q41" s="649"/>
      <c r="R41" s="649"/>
      <c r="S41" s="378" t="str">
        <f>LEN(H41)&amp;"文字(最大23文字)"</f>
        <v>0文字(最大23文字)</v>
      </c>
    </row>
    <row r="42" spans="2:19" s="32" customFormat="1" ht="13.5" customHeight="1">
      <c r="F42" s="69"/>
      <c r="G42" s="69"/>
      <c r="H42" s="69"/>
      <c r="I42" s="69"/>
      <c r="J42" s="69"/>
      <c r="K42" s="69"/>
      <c r="L42" s="69"/>
      <c r="M42" s="69"/>
      <c r="N42" s="69"/>
      <c r="O42" s="69"/>
      <c r="P42" s="69"/>
      <c r="Q42" s="69"/>
      <c r="R42" s="69"/>
    </row>
    <row r="43" spans="2:19" s="32" customFormat="1" ht="30" customHeight="1">
      <c r="B43" s="32" t="s">
        <v>54</v>
      </c>
      <c r="F43" s="648"/>
      <c r="G43" s="648"/>
      <c r="H43" s="648"/>
      <c r="I43" s="582"/>
      <c r="J43" s="54"/>
      <c r="K43" s="71"/>
      <c r="L43" s="54"/>
      <c r="M43" s="54"/>
      <c r="N43" s="54"/>
      <c r="O43" s="54"/>
      <c r="P43" s="54"/>
      <c r="Q43" s="54"/>
      <c r="R43" s="54"/>
    </row>
    <row r="44" spans="2:19" ht="25.5" customHeight="1"/>
    <row r="45" spans="2:19" ht="30.75" customHeight="1">
      <c r="B45" s="424" t="s">
        <v>493</v>
      </c>
      <c r="F45" s="648"/>
      <c r="G45" s="648"/>
      <c r="H45" s="648"/>
    </row>
    <row r="46" spans="2:19" ht="25.5" customHeight="1">
      <c r="I46" s="420"/>
    </row>
    <row r="47" spans="2:19" ht="36.75" customHeight="1">
      <c r="B47" s="653" t="s">
        <v>55</v>
      </c>
      <c r="C47" s="654"/>
      <c r="D47" s="657" t="s">
        <v>56</v>
      </c>
      <c r="E47" s="658"/>
      <c r="F47" s="658"/>
      <c r="G47" s="658"/>
      <c r="H47" s="659"/>
      <c r="I47" s="660" t="s">
        <v>57</v>
      </c>
      <c r="J47" s="661"/>
      <c r="K47" s="661"/>
      <c r="L47" s="661"/>
      <c r="M47" s="662"/>
      <c r="N47" s="660" t="s">
        <v>58</v>
      </c>
      <c r="O47" s="661"/>
      <c r="P47" s="661"/>
      <c r="Q47" s="661"/>
      <c r="R47" s="662"/>
    </row>
    <row r="48" spans="2:19" ht="46.5" customHeight="1">
      <c r="B48" s="655"/>
      <c r="C48" s="656"/>
      <c r="D48" s="663"/>
      <c r="E48" s="664"/>
      <c r="F48" s="664"/>
      <c r="G48" s="664"/>
      <c r="H48" s="665"/>
      <c r="I48" s="666"/>
      <c r="J48" s="667"/>
      <c r="K48" s="667"/>
      <c r="L48" s="667"/>
      <c r="M48" s="668"/>
      <c r="N48" s="669"/>
      <c r="O48" s="670"/>
      <c r="P48" s="670"/>
      <c r="Q48" s="671"/>
      <c r="R48" s="672"/>
    </row>
    <row r="49" spans="1:18" s="32" customFormat="1" ht="15.75" customHeight="1"/>
    <row r="50" spans="1:18" s="32" customFormat="1" ht="26.1" customHeight="1">
      <c r="C50" s="32" t="s">
        <v>59</v>
      </c>
    </row>
    <row r="51" spans="1:18" s="32" customFormat="1" ht="39.950000000000003" customHeight="1">
      <c r="B51" s="72" t="s">
        <v>60</v>
      </c>
      <c r="C51" s="69"/>
      <c r="D51" s="69"/>
      <c r="E51" s="69"/>
      <c r="F51" s="69"/>
      <c r="G51" s="69" t="s">
        <v>61</v>
      </c>
      <c r="H51" s="69"/>
      <c r="I51" s="69"/>
      <c r="J51" s="69"/>
      <c r="K51" s="69"/>
      <c r="L51" s="69" t="s">
        <v>62</v>
      </c>
      <c r="M51" s="69" t="s">
        <v>63</v>
      </c>
      <c r="N51" s="69"/>
      <c r="O51" s="69"/>
      <c r="P51" s="69"/>
      <c r="Q51" s="69"/>
      <c r="R51" s="73"/>
    </row>
    <row r="52" spans="1:18" s="32" customFormat="1" ht="39.950000000000003" customHeight="1">
      <c r="B52" s="74"/>
      <c r="C52" s="54"/>
      <c r="D52" s="54"/>
      <c r="E52" s="54"/>
      <c r="F52" s="54"/>
      <c r="G52" s="54"/>
      <c r="H52" s="54"/>
      <c r="I52" s="54"/>
      <c r="J52" s="54"/>
      <c r="K52" s="54"/>
      <c r="L52" s="54"/>
      <c r="M52" s="54"/>
      <c r="N52" s="54"/>
      <c r="O52" s="54"/>
      <c r="P52" s="54"/>
      <c r="Q52" s="54"/>
      <c r="R52" s="75"/>
    </row>
    <row r="53" spans="1:18" s="32" customFormat="1" ht="39.950000000000003" customHeight="1">
      <c r="B53" s="74" t="s">
        <v>64</v>
      </c>
      <c r="C53" s="54"/>
      <c r="D53" s="54"/>
      <c r="E53" s="54"/>
      <c r="F53" s="54"/>
      <c r="G53" s="54"/>
      <c r="H53" s="54"/>
      <c r="I53" s="54"/>
      <c r="J53" s="54"/>
      <c r="K53" s="54"/>
      <c r="L53" s="54"/>
      <c r="M53" s="54"/>
      <c r="N53" s="54"/>
      <c r="O53" s="54"/>
      <c r="P53" s="54"/>
      <c r="Q53" s="54"/>
      <c r="R53" s="75"/>
    </row>
    <row r="54" spans="1:18" s="32" customFormat="1" ht="39.950000000000003" customHeight="1">
      <c r="B54" s="76"/>
      <c r="C54" s="66"/>
      <c r="D54" s="66"/>
      <c r="E54" s="66"/>
      <c r="F54" s="66"/>
      <c r="G54" s="66"/>
      <c r="H54" s="66"/>
      <c r="I54" s="66"/>
      <c r="J54" s="66"/>
      <c r="K54" s="66"/>
      <c r="L54" s="66"/>
      <c r="M54" s="66"/>
      <c r="N54" s="66"/>
      <c r="O54" s="66"/>
      <c r="P54" s="66"/>
      <c r="Q54" s="66"/>
      <c r="R54" s="77"/>
    </row>
    <row r="55" spans="1:18" s="32" customFormat="1" ht="26.1" customHeight="1">
      <c r="B55" s="34"/>
      <c r="C55" s="34"/>
      <c r="D55" s="34"/>
      <c r="E55" s="78"/>
      <c r="R55" s="79" t="s">
        <v>65</v>
      </c>
    </row>
    <row r="56" spans="1:18" ht="14.25" customHeight="1">
      <c r="A56" s="32"/>
      <c r="B56" s="32"/>
      <c r="C56" s="32"/>
      <c r="D56" s="32"/>
      <c r="E56" s="32"/>
    </row>
    <row r="57" spans="1:18" ht="26.1" customHeight="1">
      <c r="A57" s="34" t="s">
        <v>66</v>
      </c>
    </row>
    <row r="58" spans="1:18" ht="58.5" customHeight="1">
      <c r="C58" s="650" t="s">
        <v>505</v>
      </c>
      <c r="D58" s="650"/>
      <c r="E58" s="651"/>
      <c r="F58" s="651"/>
      <c r="G58" s="651"/>
      <c r="H58" s="651"/>
      <c r="I58" s="651"/>
      <c r="J58" s="651"/>
      <c r="K58" s="651"/>
      <c r="L58" s="651"/>
      <c r="M58" s="651"/>
      <c r="N58" s="651"/>
      <c r="O58" s="651"/>
      <c r="P58" s="651"/>
      <c r="Q58" s="651"/>
      <c r="R58" s="651"/>
    </row>
    <row r="59" spans="1:18" ht="29.25" customHeight="1">
      <c r="C59" s="652"/>
      <c r="D59" s="652"/>
      <c r="E59" s="652"/>
      <c r="F59" s="652"/>
      <c r="G59" s="652"/>
      <c r="H59" s="652"/>
      <c r="I59" s="652"/>
      <c r="J59" s="652"/>
      <c r="K59" s="652"/>
      <c r="L59" s="652"/>
      <c r="M59" s="652"/>
      <c r="N59" s="652"/>
      <c r="O59" s="652"/>
      <c r="P59" s="652"/>
      <c r="Q59" s="652"/>
      <c r="R59" s="652"/>
    </row>
    <row r="60" spans="1:18" ht="24.75" customHeight="1">
      <c r="C60" s="652"/>
      <c r="D60" s="652"/>
      <c r="E60" s="652"/>
      <c r="F60" s="652"/>
      <c r="G60" s="652"/>
      <c r="H60" s="652"/>
      <c r="I60" s="652"/>
      <c r="J60" s="652"/>
      <c r="K60" s="652"/>
      <c r="L60" s="652"/>
      <c r="M60" s="652"/>
      <c r="N60" s="652"/>
      <c r="O60" s="652"/>
      <c r="P60" s="652"/>
      <c r="Q60" s="652"/>
      <c r="R60" s="652"/>
    </row>
    <row r="61" spans="1:18" ht="68.25" customHeight="1">
      <c r="C61" s="652"/>
      <c r="D61" s="652"/>
      <c r="E61" s="652"/>
      <c r="F61" s="652"/>
      <c r="G61" s="652"/>
      <c r="H61" s="652"/>
      <c r="I61" s="652"/>
      <c r="J61" s="652"/>
      <c r="K61" s="652"/>
      <c r="L61" s="652"/>
      <c r="M61" s="652"/>
      <c r="N61" s="652"/>
      <c r="O61" s="652"/>
      <c r="P61" s="652"/>
      <c r="Q61" s="652"/>
      <c r="R61" s="652"/>
    </row>
    <row r="62" spans="1:18" ht="26.1" customHeight="1">
      <c r="C62" s="652"/>
      <c r="D62" s="652"/>
      <c r="E62" s="652"/>
      <c r="F62" s="652"/>
      <c r="G62" s="652"/>
      <c r="H62" s="652"/>
      <c r="I62" s="652"/>
      <c r="J62" s="652"/>
      <c r="K62" s="652"/>
      <c r="L62" s="652"/>
      <c r="M62" s="652"/>
      <c r="N62" s="652"/>
      <c r="O62" s="652"/>
      <c r="P62" s="652"/>
      <c r="Q62" s="652"/>
      <c r="R62" s="652"/>
    </row>
    <row r="63" spans="1:18" ht="26.1" customHeight="1">
      <c r="C63" s="652"/>
      <c r="D63" s="652"/>
      <c r="E63" s="652"/>
      <c r="F63" s="652"/>
      <c r="G63" s="652"/>
      <c r="H63" s="652"/>
      <c r="I63" s="652"/>
      <c r="J63" s="652"/>
      <c r="K63" s="652"/>
      <c r="L63" s="652"/>
      <c r="M63" s="652"/>
      <c r="N63" s="652"/>
      <c r="O63" s="652"/>
      <c r="P63" s="652"/>
      <c r="Q63" s="652"/>
      <c r="R63" s="652"/>
    </row>
    <row r="64" spans="1:18" ht="26.1" customHeight="1">
      <c r="C64" s="652"/>
      <c r="D64" s="652"/>
      <c r="E64" s="652"/>
      <c r="F64" s="652"/>
      <c r="G64" s="652"/>
      <c r="H64" s="652"/>
      <c r="I64" s="652"/>
      <c r="J64" s="652"/>
      <c r="K64" s="652"/>
      <c r="L64" s="652"/>
      <c r="M64" s="652"/>
      <c r="N64" s="652"/>
      <c r="O64" s="652"/>
      <c r="P64" s="652"/>
      <c r="Q64" s="652"/>
      <c r="R64" s="652"/>
    </row>
  </sheetData>
  <mergeCells count="62">
    <mergeCell ref="M12:Q12"/>
    <mergeCell ref="A14:R14"/>
    <mergeCell ref="I9:J9"/>
    <mergeCell ref="L9:R9"/>
    <mergeCell ref="I10:K10"/>
    <mergeCell ref="L10:R10"/>
    <mergeCell ref="I11:J11"/>
    <mergeCell ref="L11:R11"/>
    <mergeCell ref="N2:R2"/>
    <mergeCell ref="A4:K4"/>
    <mergeCell ref="I7:J7"/>
    <mergeCell ref="L7:R7"/>
    <mergeCell ref="I8:J8"/>
    <mergeCell ref="L8:R8"/>
    <mergeCell ref="E31:R32"/>
    <mergeCell ref="G35:Q35"/>
    <mergeCell ref="K36:M36"/>
    <mergeCell ref="B16:Q16"/>
    <mergeCell ref="A18:R18"/>
    <mergeCell ref="B19:C19"/>
    <mergeCell ref="B22:I22"/>
    <mergeCell ref="K22:O22"/>
    <mergeCell ref="B20:C20"/>
    <mergeCell ref="C23:D23"/>
    <mergeCell ref="F23:I23"/>
    <mergeCell ref="K23:M23"/>
    <mergeCell ref="O23:R23"/>
    <mergeCell ref="C24:D24"/>
    <mergeCell ref="F24:I24"/>
    <mergeCell ref="K24:M24"/>
    <mergeCell ref="O24:R24"/>
    <mergeCell ref="F43:H43"/>
    <mergeCell ref="F39:R39"/>
    <mergeCell ref="C58:R64"/>
    <mergeCell ref="B47:C48"/>
    <mergeCell ref="D47:H47"/>
    <mergeCell ref="I47:M47"/>
    <mergeCell ref="N47:R47"/>
    <mergeCell ref="D48:H48"/>
    <mergeCell ref="I48:M48"/>
    <mergeCell ref="N48:R48"/>
    <mergeCell ref="B40:D41"/>
    <mergeCell ref="F40:F41"/>
    <mergeCell ref="H40:R40"/>
    <mergeCell ref="H41:R41"/>
    <mergeCell ref="F45:H45"/>
    <mergeCell ref="F36:I36"/>
    <mergeCell ref="C25:D25"/>
    <mergeCell ref="F25:I25"/>
    <mergeCell ref="K25:M25"/>
    <mergeCell ref="O25:R25"/>
    <mergeCell ref="C26:D26"/>
    <mergeCell ref="F26:I26"/>
    <mergeCell ref="K26:M26"/>
    <mergeCell ref="O26:R26"/>
    <mergeCell ref="C27:D27"/>
    <mergeCell ref="F27:I27"/>
    <mergeCell ref="K27:M27"/>
    <mergeCell ref="O27:R27"/>
    <mergeCell ref="E28:Q28"/>
    <mergeCell ref="E29:R29"/>
    <mergeCell ref="O36:P36"/>
  </mergeCells>
  <phoneticPr fontId="4"/>
  <conditionalFormatting sqref="N2:R2 L7:R11 M12:Q12 F37 K36:M36 F36:H36 K8 F39:F41 H39:R41 G39">
    <cfRule type="cellIs" dxfId="331" priority="11" stopIfTrue="1" operator="equal">
      <formula>""</formula>
    </cfRule>
  </conditionalFormatting>
  <conditionalFormatting sqref="B47:C48 D48">
    <cfRule type="cellIs" priority="10" stopIfTrue="1" operator="notEqual">
      <formula>""</formula>
    </cfRule>
  </conditionalFormatting>
  <conditionalFormatting sqref="D29 D31">
    <cfRule type="cellIs" dxfId="330" priority="9" stopIfTrue="1" operator="equal">
      <formula>(COUNTIF($D$29:$D$31,"✔")=1)</formula>
    </cfRule>
  </conditionalFormatting>
  <conditionalFormatting sqref="E20 D29 O36:P36">
    <cfRule type="cellIs" dxfId="329" priority="8" stopIfTrue="1" operator="notEqual">
      <formula>0</formula>
    </cfRule>
  </conditionalFormatting>
  <conditionalFormatting sqref="G35:Q35">
    <cfRule type="expression" dxfId="328" priority="3">
      <formula>LEN(G35)&gt;40</formula>
    </cfRule>
    <cfRule type="cellIs" dxfId="327" priority="7" stopIfTrue="1" operator="equal">
      <formula>""</formula>
    </cfRule>
  </conditionalFormatting>
  <conditionalFormatting sqref="H40:R41">
    <cfRule type="expression" dxfId="326" priority="6">
      <formula>LEN(H40)&gt;23</formula>
    </cfRule>
  </conditionalFormatting>
  <conditionalFormatting sqref="F45:H45">
    <cfRule type="containsBlanks" dxfId="325" priority="2">
      <formula>LEN(TRIM(F45))=0</formula>
    </cfRule>
  </conditionalFormatting>
  <conditionalFormatting sqref="F43 H43">
    <cfRule type="containsBlanks" dxfId="324" priority="1">
      <formula>LEN(TRIM(F43))=0</formula>
    </cfRule>
  </conditionalFormatting>
  <dataValidations count="5">
    <dataValidation imeMode="hiragana" allowBlank="1" showInputMessage="1" showErrorMessage="1" sqref="L8:R8 L10:R10 M12:Q12 F39 G39:R41"/>
    <dataValidation imeMode="fullKatakana" allowBlank="1" showInputMessage="1" showErrorMessage="1" sqref="L7:R7 L9:R9 L11:R11"/>
    <dataValidation type="list" allowBlank="1" showInputMessage="1" showErrorMessage="1" sqref="D31 D29">
      <formula1>"✔"</formula1>
    </dataValidation>
    <dataValidation type="list" allowBlank="1" showInputMessage="1" showErrorMessage="1" sqref="E19:E20">
      <formula1>"○"</formula1>
    </dataValidation>
    <dataValidation imeMode="off" allowBlank="1" showInputMessage="1" showErrorMessage="1" sqref="O36 N2:R2 K8 F36:H36 K36:M36 F37 F40"/>
  </dataValidations>
  <printOptions horizontalCentered="1"/>
  <pageMargins left="0.39370078740157483" right="0.39370078740157483" top="0.39370078740157483" bottom="0.39370078740157483" header="0.19685039370078741" footer="0.19685039370078741"/>
  <pageSetup paperSize="9" scale="59" orientation="portrait" r:id="rId1"/>
  <rowBreaks count="1" manualBreakCount="1">
    <brk id="5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view="pageBreakPreview" topLeftCell="A17" zoomScale="40" zoomScaleNormal="85" zoomScaleSheetLayoutView="40" zoomScalePageLayoutView="85" workbookViewId="0">
      <selection activeCell="X36" sqref="X36"/>
    </sheetView>
  </sheetViews>
  <sheetFormatPr defaultRowHeight="20.100000000000001" customHeight="1"/>
  <cols>
    <col min="1" max="1" width="6.625" style="81" customWidth="1"/>
    <col min="2" max="2" width="6.75" style="81" customWidth="1"/>
    <col min="3" max="24" width="9.25" style="81" customWidth="1"/>
    <col min="25" max="25" width="12.5" style="81" customWidth="1"/>
    <col min="26" max="26" width="11.625" style="81" customWidth="1"/>
    <col min="27" max="27" width="16" style="81" customWidth="1"/>
    <col min="28" max="16384" width="9" style="81"/>
  </cols>
  <sheetData>
    <row r="1" spans="1:27" s="390" customFormat="1" ht="46.5" customHeight="1">
      <c r="Z1" s="391"/>
      <c r="AA1" s="409" t="s">
        <v>635</v>
      </c>
    </row>
    <row r="2" spans="1:27" s="390" customFormat="1" ht="20.100000000000001" customHeight="1">
      <c r="A2" s="392"/>
      <c r="B2" s="392"/>
      <c r="C2" s="392"/>
    </row>
    <row r="3" spans="1:27" s="390" customFormat="1" ht="66.75" customHeight="1">
      <c r="A3" s="695" t="s">
        <v>67</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392"/>
    </row>
    <row r="4" spans="1:27" s="390" customFormat="1" ht="37.5" customHeight="1">
      <c r="A4" s="392"/>
      <c r="B4" s="392"/>
      <c r="C4" s="392"/>
    </row>
    <row r="5" spans="1:27" s="390" customFormat="1" ht="37.5" customHeight="1">
      <c r="U5" s="393"/>
      <c r="V5" s="696" t="str">
        <f>IF(震災様式1!N2="","",震災様式1!N2)</f>
        <v/>
      </c>
      <c r="W5" s="696"/>
      <c r="X5" s="696"/>
      <c r="Y5" s="696"/>
      <c r="Z5" s="696"/>
    </row>
    <row r="6" spans="1:27" s="390" customFormat="1" ht="37.5" customHeight="1">
      <c r="A6" s="392"/>
      <c r="B6" s="392"/>
      <c r="C6" s="392"/>
    </row>
    <row r="7" spans="1:27" s="390" customFormat="1" ht="42" customHeight="1">
      <c r="A7" s="394" t="s">
        <v>68</v>
      </c>
      <c r="B7" s="394"/>
      <c r="C7" s="394"/>
    </row>
    <row r="8" spans="1:27" s="390" customFormat="1" ht="36.950000000000003" customHeight="1">
      <c r="A8" s="392"/>
      <c r="B8" s="392"/>
      <c r="C8" s="392"/>
      <c r="I8" s="395"/>
      <c r="M8" s="396" t="s">
        <v>69</v>
      </c>
    </row>
    <row r="9" spans="1:27" s="390" customFormat="1" ht="36.950000000000003" customHeight="1">
      <c r="A9" s="392"/>
      <c r="B9" s="392"/>
      <c r="C9" s="392"/>
      <c r="M9" s="407" t="s">
        <v>70</v>
      </c>
      <c r="O9" s="397" t="str">
        <f>IF(震災様式1!K8="","",震災様式1!K8)</f>
        <v/>
      </c>
    </row>
    <row r="10" spans="1:27" s="390" customFormat="1" ht="36.950000000000003" customHeight="1">
      <c r="H10" s="407"/>
      <c r="J10" s="398"/>
      <c r="K10" s="398"/>
      <c r="L10" s="398"/>
      <c r="M10" s="398"/>
      <c r="O10" s="697" t="str">
        <f>IF(震災様式1!L8="","",震災様式1!L8)</f>
        <v/>
      </c>
      <c r="P10" s="697"/>
      <c r="Q10" s="697"/>
      <c r="R10" s="697"/>
      <c r="S10" s="697"/>
      <c r="T10" s="697"/>
      <c r="U10" s="697"/>
      <c r="V10" s="697"/>
      <c r="W10" s="697"/>
      <c r="X10" s="697"/>
      <c r="Y10" s="697"/>
      <c r="Z10" s="398"/>
    </row>
    <row r="11" spans="1:27" s="390" customFormat="1" ht="36.950000000000003" customHeight="1">
      <c r="H11" s="399"/>
    </row>
    <row r="12" spans="1:27" s="390" customFormat="1" ht="36.950000000000003" customHeight="1">
      <c r="K12" s="398"/>
      <c r="L12" s="398"/>
      <c r="M12" s="407" t="s">
        <v>71</v>
      </c>
      <c r="Q12" s="697" t="str">
        <f>IF(震災様式1!L10="","",震災様式1!L10)</f>
        <v/>
      </c>
      <c r="R12" s="697"/>
      <c r="S12" s="697"/>
      <c r="T12" s="697"/>
      <c r="U12" s="697"/>
      <c r="V12" s="697"/>
      <c r="W12" s="697"/>
      <c r="X12" s="697"/>
      <c r="Y12" s="697"/>
      <c r="Z12" s="697"/>
    </row>
    <row r="13" spans="1:27" s="390" customFormat="1" ht="36.950000000000003" customHeight="1">
      <c r="H13" s="399"/>
    </row>
    <row r="14" spans="1:27" s="390" customFormat="1" ht="36.950000000000003" customHeight="1">
      <c r="K14" s="398"/>
      <c r="L14" s="398"/>
      <c r="M14" s="698" t="s">
        <v>72</v>
      </c>
      <c r="N14" s="698"/>
      <c r="O14" s="698"/>
      <c r="P14" s="698"/>
      <c r="Q14" s="699" t="str">
        <f>IF(震災様式1!M12="","",震災様式1!M12)</f>
        <v/>
      </c>
      <c r="R14" s="699"/>
      <c r="S14" s="699"/>
      <c r="T14" s="699"/>
      <c r="U14" s="699"/>
      <c r="V14" s="699"/>
      <c r="W14" s="699"/>
      <c r="X14" s="699"/>
    </row>
    <row r="15" spans="1:27" s="390" customFormat="1" ht="37.5" customHeight="1">
      <c r="A15" s="392"/>
      <c r="B15" s="392"/>
      <c r="C15" s="392"/>
    </row>
    <row r="16" spans="1:27" s="390" customFormat="1" ht="36.950000000000003" customHeight="1">
      <c r="A16" s="700" t="str">
        <f>IF(震災様式1!N2="","",震災様式1!N2)</f>
        <v/>
      </c>
      <c r="B16" s="700"/>
      <c r="C16" s="700"/>
      <c r="D16" s="700"/>
      <c r="E16" s="700"/>
      <c r="F16" s="700"/>
      <c r="G16" s="700"/>
      <c r="H16" s="701" t="s">
        <v>73</v>
      </c>
      <c r="I16" s="701"/>
      <c r="J16" s="701"/>
      <c r="K16" s="701"/>
      <c r="L16" s="701"/>
      <c r="M16" s="701"/>
      <c r="N16" s="701"/>
      <c r="O16" s="701"/>
      <c r="P16" s="701"/>
      <c r="Q16" s="701"/>
      <c r="R16" s="701"/>
      <c r="S16" s="701"/>
      <c r="T16" s="701"/>
      <c r="U16" s="701"/>
      <c r="V16" s="701"/>
      <c r="W16" s="701"/>
      <c r="X16" s="701"/>
      <c r="Y16" s="701"/>
      <c r="Z16" s="701"/>
    </row>
    <row r="17" spans="1:27" s="390" customFormat="1" ht="36.950000000000003" customHeight="1">
      <c r="A17" s="701" t="s">
        <v>74</v>
      </c>
      <c r="B17" s="701"/>
      <c r="C17" s="701"/>
      <c r="D17" s="701"/>
      <c r="E17" s="701"/>
      <c r="F17" s="701"/>
      <c r="G17" s="701"/>
      <c r="H17" s="701"/>
      <c r="I17" s="701"/>
      <c r="J17" s="701"/>
      <c r="K17" s="701"/>
      <c r="L17" s="701"/>
      <c r="M17" s="701"/>
      <c r="N17" s="701"/>
      <c r="O17" s="701"/>
      <c r="P17" s="701"/>
      <c r="Q17" s="701"/>
      <c r="R17" s="701"/>
      <c r="S17" s="701"/>
      <c r="T17" s="701"/>
      <c r="U17" s="701"/>
      <c r="V17" s="701"/>
      <c r="W17" s="701"/>
      <c r="X17" s="701"/>
      <c r="Y17" s="701"/>
      <c r="Z17" s="701"/>
    </row>
    <row r="18" spans="1:27" s="390" customFormat="1" ht="37.5" customHeight="1">
      <c r="A18" s="392"/>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row>
    <row r="19" spans="1:27" s="390" customFormat="1" ht="37.5" customHeight="1">
      <c r="A19" s="392"/>
      <c r="B19" s="392"/>
      <c r="C19" s="392"/>
    </row>
    <row r="20" spans="1:27" s="390" customFormat="1" ht="40.5" customHeight="1">
      <c r="A20" s="695" t="s">
        <v>75</v>
      </c>
      <c r="B20" s="695"/>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408"/>
    </row>
    <row r="21" spans="1:27" s="390" customFormat="1" ht="37.5" customHeight="1">
      <c r="A21" s="408"/>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row>
    <row r="22" spans="1:27" s="390" customFormat="1" ht="37.5" customHeight="1">
      <c r="A22" s="392"/>
      <c r="B22" s="392"/>
      <c r="C22" s="392"/>
    </row>
    <row r="23" spans="1:27" s="390" customFormat="1" ht="37.5" customHeight="1">
      <c r="A23" s="392" t="s">
        <v>76</v>
      </c>
      <c r="B23" s="392"/>
      <c r="C23" s="392"/>
    </row>
    <row r="24" spans="1:27" s="390" customFormat="1" ht="37.5" customHeight="1">
      <c r="A24" s="392"/>
      <c r="B24" s="392"/>
      <c r="C24" s="392"/>
    </row>
    <row r="25" spans="1:27" s="390" customFormat="1" ht="37.5" customHeight="1">
      <c r="A25" s="392"/>
      <c r="B25" s="392"/>
      <c r="C25" s="392"/>
    </row>
    <row r="26" spans="1:27" s="390" customFormat="1" ht="37.5" customHeight="1">
      <c r="A26" s="392"/>
      <c r="B26" s="392"/>
      <c r="C26" s="392"/>
      <c r="G26" s="702" t="str">
        <f>IF(震災様式1!G35="","",震災様式1!G35)</f>
        <v/>
      </c>
      <c r="H26" s="702"/>
      <c r="I26" s="702"/>
      <c r="J26" s="702"/>
      <c r="K26" s="702"/>
      <c r="L26" s="702"/>
      <c r="M26" s="702"/>
      <c r="N26" s="702"/>
      <c r="O26" s="702"/>
      <c r="P26" s="702"/>
      <c r="Q26" s="702"/>
      <c r="R26" s="702"/>
      <c r="S26" s="702"/>
      <c r="T26" s="702"/>
      <c r="U26" s="398"/>
      <c r="V26" s="398"/>
      <c r="W26" s="398"/>
    </row>
    <row r="27" spans="1:27" s="390" customFormat="1" ht="37.5" customHeight="1">
      <c r="A27" s="392"/>
      <c r="B27" s="392"/>
      <c r="C27" s="392"/>
    </row>
    <row r="28" spans="1:27" s="390" customFormat="1" ht="37.5" customHeight="1">
      <c r="A28" s="392"/>
      <c r="B28" s="392"/>
      <c r="C28" s="392"/>
    </row>
    <row r="29" spans="1:27" s="390" customFormat="1" ht="37.5" customHeight="1">
      <c r="A29" s="392" t="s">
        <v>77</v>
      </c>
      <c r="B29" s="392"/>
      <c r="C29" s="392"/>
    </row>
    <row r="30" spans="1:27" s="390" customFormat="1" ht="37.5" customHeight="1">
      <c r="A30" s="694" t="s">
        <v>78</v>
      </c>
      <c r="B30" s="694"/>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row>
    <row r="31" spans="1:27" s="390" customFormat="1" ht="37.5" customHeight="1">
      <c r="A31" s="694" t="s">
        <v>637</v>
      </c>
      <c r="B31" s="694"/>
      <c r="C31" s="694"/>
      <c r="D31" s="694"/>
      <c r="E31" s="694"/>
      <c r="F31" s="694"/>
      <c r="G31" s="694"/>
      <c r="H31" s="694"/>
      <c r="I31" s="694"/>
      <c r="J31" s="694"/>
      <c r="K31" s="694"/>
      <c r="L31" s="694"/>
      <c r="M31" s="694"/>
      <c r="N31" s="694"/>
      <c r="O31" s="694"/>
      <c r="P31" s="694"/>
      <c r="Q31" s="694"/>
      <c r="R31" s="694"/>
      <c r="S31" s="694"/>
      <c r="T31" s="694"/>
      <c r="U31" s="694"/>
      <c r="V31" s="694"/>
      <c r="W31" s="694"/>
      <c r="X31" s="694"/>
      <c r="Y31" s="694"/>
      <c r="Z31" s="694"/>
      <c r="AA31" s="694"/>
    </row>
    <row r="32" spans="1:27" s="390" customFormat="1" ht="37.5" customHeight="1">
      <c r="A32" s="694" t="s">
        <v>636</v>
      </c>
      <c r="B32" s="694"/>
      <c r="C32" s="694"/>
      <c r="D32" s="694"/>
      <c r="E32" s="694"/>
      <c r="F32" s="694"/>
      <c r="G32" s="694"/>
      <c r="H32" s="694"/>
      <c r="I32" s="694"/>
      <c r="J32" s="694"/>
      <c r="K32" s="694"/>
      <c r="L32" s="694"/>
      <c r="M32" s="694"/>
      <c r="N32" s="694"/>
      <c r="O32" s="694"/>
      <c r="P32" s="694"/>
      <c r="Q32" s="694"/>
      <c r="R32" s="694"/>
      <c r="S32" s="694"/>
      <c r="T32" s="694"/>
      <c r="U32" s="694"/>
      <c r="V32" s="694"/>
      <c r="W32" s="694"/>
      <c r="X32" s="694"/>
      <c r="Y32" s="694"/>
      <c r="Z32" s="694"/>
      <c r="AA32" s="694"/>
    </row>
    <row r="33" spans="1:27" s="390" customFormat="1" ht="37.5" customHeight="1">
      <c r="A33" s="694" t="s">
        <v>514</v>
      </c>
      <c r="B33" s="694"/>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392"/>
    </row>
    <row r="34" spans="1:27" s="390" customFormat="1" ht="37.5" customHeight="1">
      <c r="A34" s="392"/>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row>
    <row r="35" spans="1:27" s="390" customFormat="1" ht="12" customHeight="1">
      <c r="A35" s="392"/>
      <c r="B35" s="410"/>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2"/>
      <c r="AA35" s="392"/>
    </row>
    <row r="36" spans="1:27" s="390" customFormat="1" ht="37.5" customHeight="1">
      <c r="B36" s="400"/>
      <c r="C36" s="390" t="s">
        <v>481</v>
      </c>
      <c r="D36" s="392"/>
      <c r="F36" s="392"/>
      <c r="G36" s="392"/>
      <c r="H36" s="392"/>
      <c r="I36" s="392"/>
      <c r="J36" s="392"/>
      <c r="K36" s="392"/>
      <c r="L36" s="392"/>
      <c r="M36" s="392"/>
      <c r="N36" s="392"/>
      <c r="O36" s="392"/>
      <c r="P36" s="392"/>
      <c r="Q36" s="392"/>
      <c r="R36" s="392"/>
      <c r="S36" s="392"/>
      <c r="T36" s="392"/>
      <c r="U36" s="392"/>
      <c r="V36" s="392"/>
      <c r="W36" s="392"/>
      <c r="X36" s="392"/>
      <c r="Y36" s="392"/>
      <c r="Z36" s="401"/>
      <c r="AA36" s="392"/>
    </row>
    <row r="37" spans="1:27" s="390" customFormat="1" ht="37.5" customHeight="1">
      <c r="A37" s="402"/>
      <c r="B37" s="403"/>
      <c r="D37" s="392" t="s">
        <v>482</v>
      </c>
      <c r="F37" s="402"/>
      <c r="G37" s="402"/>
      <c r="H37" s="402"/>
      <c r="I37" s="402"/>
      <c r="J37" s="402"/>
      <c r="K37" s="402"/>
      <c r="L37" s="402"/>
      <c r="M37" s="402"/>
      <c r="N37" s="402"/>
      <c r="O37" s="402"/>
      <c r="P37" s="402"/>
      <c r="Q37" s="402"/>
      <c r="R37" s="402"/>
      <c r="S37" s="402"/>
      <c r="T37" s="402"/>
      <c r="U37" s="402"/>
      <c r="V37" s="402"/>
      <c r="W37" s="402"/>
      <c r="X37" s="402"/>
      <c r="Y37" s="402"/>
      <c r="Z37" s="404"/>
      <c r="AA37" s="407"/>
    </row>
    <row r="38" spans="1:27" s="390" customFormat="1" ht="37.5" customHeight="1">
      <c r="A38" s="392"/>
      <c r="B38" s="400"/>
      <c r="C38" s="390" t="s">
        <v>483</v>
      </c>
      <c r="D38" s="402"/>
      <c r="F38" s="402"/>
      <c r="G38" s="402"/>
      <c r="H38" s="402"/>
      <c r="I38" s="402"/>
      <c r="J38" s="402"/>
      <c r="K38" s="402"/>
      <c r="L38" s="402"/>
      <c r="M38" s="402"/>
      <c r="N38" s="402"/>
      <c r="O38" s="402"/>
      <c r="P38" s="402"/>
      <c r="Q38" s="402"/>
      <c r="R38" s="402"/>
      <c r="S38" s="402"/>
      <c r="T38" s="402"/>
      <c r="U38" s="402"/>
      <c r="V38" s="402"/>
      <c r="W38" s="402"/>
      <c r="X38" s="402"/>
      <c r="Y38" s="402"/>
      <c r="Z38" s="404"/>
      <c r="AA38" s="407"/>
    </row>
    <row r="39" spans="1:27" s="390" customFormat="1" ht="37.5" customHeight="1">
      <c r="A39" s="392"/>
      <c r="B39" s="400"/>
      <c r="C39" s="390" t="s">
        <v>484</v>
      </c>
      <c r="D39" s="402"/>
      <c r="F39" s="402"/>
      <c r="G39" s="402"/>
      <c r="H39" s="402"/>
      <c r="I39" s="402"/>
      <c r="J39" s="402"/>
      <c r="K39" s="402"/>
      <c r="L39" s="402"/>
      <c r="M39" s="402"/>
      <c r="N39" s="402"/>
      <c r="O39" s="402"/>
      <c r="P39" s="402"/>
      <c r="Q39" s="402"/>
      <c r="R39" s="402"/>
      <c r="S39" s="402"/>
      <c r="T39" s="402"/>
      <c r="U39" s="402"/>
      <c r="V39" s="402"/>
      <c r="W39" s="402"/>
      <c r="X39" s="402"/>
      <c r="Y39" s="402"/>
      <c r="Z39" s="404"/>
      <c r="AA39" s="407"/>
    </row>
    <row r="40" spans="1:27" s="390" customFormat="1" ht="37.5" customHeight="1">
      <c r="A40" s="392"/>
      <c r="B40" s="405"/>
      <c r="D40" s="392" t="s">
        <v>485</v>
      </c>
      <c r="F40" s="402"/>
      <c r="G40" s="402"/>
      <c r="H40" s="402"/>
      <c r="I40" s="402"/>
      <c r="J40" s="402"/>
      <c r="K40" s="402"/>
      <c r="L40" s="402"/>
      <c r="M40" s="402"/>
      <c r="N40" s="402"/>
      <c r="O40" s="402"/>
      <c r="P40" s="402"/>
      <c r="Q40" s="402"/>
      <c r="R40" s="402"/>
      <c r="S40" s="402"/>
      <c r="T40" s="402"/>
      <c r="U40" s="402"/>
      <c r="V40" s="402"/>
      <c r="W40" s="402"/>
      <c r="X40" s="402"/>
      <c r="Y40" s="402"/>
      <c r="Z40" s="404"/>
      <c r="AA40" s="407"/>
    </row>
    <row r="41" spans="1:27" s="390" customFormat="1" ht="37.5" customHeight="1">
      <c r="A41" s="392"/>
      <c r="B41" s="405"/>
      <c r="C41" s="390" t="s">
        <v>486</v>
      </c>
      <c r="D41" s="402"/>
      <c r="F41" s="402"/>
      <c r="G41" s="402"/>
      <c r="H41" s="402"/>
      <c r="I41" s="402"/>
      <c r="J41" s="402"/>
      <c r="K41" s="402"/>
      <c r="L41" s="402"/>
      <c r="M41" s="402"/>
      <c r="N41" s="402"/>
      <c r="O41" s="402"/>
      <c r="P41" s="402"/>
      <c r="Q41" s="402"/>
      <c r="R41" s="402"/>
      <c r="S41" s="402"/>
      <c r="T41" s="402"/>
      <c r="U41" s="402"/>
      <c r="V41" s="402"/>
      <c r="W41" s="402"/>
      <c r="X41" s="402"/>
      <c r="Y41" s="402"/>
      <c r="Z41" s="404"/>
      <c r="AA41" s="407"/>
    </row>
    <row r="42" spans="1:27" s="390" customFormat="1" ht="12" customHeight="1">
      <c r="A42" s="392"/>
      <c r="B42" s="413"/>
      <c r="C42" s="406"/>
      <c r="D42" s="414"/>
      <c r="E42" s="414"/>
      <c r="F42" s="414"/>
      <c r="G42" s="414"/>
      <c r="H42" s="414"/>
      <c r="I42" s="414"/>
      <c r="J42" s="414"/>
      <c r="K42" s="414"/>
      <c r="L42" s="414"/>
      <c r="M42" s="414"/>
      <c r="N42" s="414"/>
      <c r="O42" s="414"/>
      <c r="P42" s="414"/>
      <c r="Q42" s="414"/>
      <c r="R42" s="414"/>
      <c r="S42" s="414"/>
      <c r="T42" s="414"/>
      <c r="U42" s="414"/>
      <c r="V42" s="414"/>
      <c r="W42" s="414"/>
      <c r="X42" s="414"/>
      <c r="Y42" s="414"/>
      <c r="Z42" s="415"/>
      <c r="AA42" s="407"/>
    </row>
    <row r="43" spans="1:27" s="390" customFormat="1" ht="20.100000000000001" customHeight="1"/>
    <row r="44" spans="1:27" ht="20.100000000000001" customHeight="1">
      <c r="A44" s="704"/>
      <c r="B44" s="704"/>
      <c r="C44" s="704"/>
      <c r="D44" s="704"/>
      <c r="E44" s="704"/>
      <c r="F44" s="704"/>
      <c r="G44" s="704"/>
      <c r="H44" s="704"/>
      <c r="I44" s="704"/>
      <c r="J44" s="704"/>
      <c r="K44" s="704"/>
      <c r="L44" s="704"/>
      <c r="M44" s="704"/>
      <c r="N44" s="704"/>
      <c r="O44" s="704"/>
      <c r="P44" s="704"/>
      <c r="Q44" s="704"/>
      <c r="R44" s="704"/>
      <c r="S44" s="704"/>
      <c r="T44" s="704"/>
      <c r="U44" s="704"/>
      <c r="V44" s="704"/>
      <c r="W44" s="704"/>
      <c r="X44" s="704"/>
      <c r="Y44" s="704"/>
    </row>
    <row r="45" spans="1:27" ht="20.100000000000001" customHeight="1">
      <c r="A45" s="703"/>
      <c r="B45" s="703"/>
      <c r="C45" s="703"/>
      <c r="D45" s="703"/>
      <c r="E45" s="703"/>
      <c r="F45" s="703"/>
      <c r="G45" s="703"/>
      <c r="H45" s="703"/>
      <c r="I45" s="703"/>
      <c r="J45" s="703"/>
      <c r="K45" s="703"/>
      <c r="L45" s="703"/>
      <c r="M45" s="703"/>
      <c r="N45" s="703"/>
      <c r="O45" s="703"/>
      <c r="P45" s="703"/>
      <c r="Q45" s="703"/>
      <c r="R45" s="703"/>
      <c r="S45" s="703"/>
      <c r="T45" s="703"/>
      <c r="U45" s="703"/>
      <c r="V45" s="703"/>
      <c r="W45" s="703"/>
      <c r="X45" s="703"/>
      <c r="Y45" s="703"/>
    </row>
  </sheetData>
  <mergeCells count="17">
    <mergeCell ref="A31:AA31"/>
    <mergeCell ref="A32:AA32"/>
    <mergeCell ref="A33:Z33"/>
    <mergeCell ref="A45:Y45"/>
    <mergeCell ref="A44:Y44"/>
    <mergeCell ref="A30:AA30"/>
    <mergeCell ref="A3:Z3"/>
    <mergeCell ref="V5:Z5"/>
    <mergeCell ref="O10:Y10"/>
    <mergeCell ref="Q12:Z12"/>
    <mergeCell ref="M14:P14"/>
    <mergeCell ref="Q14:X14"/>
    <mergeCell ref="A16:G16"/>
    <mergeCell ref="H16:Z16"/>
    <mergeCell ref="A17:Z17"/>
    <mergeCell ref="A20:Y20"/>
    <mergeCell ref="G26:T26"/>
  </mergeCells>
  <phoneticPr fontId="4"/>
  <printOptions horizontalCentered="1"/>
  <pageMargins left="0.78740157480314965" right="0.59055118110236227" top="0.39370078740157483" bottom="0.39370078740157483" header="0.19685039370078741" footer="0.19685039370078741"/>
  <pageSetup paperSize="9" scale="34" fitToHeight="2" orientation="portrait" cellComments="asDisplayed"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52"/>
  <sheetViews>
    <sheetView view="pageBreakPreview" zoomScale="85" zoomScaleNormal="100" zoomScaleSheetLayoutView="85" workbookViewId="0">
      <selection activeCell="Z9" sqref="Z9"/>
    </sheetView>
  </sheetViews>
  <sheetFormatPr defaultRowHeight="18" customHeight="1"/>
  <cols>
    <col min="1" max="1" width="3.625" style="86" customWidth="1"/>
    <col min="2" max="2" width="3.625" style="87" customWidth="1"/>
    <col min="3" max="5" width="3.625" style="86" customWidth="1"/>
    <col min="6" max="6" width="9.625" style="86" customWidth="1"/>
    <col min="7" max="20" width="5.125" style="86" customWidth="1"/>
    <col min="21" max="24" width="4.625" style="86" customWidth="1"/>
    <col min="25" max="16384" width="9" style="86"/>
  </cols>
  <sheetData>
    <row r="1" spans="1:21" ht="19.5" customHeight="1">
      <c r="A1" s="94"/>
      <c r="B1" s="610"/>
      <c r="C1" s="95"/>
      <c r="D1" s="95"/>
      <c r="E1" s="95"/>
      <c r="F1" s="95"/>
      <c r="G1" s="95"/>
      <c r="H1" s="95"/>
      <c r="I1" s="95"/>
      <c r="J1" s="95"/>
      <c r="K1" s="95"/>
      <c r="L1" s="95"/>
      <c r="M1" s="95"/>
      <c r="N1" s="95"/>
      <c r="O1" s="95"/>
      <c r="P1" s="618"/>
      <c r="Q1" s="618"/>
      <c r="R1" s="618"/>
      <c r="S1" s="618"/>
      <c r="T1" s="619" t="s">
        <v>79</v>
      </c>
    </row>
    <row r="2" spans="1:21" ht="19.5" customHeight="1">
      <c r="A2" s="99"/>
      <c r="B2" s="92"/>
      <c r="C2" s="91"/>
      <c r="D2" s="91"/>
      <c r="E2" s="91"/>
      <c r="F2" s="91"/>
      <c r="G2" s="91"/>
      <c r="H2" s="91"/>
      <c r="I2" s="91"/>
      <c r="J2" s="91"/>
      <c r="K2" s="91"/>
      <c r="L2" s="91"/>
      <c r="M2" s="91"/>
      <c r="N2" s="91"/>
      <c r="O2" s="91"/>
      <c r="P2" s="91"/>
      <c r="Q2" s="91"/>
      <c r="R2" s="91"/>
      <c r="S2" s="91"/>
      <c r="T2" s="100"/>
    </row>
    <row r="3" spans="1:21" ht="27" customHeight="1">
      <c r="A3" s="762" t="s">
        <v>80</v>
      </c>
      <c r="B3" s="763"/>
      <c r="C3" s="763"/>
      <c r="D3" s="763"/>
      <c r="E3" s="763"/>
      <c r="F3" s="763"/>
      <c r="G3" s="763"/>
      <c r="H3" s="763"/>
      <c r="I3" s="763"/>
      <c r="J3" s="763"/>
      <c r="K3" s="763"/>
      <c r="L3" s="763"/>
      <c r="M3" s="763"/>
      <c r="N3" s="763"/>
      <c r="O3" s="763"/>
      <c r="P3" s="763"/>
      <c r="Q3" s="763"/>
      <c r="R3" s="763"/>
      <c r="S3" s="763"/>
      <c r="T3" s="764"/>
    </row>
    <row r="4" spans="1:21" ht="19.5" customHeight="1">
      <c r="A4" s="99"/>
      <c r="B4" s="92"/>
      <c r="C4" s="91"/>
      <c r="D4" s="91"/>
      <c r="E4" s="91"/>
      <c r="F4" s="91"/>
      <c r="G4" s="91"/>
      <c r="H4" s="91"/>
      <c r="I4" s="91"/>
      <c r="J4" s="91"/>
      <c r="K4" s="91"/>
      <c r="L4" s="91"/>
      <c r="M4" s="91"/>
      <c r="N4" s="91"/>
      <c r="O4" s="91"/>
      <c r="P4" s="104"/>
      <c r="Q4" s="620"/>
      <c r="R4" s="620"/>
      <c r="S4" s="620"/>
      <c r="T4" s="621"/>
    </row>
    <row r="5" spans="1:21" ht="19.5" customHeight="1">
      <c r="A5" s="99"/>
      <c r="B5" s="92"/>
      <c r="C5" s="91"/>
      <c r="D5" s="91"/>
      <c r="E5" s="91"/>
      <c r="F5" s="91"/>
      <c r="G5" s="91"/>
      <c r="H5" s="91"/>
      <c r="I5" s="91"/>
      <c r="J5" s="91"/>
      <c r="K5" s="91"/>
      <c r="L5" s="91"/>
      <c r="M5" s="91"/>
      <c r="N5" s="91"/>
      <c r="O5" s="91"/>
      <c r="P5" s="91"/>
      <c r="Q5" s="91"/>
      <c r="R5" s="91"/>
      <c r="S5" s="91"/>
      <c r="T5" s="100"/>
    </row>
    <row r="6" spans="1:21" ht="19.5" customHeight="1">
      <c r="A6" s="765" t="s">
        <v>81</v>
      </c>
      <c r="B6" s="766"/>
      <c r="C6" s="766"/>
      <c r="D6" s="761" t="str">
        <f>IF(震災様式1!L10="","",震災様式1!L10)</f>
        <v/>
      </c>
      <c r="E6" s="761"/>
      <c r="F6" s="761"/>
      <c r="G6" s="766" t="s">
        <v>82</v>
      </c>
      <c r="H6" s="766"/>
      <c r="I6" s="761" t="str">
        <f>IF(震災様式1!G35="","",震災様式1!G35)</f>
        <v/>
      </c>
      <c r="J6" s="761"/>
      <c r="K6" s="761"/>
      <c r="L6" s="88" t="s">
        <v>83</v>
      </c>
      <c r="M6" s="768" t="str">
        <f>IF(震災様式1!F37="","",震災様式1!F37)</f>
        <v/>
      </c>
      <c r="N6" s="768"/>
      <c r="O6" s="90" t="s">
        <v>84</v>
      </c>
      <c r="P6" s="766" t="s">
        <v>85</v>
      </c>
      <c r="Q6" s="766"/>
      <c r="R6" s="761"/>
      <c r="S6" s="761"/>
      <c r="T6" s="767"/>
    </row>
    <row r="7" spans="1:21" ht="19.5" customHeight="1">
      <c r="A7" s="99"/>
      <c r="B7" s="92"/>
      <c r="C7" s="91"/>
      <c r="D7" s="91"/>
      <c r="E7" s="91"/>
      <c r="F7" s="91"/>
      <c r="G7" s="91"/>
      <c r="H7" s="91"/>
      <c r="I7" s="91"/>
      <c r="J7" s="91"/>
      <c r="K7" s="91"/>
      <c r="L7" s="91"/>
      <c r="M7" s="90"/>
      <c r="N7" s="91"/>
      <c r="O7" s="91"/>
      <c r="P7" s="91"/>
      <c r="Q7" s="91"/>
      <c r="R7" s="91"/>
      <c r="S7" s="91"/>
      <c r="T7" s="100"/>
    </row>
    <row r="8" spans="1:21" ht="19.5" customHeight="1">
      <c r="A8" s="609"/>
      <c r="B8" s="93"/>
      <c r="C8" s="748" t="s">
        <v>86</v>
      </c>
      <c r="D8" s="749"/>
      <c r="E8" s="749"/>
      <c r="F8" s="750"/>
      <c r="G8" s="748" t="s">
        <v>87</v>
      </c>
      <c r="H8" s="751"/>
      <c r="I8" s="751"/>
      <c r="J8" s="751"/>
      <c r="K8" s="751"/>
      <c r="L8" s="751"/>
      <c r="M8" s="752"/>
      <c r="N8" s="751"/>
      <c r="O8" s="751"/>
      <c r="P8" s="751"/>
      <c r="Q8" s="751"/>
      <c r="R8" s="751"/>
      <c r="S8" s="751"/>
      <c r="T8" s="753"/>
    </row>
    <row r="9" spans="1:21" ht="19.5" customHeight="1">
      <c r="A9" s="98">
        <v>1</v>
      </c>
      <c r="B9" s="739" t="s">
        <v>88</v>
      </c>
      <c r="C9" s="91" t="s">
        <v>89</v>
      </c>
      <c r="D9" s="91"/>
      <c r="E9" s="91"/>
      <c r="F9" s="91"/>
      <c r="G9" s="94" t="s">
        <v>90</v>
      </c>
      <c r="H9" s="95"/>
      <c r="I9" s="95"/>
      <c r="J9" s="95"/>
      <c r="K9" s="95"/>
      <c r="L9" s="95"/>
      <c r="M9" s="96"/>
      <c r="N9" s="754" t="s">
        <v>91</v>
      </c>
      <c r="O9" s="754"/>
      <c r="P9" s="755"/>
      <c r="Q9" s="96"/>
      <c r="R9" s="756" t="s">
        <v>92</v>
      </c>
      <c r="S9" s="754"/>
      <c r="T9" s="97"/>
    </row>
    <row r="10" spans="1:21" ht="19.5" customHeight="1">
      <c r="A10" s="602">
        <v>2</v>
      </c>
      <c r="B10" s="740"/>
      <c r="C10" s="757" t="s">
        <v>93</v>
      </c>
      <c r="D10" s="758"/>
      <c r="E10" s="758"/>
      <c r="F10" s="759"/>
      <c r="G10" s="757" t="s">
        <v>94</v>
      </c>
      <c r="H10" s="758"/>
      <c r="I10" s="758"/>
      <c r="J10" s="758"/>
      <c r="K10" s="758"/>
      <c r="L10" s="758"/>
      <c r="M10" s="754"/>
      <c r="N10" s="758"/>
      <c r="O10" s="758"/>
      <c r="P10" s="758"/>
      <c r="Q10" s="754"/>
      <c r="R10" s="758"/>
      <c r="S10" s="758"/>
      <c r="T10" s="759"/>
    </row>
    <row r="11" spans="1:21" ht="19.5" customHeight="1">
      <c r="A11" s="98"/>
      <c r="B11" s="740"/>
      <c r="C11" s="91"/>
      <c r="D11" s="91"/>
      <c r="E11" s="91"/>
      <c r="F11" s="91"/>
      <c r="G11" s="99"/>
      <c r="H11" s="91" t="s">
        <v>95</v>
      </c>
      <c r="I11" s="91"/>
      <c r="J11" s="91"/>
      <c r="K11" s="91"/>
      <c r="L11" s="91"/>
      <c r="M11" s="91"/>
      <c r="N11" s="91"/>
      <c r="O11" s="91"/>
      <c r="P11" s="91"/>
      <c r="Q11" s="91"/>
      <c r="R11" s="91"/>
      <c r="S11" s="91"/>
      <c r="T11" s="100"/>
    </row>
    <row r="12" spans="1:21" ht="19.5" customHeight="1">
      <c r="A12" s="101"/>
      <c r="B12" s="741"/>
      <c r="C12" s="90"/>
      <c r="D12" s="90"/>
      <c r="E12" s="90"/>
      <c r="F12" s="90"/>
      <c r="G12" s="102"/>
      <c r="H12" s="96"/>
      <c r="I12" s="760" t="s">
        <v>96</v>
      </c>
      <c r="J12" s="761"/>
      <c r="K12" s="761"/>
      <c r="L12" s="96"/>
      <c r="M12" s="760" t="s">
        <v>97</v>
      </c>
      <c r="N12" s="761"/>
      <c r="O12" s="761"/>
      <c r="P12" s="761"/>
      <c r="Q12" s="90"/>
      <c r="R12" s="90"/>
      <c r="S12" s="90"/>
      <c r="T12" s="103"/>
      <c r="U12" s="86" t="s">
        <v>98</v>
      </c>
    </row>
    <row r="13" spans="1:21" ht="19.5" customHeight="1">
      <c r="A13" s="98">
        <v>3</v>
      </c>
      <c r="B13" s="739" t="s">
        <v>99</v>
      </c>
      <c r="C13" s="91" t="s">
        <v>100</v>
      </c>
      <c r="D13" s="91"/>
      <c r="E13" s="91"/>
      <c r="F13" s="91"/>
      <c r="G13" s="99" t="s">
        <v>101</v>
      </c>
      <c r="H13" s="91"/>
      <c r="I13" s="91"/>
      <c r="J13" s="91"/>
      <c r="K13" s="104" t="s">
        <v>38</v>
      </c>
      <c r="L13" s="742"/>
      <c r="M13" s="742"/>
      <c r="N13" s="91" t="s">
        <v>102</v>
      </c>
      <c r="O13" s="91"/>
      <c r="P13" s="91"/>
      <c r="Q13" s="91"/>
      <c r="R13" s="91"/>
      <c r="S13" s="91"/>
      <c r="T13" s="100"/>
    </row>
    <row r="14" spans="1:21" ht="19.5" customHeight="1">
      <c r="A14" s="98"/>
      <c r="B14" s="740"/>
      <c r="C14" s="91"/>
      <c r="D14" s="91"/>
      <c r="E14" s="91"/>
      <c r="F14" s="91"/>
      <c r="G14" s="99" t="s">
        <v>103</v>
      </c>
      <c r="H14" s="91"/>
      <c r="I14" s="91"/>
      <c r="J14" s="91"/>
      <c r="K14" s="104" t="s">
        <v>38</v>
      </c>
      <c r="L14" s="743" t="str">
        <f>IF(L13="","",ROUNDDOWN(L13/震災様式1!F37,2))</f>
        <v/>
      </c>
      <c r="M14" s="743"/>
      <c r="N14" s="91" t="s">
        <v>102</v>
      </c>
      <c r="O14" s="91"/>
      <c r="P14" s="91"/>
      <c r="Q14" s="91"/>
      <c r="R14" s="91"/>
      <c r="S14" s="91"/>
      <c r="T14" s="100"/>
    </row>
    <row r="15" spans="1:21" ht="19.5" customHeight="1">
      <c r="A15" s="602">
        <v>4</v>
      </c>
      <c r="B15" s="740"/>
      <c r="C15" s="105" t="s">
        <v>104</v>
      </c>
      <c r="D15" s="106"/>
      <c r="E15" s="106"/>
      <c r="F15" s="106"/>
      <c r="G15" s="737" t="s">
        <v>105</v>
      </c>
      <c r="H15" s="738"/>
      <c r="I15" s="744"/>
      <c r="J15" s="96"/>
      <c r="K15" s="107" t="s">
        <v>91</v>
      </c>
      <c r="L15" s="96"/>
      <c r="M15" s="105" t="s">
        <v>106</v>
      </c>
      <c r="N15" s="738" t="s">
        <v>107</v>
      </c>
      <c r="O15" s="738"/>
      <c r="P15" s="744"/>
      <c r="Q15" s="96"/>
      <c r="R15" s="106" t="s">
        <v>91</v>
      </c>
      <c r="S15" s="96"/>
      <c r="T15" s="108" t="s">
        <v>106</v>
      </c>
    </row>
    <row r="16" spans="1:21" ht="19.5" customHeight="1">
      <c r="A16" s="109"/>
      <c r="B16" s="740"/>
      <c r="C16" s="110"/>
      <c r="D16" s="111"/>
      <c r="E16" s="111"/>
      <c r="F16" s="111"/>
      <c r="G16" s="745" t="s">
        <v>108</v>
      </c>
      <c r="H16" s="746"/>
      <c r="I16" s="747"/>
      <c r="J16" s="96"/>
      <c r="K16" s="112" t="s">
        <v>91</v>
      </c>
      <c r="L16" s="96"/>
      <c r="M16" s="110" t="s">
        <v>106</v>
      </c>
      <c r="N16" s="111"/>
      <c r="O16" s="111"/>
      <c r="P16" s="111"/>
      <c r="Q16" s="111"/>
      <c r="R16" s="111"/>
      <c r="S16" s="111"/>
      <c r="T16" s="113"/>
    </row>
    <row r="17" spans="1:26" ht="19.5" customHeight="1">
      <c r="A17" s="98">
        <v>5</v>
      </c>
      <c r="B17" s="740"/>
      <c r="C17" s="91" t="s">
        <v>109</v>
      </c>
      <c r="D17" s="91"/>
      <c r="E17" s="91"/>
      <c r="F17" s="91"/>
      <c r="G17" s="96"/>
      <c r="H17" s="731" t="s">
        <v>110</v>
      </c>
      <c r="I17" s="732"/>
      <c r="J17" s="732"/>
      <c r="K17" s="96"/>
      <c r="L17" s="731" t="s">
        <v>111</v>
      </c>
      <c r="M17" s="732"/>
      <c r="N17" s="732"/>
      <c r="O17" s="611"/>
      <c r="P17" s="114"/>
      <c r="Q17" s="114"/>
      <c r="R17" s="114"/>
      <c r="S17" s="114"/>
      <c r="T17" s="115"/>
    </row>
    <row r="18" spans="1:26" ht="19.5" customHeight="1">
      <c r="A18" s="116">
        <v>6</v>
      </c>
      <c r="B18" s="740"/>
      <c r="C18" s="117" t="s">
        <v>112</v>
      </c>
      <c r="D18" s="114"/>
      <c r="E18" s="114"/>
      <c r="F18" s="114"/>
      <c r="G18" s="96"/>
      <c r="H18" s="731" t="s">
        <v>113</v>
      </c>
      <c r="I18" s="732"/>
      <c r="J18" s="732"/>
      <c r="K18" s="96"/>
      <c r="L18" s="733" t="s">
        <v>114</v>
      </c>
      <c r="M18" s="734"/>
      <c r="N18" s="734"/>
      <c r="O18" s="612"/>
      <c r="P18" s="114"/>
      <c r="Q18" s="114"/>
      <c r="R18" s="114"/>
      <c r="S18" s="114"/>
      <c r="T18" s="115"/>
    </row>
    <row r="19" spans="1:26" ht="19.5" customHeight="1">
      <c r="A19" s="116">
        <v>7</v>
      </c>
      <c r="B19" s="740"/>
      <c r="C19" s="117" t="s">
        <v>115</v>
      </c>
      <c r="D19" s="114"/>
      <c r="E19" s="114"/>
      <c r="F19" s="114"/>
      <c r="G19" s="96"/>
      <c r="H19" s="731" t="s">
        <v>113</v>
      </c>
      <c r="I19" s="732"/>
      <c r="J19" s="732"/>
      <c r="K19" s="96"/>
      <c r="L19" s="733" t="s">
        <v>114</v>
      </c>
      <c r="M19" s="734"/>
      <c r="N19" s="734"/>
      <c r="O19" s="612"/>
      <c r="P19" s="114"/>
      <c r="Q19" s="114"/>
      <c r="R19" s="114"/>
      <c r="S19" s="114"/>
      <c r="T19" s="115"/>
    </row>
    <row r="20" spans="1:26" ht="19.5" customHeight="1">
      <c r="A20" s="116">
        <v>8</v>
      </c>
      <c r="B20" s="740"/>
      <c r="C20" s="117" t="s">
        <v>116</v>
      </c>
      <c r="D20" s="114"/>
      <c r="E20" s="114"/>
      <c r="F20" s="114"/>
      <c r="G20" s="96"/>
      <c r="H20" s="731" t="s">
        <v>113</v>
      </c>
      <c r="I20" s="732"/>
      <c r="J20" s="732"/>
      <c r="K20" s="96"/>
      <c r="L20" s="733" t="s">
        <v>114</v>
      </c>
      <c r="M20" s="734"/>
      <c r="N20" s="734"/>
      <c r="O20" s="612"/>
      <c r="P20" s="114"/>
      <c r="Q20" s="114"/>
      <c r="R20" s="114"/>
      <c r="S20" s="114"/>
      <c r="T20" s="115"/>
    </row>
    <row r="21" spans="1:26" ht="19.5" customHeight="1">
      <c r="A21" s="116">
        <v>9</v>
      </c>
      <c r="B21" s="740"/>
      <c r="C21" s="117" t="s">
        <v>117</v>
      </c>
      <c r="D21" s="114"/>
      <c r="E21" s="114"/>
      <c r="F21" s="114"/>
      <c r="G21" s="96"/>
      <c r="H21" s="731" t="s">
        <v>113</v>
      </c>
      <c r="I21" s="732"/>
      <c r="J21" s="732"/>
      <c r="K21" s="96"/>
      <c r="L21" s="733" t="s">
        <v>114</v>
      </c>
      <c r="M21" s="734"/>
      <c r="N21" s="734"/>
      <c r="O21" s="612"/>
      <c r="P21" s="114"/>
      <c r="Q21" s="114"/>
      <c r="R21" s="114"/>
      <c r="S21" s="114"/>
      <c r="T21" s="115"/>
    </row>
    <row r="22" spans="1:26" ht="19.5" customHeight="1">
      <c r="A22" s="116">
        <v>10</v>
      </c>
      <c r="B22" s="740"/>
      <c r="C22" s="117" t="s">
        <v>118</v>
      </c>
      <c r="D22" s="114"/>
      <c r="E22" s="114"/>
      <c r="F22" s="114"/>
      <c r="G22" s="96"/>
      <c r="H22" s="731" t="s">
        <v>113</v>
      </c>
      <c r="I22" s="732"/>
      <c r="J22" s="732"/>
      <c r="K22" s="96"/>
      <c r="L22" s="733" t="s">
        <v>114</v>
      </c>
      <c r="M22" s="734"/>
      <c r="N22" s="734"/>
      <c r="O22" s="612"/>
      <c r="P22" s="114"/>
      <c r="Q22" s="114"/>
      <c r="R22" s="114"/>
      <c r="S22" s="114"/>
      <c r="T22" s="115"/>
    </row>
    <row r="23" spans="1:26" ht="19.5" customHeight="1">
      <c r="A23" s="98">
        <v>11</v>
      </c>
      <c r="B23" s="740"/>
      <c r="C23" s="91" t="s">
        <v>119</v>
      </c>
      <c r="D23" s="91"/>
      <c r="E23" s="91"/>
      <c r="F23" s="91"/>
      <c r="G23" s="735" t="s">
        <v>120</v>
      </c>
      <c r="H23" s="736"/>
      <c r="I23" s="736"/>
      <c r="J23" s="96"/>
      <c r="K23" s="118" t="s">
        <v>121</v>
      </c>
      <c r="L23" s="96"/>
      <c r="M23" s="737" t="s">
        <v>122</v>
      </c>
      <c r="N23" s="738"/>
      <c r="O23" s="738"/>
      <c r="P23" s="738"/>
      <c r="Q23" s="607"/>
      <c r="R23" s="91"/>
      <c r="S23" s="91"/>
      <c r="T23" s="100"/>
    </row>
    <row r="24" spans="1:26" ht="19.5" customHeight="1">
      <c r="A24" s="101"/>
      <c r="B24" s="741"/>
      <c r="C24" s="90" t="s">
        <v>123</v>
      </c>
      <c r="D24" s="90"/>
      <c r="E24" s="90"/>
      <c r="F24" s="90"/>
      <c r="G24" s="102"/>
      <c r="H24" s="90"/>
      <c r="I24" s="90"/>
      <c r="J24" s="90"/>
      <c r="K24" s="90"/>
      <c r="L24" s="90"/>
      <c r="M24" s="90"/>
      <c r="N24" s="90"/>
      <c r="O24" s="90"/>
      <c r="P24" s="90"/>
      <c r="Q24" s="90"/>
      <c r="R24" s="90"/>
      <c r="S24" s="90"/>
      <c r="T24" s="103"/>
    </row>
    <row r="25" spans="1:26" ht="19.5" customHeight="1">
      <c r="A25" s="98"/>
      <c r="B25" s="739" t="s">
        <v>124</v>
      </c>
      <c r="C25" s="91" t="s">
        <v>125</v>
      </c>
      <c r="D25" s="91"/>
      <c r="E25" s="91"/>
      <c r="F25" s="91"/>
      <c r="G25" s="99"/>
      <c r="H25" s="91"/>
      <c r="I25" s="91"/>
      <c r="J25" s="91"/>
      <c r="K25" s="91"/>
      <c r="L25" s="91"/>
      <c r="M25" s="91"/>
      <c r="N25" s="91"/>
      <c r="O25" s="91"/>
      <c r="P25" s="91"/>
      <c r="Q25" s="91"/>
      <c r="R25" s="91"/>
      <c r="S25" s="423"/>
      <c r="T25" s="100"/>
    </row>
    <row r="26" spans="1:26" ht="19.5" customHeight="1">
      <c r="A26" s="586">
        <v>12</v>
      </c>
      <c r="B26" s="740"/>
      <c r="C26" s="114" t="s">
        <v>126</v>
      </c>
      <c r="D26" s="114"/>
      <c r="E26" s="114"/>
      <c r="F26" s="114"/>
      <c r="G26" s="728" t="s">
        <v>127</v>
      </c>
      <c r="H26" s="729"/>
      <c r="I26" s="729"/>
      <c r="J26" s="729"/>
      <c r="K26" s="729"/>
      <c r="L26" s="729"/>
      <c r="M26" s="730"/>
      <c r="N26" s="96"/>
      <c r="O26" s="379" t="s">
        <v>121</v>
      </c>
      <c r="P26" s="108"/>
      <c r="Q26" s="96"/>
      <c r="R26" s="728" t="s">
        <v>122</v>
      </c>
      <c r="S26" s="729"/>
      <c r="T26" s="730"/>
      <c r="Y26" s="91"/>
    </row>
    <row r="27" spans="1:26" ht="19.5" customHeight="1">
      <c r="A27" s="586">
        <v>13</v>
      </c>
      <c r="B27" s="740"/>
      <c r="C27" s="114" t="s">
        <v>497</v>
      </c>
      <c r="D27" s="114"/>
      <c r="E27" s="114"/>
      <c r="F27" s="114"/>
      <c r="G27" s="728" t="s">
        <v>127</v>
      </c>
      <c r="H27" s="729"/>
      <c r="I27" s="729"/>
      <c r="J27" s="729"/>
      <c r="K27" s="729"/>
      <c r="L27" s="729"/>
      <c r="M27" s="730"/>
      <c r="N27" s="96"/>
      <c r="O27" s="379" t="s">
        <v>121</v>
      </c>
      <c r="P27" s="108"/>
      <c r="Q27" s="96"/>
      <c r="R27" s="728" t="s">
        <v>122</v>
      </c>
      <c r="S27" s="729"/>
      <c r="T27" s="730"/>
    </row>
    <row r="28" spans="1:26" ht="19.5" customHeight="1">
      <c r="A28" s="586">
        <v>14</v>
      </c>
      <c r="B28" s="740"/>
      <c r="C28" s="114" t="s">
        <v>128</v>
      </c>
      <c r="D28" s="114"/>
      <c r="E28" s="114"/>
      <c r="F28" s="114"/>
      <c r="G28" s="728" t="s">
        <v>127</v>
      </c>
      <c r="H28" s="729"/>
      <c r="I28" s="729"/>
      <c r="J28" s="729"/>
      <c r="K28" s="729"/>
      <c r="L28" s="729"/>
      <c r="M28" s="730"/>
      <c r="N28" s="96"/>
      <c r="O28" s="379" t="s">
        <v>121</v>
      </c>
      <c r="P28" s="115"/>
      <c r="Q28" s="96"/>
      <c r="R28" s="728" t="s">
        <v>122</v>
      </c>
      <c r="S28" s="729"/>
      <c r="T28" s="730"/>
      <c r="Z28" s="91"/>
    </row>
    <row r="29" spans="1:26" ht="19.5" customHeight="1">
      <c r="A29" s="586">
        <v>15</v>
      </c>
      <c r="B29" s="740"/>
      <c r="C29" s="114" t="s">
        <v>498</v>
      </c>
      <c r="D29" s="114"/>
      <c r="E29" s="114"/>
      <c r="F29" s="114"/>
      <c r="G29" s="783" t="s">
        <v>129</v>
      </c>
      <c r="H29" s="784"/>
      <c r="I29" s="784"/>
      <c r="J29" s="784"/>
      <c r="K29" s="784"/>
      <c r="L29" s="784"/>
      <c r="M29" s="425" t="s">
        <v>499</v>
      </c>
      <c r="N29" s="380"/>
      <c r="O29" s="606" t="s">
        <v>500</v>
      </c>
      <c r="P29" s="91"/>
      <c r="Q29" s="96"/>
      <c r="R29" s="757" t="s">
        <v>130</v>
      </c>
      <c r="S29" s="758"/>
      <c r="T29" s="759"/>
      <c r="Y29" s="91"/>
    </row>
    <row r="30" spans="1:26" ht="19.5" customHeight="1">
      <c r="A30" s="586">
        <v>16</v>
      </c>
      <c r="B30" s="740"/>
      <c r="C30" s="114" t="s">
        <v>131</v>
      </c>
      <c r="D30" s="114"/>
      <c r="E30" s="114"/>
      <c r="F30" s="114"/>
      <c r="G30" s="728" t="s">
        <v>132</v>
      </c>
      <c r="H30" s="729"/>
      <c r="I30" s="730"/>
      <c r="J30" s="96"/>
      <c r="K30" s="114" t="s">
        <v>500</v>
      </c>
      <c r="L30" s="96"/>
      <c r="M30" s="114" t="s">
        <v>501</v>
      </c>
      <c r="N30" s="729" t="s">
        <v>474</v>
      </c>
      <c r="O30" s="729"/>
      <c r="P30" s="730"/>
      <c r="Q30" s="96"/>
      <c r="R30" s="114" t="s">
        <v>91</v>
      </c>
      <c r="S30" s="96"/>
      <c r="T30" s="115" t="s">
        <v>106</v>
      </c>
    </row>
    <row r="31" spans="1:26" ht="19.5" customHeight="1">
      <c r="A31" s="98">
        <v>17</v>
      </c>
      <c r="B31" s="740"/>
      <c r="C31" s="91" t="s">
        <v>133</v>
      </c>
      <c r="D31" s="91"/>
      <c r="E31" s="114"/>
      <c r="F31" s="115"/>
      <c r="G31" s="96"/>
      <c r="H31" s="756" t="s">
        <v>502</v>
      </c>
      <c r="I31" s="754"/>
      <c r="J31" s="754"/>
      <c r="K31" s="96"/>
      <c r="L31" s="757" t="s">
        <v>503</v>
      </c>
      <c r="M31" s="758"/>
      <c r="N31" s="758"/>
      <c r="O31" s="605"/>
      <c r="P31" s="114"/>
      <c r="Q31" s="423"/>
      <c r="R31" s="106"/>
      <c r="S31" s="106"/>
      <c r="T31" s="108"/>
      <c r="X31" s="91"/>
    </row>
    <row r="32" spans="1:26" ht="42.75" customHeight="1">
      <c r="A32" s="116">
        <v>18</v>
      </c>
      <c r="B32" s="740"/>
      <c r="C32" s="781" t="s">
        <v>496</v>
      </c>
      <c r="D32" s="781"/>
      <c r="E32" s="781"/>
      <c r="F32" s="782"/>
      <c r="G32" s="96"/>
      <c r="H32" s="778" t="s">
        <v>502</v>
      </c>
      <c r="I32" s="779"/>
      <c r="J32" s="780"/>
      <c r="K32" s="96"/>
      <c r="L32" s="778" t="s">
        <v>503</v>
      </c>
      <c r="M32" s="779"/>
      <c r="N32" s="779"/>
      <c r="O32" s="604"/>
      <c r="P32" s="90"/>
      <c r="Q32" s="90"/>
      <c r="R32" s="119"/>
      <c r="S32" s="119"/>
      <c r="T32" s="120"/>
    </row>
    <row r="33" spans="1:26" ht="49.5" customHeight="1">
      <c r="A33" s="772">
        <v>19</v>
      </c>
      <c r="B33" s="740"/>
      <c r="C33" s="774" t="s">
        <v>669</v>
      </c>
      <c r="D33" s="775"/>
      <c r="E33" s="775"/>
      <c r="F33" s="775"/>
      <c r="G33" s="636"/>
      <c r="H33" s="769" t="s">
        <v>670</v>
      </c>
      <c r="I33" s="770"/>
      <c r="J33" s="770"/>
      <c r="K33" s="770"/>
      <c r="L33" s="770"/>
      <c r="M33" s="770"/>
      <c r="N33" s="770"/>
      <c r="O33" s="770"/>
      <c r="P33" s="770"/>
      <c r="Q33" s="770"/>
      <c r="R33" s="636"/>
      <c r="S33" s="637" t="s">
        <v>672</v>
      </c>
      <c r="T33" s="638"/>
      <c r="V33" s="771"/>
      <c r="W33" s="771"/>
      <c r="X33" s="771"/>
    </row>
    <row r="34" spans="1:26" ht="62.25" customHeight="1">
      <c r="A34" s="773"/>
      <c r="B34" s="741"/>
      <c r="C34" s="776"/>
      <c r="D34" s="777"/>
      <c r="E34" s="777"/>
      <c r="F34" s="777"/>
      <c r="G34" s="636"/>
      <c r="H34" s="769" t="s">
        <v>671</v>
      </c>
      <c r="I34" s="770"/>
      <c r="J34" s="770"/>
      <c r="K34" s="770"/>
      <c r="L34" s="770"/>
      <c r="M34" s="770"/>
      <c r="N34" s="770"/>
      <c r="O34" s="770"/>
      <c r="P34" s="770"/>
      <c r="Q34" s="770"/>
      <c r="R34" s="636"/>
      <c r="S34" s="637" t="s">
        <v>114</v>
      </c>
      <c r="T34" s="639"/>
      <c r="V34" s="771"/>
      <c r="W34" s="771"/>
      <c r="X34" s="771"/>
    </row>
    <row r="35" spans="1:26" ht="33" customHeight="1">
      <c r="A35" s="787">
        <v>20</v>
      </c>
      <c r="B35" s="788" t="s">
        <v>681</v>
      </c>
      <c r="C35" s="713" t="s">
        <v>682</v>
      </c>
      <c r="D35" s="714"/>
      <c r="E35" s="714"/>
      <c r="F35" s="715"/>
      <c r="G35" s="614"/>
      <c r="H35" s="722" t="s">
        <v>683</v>
      </c>
      <c r="I35" s="723"/>
      <c r="J35" s="723"/>
      <c r="K35" s="723"/>
      <c r="L35" s="723"/>
      <c r="M35" s="723"/>
      <c r="N35" s="723"/>
      <c r="O35" s="723"/>
      <c r="P35" s="723"/>
      <c r="Q35" s="723"/>
      <c r="R35" s="723"/>
      <c r="S35" s="723"/>
      <c r="T35" s="724"/>
      <c r="U35" s="615"/>
      <c r="V35" s="615"/>
      <c r="W35" s="615"/>
      <c r="X35" s="615"/>
      <c r="Y35" s="615"/>
      <c r="Z35" s="615"/>
    </row>
    <row r="36" spans="1:26" ht="33" customHeight="1">
      <c r="A36" s="787"/>
      <c r="B36" s="789"/>
      <c r="C36" s="716"/>
      <c r="D36" s="717"/>
      <c r="E36" s="717"/>
      <c r="F36" s="718"/>
      <c r="G36" s="616"/>
      <c r="H36" s="706" t="s">
        <v>684</v>
      </c>
      <c r="I36" s="706"/>
      <c r="J36" s="706"/>
      <c r="K36" s="706"/>
      <c r="L36" s="706"/>
      <c r="M36" s="706"/>
      <c r="N36" s="706"/>
      <c r="O36" s="706"/>
      <c r="P36" s="706"/>
      <c r="Q36" s="706"/>
      <c r="R36" s="706"/>
      <c r="S36" s="706"/>
      <c r="T36" s="706"/>
      <c r="V36" s="600"/>
      <c r="W36" s="600"/>
      <c r="X36" s="600"/>
    </row>
    <row r="37" spans="1:26" ht="33" customHeight="1">
      <c r="A37" s="787"/>
      <c r="B37" s="789"/>
      <c r="C37" s="719"/>
      <c r="D37" s="720"/>
      <c r="E37" s="720"/>
      <c r="F37" s="721"/>
      <c r="G37" s="616"/>
      <c r="H37" s="706" t="s">
        <v>686</v>
      </c>
      <c r="I37" s="706"/>
      <c r="J37" s="706"/>
      <c r="K37" s="706"/>
      <c r="L37" s="706"/>
      <c r="M37" s="706"/>
      <c r="N37" s="706"/>
      <c r="O37" s="706"/>
      <c r="P37" s="706"/>
      <c r="Q37" s="706"/>
      <c r="R37" s="706"/>
      <c r="S37" s="706"/>
      <c r="T37" s="706"/>
      <c r="V37" s="600"/>
      <c r="W37" s="600"/>
      <c r="X37" s="600"/>
    </row>
    <row r="38" spans="1:26" ht="33" customHeight="1">
      <c r="A38" s="787"/>
      <c r="B38" s="789"/>
      <c r="C38" s="725" t="s">
        <v>714</v>
      </c>
      <c r="D38" s="726"/>
      <c r="E38" s="726"/>
      <c r="F38" s="727"/>
      <c r="G38" s="616"/>
      <c r="H38" s="706" t="s">
        <v>685</v>
      </c>
      <c r="I38" s="706"/>
      <c r="J38" s="706"/>
      <c r="K38" s="706"/>
      <c r="L38" s="706"/>
      <c r="M38" s="706"/>
      <c r="N38" s="706"/>
      <c r="O38" s="706"/>
      <c r="P38" s="706"/>
      <c r="Q38" s="706"/>
      <c r="R38" s="706"/>
      <c r="S38" s="706"/>
      <c r="T38" s="706"/>
      <c r="V38" s="600"/>
      <c r="W38" s="600"/>
      <c r="X38" s="600"/>
    </row>
    <row r="39" spans="1:26" ht="28.5" customHeight="1">
      <c r="A39" s="787"/>
      <c r="B39" s="789"/>
      <c r="C39" s="705" t="s">
        <v>687</v>
      </c>
      <c r="D39" s="705"/>
      <c r="E39" s="705"/>
      <c r="F39" s="705"/>
      <c r="G39" s="616"/>
      <c r="H39" s="706" t="s">
        <v>688</v>
      </c>
      <c r="I39" s="706"/>
      <c r="J39" s="706"/>
      <c r="K39" s="706"/>
      <c r="L39" s="706"/>
      <c r="M39" s="706"/>
      <c r="N39" s="616"/>
      <c r="O39" s="706" t="s">
        <v>689</v>
      </c>
      <c r="P39" s="706"/>
      <c r="Q39" s="706"/>
      <c r="R39" s="706"/>
      <c r="S39" s="706"/>
      <c r="T39" s="706"/>
      <c r="V39" s="600"/>
      <c r="W39" s="600"/>
      <c r="X39" s="600"/>
    </row>
    <row r="40" spans="1:26" ht="15.75" customHeight="1">
      <c r="A40" s="787"/>
      <c r="B40" s="789"/>
      <c r="C40" s="705"/>
      <c r="D40" s="705"/>
      <c r="E40" s="705"/>
      <c r="F40" s="705"/>
      <c r="G40" s="707" t="s">
        <v>690</v>
      </c>
      <c r="H40" s="708"/>
      <c r="I40" s="708"/>
      <c r="J40" s="708"/>
      <c r="K40" s="708"/>
      <c r="L40" s="708"/>
      <c r="M40" s="711"/>
      <c r="N40" s="711"/>
      <c r="O40" s="711"/>
      <c r="P40" s="711"/>
      <c r="Q40" s="711"/>
      <c r="R40" s="711"/>
      <c r="S40" s="711"/>
      <c r="T40" s="635" t="s">
        <v>691</v>
      </c>
      <c r="V40" s="600"/>
      <c r="W40" s="600"/>
      <c r="X40" s="600"/>
    </row>
    <row r="41" spans="1:26" ht="15.75" customHeight="1">
      <c r="A41" s="787"/>
      <c r="B41" s="789"/>
      <c r="C41" s="705"/>
      <c r="D41" s="705"/>
      <c r="E41" s="705"/>
      <c r="F41" s="705"/>
      <c r="G41" s="709" t="s">
        <v>690</v>
      </c>
      <c r="H41" s="710"/>
      <c r="I41" s="710"/>
      <c r="J41" s="710"/>
      <c r="K41" s="710"/>
      <c r="L41" s="710"/>
      <c r="M41" s="712"/>
      <c r="N41" s="712"/>
      <c r="O41" s="712"/>
      <c r="P41" s="712"/>
      <c r="Q41" s="712"/>
      <c r="R41" s="712"/>
      <c r="S41" s="712"/>
      <c r="T41" s="635" t="s">
        <v>691</v>
      </c>
      <c r="V41" s="600"/>
      <c r="W41" s="600"/>
      <c r="X41" s="600"/>
    </row>
    <row r="42" spans="1:26" ht="27" customHeight="1">
      <c r="A42" s="787"/>
      <c r="B42" s="789"/>
      <c r="C42" s="705"/>
      <c r="D42" s="705"/>
      <c r="E42" s="705"/>
      <c r="F42" s="705"/>
      <c r="G42" s="585"/>
      <c r="H42" s="617" t="s">
        <v>692</v>
      </c>
      <c r="I42" s="603"/>
      <c r="J42" s="603"/>
      <c r="K42" s="603"/>
      <c r="L42" s="603"/>
      <c r="M42" s="603"/>
      <c r="N42" s="603"/>
      <c r="O42" s="603"/>
      <c r="P42" s="603"/>
      <c r="Q42" s="603"/>
      <c r="R42" s="603"/>
      <c r="S42" s="603"/>
      <c r="T42" s="622"/>
      <c r="V42" s="600"/>
      <c r="W42" s="600"/>
      <c r="X42" s="600"/>
    </row>
    <row r="43" spans="1:26" ht="27.75" customHeight="1">
      <c r="A43" s="787"/>
      <c r="B43" s="789"/>
      <c r="C43" s="807" t="s">
        <v>693</v>
      </c>
      <c r="D43" s="808"/>
      <c r="E43" s="808"/>
      <c r="F43" s="809"/>
      <c r="G43" s="616"/>
      <c r="H43" s="802" t="s">
        <v>694</v>
      </c>
      <c r="I43" s="803"/>
      <c r="J43" s="803"/>
      <c r="K43" s="803"/>
      <c r="L43" s="616"/>
      <c r="M43" s="802" t="s">
        <v>695</v>
      </c>
      <c r="N43" s="803"/>
      <c r="O43" s="803"/>
      <c r="P43" s="803"/>
      <c r="Q43" s="616"/>
      <c r="R43" s="804" t="s">
        <v>696</v>
      </c>
      <c r="S43" s="805"/>
      <c r="T43" s="806"/>
      <c r="V43" s="601"/>
      <c r="W43" s="601"/>
      <c r="X43" s="601"/>
    </row>
    <row r="44" spans="1:26" ht="20.25" customHeight="1">
      <c r="A44" s="787"/>
      <c r="B44" s="789"/>
      <c r="C44" s="810"/>
      <c r="D44" s="811"/>
      <c r="E44" s="811"/>
      <c r="F44" s="812"/>
      <c r="G44" s="791" t="s">
        <v>697</v>
      </c>
      <c r="H44" s="792"/>
      <c r="I44" s="792"/>
      <c r="J44" s="792"/>
      <c r="K44" s="792"/>
      <c r="L44" s="792"/>
      <c r="M44" s="792"/>
      <c r="N44" s="792"/>
      <c r="O44" s="792"/>
      <c r="P44" s="792"/>
      <c r="Q44" s="792"/>
      <c r="R44" s="792"/>
      <c r="S44" s="792"/>
      <c r="T44" s="793"/>
      <c r="V44" s="601"/>
      <c r="W44" s="601"/>
      <c r="X44" s="601"/>
    </row>
    <row r="45" spans="1:26" ht="33" customHeight="1">
      <c r="A45" s="787"/>
      <c r="B45" s="789"/>
      <c r="C45" s="810"/>
      <c r="D45" s="811"/>
      <c r="E45" s="811"/>
      <c r="F45" s="812"/>
      <c r="G45" s="719" t="s">
        <v>698</v>
      </c>
      <c r="H45" s="720"/>
      <c r="I45" s="616"/>
      <c r="J45" s="796" t="s">
        <v>705</v>
      </c>
      <c r="K45" s="797"/>
      <c r="L45" s="797"/>
      <c r="M45" s="797"/>
      <c r="N45" s="797"/>
      <c r="O45" s="616"/>
      <c r="P45" s="796" t="s">
        <v>704</v>
      </c>
      <c r="Q45" s="797"/>
      <c r="R45" s="797"/>
      <c r="S45" s="797"/>
      <c r="T45" s="800"/>
      <c r="V45" s="601"/>
      <c r="W45" s="601"/>
      <c r="X45" s="601"/>
    </row>
    <row r="46" spans="1:26" ht="33" customHeight="1">
      <c r="A46" s="787"/>
      <c r="B46" s="789"/>
      <c r="C46" s="813"/>
      <c r="D46" s="814"/>
      <c r="E46" s="814"/>
      <c r="F46" s="815"/>
      <c r="G46" s="794" t="s">
        <v>699</v>
      </c>
      <c r="H46" s="795"/>
      <c r="I46" s="616"/>
      <c r="J46" s="798" t="s">
        <v>705</v>
      </c>
      <c r="K46" s="799"/>
      <c r="L46" s="799"/>
      <c r="M46" s="799"/>
      <c r="N46" s="799"/>
      <c r="O46" s="616"/>
      <c r="P46" s="798" t="s">
        <v>700</v>
      </c>
      <c r="Q46" s="799"/>
      <c r="R46" s="799"/>
      <c r="S46" s="799"/>
      <c r="T46" s="801"/>
      <c r="V46" s="601"/>
      <c r="W46" s="601"/>
      <c r="X46" s="601"/>
    </row>
    <row r="47" spans="1:26" ht="27" customHeight="1">
      <c r="A47" s="787"/>
      <c r="B47" s="789"/>
      <c r="C47" s="785" t="s">
        <v>701</v>
      </c>
      <c r="D47" s="785"/>
      <c r="E47" s="785"/>
      <c r="F47" s="785"/>
      <c r="G47" s="616"/>
      <c r="H47" s="706" t="s">
        <v>702</v>
      </c>
      <c r="I47" s="706"/>
      <c r="J47" s="706"/>
      <c r="K47" s="706"/>
      <c r="L47" s="706"/>
      <c r="M47" s="706"/>
      <c r="N47" s="706"/>
      <c r="O47" s="706"/>
      <c r="P47" s="706"/>
      <c r="Q47" s="706"/>
      <c r="R47" s="706"/>
      <c r="S47" s="706"/>
      <c r="T47" s="706"/>
      <c r="V47" s="601"/>
      <c r="W47" s="601"/>
      <c r="X47" s="601"/>
    </row>
    <row r="48" spans="1:26" ht="27" customHeight="1">
      <c r="A48" s="787"/>
      <c r="B48" s="790"/>
      <c r="C48" s="785"/>
      <c r="D48" s="785"/>
      <c r="E48" s="785"/>
      <c r="F48" s="785"/>
      <c r="G48" s="616"/>
      <c r="H48" s="786" t="s">
        <v>703</v>
      </c>
      <c r="I48" s="786"/>
      <c r="J48" s="786"/>
      <c r="K48" s="786"/>
      <c r="L48" s="786"/>
      <c r="M48" s="786"/>
      <c r="N48" s="786"/>
      <c r="O48" s="786"/>
      <c r="P48" s="786"/>
      <c r="Q48" s="786"/>
      <c r="R48" s="786"/>
      <c r="S48" s="786"/>
      <c r="T48" s="786"/>
      <c r="V48" s="601"/>
      <c r="W48" s="601"/>
      <c r="X48" s="601"/>
    </row>
    <row r="49" spans="1:20" ht="19.5" customHeight="1">
      <c r="A49" s="99" t="s">
        <v>134</v>
      </c>
      <c r="B49" s="608"/>
      <c r="C49" s="91"/>
      <c r="D49" s="91"/>
      <c r="E49" s="91"/>
      <c r="F49" s="91"/>
      <c r="G49" s="91"/>
      <c r="H49" s="91"/>
      <c r="I49" s="91"/>
      <c r="J49" s="91"/>
      <c r="K49" s="91"/>
      <c r="L49" s="91"/>
      <c r="M49" s="91"/>
      <c r="N49" s="91"/>
      <c r="O49" s="91"/>
      <c r="P49" s="91"/>
      <c r="Q49" s="91"/>
      <c r="R49" s="91"/>
      <c r="S49" s="91"/>
      <c r="T49" s="100"/>
    </row>
    <row r="50" spans="1:20" ht="19.5" customHeight="1">
      <c r="A50" s="94" t="s">
        <v>135</v>
      </c>
      <c r="B50" s="610"/>
      <c r="C50" s="95"/>
      <c r="D50" s="95"/>
      <c r="E50" s="95"/>
      <c r="F50" s="95"/>
      <c r="G50" s="95"/>
      <c r="H50" s="95"/>
      <c r="I50" s="95"/>
      <c r="J50" s="95"/>
      <c r="K50" s="95"/>
      <c r="L50" s="95"/>
      <c r="M50" s="95"/>
      <c r="N50" s="95"/>
      <c r="O50" s="95"/>
      <c r="P50" s="95"/>
      <c r="Q50" s="95"/>
      <c r="R50" s="95"/>
      <c r="S50" s="95"/>
      <c r="T50" s="97"/>
    </row>
    <row r="51" spans="1:20" ht="19.5" customHeight="1">
      <c r="A51" s="99"/>
      <c r="B51" s="92"/>
      <c r="C51" s="91"/>
      <c r="D51" s="91"/>
      <c r="E51" s="91"/>
      <c r="F51" s="91"/>
      <c r="G51" s="91"/>
      <c r="H51" s="91"/>
      <c r="I51" s="91"/>
      <c r="J51" s="91"/>
      <c r="K51" s="91"/>
      <c r="L51" s="91"/>
      <c r="M51" s="91"/>
      <c r="N51" s="91"/>
      <c r="O51" s="91"/>
      <c r="P51" s="91"/>
      <c r="Q51" s="91"/>
      <c r="R51" s="91"/>
      <c r="S51" s="91"/>
      <c r="T51" s="100"/>
    </row>
    <row r="52" spans="1:20" ht="19.5" customHeight="1">
      <c r="A52" s="102"/>
      <c r="B52" s="608"/>
      <c r="C52" s="90"/>
      <c r="D52" s="90"/>
      <c r="E52" s="90"/>
      <c r="F52" s="90"/>
      <c r="G52" s="90"/>
      <c r="H52" s="90"/>
      <c r="I52" s="90"/>
      <c r="J52" s="90"/>
      <c r="K52" s="90"/>
      <c r="L52" s="90"/>
      <c r="M52" s="90"/>
      <c r="N52" s="90"/>
      <c r="O52" s="90"/>
      <c r="P52" s="90"/>
      <c r="Q52" s="90"/>
      <c r="R52" s="90"/>
      <c r="S52" s="90"/>
      <c r="T52" s="103"/>
    </row>
  </sheetData>
  <mergeCells count="87">
    <mergeCell ref="C47:F48"/>
    <mergeCell ref="H47:T47"/>
    <mergeCell ref="H48:T48"/>
    <mergeCell ref="A35:A48"/>
    <mergeCell ref="B35:B48"/>
    <mergeCell ref="G44:T44"/>
    <mergeCell ref="G45:H45"/>
    <mergeCell ref="G46:H46"/>
    <mergeCell ref="J45:N45"/>
    <mergeCell ref="J46:N46"/>
    <mergeCell ref="P45:T45"/>
    <mergeCell ref="P46:T46"/>
    <mergeCell ref="H43:K43"/>
    <mergeCell ref="M43:P43"/>
    <mergeCell ref="R43:T43"/>
    <mergeCell ref="C43:F46"/>
    <mergeCell ref="H33:Q33"/>
    <mergeCell ref="H34:Q34"/>
    <mergeCell ref="V33:X34"/>
    <mergeCell ref="A33:A34"/>
    <mergeCell ref="B25:B34"/>
    <mergeCell ref="C33:F34"/>
    <mergeCell ref="H32:J32"/>
    <mergeCell ref="L32:N32"/>
    <mergeCell ref="C32:F32"/>
    <mergeCell ref="G30:I30"/>
    <mergeCell ref="N30:P30"/>
    <mergeCell ref="H31:J31"/>
    <mergeCell ref="L31:N31"/>
    <mergeCell ref="G29:L29"/>
    <mergeCell ref="R29:T29"/>
    <mergeCell ref="G27:M27"/>
    <mergeCell ref="A3:T3"/>
    <mergeCell ref="A6:C6"/>
    <mergeCell ref="D6:F6"/>
    <mergeCell ref="G6:H6"/>
    <mergeCell ref="I6:K6"/>
    <mergeCell ref="P6:Q6"/>
    <mergeCell ref="R6:T6"/>
    <mergeCell ref="M6:N6"/>
    <mergeCell ref="C8:F8"/>
    <mergeCell ref="G8:T8"/>
    <mergeCell ref="B9:B12"/>
    <mergeCell ref="N9:P9"/>
    <mergeCell ref="R9:S9"/>
    <mergeCell ref="C10:F10"/>
    <mergeCell ref="G10:T10"/>
    <mergeCell ref="I12:K12"/>
    <mergeCell ref="M12:P12"/>
    <mergeCell ref="B13:B24"/>
    <mergeCell ref="L13:M13"/>
    <mergeCell ref="L14:M14"/>
    <mergeCell ref="G15:I15"/>
    <mergeCell ref="N15:P15"/>
    <mergeCell ref="G16:I16"/>
    <mergeCell ref="H17:J17"/>
    <mergeCell ref="L17:N17"/>
    <mergeCell ref="H18:J18"/>
    <mergeCell ref="L18:N18"/>
    <mergeCell ref="H19:J19"/>
    <mergeCell ref="L19:N19"/>
    <mergeCell ref="H20:J20"/>
    <mergeCell ref="L20:N20"/>
    <mergeCell ref="H21:J21"/>
    <mergeCell ref="L21:N21"/>
    <mergeCell ref="R27:T27"/>
    <mergeCell ref="G28:M28"/>
    <mergeCell ref="R28:T28"/>
    <mergeCell ref="G26:M26"/>
    <mergeCell ref="H22:J22"/>
    <mergeCell ref="L22:N22"/>
    <mergeCell ref="G23:I23"/>
    <mergeCell ref="M23:P23"/>
    <mergeCell ref="R26:T26"/>
    <mergeCell ref="C35:F37"/>
    <mergeCell ref="H35:T35"/>
    <mergeCell ref="H36:T36"/>
    <mergeCell ref="H37:T37"/>
    <mergeCell ref="C38:F38"/>
    <mergeCell ref="H38:T38"/>
    <mergeCell ref="C39:F42"/>
    <mergeCell ref="H39:M39"/>
    <mergeCell ref="O39:T39"/>
    <mergeCell ref="G40:L40"/>
    <mergeCell ref="G41:L41"/>
    <mergeCell ref="M40:S40"/>
    <mergeCell ref="M41:S41"/>
  </mergeCells>
  <phoneticPr fontId="4"/>
  <conditionalFormatting sqref="R6:T6 L13:M13">
    <cfRule type="cellIs" dxfId="323" priority="57" stopIfTrue="1" operator="equal">
      <formula>""</formula>
    </cfRule>
  </conditionalFormatting>
  <conditionalFormatting sqref="H12 L12">
    <cfRule type="expression" dxfId="322" priority="56" stopIfTrue="1">
      <formula>($H$12="")*($L$12="")</formula>
    </cfRule>
  </conditionalFormatting>
  <conditionalFormatting sqref="J15 L15">
    <cfRule type="expression" dxfId="321" priority="55" stopIfTrue="1">
      <formula>($J$15="")*($L$15="")</formula>
    </cfRule>
  </conditionalFormatting>
  <conditionalFormatting sqref="Q15 S15">
    <cfRule type="expression" dxfId="320" priority="54" stopIfTrue="1">
      <formula>($Q$15="")*($S$15="")</formula>
    </cfRule>
  </conditionalFormatting>
  <conditionalFormatting sqref="J16 L16">
    <cfRule type="expression" dxfId="319" priority="53" stopIfTrue="1">
      <formula>($J$16="")*($L$16="")</formula>
    </cfRule>
  </conditionalFormatting>
  <conditionalFormatting sqref="G17 K17">
    <cfRule type="expression" dxfId="318" priority="52" stopIfTrue="1">
      <formula>($G$17="")*($K$17="")</formula>
    </cfRule>
  </conditionalFormatting>
  <conditionalFormatting sqref="G18 K18">
    <cfRule type="expression" dxfId="317" priority="51" stopIfTrue="1">
      <formula>($G$18="")*($K$18="")</formula>
    </cfRule>
  </conditionalFormatting>
  <conditionalFormatting sqref="G19 K19">
    <cfRule type="expression" dxfId="316" priority="50" stopIfTrue="1">
      <formula>($G$19="")*($K$19="")</formula>
    </cfRule>
  </conditionalFormatting>
  <conditionalFormatting sqref="G20 K20">
    <cfRule type="expression" dxfId="315" priority="49" stopIfTrue="1">
      <formula>($G$20="")*($K$20="")</formula>
    </cfRule>
  </conditionalFormatting>
  <conditionalFormatting sqref="G21 K21">
    <cfRule type="expression" dxfId="314" priority="48" stopIfTrue="1">
      <formula>($G$21="")*($K$21="")</formula>
    </cfRule>
  </conditionalFormatting>
  <conditionalFormatting sqref="G22 K22">
    <cfRule type="expression" dxfId="313" priority="47" stopIfTrue="1">
      <formula>($G$22="")*($K$22="")</formula>
    </cfRule>
  </conditionalFormatting>
  <conditionalFormatting sqref="J23 L23">
    <cfRule type="expression" dxfId="312" priority="46" stopIfTrue="1">
      <formula>($J$23="")*($L$23="")</formula>
    </cfRule>
  </conditionalFormatting>
  <conditionalFormatting sqref="Q26 N26">
    <cfRule type="expression" dxfId="311" priority="45" stopIfTrue="1">
      <formula>($N$26="")*($Q$26="")</formula>
    </cfRule>
  </conditionalFormatting>
  <conditionalFormatting sqref="Q27 N27">
    <cfRule type="expression" dxfId="310" priority="44" stopIfTrue="1">
      <formula>($N$27="")*($Q$27="")</formula>
    </cfRule>
  </conditionalFormatting>
  <conditionalFormatting sqref="Q28 N28">
    <cfRule type="expression" dxfId="309" priority="43" stopIfTrue="1">
      <formula>($N$28="")*($Q$28="")</formula>
    </cfRule>
  </conditionalFormatting>
  <conditionalFormatting sqref="Q29 N29">
    <cfRule type="expression" dxfId="308" priority="42" stopIfTrue="1">
      <formula>($N$29="")*($Q$29="")</formula>
    </cfRule>
  </conditionalFormatting>
  <conditionalFormatting sqref="J30 L30">
    <cfRule type="expression" dxfId="307" priority="41" stopIfTrue="1">
      <formula>($J$30="")*($L$30="")</formula>
    </cfRule>
  </conditionalFormatting>
  <conditionalFormatting sqref="Q30 S30">
    <cfRule type="expression" dxfId="306" priority="40" stopIfTrue="1">
      <formula>($Q$30="")*($S$30="")</formula>
    </cfRule>
  </conditionalFormatting>
  <conditionalFormatting sqref="G31 K31">
    <cfRule type="expression" dxfId="305" priority="39" stopIfTrue="1">
      <formula>($G$31="")*($K$31="")</formula>
    </cfRule>
  </conditionalFormatting>
  <conditionalFormatting sqref="M9 Q9">
    <cfRule type="cellIs" dxfId="304" priority="37" stopIfTrue="1" operator="equal">
      <formula>""</formula>
    </cfRule>
    <cfRule type="expression" dxfId="303" priority="38" stopIfTrue="1">
      <formula>(#REF!="")*(#REF!="")</formula>
    </cfRule>
  </conditionalFormatting>
  <conditionalFormatting sqref="G33">
    <cfRule type="expression" dxfId="302" priority="36" stopIfTrue="1">
      <formula>($G$33="")*($R$33="")</formula>
    </cfRule>
  </conditionalFormatting>
  <conditionalFormatting sqref="G34">
    <cfRule type="expression" dxfId="301" priority="35" stopIfTrue="1">
      <formula>($G$34="")*($R$34="")</formula>
    </cfRule>
  </conditionalFormatting>
  <conditionalFormatting sqref="R33">
    <cfRule type="expression" dxfId="300" priority="34" stopIfTrue="1">
      <formula>($G$33="")*($K$33="")</formula>
    </cfRule>
  </conditionalFormatting>
  <conditionalFormatting sqref="R34">
    <cfRule type="expression" dxfId="299" priority="33" stopIfTrue="1">
      <formula>($G$34="")*($R$34="")</formula>
    </cfRule>
  </conditionalFormatting>
  <conditionalFormatting sqref="G35">
    <cfRule type="cellIs" dxfId="298" priority="32" stopIfTrue="1" operator="equal">
      <formula>""</formula>
    </cfRule>
  </conditionalFormatting>
  <conditionalFormatting sqref="G36">
    <cfRule type="cellIs" dxfId="297" priority="31" stopIfTrue="1" operator="equal">
      <formula>""</formula>
    </cfRule>
  </conditionalFormatting>
  <conditionalFormatting sqref="G38">
    <cfRule type="cellIs" dxfId="296" priority="29" stopIfTrue="1" operator="equal">
      <formula>""</formula>
    </cfRule>
  </conditionalFormatting>
  <conditionalFormatting sqref="N39">
    <cfRule type="expression" dxfId="295" priority="28" stopIfTrue="1">
      <formula>($G$39="")*($N$39="")</formula>
    </cfRule>
  </conditionalFormatting>
  <conditionalFormatting sqref="G39">
    <cfRule type="expression" dxfId="294" priority="27" stopIfTrue="1">
      <formula>($G$39="")*($N$39="")</formula>
    </cfRule>
  </conditionalFormatting>
  <conditionalFormatting sqref="M40">
    <cfRule type="cellIs" dxfId="293" priority="25" stopIfTrue="1" operator="equal">
      <formula>""</formula>
    </cfRule>
  </conditionalFormatting>
  <conditionalFormatting sqref="M41">
    <cfRule type="cellIs" dxfId="292" priority="24" stopIfTrue="1" operator="equal">
      <formula>""</formula>
    </cfRule>
  </conditionalFormatting>
  <conditionalFormatting sqref="G42">
    <cfRule type="expression" dxfId="291" priority="23" stopIfTrue="1">
      <formula>($E$56="")*($N$56="")</formula>
    </cfRule>
  </conditionalFormatting>
  <conditionalFormatting sqref="G43">
    <cfRule type="expression" dxfId="290" priority="11" stopIfTrue="1">
      <formula>($G$43="")*($L$43="")*($Q$43="")</formula>
    </cfRule>
  </conditionalFormatting>
  <conditionalFormatting sqref="L43">
    <cfRule type="expression" dxfId="289" priority="10" stopIfTrue="1">
      <formula>($G$43="")*($L$43="")*($Q$43="")</formula>
    </cfRule>
  </conditionalFormatting>
  <conditionalFormatting sqref="Q43">
    <cfRule type="expression" dxfId="288" priority="9" stopIfTrue="1">
      <formula>($G$43="")*($L$43="")*($Q$43="")</formula>
    </cfRule>
  </conditionalFormatting>
  <conditionalFormatting sqref="I46">
    <cfRule type="expression" dxfId="287" priority="8" stopIfTrue="1">
      <formula>($I$45="")*($I$46="")</formula>
    </cfRule>
  </conditionalFormatting>
  <conditionalFormatting sqref="O45">
    <cfRule type="expression" dxfId="286" priority="7" stopIfTrue="1">
      <formula>($O$45="")*($O$46="")</formula>
    </cfRule>
  </conditionalFormatting>
  <conditionalFormatting sqref="G47:G48">
    <cfRule type="cellIs" dxfId="285" priority="6" stopIfTrue="1" operator="equal">
      <formula>""</formula>
    </cfRule>
  </conditionalFormatting>
  <conditionalFormatting sqref="G37">
    <cfRule type="cellIs" dxfId="284" priority="5" stopIfTrue="1" operator="equal">
      <formula>""</formula>
    </cfRule>
  </conditionalFormatting>
  <conditionalFormatting sqref="G32">
    <cfRule type="expression" dxfId="283" priority="4" stopIfTrue="1">
      <formula>($G$32="")*($K$32="")</formula>
    </cfRule>
  </conditionalFormatting>
  <conditionalFormatting sqref="K32">
    <cfRule type="expression" dxfId="282" priority="3" stopIfTrue="1">
      <formula>($G$32="")*($K$32="")</formula>
    </cfRule>
  </conditionalFormatting>
  <conditionalFormatting sqref="I45">
    <cfRule type="expression" dxfId="281" priority="2">
      <formula>($I$45="")*($I$46="")</formula>
    </cfRule>
  </conditionalFormatting>
  <conditionalFormatting sqref="O46">
    <cfRule type="expression" dxfId="280" priority="1">
      <formula>($O$45="")*($O$46="")</formula>
    </cfRule>
  </conditionalFormatting>
  <dataValidations count="3">
    <dataValidation imeMode="hiragana" allowBlank="1" showInputMessage="1" showErrorMessage="1" sqref="R6:T6"/>
    <dataValidation type="list" allowBlank="1" showInputMessage="1" showErrorMessage="1" sqref="H12 M9 Q9 G31:G39 N26:N29 L30 J30 S30 Q26:Q30 L12 L23 J23 K17:K22 G17:G22 S15 Q15 L15:L16 J15:J16 R33:R34 N39 G47:G48 L43 G42:G43 I45:I46 Q43 O45:O46 K31:K32">
      <formula1>"○"</formula1>
    </dataValidation>
    <dataValidation imeMode="off" allowBlank="1" showInputMessage="1" showErrorMessage="1" sqref="L14 M40:M41"/>
  </dataValidations>
  <printOptions horizontalCentered="1"/>
  <pageMargins left="0.25" right="0.25" top="0.75" bottom="0.75" header="0.3" footer="0.3"/>
  <pageSetup paperSize="9" fitToHeight="0" orientation="portrait" r:id="rId1"/>
  <rowBreaks count="1" manualBreakCount="1">
    <brk id="34" max="1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view="pageBreakPreview" topLeftCell="B1" zoomScale="70" zoomScaleNormal="100" zoomScaleSheetLayoutView="70" workbookViewId="0">
      <selection activeCell="B6" sqref="B6:R6"/>
    </sheetView>
  </sheetViews>
  <sheetFormatPr defaultRowHeight="13.5"/>
  <cols>
    <col min="1" max="1" width="23.25" style="41" customWidth="1"/>
    <col min="2" max="3" width="4.25" style="41" customWidth="1"/>
    <col min="4" max="4" width="8.5" style="41" customWidth="1"/>
    <col min="5" max="6" width="4.25" style="41" customWidth="1"/>
    <col min="7" max="7" width="8.5" style="41" customWidth="1"/>
    <col min="8" max="9" width="4.25" style="41" customWidth="1"/>
    <col min="10" max="10" width="8.5" style="41" customWidth="1"/>
    <col min="11" max="12" width="4.375" style="41" customWidth="1"/>
    <col min="13" max="13" width="8.5" style="41" customWidth="1"/>
    <col min="14" max="15" width="4.25" style="41" customWidth="1"/>
    <col min="16" max="18" width="8.5" style="41" customWidth="1"/>
    <col min="19" max="16384" width="9" style="41"/>
  </cols>
  <sheetData>
    <row r="1" spans="1:20">
      <c r="R1" s="121" t="s">
        <v>136</v>
      </c>
    </row>
    <row r="2" spans="1:20" ht="20.100000000000001" customHeight="1">
      <c r="A2" s="900" t="s">
        <v>137</v>
      </c>
      <c r="B2" s="900"/>
      <c r="C2" s="900"/>
      <c r="D2" s="900"/>
      <c r="E2" s="900"/>
      <c r="F2" s="900"/>
      <c r="G2" s="900"/>
      <c r="H2" s="900"/>
      <c r="I2" s="900"/>
      <c r="J2" s="900"/>
      <c r="K2" s="900"/>
      <c r="L2" s="900"/>
      <c r="M2" s="900"/>
      <c r="N2" s="900"/>
      <c r="O2" s="900"/>
      <c r="P2" s="900"/>
      <c r="Q2" s="900"/>
      <c r="R2" s="900"/>
    </row>
    <row r="3" spans="1:20" ht="21.75" customHeight="1">
      <c r="A3" s="122" t="s">
        <v>138</v>
      </c>
      <c r="R3" s="123"/>
    </row>
    <row r="4" spans="1:20" ht="25.5" customHeight="1">
      <c r="A4" s="124" t="s">
        <v>139</v>
      </c>
      <c r="B4" s="851" t="str">
        <f>IF(震災様式1!F43="","",震災様式1!F43)</f>
        <v/>
      </c>
      <c r="C4" s="852"/>
      <c r="D4" s="852"/>
      <c r="E4" s="852"/>
      <c r="F4" s="852"/>
      <c r="G4" s="852"/>
      <c r="H4" s="852"/>
      <c r="I4" s="852"/>
      <c r="J4" s="852"/>
      <c r="K4" s="125" t="str">
        <f>IF(B4="初回","✔","")</f>
        <v/>
      </c>
      <c r="L4" s="894" t="s">
        <v>140</v>
      </c>
      <c r="M4" s="894"/>
      <c r="N4" s="894"/>
      <c r="O4" s="894"/>
      <c r="P4" s="894"/>
      <c r="Q4" s="894"/>
      <c r="R4" s="901"/>
    </row>
    <row r="5" spans="1:20" ht="23.1" customHeight="1">
      <c r="A5" s="124" t="s">
        <v>141</v>
      </c>
      <c r="B5" s="893" t="str">
        <f>IF(震災様式1!L9="","",震災様式1!L9)</f>
        <v/>
      </c>
      <c r="C5" s="894"/>
      <c r="D5" s="894"/>
      <c r="E5" s="894"/>
      <c r="F5" s="894"/>
      <c r="G5" s="894"/>
      <c r="H5" s="894"/>
      <c r="I5" s="894"/>
      <c r="J5" s="894"/>
      <c r="K5" s="894"/>
      <c r="L5" s="894"/>
      <c r="M5" s="894"/>
      <c r="N5" s="894"/>
      <c r="O5" s="894"/>
      <c r="P5" s="894"/>
      <c r="Q5" s="894"/>
      <c r="R5" s="901"/>
    </row>
    <row r="6" spans="1:20" ht="23.1" customHeight="1">
      <c r="A6" s="124" t="s">
        <v>142</v>
      </c>
      <c r="B6" s="893" t="str">
        <f>IF(震災様式1!L10="","",震災様式1!L10)</f>
        <v/>
      </c>
      <c r="C6" s="894"/>
      <c r="D6" s="894"/>
      <c r="E6" s="894"/>
      <c r="F6" s="894"/>
      <c r="G6" s="894"/>
      <c r="H6" s="894"/>
      <c r="I6" s="894"/>
      <c r="J6" s="894"/>
      <c r="K6" s="894"/>
      <c r="L6" s="894"/>
      <c r="M6" s="894"/>
      <c r="N6" s="894"/>
      <c r="O6" s="894"/>
      <c r="P6" s="894"/>
      <c r="Q6" s="894"/>
      <c r="R6" s="901"/>
    </row>
    <row r="7" spans="1:20" ht="23.1" customHeight="1">
      <c r="A7" s="124" t="s">
        <v>494</v>
      </c>
      <c r="B7" s="904" t="str">
        <f>IF(震災様式1!F45="","",震災様式1!F45)</f>
        <v/>
      </c>
      <c r="C7" s="905"/>
      <c r="D7" s="905"/>
      <c r="E7" s="905"/>
      <c r="F7" s="905"/>
      <c r="G7" s="905"/>
      <c r="H7" s="905"/>
      <c r="I7" s="905"/>
      <c r="J7" s="905"/>
      <c r="K7" s="905"/>
      <c r="L7" s="905"/>
      <c r="M7" s="905"/>
      <c r="N7" s="905"/>
      <c r="O7" s="905"/>
      <c r="P7" s="905"/>
      <c r="Q7" s="905"/>
      <c r="R7" s="906"/>
      <c r="S7" s="421"/>
      <c r="T7" s="155"/>
    </row>
    <row r="8" spans="1:20" ht="23.25" customHeight="1">
      <c r="A8" s="126" t="s">
        <v>143</v>
      </c>
      <c r="B8" s="902"/>
      <c r="C8" s="903"/>
      <c r="D8" s="419" t="s">
        <v>144</v>
      </c>
      <c r="E8" s="903"/>
      <c r="F8" s="903"/>
      <c r="G8" s="903"/>
      <c r="H8" s="903" t="s">
        <v>144</v>
      </c>
      <c r="I8" s="903"/>
      <c r="J8" s="419"/>
      <c r="K8" s="826"/>
      <c r="L8" s="826"/>
      <c r="M8" s="826"/>
      <c r="N8" s="826"/>
      <c r="O8" s="826"/>
      <c r="P8" s="826"/>
      <c r="Q8" s="826"/>
      <c r="R8" s="827"/>
      <c r="S8" s="422"/>
    </row>
    <row r="9" spans="1:20" ht="23.1" customHeight="1">
      <c r="A9" s="127" t="s">
        <v>145</v>
      </c>
      <c r="B9" s="128" t="s">
        <v>146</v>
      </c>
      <c r="C9" s="838" t="str">
        <f>IF(震災様式1!K8="","",震災様式1!L10)</f>
        <v/>
      </c>
      <c r="D9" s="838"/>
      <c r="E9" s="838" t="str">
        <f>IF(震災様式1!L8="","",震災様式1!L8)</f>
        <v/>
      </c>
      <c r="F9" s="838"/>
      <c r="G9" s="838"/>
      <c r="H9" s="838"/>
      <c r="I9" s="838"/>
      <c r="J9" s="838"/>
      <c r="K9" s="838"/>
      <c r="L9" s="838"/>
      <c r="M9" s="838"/>
      <c r="N9" s="838"/>
      <c r="O9" s="838"/>
      <c r="P9" s="838"/>
      <c r="Q9" s="838"/>
      <c r="R9" s="839"/>
    </row>
    <row r="10" spans="1:20" ht="22.5" customHeight="1">
      <c r="A10" s="129"/>
      <c r="B10" s="899"/>
      <c r="C10" s="860"/>
      <c r="D10" s="860"/>
      <c r="E10" s="860" t="s">
        <v>147</v>
      </c>
      <c r="F10" s="860"/>
      <c r="G10" s="859"/>
      <c r="H10" s="859"/>
      <c r="I10" s="859"/>
      <c r="J10" s="130" t="s">
        <v>148</v>
      </c>
      <c r="K10" s="860" t="s">
        <v>149</v>
      </c>
      <c r="L10" s="860"/>
      <c r="M10" s="861"/>
      <c r="N10" s="861"/>
      <c r="O10" s="861"/>
      <c r="P10" s="861"/>
      <c r="Q10" s="861"/>
      <c r="R10" s="862"/>
    </row>
    <row r="11" spans="1:20" ht="30.75" customHeight="1">
      <c r="A11" s="131" t="s">
        <v>598</v>
      </c>
      <c r="B11" s="893" t="s">
        <v>150</v>
      </c>
      <c r="C11" s="894"/>
      <c r="D11" s="894"/>
      <c r="E11" s="894" t="str">
        <f>IF(震災様式1!M12="","",震災様式1!L10)</f>
        <v/>
      </c>
      <c r="F11" s="894"/>
      <c r="G11" s="894"/>
      <c r="H11" s="894"/>
      <c r="I11" s="894"/>
      <c r="J11" s="894"/>
      <c r="K11" s="894"/>
      <c r="L11" s="894"/>
      <c r="M11" s="495"/>
      <c r="N11" s="895"/>
      <c r="O11" s="895"/>
      <c r="P11" s="895"/>
      <c r="Q11" s="895"/>
      <c r="R11" s="896"/>
    </row>
    <row r="12" spans="1:20" ht="23.1" customHeight="1">
      <c r="A12" s="124" t="s">
        <v>597</v>
      </c>
      <c r="B12" s="897"/>
      <c r="C12" s="898"/>
      <c r="D12" s="132"/>
      <c r="E12" s="878" t="s">
        <v>151</v>
      </c>
      <c r="F12" s="878"/>
      <c r="G12" s="132"/>
      <c r="H12" s="878" t="s">
        <v>152</v>
      </c>
      <c r="I12" s="878"/>
      <c r="J12" s="132"/>
      <c r="K12" s="898" t="s">
        <v>153</v>
      </c>
      <c r="L12" s="898"/>
      <c r="M12" s="671"/>
      <c r="N12" s="671"/>
      <c r="O12" s="671"/>
      <c r="P12" s="671"/>
      <c r="Q12" s="671"/>
      <c r="R12" s="672"/>
    </row>
    <row r="13" spans="1:20" ht="22.5" customHeight="1">
      <c r="A13" s="133" t="s">
        <v>154</v>
      </c>
      <c r="B13" s="891" t="s">
        <v>155</v>
      </c>
      <c r="C13" s="878"/>
      <c r="D13" s="878"/>
      <c r="E13" s="878"/>
      <c r="F13" s="878"/>
      <c r="G13" s="878"/>
      <c r="H13" s="878"/>
      <c r="I13" s="878"/>
      <c r="J13" s="878"/>
      <c r="K13" s="878"/>
      <c r="L13" s="878"/>
      <c r="M13" s="878"/>
      <c r="N13" s="878"/>
      <c r="O13" s="878"/>
      <c r="P13" s="878"/>
      <c r="Q13" s="878"/>
      <c r="R13" s="879"/>
    </row>
    <row r="14" spans="1:20" ht="17.25" customHeight="1">
      <c r="A14" s="876" t="s">
        <v>156</v>
      </c>
      <c r="B14" s="134"/>
      <c r="C14" s="889" t="s">
        <v>157</v>
      </c>
      <c r="D14" s="887"/>
      <c r="E14" s="134"/>
      <c r="F14" s="889" t="s">
        <v>158</v>
      </c>
      <c r="G14" s="887"/>
      <c r="H14" s="134"/>
      <c r="I14" s="889" t="s">
        <v>159</v>
      </c>
      <c r="J14" s="887"/>
      <c r="K14" s="134"/>
      <c r="L14" s="889" t="s">
        <v>160</v>
      </c>
      <c r="M14" s="887"/>
      <c r="N14" s="134"/>
      <c r="O14" s="889" t="s">
        <v>161</v>
      </c>
      <c r="P14" s="887"/>
      <c r="Q14" s="887"/>
      <c r="R14" s="888"/>
    </row>
    <row r="15" spans="1:20" ht="17.25" customHeight="1">
      <c r="A15" s="892"/>
      <c r="B15" s="134"/>
      <c r="C15" s="889" t="s">
        <v>162</v>
      </c>
      <c r="D15" s="887"/>
      <c r="E15" s="134"/>
      <c r="F15" s="890" t="s">
        <v>163</v>
      </c>
      <c r="G15" s="886"/>
      <c r="H15" s="134"/>
      <c r="I15" s="889" t="s">
        <v>164</v>
      </c>
      <c r="J15" s="887"/>
      <c r="K15" s="134"/>
      <c r="L15" s="886" t="s">
        <v>165</v>
      </c>
      <c r="M15" s="886"/>
      <c r="N15" s="886"/>
      <c r="O15" s="134"/>
      <c r="P15" s="887" t="s">
        <v>166</v>
      </c>
      <c r="Q15" s="887"/>
      <c r="R15" s="888"/>
    </row>
    <row r="16" spans="1:20" ht="17.25" customHeight="1">
      <c r="A16" s="877"/>
      <c r="B16" s="134"/>
      <c r="C16" s="889" t="s">
        <v>167</v>
      </c>
      <c r="D16" s="887"/>
      <c r="E16" s="134"/>
      <c r="F16" s="890" t="s">
        <v>168</v>
      </c>
      <c r="G16" s="886"/>
      <c r="H16" s="134"/>
      <c r="I16" s="887" t="s">
        <v>169</v>
      </c>
      <c r="J16" s="887"/>
      <c r="K16" s="886"/>
      <c r="L16" s="886"/>
      <c r="M16" s="886"/>
      <c r="N16" s="886"/>
      <c r="O16" s="886"/>
      <c r="P16" s="886"/>
      <c r="Q16" s="886"/>
      <c r="R16" s="135" t="s">
        <v>170</v>
      </c>
    </row>
    <row r="17" spans="1:18" ht="23.1" customHeight="1">
      <c r="A17" s="124" t="s">
        <v>171</v>
      </c>
      <c r="B17" s="851"/>
      <c r="C17" s="852"/>
      <c r="D17" s="852"/>
      <c r="E17" s="852"/>
      <c r="F17" s="852"/>
      <c r="G17" s="852"/>
      <c r="H17" s="852"/>
      <c r="I17" s="852"/>
      <c r="J17" s="852"/>
      <c r="K17" s="852"/>
      <c r="L17" s="852"/>
      <c r="M17" s="852"/>
      <c r="N17" s="852"/>
      <c r="O17" s="852"/>
      <c r="P17" s="852"/>
      <c r="Q17" s="852"/>
      <c r="R17" s="853"/>
    </row>
    <row r="18" spans="1:18" s="136" customFormat="1" ht="51" customHeight="1">
      <c r="A18" s="880" t="s">
        <v>172</v>
      </c>
      <c r="B18" s="880"/>
      <c r="C18" s="880"/>
      <c r="D18" s="880"/>
      <c r="E18" s="881" t="s">
        <v>173</v>
      </c>
      <c r="F18" s="881"/>
      <c r="G18" s="882"/>
      <c r="H18" s="882"/>
      <c r="I18" s="882"/>
      <c r="J18" s="882"/>
      <c r="K18" s="882"/>
      <c r="L18" s="882"/>
      <c r="M18" s="882"/>
      <c r="N18" s="882"/>
      <c r="O18" s="882"/>
      <c r="P18" s="882"/>
      <c r="Q18" s="882"/>
      <c r="R18" s="882"/>
    </row>
    <row r="19" spans="1:18" s="136" customFormat="1" ht="12" customHeight="1">
      <c r="A19" s="137"/>
      <c r="B19" s="138"/>
      <c r="C19" s="138"/>
      <c r="D19" s="139"/>
      <c r="E19" s="140" t="s">
        <v>174</v>
      </c>
      <c r="F19" s="140"/>
      <c r="G19" s="138"/>
      <c r="H19" s="141"/>
      <c r="I19" s="141"/>
      <c r="J19" s="141"/>
      <c r="K19" s="141"/>
      <c r="L19" s="141"/>
      <c r="M19" s="141"/>
      <c r="N19" s="141"/>
      <c r="O19" s="141"/>
      <c r="P19" s="141"/>
      <c r="Q19" s="141"/>
      <c r="R19" s="141"/>
    </row>
    <row r="20" spans="1:18">
      <c r="A20" s="142" t="s">
        <v>175</v>
      </c>
      <c r="B20" s="130"/>
      <c r="C20" s="130"/>
      <c r="D20" s="130"/>
      <c r="E20" s="143"/>
      <c r="F20" s="143"/>
      <c r="G20" s="130"/>
      <c r="H20" s="130"/>
      <c r="I20" s="130"/>
      <c r="J20" s="130"/>
      <c r="K20" s="130"/>
      <c r="L20" s="130"/>
      <c r="M20" s="130"/>
      <c r="N20" s="130"/>
      <c r="O20" s="130"/>
      <c r="P20" s="130"/>
      <c r="Q20" s="130"/>
      <c r="R20" s="130"/>
    </row>
    <row r="21" spans="1:18" ht="23.1" customHeight="1">
      <c r="A21" s="144" t="s">
        <v>176</v>
      </c>
      <c r="B21" s="883" t="str">
        <f>IF(震災様式1!F39="","",震災様式1!F39)</f>
        <v/>
      </c>
      <c r="C21" s="884"/>
      <c r="D21" s="884"/>
      <c r="E21" s="884"/>
      <c r="F21" s="884"/>
      <c r="G21" s="884"/>
      <c r="H21" s="884"/>
      <c r="I21" s="884"/>
      <c r="J21" s="884"/>
      <c r="K21" s="884"/>
      <c r="L21" s="884"/>
      <c r="M21" s="884"/>
      <c r="N21" s="884"/>
      <c r="O21" s="884"/>
      <c r="P21" s="884"/>
      <c r="Q21" s="884"/>
      <c r="R21" s="885"/>
    </row>
    <row r="22" spans="1:18" ht="23.1" customHeight="1">
      <c r="A22" s="145" t="s">
        <v>177</v>
      </c>
      <c r="B22" s="128" t="s">
        <v>146</v>
      </c>
      <c r="C22" s="838" t="str">
        <f>IF(震災様式1!F40="","",震災様式1!F40)</f>
        <v/>
      </c>
      <c r="D22" s="838"/>
      <c r="E22" s="838" t="str">
        <f>震災様式1!H40&amp;"　"&amp;震災様式1!H41</f>
        <v>　</v>
      </c>
      <c r="F22" s="838"/>
      <c r="G22" s="838"/>
      <c r="H22" s="838"/>
      <c r="I22" s="838"/>
      <c r="J22" s="838"/>
      <c r="K22" s="838"/>
      <c r="L22" s="838"/>
      <c r="M22" s="838"/>
      <c r="N22" s="838"/>
      <c r="O22" s="838"/>
      <c r="P22" s="838"/>
      <c r="Q22" s="838"/>
      <c r="R22" s="839"/>
    </row>
    <row r="23" spans="1:18" ht="23.1" customHeight="1">
      <c r="A23" s="144" t="s">
        <v>145</v>
      </c>
      <c r="B23" s="146"/>
      <c r="C23" s="130"/>
      <c r="D23" s="130"/>
      <c r="E23" s="858" t="s">
        <v>147</v>
      </c>
      <c r="F23" s="858"/>
      <c r="G23" s="859"/>
      <c r="H23" s="859"/>
      <c r="I23" s="859"/>
      <c r="J23" s="130" t="s">
        <v>148</v>
      </c>
      <c r="K23" s="860" t="s">
        <v>149</v>
      </c>
      <c r="L23" s="860"/>
      <c r="M23" s="861"/>
      <c r="N23" s="861"/>
      <c r="O23" s="861"/>
      <c r="P23" s="861"/>
      <c r="Q23" s="861"/>
      <c r="R23" s="862"/>
    </row>
    <row r="24" spans="1:18" ht="23.1" customHeight="1">
      <c r="A24" s="124" t="s">
        <v>178</v>
      </c>
      <c r="B24" s="863"/>
      <c r="C24" s="864"/>
      <c r="D24" s="864"/>
      <c r="E24" s="864"/>
      <c r="F24" s="864"/>
      <c r="G24" s="864"/>
      <c r="H24" s="864"/>
      <c r="I24" s="864"/>
      <c r="J24" s="864"/>
      <c r="K24" s="864"/>
      <c r="L24" s="864"/>
      <c r="M24" s="864"/>
      <c r="N24" s="864"/>
      <c r="O24" s="864"/>
      <c r="P24" s="864"/>
      <c r="Q24" s="864"/>
      <c r="R24" s="865"/>
    </row>
    <row r="25" spans="1:18" ht="20.100000000000001" customHeight="1"/>
    <row r="26" spans="1:18" ht="20.100000000000001" customHeight="1"/>
    <row r="27" spans="1:18" ht="20.100000000000001" customHeight="1">
      <c r="A27" s="866" t="s">
        <v>179</v>
      </c>
      <c r="B27" s="866"/>
      <c r="C27" s="866"/>
      <c r="D27" s="866"/>
      <c r="E27" s="866"/>
      <c r="F27" s="866"/>
      <c r="G27" s="866"/>
      <c r="H27" s="866"/>
      <c r="I27" s="866"/>
      <c r="J27" s="866"/>
      <c r="K27" s="866"/>
      <c r="L27" s="866"/>
      <c r="M27" s="866"/>
      <c r="N27" s="866"/>
      <c r="O27" s="866"/>
      <c r="P27" s="866"/>
      <c r="Q27" s="866"/>
      <c r="R27" s="866"/>
    </row>
    <row r="28" spans="1:18" ht="20.100000000000001" customHeight="1">
      <c r="A28" s="867" t="s">
        <v>180</v>
      </c>
      <c r="B28" s="868"/>
      <c r="C28" s="869"/>
      <c r="D28" s="867" t="s">
        <v>181</v>
      </c>
      <c r="E28" s="868"/>
      <c r="F28" s="868"/>
      <c r="G28" s="868"/>
      <c r="H28" s="868"/>
      <c r="I28" s="868"/>
      <c r="J28" s="868"/>
      <c r="K28" s="868"/>
      <c r="L28" s="869"/>
      <c r="M28" s="873" t="s">
        <v>182</v>
      </c>
      <c r="N28" s="873"/>
      <c r="O28" s="873"/>
      <c r="P28" s="874" t="s">
        <v>183</v>
      </c>
      <c r="Q28" s="876" t="s">
        <v>184</v>
      </c>
      <c r="R28" s="876" t="s">
        <v>185</v>
      </c>
    </row>
    <row r="29" spans="1:18" ht="20.100000000000001" customHeight="1">
      <c r="A29" s="870"/>
      <c r="B29" s="871"/>
      <c r="C29" s="872"/>
      <c r="D29" s="870"/>
      <c r="E29" s="871"/>
      <c r="F29" s="871"/>
      <c r="G29" s="871"/>
      <c r="H29" s="871"/>
      <c r="I29" s="871"/>
      <c r="J29" s="871"/>
      <c r="K29" s="871"/>
      <c r="L29" s="872"/>
      <c r="M29" s="133" t="s">
        <v>186</v>
      </c>
      <c r="N29" s="878" t="s">
        <v>187</v>
      </c>
      <c r="O29" s="879"/>
      <c r="P29" s="875"/>
      <c r="Q29" s="877"/>
      <c r="R29" s="877"/>
    </row>
    <row r="30" spans="1:18" ht="20.100000000000001" customHeight="1">
      <c r="A30" s="825"/>
      <c r="B30" s="826"/>
      <c r="C30" s="827"/>
      <c r="D30" s="825"/>
      <c r="E30" s="826"/>
      <c r="F30" s="826"/>
      <c r="G30" s="826"/>
      <c r="H30" s="826"/>
      <c r="I30" s="826"/>
      <c r="J30" s="826"/>
      <c r="K30" s="826"/>
      <c r="L30" s="827"/>
      <c r="M30" s="147"/>
      <c r="N30" s="847"/>
      <c r="O30" s="848"/>
      <c r="P30" s="148"/>
      <c r="Q30" s="149"/>
      <c r="R30" s="149"/>
    </row>
    <row r="31" spans="1:18" ht="18.75" customHeight="1">
      <c r="A31" s="849" t="s">
        <v>188</v>
      </c>
      <c r="B31" s="849"/>
      <c r="C31" s="849"/>
      <c r="D31" s="849"/>
      <c r="E31" s="849"/>
      <c r="F31" s="849"/>
      <c r="G31" s="849"/>
      <c r="H31" s="849"/>
      <c r="I31" s="849"/>
      <c r="J31" s="849"/>
      <c r="K31" s="849"/>
      <c r="L31" s="849"/>
      <c r="M31" s="849"/>
      <c r="N31" s="849"/>
      <c r="O31" s="849"/>
      <c r="P31" s="849"/>
      <c r="Q31" s="849"/>
      <c r="R31" s="849"/>
    </row>
    <row r="32" spans="1:18" ht="18.75" customHeight="1">
      <c r="A32" s="850" t="s">
        <v>189</v>
      </c>
      <c r="B32" s="850"/>
      <c r="C32" s="850"/>
      <c r="D32" s="850"/>
      <c r="E32" s="850"/>
      <c r="F32" s="850"/>
      <c r="G32" s="850"/>
      <c r="H32" s="850"/>
      <c r="I32" s="850"/>
      <c r="J32" s="850"/>
      <c r="K32" s="850"/>
      <c r="L32" s="850"/>
      <c r="M32" s="850"/>
      <c r="N32" s="850"/>
      <c r="O32" s="850"/>
      <c r="P32" s="850"/>
      <c r="Q32" s="850"/>
      <c r="R32" s="850"/>
    </row>
    <row r="33" spans="1:18" ht="16.5" customHeight="1">
      <c r="A33" s="150"/>
      <c r="B33" s="150"/>
      <c r="C33" s="150"/>
      <c r="D33" s="150"/>
      <c r="E33" s="150"/>
      <c r="F33" s="150"/>
      <c r="G33" s="150"/>
      <c r="H33" s="150"/>
      <c r="I33" s="150"/>
      <c r="J33" s="150"/>
      <c r="K33" s="150"/>
      <c r="L33" s="150"/>
      <c r="M33" s="150"/>
      <c r="N33" s="150"/>
      <c r="O33" s="150"/>
      <c r="P33" s="150"/>
      <c r="Q33" s="150"/>
      <c r="R33" s="150"/>
    </row>
    <row r="34" spans="1:18" s="155" customFormat="1" ht="16.5" customHeight="1">
      <c r="A34" s="151" t="s">
        <v>190</v>
      </c>
      <c r="B34" s="152"/>
      <c r="C34" s="152"/>
      <c r="D34" s="153"/>
      <c r="E34" s="153"/>
      <c r="F34" s="153"/>
      <c r="G34" s="153"/>
      <c r="H34" s="153"/>
      <c r="I34" s="153"/>
      <c r="J34" s="153"/>
      <c r="K34" s="154"/>
      <c r="L34" s="154"/>
      <c r="M34" s="130"/>
      <c r="N34" s="152"/>
      <c r="O34" s="152"/>
      <c r="P34" s="152"/>
      <c r="Q34" s="152"/>
      <c r="R34" s="130"/>
    </row>
    <row r="35" spans="1:18" ht="22.5" customHeight="1">
      <c r="A35" s="156" t="s">
        <v>191</v>
      </c>
      <c r="B35" s="851"/>
      <c r="C35" s="852"/>
      <c r="D35" s="852"/>
      <c r="E35" s="852"/>
      <c r="F35" s="852"/>
      <c r="G35" s="852"/>
      <c r="H35" s="852"/>
      <c r="I35" s="852"/>
      <c r="J35" s="852"/>
      <c r="K35" s="852"/>
      <c r="L35" s="852"/>
      <c r="M35" s="852"/>
      <c r="N35" s="852"/>
      <c r="O35" s="852"/>
      <c r="P35" s="852"/>
      <c r="Q35" s="852"/>
      <c r="R35" s="853"/>
    </row>
    <row r="36" spans="1:18" ht="22.5" customHeight="1">
      <c r="A36" s="156" t="s">
        <v>192</v>
      </c>
      <c r="B36" s="851"/>
      <c r="C36" s="852"/>
      <c r="D36" s="852"/>
      <c r="E36" s="852"/>
      <c r="F36" s="852"/>
      <c r="G36" s="852"/>
      <c r="H36" s="852"/>
      <c r="I36" s="852"/>
      <c r="J36" s="852"/>
      <c r="K36" s="852"/>
      <c r="L36" s="852"/>
      <c r="M36" s="852"/>
      <c r="N36" s="852"/>
      <c r="O36" s="852"/>
      <c r="P36" s="852"/>
      <c r="Q36" s="852"/>
      <c r="R36" s="853"/>
    </row>
    <row r="37" spans="1:18" ht="15.75" customHeight="1">
      <c r="A37" s="157"/>
      <c r="B37" s="157"/>
      <c r="C37" s="157"/>
      <c r="D37" s="157"/>
      <c r="E37" s="157"/>
      <c r="F37" s="157"/>
      <c r="G37" s="157"/>
      <c r="H37" s="157"/>
      <c r="I37" s="157"/>
      <c r="J37" s="157"/>
      <c r="K37" s="157"/>
      <c r="L37" s="157"/>
      <c r="M37" s="157"/>
      <c r="N37" s="157"/>
      <c r="O37" s="157"/>
      <c r="P37" s="157"/>
      <c r="Q37" s="157"/>
      <c r="R37" s="157"/>
    </row>
    <row r="38" spans="1:18" ht="19.5" customHeight="1">
      <c r="A38" s="41" t="s">
        <v>193</v>
      </c>
    </row>
    <row r="39" spans="1:18" ht="19.5" customHeight="1">
      <c r="A39" s="156" t="s">
        <v>194</v>
      </c>
      <c r="B39" s="851"/>
      <c r="C39" s="852"/>
      <c r="D39" s="852"/>
      <c r="E39" s="852"/>
      <c r="F39" s="852"/>
      <c r="G39" s="852"/>
      <c r="H39" s="852"/>
      <c r="I39" s="852"/>
      <c r="J39" s="853"/>
      <c r="K39" s="854" t="s">
        <v>195</v>
      </c>
      <c r="L39" s="855"/>
      <c r="M39" s="855"/>
      <c r="N39" s="855"/>
      <c r="O39" s="855"/>
      <c r="P39" s="826"/>
      <c r="Q39" s="826"/>
      <c r="R39" s="158" t="s">
        <v>196</v>
      </c>
    </row>
    <row r="40" spans="1:18" ht="20.100000000000001" customHeight="1">
      <c r="A40" s="831" t="s">
        <v>197</v>
      </c>
      <c r="B40" s="159" t="s">
        <v>198</v>
      </c>
      <c r="C40" s="160"/>
      <c r="D40" s="161"/>
      <c r="E40" s="856"/>
      <c r="F40" s="846"/>
      <c r="G40" s="846"/>
      <c r="H40" s="846"/>
      <c r="I40" s="846"/>
      <c r="J40" s="846"/>
      <c r="K40" s="846"/>
      <c r="L40" s="846"/>
      <c r="M40" s="834" t="s">
        <v>199</v>
      </c>
      <c r="N40" s="835"/>
      <c r="O40" s="836"/>
      <c r="P40" s="857"/>
      <c r="Q40" s="838"/>
      <c r="R40" s="839"/>
    </row>
    <row r="41" spans="1:18" ht="20.100000000000001" customHeight="1">
      <c r="A41" s="832"/>
      <c r="B41" s="162" t="s">
        <v>200</v>
      </c>
      <c r="C41" s="163"/>
      <c r="D41" s="164"/>
      <c r="E41" s="840"/>
      <c r="F41" s="823"/>
      <c r="G41" s="823"/>
      <c r="H41" s="823"/>
      <c r="I41" s="823"/>
      <c r="J41" s="823"/>
      <c r="K41" s="823"/>
      <c r="L41" s="824"/>
      <c r="M41" s="819" t="s">
        <v>201</v>
      </c>
      <c r="N41" s="820"/>
      <c r="O41" s="821"/>
      <c r="P41" s="822"/>
      <c r="Q41" s="823"/>
      <c r="R41" s="824"/>
    </row>
    <row r="42" spans="1:18" ht="20.100000000000001" customHeight="1">
      <c r="A42" s="833"/>
      <c r="B42" s="165" t="s">
        <v>202</v>
      </c>
      <c r="C42" s="166"/>
      <c r="D42" s="167"/>
      <c r="E42" s="125"/>
      <c r="F42" s="168" t="s">
        <v>203</v>
      </c>
      <c r="G42" s="142"/>
      <c r="H42" s="142"/>
      <c r="I42" s="142"/>
      <c r="J42" s="130"/>
      <c r="K42" s="130"/>
      <c r="L42" s="130"/>
      <c r="M42" s="825" t="s">
        <v>204</v>
      </c>
      <c r="N42" s="826"/>
      <c r="O42" s="827"/>
      <c r="P42" s="125"/>
      <c r="Q42" s="168" t="s">
        <v>205</v>
      </c>
      <c r="R42" s="169"/>
    </row>
    <row r="43" spans="1:18" ht="20.100000000000001" customHeight="1">
      <c r="A43" s="842" t="s">
        <v>206</v>
      </c>
      <c r="B43" s="159" t="s">
        <v>198</v>
      </c>
      <c r="C43" s="160"/>
      <c r="D43" s="161"/>
      <c r="E43" s="844"/>
      <c r="F43" s="845"/>
      <c r="G43" s="845"/>
      <c r="H43" s="845"/>
      <c r="I43" s="845"/>
      <c r="J43" s="846"/>
      <c r="K43" s="846"/>
      <c r="L43" s="846"/>
      <c r="M43" s="834" t="s">
        <v>199</v>
      </c>
      <c r="N43" s="835"/>
      <c r="O43" s="836"/>
      <c r="P43" s="837"/>
      <c r="Q43" s="838"/>
      <c r="R43" s="839"/>
    </row>
    <row r="44" spans="1:18" ht="20.100000000000001" customHeight="1">
      <c r="A44" s="843"/>
      <c r="B44" s="162" t="s">
        <v>200</v>
      </c>
      <c r="C44" s="163"/>
      <c r="D44" s="164"/>
      <c r="E44" s="840"/>
      <c r="F44" s="823"/>
      <c r="G44" s="823"/>
      <c r="H44" s="823"/>
      <c r="I44" s="823"/>
      <c r="J44" s="823"/>
      <c r="K44" s="823"/>
      <c r="L44" s="824"/>
      <c r="M44" s="819" t="s">
        <v>201</v>
      </c>
      <c r="N44" s="820"/>
      <c r="O44" s="821"/>
      <c r="P44" s="841"/>
      <c r="Q44" s="823"/>
      <c r="R44" s="824"/>
    </row>
    <row r="45" spans="1:18" ht="20.100000000000001" customHeight="1">
      <c r="A45" s="843"/>
      <c r="B45" s="159" t="s">
        <v>198</v>
      </c>
      <c r="C45" s="160"/>
      <c r="D45" s="161"/>
      <c r="E45" s="816"/>
      <c r="F45" s="817"/>
      <c r="G45" s="817"/>
      <c r="H45" s="817"/>
      <c r="I45" s="817"/>
      <c r="J45" s="817"/>
      <c r="K45" s="817"/>
      <c r="L45" s="818"/>
      <c r="M45" s="834" t="s">
        <v>199</v>
      </c>
      <c r="N45" s="835"/>
      <c r="O45" s="836"/>
      <c r="P45" s="837"/>
      <c r="Q45" s="838"/>
      <c r="R45" s="839"/>
    </row>
    <row r="46" spans="1:18" ht="20.100000000000001" customHeight="1">
      <c r="A46" s="843"/>
      <c r="B46" s="162" t="s">
        <v>200</v>
      </c>
      <c r="C46" s="163"/>
      <c r="D46" s="164"/>
      <c r="E46" s="840"/>
      <c r="F46" s="823"/>
      <c r="G46" s="823"/>
      <c r="H46" s="823"/>
      <c r="I46" s="823"/>
      <c r="J46" s="823"/>
      <c r="K46" s="823"/>
      <c r="L46" s="824"/>
      <c r="M46" s="819" t="s">
        <v>201</v>
      </c>
      <c r="N46" s="820"/>
      <c r="O46" s="821"/>
      <c r="P46" s="841"/>
      <c r="Q46" s="823"/>
      <c r="R46" s="824"/>
    </row>
    <row r="47" spans="1:18" ht="20.100000000000001" customHeight="1">
      <c r="A47" s="831" t="s">
        <v>207</v>
      </c>
      <c r="B47" s="159" t="s">
        <v>198</v>
      </c>
      <c r="C47" s="160"/>
      <c r="D47" s="161"/>
      <c r="E47" s="816"/>
      <c r="F47" s="817"/>
      <c r="G47" s="817"/>
      <c r="H47" s="817"/>
      <c r="I47" s="817"/>
      <c r="J47" s="817"/>
      <c r="K47" s="817"/>
      <c r="L47" s="818"/>
      <c r="M47" s="834" t="s">
        <v>199</v>
      </c>
      <c r="N47" s="835"/>
      <c r="O47" s="836"/>
      <c r="P47" s="837"/>
      <c r="Q47" s="838"/>
      <c r="R47" s="839"/>
    </row>
    <row r="48" spans="1:18" ht="20.100000000000001" customHeight="1">
      <c r="A48" s="832"/>
      <c r="B48" s="162" t="s">
        <v>200</v>
      </c>
      <c r="C48" s="163"/>
      <c r="D48" s="164"/>
      <c r="E48" s="840"/>
      <c r="F48" s="823"/>
      <c r="G48" s="823"/>
      <c r="H48" s="823"/>
      <c r="I48" s="823"/>
      <c r="J48" s="823"/>
      <c r="K48" s="823"/>
      <c r="L48" s="824"/>
      <c r="M48" s="819" t="s">
        <v>201</v>
      </c>
      <c r="N48" s="820"/>
      <c r="O48" s="821"/>
      <c r="P48" s="841"/>
      <c r="Q48" s="823"/>
      <c r="R48" s="824"/>
    </row>
    <row r="49" spans="1:19" ht="20.100000000000001" customHeight="1">
      <c r="A49" s="833"/>
      <c r="B49" s="170" t="s">
        <v>202</v>
      </c>
      <c r="C49" s="171"/>
      <c r="D49" s="172"/>
      <c r="E49" s="125"/>
      <c r="F49" s="173" t="s">
        <v>208</v>
      </c>
      <c r="G49" s="174"/>
      <c r="H49" s="174"/>
      <c r="I49" s="174"/>
      <c r="J49" s="175"/>
      <c r="K49" s="175"/>
      <c r="L49" s="175"/>
      <c r="M49" s="825" t="s">
        <v>204</v>
      </c>
      <c r="N49" s="826"/>
      <c r="O49" s="827"/>
      <c r="P49" s="125"/>
      <c r="Q49" s="168" t="s">
        <v>205</v>
      </c>
      <c r="R49" s="158"/>
    </row>
    <row r="50" spans="1:19" ht="29.25" customHeight="1">
      <c r="A50" s="828" t="s">
        <v>209</v>
      </c>
      <c r="B50" s="828"/>
      <c r="C50" s="828"/>
      <c r="D50" s="828"/>
      <c r="E50" s="828"/>
      <c r="F50" s="828"/>
      <c r="G50" s="828"/>
      <c r="H50" s="828"/>
      <c r="I50" s="828"/>
      <c r="J50" s="828"/>
      <c r="K50" s="828"/>
      <c r="L50" s="828"/>
      <c r="M50" s="828"/>
      <c r="N50" s="828"/>
      <c r="O50" s="828"/>
      <c r="P50" s="828"/>
      <c r="Q50" s="828"/>
      <c r="R50" s="828"/>
    </row>
    <row r="51" spans="1:19">
      <c r="A51" s="829" t="s">
        <v>210</v>
      </c>
      <c r="B51" s="829"/>
      <c r="C51" s="829"/>
      <c r="D51" s="829"/>
      <c r="E51" s="829"/>
      <c r="F51" s="829"/>
      <c r="G51" s="829"/>
      <c r="H51" s="829"/>
      <c r="I51" s="829"/>
      <c r="J51" s="829"/>
      <c r="K51" s="829"/>
      <c r="L51" s="829"/>
      <c r="M51" s="829"/>
      <c r="N51" s="829"/>
      <c r="O51" s="829"/>
      <c r="P51" s="829"/>
      <c r="Q51" s="829"/>
      <c r="R51" s="829"/>
    </row>
    <row r="52" spans="1:19" ht="27" customHeight="1">
      <c r="A52" s="829" t="s">
        <v>211</v>
      </c>
      <c r="B52" s="830"/>
      <c r="C52" s="830"/>
      <c r="D52" s="830"/>
      <c r="E52" s="830"/>
      <c r="F52" s="830"/>
      <c r="G52" s="830"/>
      <c r="H52" s="830"/>
      <c r="I52" s="830"/>
      <c r="J52" s="830"/>
      <c r="K52" s="830"/>
      <c r="L52" s="830"/>
      <c r="M52" s="830"/>
      <c r="N52" s="830"/>
      <c r="O52" s="830"/>
      <c r="P52" s="830"/>
      <c r="Q52" s="830"/>
      <c r="R52" s="830"/>
      <c r="S52" s="176"/>
    </row>
    <row r="53" spans="1:19">
      <c r="A53" s="177" t="s">
        <v>212</v>
      </c>
      <c r="B53" s="178"/>
      <c r="C53" s="178"/>
      <c r="D53" s="178"/>
      <c r="E53" s="178"/>
      <c r="F53" s="178"/>
      <c r="G53" s="178"/>
      <c r="H53" s="178"/>
      <c r="I53" s="178"/>
      <c r="J53" s="178"/>
      <c r="K53" s="178"/>
      <c r="L53" s="178"/>
      <c r="M53" s="178"/>
      <c r="N53" s="178"/>
      <c r="O53" s="178"/>
      <c r="P53" s="178"/>
      <c r="Q53" s="178"/>
      <c r="R53" s="178"/>
    </row>
    <row r="54" spans="1:19" ht="23.25" customHeight="1">
      <c r="A54" s="829" t="s">
        <v>213</v>
      </c>
      <c r="B54" s="829"/>
      <c r="C54" s="829"/>
      <c r="D54" s="829"/>
      <c r="E54" s="829"/>
      <c r="F54" s="829"/>
      <c r="G54" s="829"/>
      <c r="H54" s="829"/>
      <c r="I54" s="829"/>
      <c r="J54" s="829"/>
      <c r="K54" s="829"/>
      <c r="L54" s="829"/>
      <c r="M54" s="829"/>
      <c r="N54" s="829"/>
      <c r="O54" s="829"/>
      <c r="P54" s="829"/>
      <c r="Q54" s="829"/>
      <c r="R54" s="829"/>
    </row>
  </sheetData>
  <mergeCells count="105">
    <mergeCell ref="A2:R2"/>
    <mergeCell ref="B4:J4"/>
    <mergeCell ref="L4:R4"/>
    <mergeCell ref="B5:R5"/>
    <mergeCell ref="B6:R6"/>
    <mergeCell ref="B8:C8"/>
    <mergeCell ref="E8:G8"/>
    <mergeCell ref="H8:I8"/>
    <mergeCell ref="K8:R8"/>
    <mergeCell ref="B7:R7"/>
    <mergeCell ref="B11:D11"/>
    <mergeCell ref="E11:L11"/>
    <mergeCell ref="N11:R11"/>
    <mergeCell ref="B12:C12"/>
    <mergeCell ref="E12:F12"/>
    <mergeCell ref="H12:I12"/>
    <mergeCell ref="K12:L12"/>
    <mergeCell ref="M12:R12"/>
    <mergeCell ref="C9:D9"/>
    <mergeCell ref="E9:R9"/>
    <mergeCell ref="B10:D10"/>
    <mergeCell ref="E10:F10"/>
    <mergeCell ref="G10:I10"/>
    <mergeCell ref="K10:L10"/>
    <mergeCell ref="M10:R10"/>
    <mergeCell ref="B13:R13"/>
    <mergeCell ref="A14:A16"/>
    <mergeCell ref="C14:D14"/>
    <mergeCell ref="F14:G14"/>
    <mergeCell ref="I14:J14"/>
    <mergeCell ref="L14:M14"/>
    <mergeCell ref="O14:R14"/>
    <mergeCell ref="C15:D15"/>
    <mergeCell ref="F15:G15"/>
    <mergeCell ref="I15:J15"/>
    <mergeCell ref="B17:R17"/>
    <mergeCell ref="A18:D18"/>
    <mergeCell ref="E18:R18"/>
    <mergeCell ref="B21:R21"/>
    <mergeCell ref="C22:D22"/>
    <mergeCell ref="E22:R22"/>
    <mergeCell ref="L15:N15"/>
    <mergeCell ref="P15:R15"/>
    <mergeCell ref="C16:D16"/>
    <mergeCell ref="F16:G16"/>
    <mergeCell ref="I16:J16"/>
    <mergeCell ref="K16:Q16"/>
    <mergeCell ref="E23:F23"/>
    <mergeCell ref="G23:I23"/>
    <mergeCell ref="K23:L23"/>
    <mergeCell ref="M23:R23"/>
    <mergeCell ref="B24:R24"/>
    <mergeCell ref="A27:R27"/>
    <mergeCell ref="A28:C29"/>
    <mergeCell ref="D28:L29"/>
    <mergeCell ref="M28:O28"/>
    <mergeCell ref="P28:P29"/>
    <mergeCell ref="Q28:Q29"/>
    <mergeCell ref="R28:R29"/>
    <mergeCell ref="N29:O29"/>
    <mergeCell ref="M45:O45"/>
    <mergeCell ref="P45:R45"/>
    <mergeCell ref="E46:L46"/>
    <mergeCell ref="M46:O46"/>
    <mergeCell ref="A30:C30"/>
    <mergeCell ref="D30:L30"/>
    <mergeCell ref="N30:O30"/>
    <mergeCell ref="A31:R31"/>
    <mergeCell ref="A32:R32"/>
    <mergeCell ref="B35:R35"/>
    <mergeCell ref="B36:R36"/>
    <mergeCell ref="B39:J39"/>
    <mergeCell ref="K39:O39"/>
    <mergeCell ref="P39:Q39"/>
    <mergeCell ref="A40:A42"/>
    <mergeCell ref="E40:I40"/>
    <mergeCell ref="J40:L40"/>
    <mergeCell ref="M40:O40"/>
    <mergeCell ref="P40:R40"/>
    <mergeCell ref="E41:L41"/>
    <mergeCell ref="P46:R46"/>
    <mergeCell ref="E47:L47"/>
    <mergeCell ref="M41:O41"/>
    <mergeCell ref="P41:R41"/>
    <mergeCell ref="M42:O42"/>
    <mergeCell ref="A50:R50"/>
    <mergeCell ref="A51:R51"/>
    <mergeCell ref="A52:R52"/>
    <mergeCell ref="A54:R54"/>
    <mergeCell ref="A47:A49"/>
    <mergeCell ref="M47:O47"/>
    <mergeCell ref="P47:R47"/>
    <mergeCell ref="E48:L48"/>
    <mergeCell ref="M48:O48"/>
    <mergeCell ref="P48:R48"/>
    <mergeCell ref="M49:O49"/>
    <mergeCell ref="A43:A46"/>
    <mergeCell ref="E43:I43"/>
    <mergeCell ref="J43:L43"/>
    <mergeCell ref="M43:O43"/>
    <mergeCell ref="P43:R43"/>
    <mergeCell ref="E44:L44"/>
    <mergeCell ref="M44:O44"/>
    <mergeCell ref="E45:L45"/>
    <mergeCell ref="P44:R44"/>
  </mergeCells>
  <phoneticPr fontId="4"/>
  <conditionalFormatting sqref="B17:R17">
    <cfRule type="cellIs" dxfId="279" priority="10" stopIfTrue="1" operator="equal">
      <formula>""</formula>
    </cfRule>
    <cfRule type="cellIs" dxfId="278" priority="11" stopIfTrue="1" operator="equal">
      <formula>""</formula>
    </cfRule>
  </conditionalFormatting>
  <conditionalFormatting sqref="B14:B16 E14:E16 H14:H16 K14:K15 N14 O15">
    <cfRule type="expression" dxfId="277" priority="9" stopIfTrue="1">
      <formula>($B$14="")*($B$15="")*($B$16="")*($E$14="")*($E$15="")*($E$16="")*($H$14="")*($H$15="")*($H$16="")*($K$14="")*($K$15="")*($N$14="")*($O$15="")</formula>
    </cfRule>
  </conditionalFormatting>
  <conditionalFormatting sqref="B35:R36 B8:C8 E8:G8 J8">
    <cfRule type="cellIs" dxfId="276" priority="8" stopIfTrue="1" operator="equal">
      <formula>""</formula>
    </cfRule>
  </conditionalFormatting>
  <conditionalFormatting sqref="B39:J39 P39:Q39 P43:R48 P40:R41 E40:E49 P49 P42 A30:N30 P30:R30 G12 J12 B12:D12 G10:I10 M10:R10 G23:I23 M23:R23">
    <cfRule type="cellIs" dxfId="275" priority="7" stopIfTrue="1" operator="equal">
      <formula>""</formula>
    </cfRule>
  </conditionalFormatting>
  <conditionalFormatting sqref="K16:Q16">
    <cfRule type="cellIs" dxfId="274" priority="6" stopIfTrue="1" operator="equal">
      <formula>(COUNTIF($H$16,"✔")&lt;1)</formula>
    </cfRule>
  </conditionalFormatting>
  <conditionalFormatting sqref="E40">
    <cfRule type="cellIs" dxfId="273" priority="5" stopIfTrue="1" operator="equal">
      <formula>""</formula>
    </cfRule>
  </conditionalFormatting>
  <conditionalFormatting sqref="J40">
    <cfRule type="cellIs" dxfId="272" priority="4" stopIfTrue="1" operator="equal">
      <formula>""</formula>
    </cfRule>
  </conditionalFormatting>
  <conditionalFormatting sqref="J43">
    <cfRule type="cellIs" dxfId="271" priority="3" stopIfTrue="1" operator="equal">
      <formula>""</formula>
    </cfRule>
  </conditionalFormatting>
  <dataValidations count="7">
    <dataValidation type="list" allowBlank="1" showInputMessage="1" showErrorMessage="1" sqref="B12:C12">
      <formula1>"令和,平成,昭和,大正,明治"</formula1>
    </dataValidation>
    <dataValidation type="textLength" imeMode="off" operator="equal" allowBlank="1" showInputMessage="1" showErrorMessage="1" sqref="B8:C8">
      <formula1>4</formula1>
    </dataValidation>
    <dataValidation type="textLength" imeMode="off" operator="equal" allowBlank="1" showInputMessage="1" showErrorMessage="1" sqref="E8:G8">
      <formula1>6</formula1>
    </dataValidation>
    <dataValidation type="textLength" imeMode="off" operator="equal" allowBlank="1" showInputMessage="1" showErrorMessage="1" sqref="J8">
      <formula1>1</formula1>
    </dataValidation>
    <dataValidation imeMode="hiragana" allowBlank="1" showInputMessage="1" showErrorMessage="1" sqref="E47 J43 G10:I10 B39:J39 B35:R36 A30:L30 E40 J40 G23:I23 B17:R17 K16:Q16 E43 E45"/>
    <dataValidation type="list" allowBlank="1" showInputMessage="1" showErrorMessage="1" sqref="P49 P42 E42 E49 N14 K14:K15 H14:H16 E14:E16 B14:B16 O15">
      <formula1>"✔"</formula1>
    </dataValidation>
    <dataValidation imeMode="off" allowBlank="1" showInputMessage="1" showErrorMessage="1" sqref="E48:L48 E46:L46 E44:L44 P40:R41 E41:L41 P39:Q39 P43:R48 P30:R30 M30:N30 N11:R11 M10:R10 M23:R23 J12 G12 D12"/>
  </dataValidations>
  <printOptions horizontalCentered="1"/>
  <pageMargins left="0.39370078740157483" right="0.39370078740157483" top="0.39370078740157483" bottom="0" header="0.19685039370078741" footer="0.19685039370078741"/>
  <pageSetup paperSize="9" scale="72"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63"/>
  <sheetViews>
    <sheetView view="pageBreakPreview" topLeftCell="A33" zoomScale="70" zoomScaleNormal="85" zoomScaleSheetLayoutView="70" workbookViewId="0">
      <selection activeCell="Z9" sqref="Z9"/>
    </sheetView>
  </sheetViews>
  <sheetFormatPr defaultColWidth="12.625" defaultRowHeight="30" customHeight="1"/>
  <cols>
    <col min="1" max="2" width="3.625" style="80" customWidth="1"/>
    <col min="3" max="3" width="12.125" style="80" customWidth="1"/>
    <col min="4" max="18" width="3.875" style="80" customWidth="1"/>
    <col min="19" max="20" width="13.625" style="80" customWidth="1"/>
    <col min="21" max="21" width="1.625" style="80" customWidth="1"/>
    <col min="22" max="22" width="3.5" style="80" customWidth="1"/>
    <col min="23" max="23" width="15.125" style="80" customWidth="1"/>
    <col min="24" max="24" width="22.25" style="80" bestFit="1" customWidth="1"/>
    <col min="25" max="16384" width="12.625" style="80"/>
  </cols>
  <sheetData>
    <row r="1" spans="1:24" ht="14.25">
      <c r="W1" s="179" t="s">
        <v>214</v>
      </c>
    </row>
    <row r="2" spans="1:24" ht="21">
      <c r="A2" s="1061" t="s">
        <v>12</v>
      </c>
      <c r="B2" s="1061"/>
      <c r="C2" s="1061"/>
      <c r="D2" s="1061"/>
      <c r="E2" s="1061"/>
      <c r="F2" s="1061"/>
      <c r="G2" s="1061"/>
      <c r="H2" s="1061"/>
      <c r="I2" s="1061"/>
      <c r="J2" s="1061"/>
      <c r="K2" s="1061"/>
      <c r="L2" s="1061"/>
      <c r="M2" s="1061"/>
      <c r="N2" s="1061"/>
      <c r="O2" s="1061"/>
      <c r="P2" s="1061"/>
      <c r="Q2" s="1061"/>
      <c r="R2" s="1061"/>
      <c r="S2" s="1061"/>
      <c r="T2" s="1061"/>
      <c r="U2" s="1061"/>
      <c r="V2" s="1061"/>
      <c r="W2" s="1061"/>
    </row>
    <row r="3" spans="1:24" ht="20.100000000000001" customHeight="1">
      <c r="A3" s="1062" t="s">
        <v>215</v>
      </c>
      <c r="B3" s="1062"/>
      <c r="C3" s="1062"/>
      <c r="D3" s="884" t="str">
        <f>IF(震災様式1!L10="","",震災様式1!L10)</f>
        <v/>
      </c>
      <c r="E3" s="884"/>
      <c r="F3" s="884"/>
      <c r="G3" s="884"/>
      <c r="H3" s="884"/>
      <c r="I3" s="884"/>
      <c r="J3" s="884"/>
      <c r="K3" s="884"/>
      <c r="L3" s="884"/>
      <c r="M3" s="884"/>
      <c r="N3" s="884"/>
      <c r="O3" s="884"/>
      <c r="P3" s="884"/>
      <c r="Q3" s="884"/>
      <c r="R3" s="884"/>
    </row>
    <row r="4" spans="1:24" ht="9.9499999999999993" customHeight="1" thickBot="1">
      <c r="A4" s="157"/>
      <c r="B4" s="157"/>
      <c r="C4" s="157"/>
    </row>
    <row r="5" spans="1:24" ht="26.25" customHeight="1">
      <c r="A5" s="1063" t="s">
        <v>216</v>
      </c>
      <c r="B5" s="1064"/>
      <c r="C5" s="1065"/>
      <c r="D5" s="180"/>
      <c r="E5" s="1066"/>
      <c r="F5" s="1066"/>
      <c r="G5" s="1066"/>
      <c r="H5" s="1066"/>
      <c r="I5" s="1066"/>
      <c r="J5" s="1066"/>
      <c r="K5" s="1066"/>
      <c r="L5" s="1066"/>
      <c r="M5" s="1066"/>
      <c r="N5" s="1066"/>
      <c r="O5" s="1066"/>
      <c r="P5" s="1066"/>
      <c r="Q5" s="1066"/>
      <c r="R5" s="1067"/>
      <c r="S5" s="1011" t="s">
        <v>217</v>
      </c>
      <c r="T5" s="1012"/>
      <c r="U5" s="1012"/>
      <c r="V5" s="1012"/>
      <c r="W5" s="1068"/>
    </row>
    <row r="6" spans="1:24" ht="26.25" customHeight="1" thickBot="1">
      <c r="A6" s="1048"/>
      <c r="B6" s="1049"/>
      <c r="C6" s="1050"/>
      <c r="D6" s="181" t="s">
        <v>218</v>
      </c>
      <c r="E6" s="1023" t="s">
        <v>219</v>
      </c>
      <c r="F6" s="1023"/>
      <c r="G6" s="1023"/>
      <c r="H6" s="1071" t="s">
        <v>220</v>
      </c>
      <c r="I6" s="1071"/>
      <c r="J6" s="1071"/>
      <c r="K6" s="1071"/>
      <c r="L6" s="1071"/>
      <c r="M6" s="1071"/>
      <c r="N6" s="182" t="s">
        <v>221</v>
      </c>
      <c r="O6" s="1049"/>
      <c r="P6" s="1049"/>
      <c r="Q6" s="1049"/>
      <c r="R6" s="1072"/>
      <c r="S6" s="1069"/>
      <c r="T6" s="950"/>
      <c r="U6" s="950"/>
      <c r="V6" s="950"/>
      <c r="W6" s="1070"/>
    </row>
    <row r="7" spans="1:24" ht="30" customHeight="1" thickBot="1">
      <c r="A7" s="1063" t="s">
        <v>222</v>
      </c>
      <c r="B7" s="1064"/>
      <c r="C7" s="1065"/>
      <c r="D7" s="1026" t="str">
        <f>IF(震災様式1!G35="","",震災様式1!G35)</f>
        <v/>
      </c>
      <c r="E7" s="1027"/>
      <c r="F7" s="1027"/>
      <c r="G7" s="1027"/>
      <c r="H7" s="1027"/>
      <c r="I7" s="1027"/>
      <c r="J7" s="1027"/>
      <c r="K7" s="1027"/>
      <c r="L7" s="1027"/>
      <c r="M7" s="1027"/>
      <c r="N7" s="1027"/>
      <c r="O7" s="1027"/>
      <c r="P7" s="1027"/>
      <c r="Q7" s="1027"/>
      <c r="R7" s="1028"/>
      <c r="S7" s="1029"/>
      <c r="T7" s="1030"/>
      <c r="U7" s="1030"/>
      <c r="V7" s="1030"/>
      <c r="W7" s="1031"/>
      <c r="X7" s="1001" t="str">
        <f>LEN(S7)&amp;" 文字(最大100文字)"</f>
        <v>0 文字(最大100文字)</v>
      </c>
    </row>
    <row r="8" spans="1:24" ht="30" customHeight="1" thickBot="1">
      <c r="A8" s="1054" t="s">
        <v>223</v>
      </c>
      <c r="B8" s="1038"/>
      <c r="C8" s="1039"/>
      <c r="D8" s="1051"/>
      <c r="E8" s="1052"/>
      <c r="F8" s="1052"/>
      <c r="G8" s="1052"/>
      <c r="H8" s="1052"/>
      <c r="I8" s="1052"/>
      <c r="J8" s="1052"/>
      <c r="K8" s="183" t="s">
        <v>48</v>
      </c>
      <c r="L8" s="1052"/>
      <c r="M8" s="1052"/>
      <c r="N8" s="1052"/>
      <c r="O8" s="1052"/>
      <c r="P8" s="1052"/>
      <c r="Q8" s="1052"/>
      <c r="R8" s="1058"/>
      <c r="S8" s="1032"/>
      <c r="T8" s="1033"/>
      <c r="U8" s="1033"/>
      <c r="V8" s="1033"/>
      <c r="W8" s="1034"/>
      <c r="X8" s="1001"/>
    </row>
    <row r="9" spans="1:24" ht="30" customHeight="1" thickBot="1">
      <c r="A9" s="1054" t="s">
        <v>224</v>
      </c>
      <c r="B9" s="1038"/>
      <c r="C9" s="1039"/>
      <c r="D9" s="579" t="s">
        <v>638</v>
      </c>
      <c r="E9" s="184"/>
      <c r="F9" s="185" t="s">
        <v>151</v>
      </c>
      <c r="G9" s="184"/>
      <c r="H9" s="185" t="s">
        <v>152</v>
      </c>
      <c r="I9" s="184"/>
      <c r="J9" s="185" t="s">
        <v>153</v>
      </c>
      <c r="K9" s="1059"/>
      <c r="L9" s="1059"/>
      <c r="M9" s="1059"/>
      <c r="N9" s="1059"/>
      <c r="O9" s="1059"/>
      <c r="P9" s="1059"/>
      <c r="Q9" s="1059"/>
      <c r="R9" s="1060"/>
      <c r="S9" s="1035"/>
      <c r="T9" s="1036"/>
      <c r="U9" s="1036"/>
      <c r="V9" s="1036"/>
      <c r="W9" s="1037"/>
      <c r="X9" s="1001"/>
    </row>
    <row r="10" spans="1:24" ht="29.25" customHeight="1" thickBot="1">
      <c r="A10" s="1054" t="s">
        <v>225</v>
      </c>
      <c r="B10" s="1038"/>
      <c r="C10" s="1039"/>
      <c r="D10" s="181"/>
      <c r="E10" s="1073" t="s">
        <v>226</v>
      </c>
      <c r="F10" s="1074"/>
      <c r="G10" s="1074"/>
      <c r="H10" s="1074"/>
      <c r="I10" s="1074"/>
      <c r="J10" s="181"/>
      <c r="K10" s="1073" t="s">
        <v>227</v>
      </c>
      <c r="L10" s="1074"/>
      <c r="M10" s="1074"/>
      <c r="N10" s="1074"/>
      <c r="O10" s="1074"/>
      <c r="P10" s="181"/>
      <c r="Q10" s="1075" t="s">
        <v>169</v>
      </c>
      <c r="R10" s="1076"/>
      <c r="S10" s="1076"/>
      <c r="T10" s="1077"/>
      <c r="U10" s="1077"/>
      <c r="V10" s="1077"/>
      <c r="W10" s="186" t="s">
        <v>148</v>
      </c>
      <c r="X10" s="182"/>
    </row>
    <row r="11" spans="1:24" ht="29.25" customHeight="1" thickBot="1">
      <c r="A11" s="1048" t="s">
        <v>228</v>
      </c>
      <c r="B11" s="1049"/>
      <c r="C11" s="1050"/>
      <c r="D11" s="579" t="s">
        <v>638</v>
      </c>
      <c r="E11" s="184"/>
      <c r="F11" s="185" t="s">
        <v>151</v>
      </c>
      <c r="G11" s="184"/>
      <c r="H11" s="185" t="s">
        <v>152</v>
      </c>
      <c r="I11" s="184"/>
      <c r="J11" s="185" t="s">
        <v>153</v>
      </c>
      <c r="K11" s="1006"/>
      <c r="L11" s="1006"/>
      <c r="M11" s="1006"/>
      <c r="N11" s="1006"/>
      <c r="O11" s="1006"/>
      <c r="P11" s="1006"/>
      <c r="Q11" s="1006"/>
      <c r="R11" s="1006"/>
      <c r="S11" s="1006"/>
      <c r="T11" s="1006"/>
      <c r="U11" s="1006"/>
      <c r="V11" s="1006"/>
      <c r="W11" s="1078"/>
    </row>
    <row r="12" spans="1:24" ht="29.25" customHeight="1" thickBot="1">
      <c r="A12" s="1048" t="s">
        <v>229</v>
      </c>
      <c r="B12" s="1049"/>
      <c r="C12" s="1050"/>
      <c r="D12" s="1051"/>
      <c r="E12" s="1052"/>
      <c r="F12" s="1052"/>
      <c r="G12" s="1052"/>
      <c r="H12" s="1052"/>
      <c r="I12" s="1052"/>
      <c r="J12" s="183" t="s">
        <v>48</v>
      </c>
      <c r="K12" s="1053"/>
      <c r="L12" s="1053"/>
      <c r="M12" s="1053"/>
      <c r="N12" s="1053"/>
      <c r="O12" s="1053"/>
      <c r="P12" s="1053"/>
      <c r="Q12" s="185"/>
      <c r="R12" s="187"/>
      <c r="S12" s="185"/>
      <c r="T12" s="188" t="s">
        <v>230</v>
      </c>
      <c r="U12" s="1006" t="str">
        <f>IF(ISBLANK(震災様式1!O36),"",震災様式1!O36)</f>
        <v/>
      </c>
      <c r="V12" s="1006"/>
      <c r="W12" s="186" t="s">
        <v>231</v>
      </c>
    </row>
    <row r="13" spans="1:24" ht="29.25" customHeight="1" thickBot="1">
      <c r="A13" s="1054" t="s">
        <v>182</v>
      </c>
      <c r="B13" s="1038"/>
      <c r="C13" s="1039"/>
      <c r="D13" s="189"/>
      <c r="E13" s="386"/>
      <c r="F13" s="190" t="s">
        <v>232</v>
      </c>
      <c r="G13" s="385"/>
      <c r="H13" s="190" t="s">
        <v>233</v>
      </c>
      <c r="I13" s="1055" t="s">
        <v>234</v>
      </c>
      <c r="J13" s="1055"/>
      <c r="K13" s="386"/>
      <c r="L13" s="190" t="s">
        <v>232</v>
      </c>
      <c r="M13" s="385"/>
      <c r="N13" s="190" t="s">
        <v>235</v>
      </c>
      <c r="O13" s="1038"/>
      <c r="P13" s="1038"/>
      <c r="Q13" s="1038"/>
      <c r="R13" s="1056"/>
      <c r="S13" s="191" t="s">
        <v>236</v>
      </c>
      <c r="T13" s="189" t="str">
        <f>IF(震災様式1!F37="","",震災様式1!F37)</f>
        <v/>
      </c>
      <c r="U13" s="190" t="s">
        <v>52</v>
      </c>
      <c r="V13" s="190"/>
      <c r="W13" s="192"/>
    </row>
    <row r="14" spans="1:24" ht="29.25" customHeight="1" thickBot="1">
      <c r="A14" s="1005" t="s">
        <v>237</v>
      </c>
      <c r="B14" s="1038"/>
      <c r="C14" s="1039"/>
      <c r="D14" s="1008"/>
      <c r="E14" s="1009"/>
      <c r="F14" s="1009"/>
      <c r="G14" s="1009"/>
      <c r="H14" s="1009"/>
      <c r="I14" s="1009"/>
      <c r="J14" s="1009"/>
      <c r="K14" s="1009"/>
      <c r="L14" s="1009"/>
      <c r="M14" s="1009"/>
      <c r="N14" s="1009"/>
      <c r="O14" s="1009"/>
      <c r="P14" s="1009"/>
      <c r="Q14" s="1009"/>
      <c r="R14" s="1009"/>
      <c r="S14" s="1009"/>
      <c r="T14" s="1009"/>
      <c r="U14" s="1009"/>
      <c r="V14" s="1009"/>
      <c r="W14" s="1010"/>
      <c r="X14" s="193" t="str">
        <f>LEN(D14)&amp;" 文字(最大120文字)"</f>
        <v>0 文字(最大120文字)</v>
      </c>
    </row>
    <row r="15" spans="1:24" s="194" customFormat="1" ht="22.5" customHeight="1">
      <c r="A15" s="1040" t="s">
        <v>238</v>
      </c>
      <c r="B15" s="1012"/>
      <c r="C15" s="1013"/>
      <c r="D15" s="125" t="s">
        <v>218</v>
      </c>
      <c r="E15" s="1041" t="s">
        <v>239</v>
      </c>
      <c r="F15" s="1042"/>
      <c r="G15" s="1042"/>
      <c r="H15" s="1043"/>
      <c r="I15" s="1043"/>
      <c r="J15" s="1043"/>
      <c r="K15" s="1043"/>
      <c r="L15" s="1043"/>
      <c r="M15" s="1043"/>
      <c r="N15" s="1043"/>
      <c r="O15" s="1043"/>
      <c r="P15" s="1043"/>
      <c r="Q15" s="1043"/>
      <c r="R15" s="1043"/>
      <c r="S15" s="1043"/>
      <c r="T15" s="1043"/>
      <c r="U15" s="1043"/>
      <c r="V15" s="1043"/>
      <c r="W15" s="1044"/>
    </row>
    <row r="16" spans="1:24" s="194" customFormat="1" ht="22.5" customHeight="1" thickBot="1">
      <c r="A16" s="1017"/>
      <c r="B16" s="1018"/>
      <c r="C16" s="1019"/>
      <c r="D16" s="1047"/>
      <c r="E16" s="1045"/>
      <c r="F16" s="1045"/>
      <c r="G16" s="1045"/>
      <c r="H16" s="1045"/>
      <c r="I16" s="1045"/>
      <c r="J16" s="1045"/>
      <c r="K16" s="1045"/>
      <c r="L16" s="1045"/>
      <c r="M16" s="1045"/>
      <c r="N16" s="1045"/>
      <c r="O16" s="1045"/>
      <c r="P16" s="1045"/>
      <c r="Q16" s="1045"/>
      <c r="R16" s="1045"/>
      <c r="S16" s="1045"/>
      <c r="T16" s="1045"/>
      <c r="U16" s="1045"/>
      <c r="V16" s="1045"/>
      <c r="W16" s="1046"/>
    </row>
    <row r="17" spans="1:25" ht="39.75" customHeight="1" thickBot="1">
      <c r="A17" s="1005" t="s">
        <v>240</v>
      </c>
      <c r="B17" s="1006"/>
      <c r="C17" s="1007"/>
      <c r="D17" s="1008"/>
      <c r="E17" s="1009"/>
      <c r="F17" s="1009"/>
      <c r="G17" s="1009"/>
      <c r="H17" s="1009"/>
      <c r="I17" s="1009"/>
      <c r="J17" s="1009"/>
      <c r="K17" s="1009"/>
      <c r="L17" s="1009"/>
      <c r="M17" s="1009"/>
      <c r="N17" s="1009"/>
      <c r="O17" s="1009"/>
      <c r="P17" s="1009"/>
      <c r="Q17" s="1009"/>
      <c r="R17" s="1009"/>
      <c r="S17" s="1009"/>
      <c r="T17" s="1009"/>
      <c r="U17" s="1009"/>
      <c r="V17" s="1009"/>
      <c r="W17" s="1010"/>
      <c r="X17" s="193" t="str">
        <f>LEN(D17)&amp;"文字(最大200文字)"</f>
        <v>0文字(最大200文字)</v>
      </c>
    </row>
    <row r="18" spans="1:25" ht="14.25">
      <c r="A18" s="1011" t="s">
        <v>241</v>
      </c>
      <c r="B18" s="1012"/>
      <c r="C18" s="1013"/>
      <c r="D18" s="195" t="s">
        <v>242</v>
      </c>
      <c r="E18" s="196"/>
      <c r="F18" s="1020"/>
      <c r="G18" s="1021"/>
      <c r="H18" s="1021"/>
      <c r="I18" s="1021"/>
      <c r="J18" s="1021"/>
      <c r="K18" s="1021"/>
      <c r="L18" s="1021"/>
      <c r="M18" s="1021"/>
      <c r="N18" s="1021"/>
      <c r="O18" s="1022" t="s">
        <v>243</v>
      </c>
      <c r="P18" s="1022"/>
      <c r="Q18" s="1022"/>
      <c r="R18" s="1020"/>
      <c r="S18" s="1021"/>
      <c r="T18" s="1021"/>
      <c r="U18" s="197" t="s">
        <v>244</v>
      </c>
      <c r="V18" s="198"/>
      <c r="W18" s="199"/>
      <c r="X18" s="1001" t="str">
        <f>LEN(登録用!B31)&amp;"文字(最大100文字)"</f>
        <v>0文字(最大100文字)</v>
      </c>
      <c r="Y18" s="1057">
        <f>LEN(登録用!B31)</f>
        <v>0</v>
      </c>
    </row>
    <row r="19" spans="1:25" ht="14.25">
      <c r="A19" s="1014"/>
      <c r="B19" s="1015"/>
      <c r="C19" s="1016"/>
      <c r="D19" s="200" t="s">
        <v>242</v>
      </c>
      <c r="F19" s="1002"/>
      <c r="G19" s="1003"/>
      <c r="H19" s="1003"/>
      <c r="I19" s="1003"/>
      <c r="J19" s="1003"/>
      <c r="K19" s="1003"/>
      <c r="L19" s="1003"/>
      <c r="M19" s="1003"/>
      <c r="N19" s="1003"/>
      <c r="O19" s="1004" t="s">
        <v>243</v>
      </c>
      <c r="P19" s="1004"/>
      <c r="Q19" s="1004"/>
      <c r="R19" s="1002"/>
      <c r="S19" s="1003"/>
      <c r="T19" s="1003"/>
      <c r="U19" s="201" t="s">
        <v>244</v>
      </c>
      <c r="V19" s="202"/>
      <c r="W19" s="203"/>
      <c r="X19" s="1001"/>
      <c r="Y19" s="1057"/>
    </row>
    <row r="20" spans="1:25" ht="14.25">
      <c r="A20" s="1014"/>
      <c r="B20" s="1015"/>
      <c r="C20" s="1016"/>
      <c r="D20" s="200" t="s">
        <v>242</v>
      </c>
      <c r="F20" s="1002"/>
      <c r="G20" s="1003"/>
      <c r="H20" s="1003"/>
      <c r="I20" s="1003"/>
      <c r="J20" s="1003"/>
      <c r="K20" s="1003"/>
      <c r="L20" s="1003"/>
      <c r="M20" s="1003"/>
      <c r="N20" s="1003"/>
      <c r="O20" s="1004" t="s">
        <v>243</v>
      </c>
      <c r="P20" s="1004"/>
      <c r="Q20" s="1004"/>
      <c r="R20" s="1002"/>
      <c r="S20" s="1003"/>
      <c r="T20" s="1003"/>
      <c r="U20" s="201" t="s">
        <v>244</v>
      </c>
      <c r="V20" s="202"/>
      <c r="W20" s="203"/>
      <c r="X20" s="1001"/>
      <c r="Y20" s="1057"/>
    </row>
    <row r="21" spans="1:25" ht="14.25">
      <c r="A21" s="1014"/>
      <c r="B21" s="1015"/>
      <c r="C21" s="1016"/>
      <c r="D21" s="200" t="s">
        <v>242</v>
      </c>
      <c r="F21" s="1002"/>
      <c r="G21" s="1003"/>
      <c r="H21" s="1003"/>
      <c r="I21" s="1003"/>
      <c r="J21" s="1003"/>
      <c r="K21" s="1003"/>
      <c r="L21" s="1003"/>
      <c r="M21" s="1003"/>
      <c r="N21" s="1003"/>
      <c r="O21" s="1004" t="s">
        <v>243</v>
      </c>
      <c r="P21" s="1004"/>
      <c r="Q21" s="1004"/>
      <c r="R21" s="1002"/>
      <c r="S21" s="1003"/>
      <c r="T21" s="1003"/>
      <c r="U21" s="201" t="s">
        <v>244</v>
      </c>
      <c r="V21" s="202"/>
      <c r="W21" s="203"/>
      <c r="X21" s="1001"/>
      <c r="Y21" s="1057"/>
    </row>
    <row r="22" spans="1:25" ht="15" thickBot="1">
      <c r="A22" s="1017"/>
      <c r="B22" s="1018"/>
      <c r="C22" s="1019"/>
      <c r="D22" s="204" t="s">
        <v>242</v>
      </c>
      <c r="E22" s="205"/>
      <c r="F22" s="1023"/>
      <c r="G22" s="1024"/>
      <c r="H22" s="1024"/>
      <c r="I22" s="1024"/>
      <c r="J22" s="1024"/>
      <c r="K22" s="1024"/>
      <c r="L22" s="1024"/>
      <c r="M22" s="1024"/>
      <c r="N22" s="1024"/>
      <c r="O22" s="1025" t="s">
        <v>243</v>
      </c>
      <c r="P22" s="1025"/>
      <c r="Q22" s="1025"/>
      <c r="R22" s="1023"/>
      <c r="S22" s="1024"/>
      <c r="T22" s="1024"/>
      <c r="U22" s="206" t="s">
        <v>244</v>
      </c>
      <c r="V22" s="207"/>
      <c r="W22" s="208"/>
      <c r="X22" s="1001"/>
      <c r="Y22" s="1057"/>
    </row>
    <row r="23" spans="1:25" s="209" customFormat="1" ht="29.25" customHeight="1" thickBot="1">
      <c r="A23" s="981" t="s">
        <v>245</v>
      </c>
      <c r="B23" s="984" t="s">
        <v>246</v>
      </c>
      <c r="C23" s="985"/>
      <c r="D23" s="986"/>
      <c r="E23" s="987"/>
      <c r="F23" s="987"/>
      <c r="G23" s="987"/>
      <c r="H23" s="987"/>
      <c r="I23" s="987"/>
      <c r="J23" s="987"/>
      <c r="K23" s="987"/>
      <c r="L23" s="987"/>
      <c r="M23" s="987"/>
      <c r="N23" s="987"/>
      <c r="O23" s="987"/>
      <c r="P23" s="987"/>
      <c r="Q23" s="987"/>
      <c r="R23" s="987"/>
      <c r="S23" s="987"/>
      <c r="T23" s="987"/>
      <c r="U23" s="987"/>
      <c r="V23" s="987"/>
      <c r="W23" s="988"/>
      <c r="X23" s="193" t="str">
        <f>LEN(D23)&amp;"文字(最大250文字)"</f>
        <v>0文字(最大250文字)</v>
      </c>
    </row>
    <row r="24" spans="1:25" ht="20.100000000000001" customHeight="1">
      <c r="A24" s="982"/>
      <c r="B24" s="989" t="s">
        <v>247</v>
      </c>
      <c r="C24" s="990"/>
      <c r="D24" s="990"/>
      <c r="E24" s="990"/>
      <c r="F24" s="990"/>
      <c r="G24" s="990"/>
      <c r="H24" s="991"/>
      <c r="I24" s="989" t="s">
        <v>248</v>
      </c>
      <c r="J24" s="990"/>
      <c r="K24" s="990"/>
      <c r="L24" s="990"/>
      <c r="M24" s="990"/>
      <c r="N24" s="990"/>
      <c r="O24" s="990"/>
      <c r="P24" s="990"/>
      <c r="Q24" s="990"/>
      <c r="R24" s="990"/>
      <c r="S24" s="990"/>
      <c r="T24" s="990"/>
      <c r="U24" s="990"/>
      <c r="V24" s="991"/>
      <c r="W24" s="210" t="s">
        <v>182</v>
      </c>
    </row>
    <row r="25" spans="1:25" s="212" customFormat="1" ht="24.95" customHeight="1">
      <c r="A25" s="982"/>
      <c r="B25" s="992" t="s">
        <v>249</v>
      </c>
      <c r="C25" s="995"/>
      <c r="D25" s="996"/>
      <c r="E25" s="996"/>
      <c r="F25" s="996"/>
      <c r="G25" s="996"/>
      <c r="H25" s="997"/>
      <c r="I25" s="998"/>
      <c r="J25" s="999"/>
      <c r="K25" s="999"/>
      <c r="L25" s="999"/>
      <c r="M25" s="999"/>
      <c r="N25" s="999"/>
      <c r="O25" s="999"/>
      <c r="P25" s="999"/>
      <c r="Q25" s="999"/>
      <c r="R25" s="999"/>
      <c r="S25" s="999"/>
      <c r="T25" s="999"/>
      <c r="U25" s="999"/>
      <c r="V25" s="1000"/>
      <c r="W25" s="211"/>
    </row>
    <row r="26" spans="1:25" s="212" customFormat="1" ht="24.95" customHeight="1">
      <c r="A26" s="982"/>
      <c r="B26" s="993"/>
      <c r="C26" s="961"/>
      <c r="D26" s="962"/>
      <c r="E26" s="962"/>
      <c r="F26" s="962"/>
      <c r="G26" s="962"/>
      <c r="H26" s="963"/>
      <c r="I26" s="978"/>
      <c r="J26" s="979"/>
      <c r="K26" s="979"/>
      <c r="L26" s="979"/>
      <c r="M26" s="979"/>
      <c r="N26" s="979"/>
      <c r="O26" s="979"/>
      <c r="P26" s="979"/>
      <c r="Q26" s="979"/>
      <c r="R26" s="979"/>
      <c r="S26" s="979"/>
      <c r="T26" s="979"/>
      <c r="U26" s="979"/>
      <c r="V26" s="980"/>
      <c r="W26" s="213"/>
    </row>
    <row r="27" spans="1:25" s="212" customFormat="1" ht="24.95" customHeight="1">
      <c r="A27" s="982"/>
      <c r="B27" s="993"/>
      <c r="C27" s="961"/>
      <c r="D27" s="962"/>
      <c r="E27" s="962"/>
      <c r="F27" s="962"/>
      <c r="G27" s="962"/>
      <c r="H27" s="963"/>
      <c r="I27" s="978"/>
      <c r="J27" s="979"/>
      <c r="K27" s="979"/>
      <c r="L27" s="979"/>
      <c r="M27" s="979"/>
      <c r="N27" s="979"/>
      <c r="O27" s="979"/>
      <c r="P27" s="979"/>
      <c r="Q27" s="979"/>
      <c r="R27" s="979"/>
      <c r="S27" s="979"/>
      <c r="T27" s="979"/>
      <c r="U27" s="979"/>
      <c r="V27" s="980"/>
      <c r="W27" s="213"/>
    </row>
    <row r="28" spans="1:25" s="212" customFormat="1" ht="24.95" customHeight="1">
      <c r="A28" s="982"/>
      <c r="B28" s="993"/>
      <c r="C28" s="961"/>
      <c r="D28" s="962"/>
      <c r="E28" s="962"/>
      <c r="F28" s="962"/>
      <c r="G28" s="962"/>
      <c r="H28" s="963"/>
      <c r="I28" s="978"/>
      <c r="J28" s="979"/>
      <c r="K28" s="979"/>
      <c r="L28" s="979"/>
      <c r="M28" s="979"/>
      <c r="N28" s="979"/>
      <c r="O28" s="979"/>
      <c r="P28" s="979"/>
      <c r="Q28" s="979"/>
      <c r="R28" s="979"/>
      <c r="S28" s="979"/>
      <c r="T28" s="979"/>
      <c r="U28" s="979"/>
      <c r="V28" s="980"/>
      <c r="W28" s="213"/>
    </row>
    <row r="29" spans="1:25" s="212" customFormat="1" ht="24.95" customHeight="1">
      <c r="A29" s="982"/>
      <c r="B29" s="993"/>
      <c r="C29" s="961"/>
      <c r="D29" s="962"/>
      <c r="E29" s="962"/>
      <c r="F29" s="962"/>
      <c r="G29" s="962"/>
      <c r="H29" s="963"/>
      <c r="I29" s="978"/>
      <c r="J29" s="979"/>
      <c r="K29" s="979"/>
      <c r="L29" s="979"/>
      <c r="M29" s="979"/>
      <c r="N29" s="979"/>
      <c r="O29" s="979"/>
      <c r="P29" s="979"/>
      <c r="Q29" s="979"/>
      <c r="R29" s="979"/>
      <c r="S29" s="979"/>
      <c r="T29" s="979"/>
      <c r="U29" s="979"/>
      <c r="V29" s="980"/>
      <c r="W29" s="213"/>
    </row>
    <row r="30" spans="1:25" s="212" customFormat="1" ht="24.95" customHeight="1">
      <c r="A30" s="982"/>
      <c r="B30" s="993"/>
      <c r="C30" s="961"/>
      <c r="D30" s="962"/>
      <c r="E30" s="962"/>
      <c r="F30" s="962"/>
      <c r="G30" s="962"/>
      <c r="H30" s="963"/>
      <c r="I30" s="978"/>
      <c r="J30" s="979"/>
      <c r="K30" s="979"/>
      <c r="L30" s="979"/>
      <c r="M30" s="979"/>
      <c r="N30" s="979"/>
      <c r="O30" s="979"/>
      <c r="P30" s="979"/>
      <c r="Q30" s="979"/>
      <c r="R30" s="979"/>
      <c r="S30" s="979"/>
      <c r="T30" s="979"/>
      <c r="U30" s="979"/>
      <c r="V30" s="980"/>
      <c r="W30" s="213"/>
    </row>
    <row r="31" spans="1:25" s="212" customFormat="1" ht="24.95" customHeight="1">
      <c r="A31" s="982"/>
      <c r="B31" s="993"/>
      <c r="C31" s="961"/>
      <c r="D31" s="962"/>
      <c r="E31" s="962"/>
      <c r="F31" s="962"/>
      <c r="G31" s="962"/>
      <c r="H31" s="963"/>
      <c r="I31" s="978"/>
      <c r="J31" s="979"/>
      <c r="K31" s="979"/>
      <c r="L31" s="979"/>
      <c r="M31" s="979"/>
      <c r="N31" s="979"/>
      <c r="O31" s="979"/>
      <c r="P31" s="979"/>
      <c r="Q31" s="979"/>
      <c r="R31" s="979"/>
      <c r="S31" s="979"/>
      <c r="T31" s="979"/>
      <c r="U31" s="979"/>
      <c r="V31" s="980"/>
      <c r="W31" s="213"/>
    </row>
    <row r="32" spans="1:25" s="212" customFormat="1" ht="24.95" customHeight="1">
      <c r="A32" s="982"/>
      <c r="B32" s="994"/>
      <c r="C32" s="961"/>
      <c r="D32" s="962"/>
      <c r="E32" s="962"/>
      <c r="F32" s="962"/>
      <c r="G32" s="962"/>
      <c r="H32" s="963"/>
      <c r="I32" s="964"/>
      <c r="J32" s="965"/>
      <c r="K32" s="965"/>
      <c r="L32" s="965"/>
      <c r="M32" s="965"/>
      <c r="N32" s="965"/>
      <c r="O32" s="965"/>
      <c r="P32" s="965"/>
      <c r="Q32" s="965"/>
      <c r="R32" s="965"/>
      <c r="S32" s="965"/>
      <c r="T32" s="965"/>
      <c r="U32" s="965"/>
      <c r="V32" s="966"/>
      <c r="W32" s="213"/>
    </row>
    <row r="33" spans="1:24" s="212" customFormat="1" ht="24.95" customHeight="1">
      <c r="A33" s="982"/>
      <c r="B33" s="992" t="s">
        <v>250</v>
      </c>
      <c r="C33" s="995"/>
      <c r="D33" s="996"/>
      <c r="E33" s="996"/>
      <c r="F33" s="996"/>
      <c r="G33" s="996"/>
      <c r="H33" s="997"/>
      <c r="I33" s="975"/>
      <c r="J33" s="976"/>
      <c r="K33" s="976"/>
      <c r="L33" s="976"/>
      <c r="M33" s="976"/>
      <c r="N33" s="976"/>
      <c r="O33" s="976"/>
      <c r="P33" s="976"/>
      <c r="Q33" s="976"/>
      <c r="R33" s="976"/>
      <c r="S33" s="976"/>
      <c r="T33" s="976"/>
      <c r="U33" s="976"/>
      <c r="V33" s="977"/>
      <c r="W33" s="211"/>
    </row>
    <row r="34" spans="1:24" s="212" customFormat="1" ht="24.95" customHeight="1">
      <c r="A34" s="982"/>
      <c r="B34" s="993"/>
      <c r="C34" s="961"/>
      <c r="D34" s="962"/>
      <c r="E34" s="962"/>
      <c r="F34" s="962"/>
      <c r="G34" s="962"/>
      <c r="H34" s="963"/>
      <c r="I34" s="978"/>
      <c r="J34" s="979"/>
      <c r="K34" s="979"/>
      <c r="L34" s="979"/>
      <c r="M34" s="979"/>
      <c r="N34" s="979"/>
      <c r="O34" s="979"/>
      <c r="P34" s="979"/>
      <c r="Q34" s="979"/>
      <c r="R34" s="979"/>
      <c r="S34" s="979"/>
      <c r="T34" s="979"/>
      <c r="U34" s="979"/>
      <c r="V34" s="980"/>
      <c r="W34" s="213"/>
    </row>
    <row r="35" spans="1:24" s="212" customFormat="1" ht="24.95" customHeight="1">
      <c r="A35" s="982"/>
      <c r="B35" s="993"/>
      <c r="C35" s="961"/>
      <c r="D35" s="962"/>
      <c r="E35" s="962"/>
      <c r="F35" s="962"/>
      <c r="G35" s="962"/>
      <c r="H35" s="963"/>
      <c r="I35" s="978"/>
      <c r="J35" s="979"/>
      <c r="K35" s="979"/>
      <c r="L35" s="979"/>
      <c r="M35" s="979"/>
      <c r="N35" s="979"/>
      <c r="O35" s="979"/>
      <c r="P35" s="979"/>
      <c r="Q35" s="979"/>
      <c r="R35" s="979"/>
      <c r="S35" s="979"/>
      <c r="T35" s="979"/>
      <c r="U35" s="979"/>
      <c r="V35" s="980"/>
      <c r="W35" s="213"/>
    </row>
    <row r="36" spans="1:24" s="212" customFormat="1" ht="24.95" customHeight="1">
      <c r="A36" s="982"/>
      <c r="B36" s="993"/>
      <c r="C36" s="961"/>
      <c r="D36" s="962"/>
      <c r="E36" s="962"/>
      <c r="F36" s="962"/>
      <c r="G36" s="962"/>
      <c r="H36" s="963"/>
      <c r="I36" s="978"/>
      <c r="J36" s="979"/>
      <c r="K36" s="979"/>
      <c r="L36" s="979"/>
      <c r="M36" s="979"/>
      <c r="N36" s="979"/>
      <c r="O36" s="979"/>
      <c r="P36" s="979"/>
      <c r="Q36" s="979"/>
      <c r="R36" s="979"/>
      <c r="S36" s="979"/>
      <c r="T36" s="979"/>
      <c r="U36" s="979"/>
      <c r="V36" s="980"/>
      <c r="W36" s="213"/>
    </row>
    <row r="37" spans="1:24" s="212" customFormat="1" ht="24.95" customHeight="1">
      <c r="A37" s="982"/>
      <c r="B37" s="993"/>
      <c r="C37" s="961"/>
      <c r="D37" s="962"/>
      <c r="E37" s="962"/>
      <c r="F37" s="962"/>
      <c r="G37" s="962"/>
      <c r="H37" s="963"/>
      <c r="I37" s="978"/>
      <c r="J37" s="979"/>
      <c r="K37" s="979"/>
      <c r="L37" s="979"/>
      <c r="M37" s="979"/>
      <c r="N37" s="979"/>
      <c r="O37" s="979"/>
      <c r="P37" s="979"/>
      <c r="Q37" s="979"/>
      <c r="R37" s="979"/>
      <c r="S37" s="979"/>
      <c r="T37" s="979"/>
      <c r="U37" s="979"/>
      <c r="V37" s="980"/>
      <c r="W37" s="213"/>
    </row>
    <row r="38" spans="1:24" s="212" customFormat="1" ht="24.95" customHeight="1">
      <c r="A38" s="982"/>
      <c r="B38" s="993"/>
      <c r="C38" s="961"/>
      <c r="D38" s="962"/>
      <c r="E38" s="962"/>
      <c r="F38" s="962"/>
      <c r="G38" s="962"/>
      <c r="H38" s="963"/>
      <c r="I38" s="978"/>
      <c r="J38" s="979"/>
      <c r="K38" s="979"/>
      <c r="L38" s="979"/>
      <c r="M38" s="979"/>
      <c r="N38" s="979"/>
      <c r="O38" s="979"/>
      <c r="P38" s="979"/>
      <c r="Q38" s="979"/>
      <c r="R38" s="979"/>
      <c r="S38" s="979"/>
      <c r="T38" s="979"/>
      <c r="U38" s="979"/>
      <c r="V38" s="980"/>
      <c r="W38" s="213"/>
    </row>
    <row r="39" spans="1:24" s="212" customFormat="1" ht="24.95" customHeight="1">
      <c r="A39" s="982"/>
      <c r="B39" s="993"/>
      <c r="C39" s="961"/>
      <c r="D39" s="962"/>
      <c r="E39" s="962"/>
      <c r="F39" s="962"/>
      <c r="G39" s="962"/>
      <c r="H39" s="963"/>
      <c r="I39" s="978"/>
      <c r="J39" s="979"/>
      <c r="K39" s="979"/>
      <c r="L39" s="979"/>
      <c r="M39" s="979"/>
      <c r="N39" s="979"/>
      <c r="O39" s="979"/>
      <c r="P39" s="979"/>
      <c r="Q39" s="979"/>
      <c r="R39" s="979"/>
      <c r="S39" s="979"/>
      <c r="T39" s="979"/>
      <c r="U39" s="979"/>
      <c r="V39" s="980"/>
      <c r="W39" s="213"/>
    </row>
    <row r="40" spans="1:24" s="212" customFormat="1" ht="24.95" customHeight="1">
      <c r="A40" s="982"/>
      <c r="B40" s="994"/>
      <c r="C40" s="961"/>
      <c r="D40" s="962"/>
      <c r="E40" s="962"/>
      <c r="F40" s="962"/>
      <c r="G40" s="962"/>
      <c r="H40" s="963"/>
      <c r="I40" s="964"/>
      <c r="J40" s="965"/>
      <c r="K40" s="965"/>
      <c r="L40" s="965"/>
      <c r="M40" s="965"/>
      <c r="N40" s="965"/>
      <c r="O40" s="965"/>
      <c r="P40" s="965"/>
      <c r="Q40" s="965"/>
      <c r="R40" s="965"/>
      <c r="S40" s="965"/>
      <c r="T40" s="965"/>
      <c r="U40" s="965"/>
      <c r="V40" s="966"/>
      <c r="W40" s="213"/>
    </row>
    <row r="41" spans="1:24" ht="27" customHeight="1">
      <c r="A41" s="982"/>
      <c r="B41" s="967" t="s">
        <v>251</v>
      </c>
      <c r="C41" s="968"/>
      <c r="D41" s="968"/>
      <c r="E41" s="968"/>
      <c r="F41" s="968"/>
      <c r="G41" s="968"/>
      <c r="H41" s="969"/>
      <c r="I41" s="63"/>
      <c r="J41" s="970" t="s">
        <v>252</v>
      </c>
      <c r="K41" s="971"/>
      <c r="L41" s="971"/>
      <c r="M41" s="63"/>
      <c r="N41" s="972" t="s">
        <v>253</v>
      </c>
      <c r="O41" s="973"/>
      <c r="P41" s="973"/>
      <c r="Q41" s="973" t="s">
        <v>254</v>
      </c>
      <c r="R41" s="973"/>
      <c r="S41" s="973"/>
      <c r="T41" s="973"/>
      <c r="U41" s="973"/>
      <c r="V41" s="974"/>
      <c r="W41" s="214"/>
      <c r="X41" s="182"/>
    </row>
    <row r="42" spans="1:24" ht="30" customHeight="1">
      <c r="A42" s="982"/>
      <c r="B42" s="927" t="s">
        <v>255</v>
      </c>
      <c r="C42" s="927"/>
      <c r="D42" s="956">
        <f>L42+S42+W41</f>
        <v>0</v>
      </c>
      <c r="E42" s="956"/>
      <c r="F42" s="956"/>
      <c r="G42" s="956"/>
      <c r="H42" s="957"/>
      <c r="I42" s="958" t="s">
        <v>256</v>
      </c>
      <c r="J42" s="959"/>
      <c r="K42" s="959"/>
      <c r="L42" s="956">
        <f>SUM(W25:W32)</f>
        <v>0</v>
      </c>
      <c r="M42" s="956"/>
      <c r="N42" s="956"/>
      <c r="O42" s="957"/>
      <c r="P42" s="956" t="s">
        <v>257</v>
      </c>
      <c r="Q42" s="956"/>
      <c r="R42" s="956"/>
      <c r="S42" s="215">
        <f>SUM(W33:W40)</f>
        <v>0</v>
      </c>
      <c r="T42" s="216"/>
      <c r="U42" s="956"/>
      <c r="V42" s="956"/>
      <c r="W42" s="960"/>
    </row>
    <row r="43" spans="1:24" ht="26.25" customHeight="1">
      <c r="A43" s="982"/>
      <c r="B43" s="923" t="s">
        <v>258</v>
      </c>
      <c r="C43" s="924"/>
      <c r="D43" s="924"/>
      <c r="E43" s="924"/>
      <c r="F43" s="924"/>
      <c r="G43" s="924"/>
      <c r="H43" s="925"/>
      <c r="I43" s="932" t="s">
        <v>259</v>
      </c>
      <c r="J43" s="933"/>
      <c r="K43" s="933"/>
      <c r="L43" s="933"/>
      <c r="M43" s="933"/>
      <c r="N43" s="933"/>
      <c r="O43" s="933"/>
      <c r="P43" s="934"/>
      <c r="Q43" s="934"/>
      <c r="R43" s="934"/>
      <c r="S43" s="935"/>
      <c r="T43" s="936" t="s">
        <v>260</v>
      </c>
      <c r="U43" s="924"/>
      <c r="V43" s="924"/>
      <c r="W43" s="939">
        <f>P43+P44</f>
        <v>0</v>
      </c>
    </row>
    <row r="44" spans="1:24" ht="26.25" customHeight="1">
      <c r="A44" s="982"/>
      <c r="B44" s="926"/>
      <c r="C44" s="927"/>
      <c r="D44" s="927"/>
      <c r="E44" s="927"/>
      <c r="F44" s="927"/>
      <c r="G44" s="927"/>
      <c r="H44" s="928"/>
      <c r="I44" s="942" t="s">
        <v>261</v>
      </c>
      <c r="J44" s="943"/>
      <c r="K44" s="944"/>
      <c r="L44" s="944"/>
      <c r="M44" s="944"/>
      <c r="N44" s="944"/>
      <c r="O44" s="217" t="s">
        <v>262</v>
      </c>
      <c r="P44" s="934"/>
      <c r="Q44" s="934"/>
      <c r="R44" s="934"/>
      <c r="S44" s="934"/>
      <c r="T44" s="937"/>
      <c r="U44" s="927"/>
      <c r="V44" s="927"/>
      <c r="W44" s="940"/>
    </row>
    <row r="45" spans="1:24" ht="26.25" customHeight="1">
      <c r="A45" s="983"/>
      <c r="B45" s="929"/>
      <c r="C45" s="930"/>
      <c r="D45" s="930"/>
      <c r="E45" s="930"/>
      <c r="F45" s="930"/>
      <c r="G45" s="930"/>
      <c r="H45" s="931"/>
      <c r="I45" s="825" t="s">
        <v>263</v>
      </c>
      <c r="J45" s="826"/>
      <c r="K45" s="945"/>
      <c r="L45" s="945"/>
      <c r="M45" s="945"/>
      <c r="N45" s="945"/>
      <c r="O45" s="945"/>
      <c r="P45" s="945"/>
      <c r="Q45" s="945"/>
      <c r="R45" s="945"/>
      <c r="S45" s="217" t="s">
        <v>264</v>
      </c>
      <c r="T45" s="938"/>
      <c r="U45" s="930"/>
      <c r="V45" s="930"/>
      <c r="W45" s="941"/>
    </row>
    <row r="46" spans="1:24" ht="24.75" customHeight="1">
      <c r="A46" s="907" t="s">
        <v>265</v>
      </c>
      <c r="B46" s="946" t="s">
        <v>266</v>
      </c>
      <c r="C46" s="947"/>
      <c r="D46" s="947"/>
      <c r="E46" s="947"/>
      <c r="F46" s="947"/>
      <c r="G46" s="947"/>
      <c r="H46" s="948"/>
      <c r="I46" s="125"/>
      <c r="J46" s="909" t="s">
        <v>267</v>
      </c>
      <c r="K46" s="909"/>
      <c r="L46" s="909"/>
      <c r="M46" s="909"/>
      <c r="N46" s="909"/>
      <c r="O46" s="909"/>
      <c r="P46" s="909"/>
      <c r="Q46" s="909"/>
      <c r="R46" s="909"/>
      <c r="S46" s="909"/>
      <c r="T46" s="909"/>
      <c r="U46" s="909"/>
      <c r="V46" s="909"/>
      <c r="W46" s="910"/>
    </row>
    <row r="47" spans="1:24" s="613" customFormat="1" ht="24.75" customHeight="1">
      <c r="A47" s="907"/>
      <c r="B47" s="949"/>
      <c r="C47" s="950"/>
      <c r="D47" s="950"/>
      <c r="E47" s="950"/>
      <c r="F47" s="950"/>
      <c r="G47" s="950"/>
      <c r="H47" s="951"/>
      <c r="I47" s="623"/>
      <c r="J47" s="952" t="s">
        <v>706</v>
      </c>
      <c r="K47" s="953"/>
      <c r="L47" s="953"/>
      <c r="M47" s="953"/>
      <c r="N47" s="953"/>
      <c r="O47" s="953"/>
      <c r="P47" s="953"/>
      <c r="Q47" s="953"/>
      <c r="R47" s="624"/>
      <c r="S47" s="952" t="s">
        <v>707</v>
      </c>
      <c r="T47" s="953"/>
      <c r="U47" s="954" t="s">
        <v>708</v>
      </c>
      <c r="V47" s="955"/>
      <c r="W47" s="632">
        <f>震災様式６!AG39</f>
        <v>0</v>
      </c>
    </row>
    <row r="48" spans="1:24" ht="36.950000000000003" customHeight="1">
      <c r="A48" s="907"/>
      <c r="B48" s="911" t="s">
        <v>268</v>
      </c>
      <c r="C48" s="912"/>
      <c r="D48" s="912"/>
      <c r="E48" s="912"/>
      <c r="F48" s="912"/>
      <c r="G48" s="912"/>
      <c r="H48" s="913"/>
      <c r="I48" s="914"/>
      <c r="J48" s="915"/>
      <c r="K48" s="915"/>
      <c r="L48" s="915"/>
      <c r="M48" s="915"/>
      <c r="N48" s="915"/>
      <c r="O48" s="915"/>
      <c r="P48" s="915"/>
      <c r="Q48" s="915"/>
      <c r="R48" s="915"/>
      <c r="S48" s="915"/>
      <c r="T48" s="915"/>
      <c r="U48" s="915"/>
      <c r="V48" s="915"/>
      <c r="W48" s="916"/>
    </row>
    <row r="49" spans="1:23" ht="36.950000000000003" customHeight="1" thickBot="1">
      <c r="A49" s="908"/>
      <c r="B49" s="917" t="s">
        <v>269</v>
      </c>
      <c r="C49" s="918"/>
      <c r="D49" s="918"/>
      <c r="E49" s="918"/>
      <c r="F49" s="918"/>
      <c r="G49" s="918"/>
      <c r="H49" s="919"/>
      <c r="I49" s="920"/>
      <c r="J49" s="921"/>
      <c r="K49" s="921"/>
      <c r="L49" s="921"/>
      <c r="M49" s="921"/>
      <c r="N49" s="921"/>
      <c r="O49" s="921"/>
      <c r="P49" s="921"/>
      <c r="Q49" s="921"/>
      <c r="R49" s="921"/>
      <c r="S49" s="921"/>
      <c r="T49" s="921"/>
      <c r="U49" s="921"/>
      <c r="V49" s="921"/>
      <c r="W49" s="922"/>
    </row>
    <row r="50" spans="1:23" ht="19.5" customHeight="1">
      <c r="A50" s="218" t="s">
        <v>602</v>
      </c>
    </row>
    <row r="51" spans="1:23" ht="19.5" customHeight="1">
      <c r="A51" s="182" t="s">
        <v>270</v>
      </c>
    </row>
    <row r="52" spans="1:23" ht="19.5" customHeight="1">
      <c r="A52" s="182" t="s">
        <v>491</v>
      </c>
    </row>
    <row r="53" spans="1:23" ht="15" customHeight="1"/>
    <row r="54" spans="1:23" ht="15" customHeight="1"/>
    <row r="55" spans="1:23" ht="15" customHeight="1"/>
    <row r="56" spans="1:23" ht="20.100000000000001" customHeight="1"/>
    <row r="57" spans="1:23" ht="409.5" customHeight="1"/>
    <row r="58" spans="1:23" ht="409.5" customHeight="1"/>
    <row r="59" spans="1:23" ht="409.5" customHeight="1"/>
    <row r="60" spans="1:23" ht="409.5" customHeight="1"/>
    <row r="61" spans="1:23" ht="20.100000000000001" customHeight="1"/>
    <row r="62" spans="1:23" ht="20.100000000000001" customHeight="1"/>
    <row r="63" spans="1:23" ht="20.100000000000001" customHeight="1"/>
  </sheetData>
  <mergeCells count="127">
    <mergeCell ref="Y18:Y22"/>
    <mergeCell ref="X7:X9"/>
    <mergeCell ref="A8:C8"/>
    <mergeCell ref="D8:J8"/>
    <mergeCell ref="L8:R8"/>
    <mergeCell ref="A9:C9"/>
    <mergeCell ref="K9:R9"/>
    <mergeCell ref="A2:W2"/>
    <mergeCell ref="A3:C3"/>
    <mergeCell ref="D3:R3"/>
    <mergeCell ref="A5:C6"/>
    <mergeCell ref="E5:R5"/>
    <mergeCell ref="S5:W6"/>
    <mergeCell ref="E6:G6"/>
    <mergeCell ref="H6:M6"/>
    <mergeCell ref="O6:R6"/>
    <mergeCell ref="A10:C10"/>
    <mergeCell ref="E10:I10"/>
    <mergeCell ref="K10:O10"/>
    <mergeCell ref="Q10:R10"/>
    <mergeCell ref="S10:V10"/>
    <mergeCell ref="A11:C11"/>
    <mergeCell ref="K11:W11"/>
    <mergeCell ref="A7:C7"/>
    <mergeCell ref="D7:R7"/>
    <mergeCell ref="S7:W9"/>
    <mergeCell ref="A14:C14"/>
    <mergeCell ref="D14:W14"/>
    <mergeCell ref="A15:C16"/>
    <mergeCell ref="E15:G15"/>
    <mergeCell ref="H15:W16"/>
    <mergeCell ref="D16:G16"/>
    <mergeCell ref="A12:C12"/>
    <mergeCell ref="D12:I12"/>
    <mergeCell ref="K12:P12"/>
    <mergeCell ref="U12:V12"/>
    <mergeCell ref="A13:C13"/>
    <mergeCell ref="I13:J13"/>
    <mergeCell ref="O13:R13"/>
    <mergeCell ref="A17:C17"/>
    <mergeCell ref="D17:W17"/>
    <mergeCell ref="A18:C22"/>
    <mergeCell ref="F18:N18"/>
    <mergeCell ref="O18:Q18"/>
    <mergeCell ref="R18:T18"/>
    <mergeCell ref="F22:N22"/>
    <mergeCell ref="O22:Q22"/>
    <mergeCell ref="R22:T22"/>
    <mergeCell ref="X18:X22"/>
    <mergeCell ref="F19:N19"/>
    <mergeCell ref="O19:Q19"/>
    <mergeCell ref="R19:T19"/>
    <mergeCell ref="F20:N20"/>
    <mergeCell ref="O20:Q20"/>
    <mergeCell ref="R20:T20"/>
    <mergeCell ref="F21:N21"/>
    <mergeCell ref="O21:Q21"/>
    <mergeCell ref="R21:T21"/>
    <mergeCell ref="C27:H27"/>
    <mergeCell ref="I27:V27"/>
    <mergeCell ref="C28:H28"/>
    <mergeCell ref="I28:V28"/>
    <mergeCell ref="C29:H29"/>
    <mergeCell ref="I29:V29"/>
    <mergeCell ref="A23:A45"/>
    <mergeCell ref="B23:C23"/>
    <mergeCell ref="D23:W23"/>
    <mergeCell ref="B24:H24"/>
    <mergeCell ref="I24:V24"/>
    <mergeCell ref="B25:B32"/>
    <mergeCell ref="C25:H25"/>
    <mergeCell ref="I25:V25"/>
    <mergeCell ref="C26:H26"/>
    <mergeCell ref="I26:V26"/>
    <mergeCell ref="C30:H30"/>
    <mergeCell ref="I30:V30"/>
    <mergeCell ref="C31:H31"/>
    <mergeCell ref="I31:V31"/>
    <mergeCell ref="C32:H32"/>
    <mergeCell ref="I32:V32"/>
    <mergeCell ref="B33:B40"/>
    <mergeCell ref="C33:H33"/>
    <mergeCell ref="I33:V33"/>
    <mergeCell ref="C34:H34"/>
    <mergeCell ref="C38:H38"/>
    <mergeCell ref="I38:V38"/>
    <mergeCell ref="C39:H39"/>
    <mergeCell ref="I39:V39"/>
    <mergeCell ref="I34:V34"/>
    <mergeCell ref="C35:H35"/>
    <mergeCell ref="I35:V35"/>
    <mergeCell ref="C36:H36"/>
    <mergeCell ref="I36:V36"/>
    <mergeCell ref="C37:H37"/>
    <mergeCell ref="I37:V37"/>
    <mergeCell ref="B42:C42"/>
    <mergeCell ref="D42:H42"/>
    <mergeCell ref="I42:K42"/>
    <mergeCell ref="L42:O42"/>
    <mergeCell ref="P42:R42"/>
    <mergeCell ref="U42:W42"/>
    <mergeCell ref="C40:H40"/>
    <mergeCell ref="I40:V40"/>
    <mergeCell ref="B41:H41"/>
    <mergeCell ref="J41:L41"/>
    <mergeCell ref="N41:P41"/>
    <mergeCell ref="Q41:V41"/>
    <mergeCell ref="A46:A49"/>
    <mergeCell ref="J46:W46"/>
    <mergeCell ref="B48:H48"/>
    <mergeCell ref="I48:W48"/>
    <mergeCell ref="B49:H49"/>
    <mergeCell ref="I49:W49"/>
    <mergeCell ref="B43:H45"/>
    <mergeCell ref="I43:O43"/>
    <mergeCell ref="P43:S43"/>
    <mergeCell ref="T43:V45"/>
    <mergeCell ref="W43:W45"/>
    <mergeCell ref="I44:J44"/>
    <mergeCell ref="K44:N44"/>
    <mergeCell ref="P44:S44"/>
    <mergeCell ref="I45:J45"/>
    <mergeCell ref="K45:R45"/>
    <mergeCell ref="B46:H47"/>
    <mergeCell ref="J47:Q47"/>
    <mergeCell ref="S47:T47"/>
    <mergeCell ref="U47:V47"/>
  </mergeCells>
  <phoneticPr fontId="4"/>
  <conditionalFormatting sqref="S10:V10">
    <cfRule type="cellIs" dxfId="270" priority="17" stopIfTrue="1" operator="equal">
      <formula>(COUNTIF($P$10,"✔")&lt;1)</formula>
    </cfRule>
  </conditionalFormatting>
  <conditionalFormatting sqref="W41">
    <cfRule type="cellIs" dxfId="269" priority="16" stopIfTrue="1" operator="equal">
      <formula>(COUNTIF($M$41,"✔")&lt;1)</formula>
    </cfRule>
  </conditionalFormatting>
  <conditionalFormatting sqref="I41 M41">
    <cfRule type="cellIs" dxfId="268" priority="15" stopIfTrue="1" operator="equal">
      <formula>(COUNTIF($I$41:$M$41,"✔")=1)</formula>
    </cfRule>
  </conditionalFormatting>
  <conditionalFormatting sqref="D23:W23">
    <cfRule type="expression" dxfId="267" priority="6">
      <formula>LEN(D23)&gt;250</formula>
    </cfRule>
    <cfRule type="cellIs" dxfId="266" priority="14" stopIfTrue="1" operator="notEqual">
      <formula>0</formula>
    </cfRule>
  </conditionalFormatting>
  <conditionalFormatting sqref="F19:N22 R19:T22">
    <cfRule type="cellIs" dxfId="265" priority="13" stopIfTrue="1" operator="equal">
      <formula>""</formula>
    </cfRule>
  </conditionalFormatting>
  <conditionalFormatting sqref="I46 I48:W49 K44:N44 P44 S7:W9 F18:N18 D15:G15 R18:T18 D14:W14 E9 G9 I9 L8:R8 D8:J8 D10 J10 P10 E11 G11 I11 E13 G13 K13 M13 D17:W17 C25:W40">
    <cfRule type="containsBlanks" dxfId="264" priority="12">
      <formula>LEN(TRIM(C7))=0</formula>
    </cfRule>
  </conditionalFormatting>
  <conditionalFormatting sqref="K45:R45">
    <cfRule type="cellIs" dxfId="263" priority="11" stopIfTrue="1" operator="equal">
      <formula>""</formula>
    </cfRule>
  </conditionalFormatting>
  <conditionalFormatting sqref="P43">
    <cfRule type="containsBlanks" dxfId="262" priority="10">
      <formula>LEN(TRIM(P43))=0</formula>
    </cfRule>
  </conditionalFormatting>
  <conditionalFormatting sqref="D14:W14">
    <cfRule type="expression" dxfId="261" priority="9">
      <formula>LEN(D14)&gt;120</formula>
    </cfRule>
  </conditionalFormatting>
  <conditionalFormatting sqref="D17:W17">
    <cfRule type="expression" dxfId="260" priority="8">
      <formula>LEN(D17)&gt;200</formula>
    </cfRule>
  </conditionalFormatting>
  <conditionalFormatting sqref="S7:W9">
    <cfRule type="expression" dxfId="259" priority="5">
      <formula>LEN(S7)&gt;100</formula>
    </cfRule>
  </conditionalFormatting>
  <conditionalFormatting sqref="D12:I12">
    <cfRule type="cellIs" dxfId="258" priority="4" operator="equal">
      <formula>""</formula>
    </cfRule>
  </conditionalFormatting>
  <conditionalFormatting sqref="K12:P12">
    <cfRule type="cellIs" dxfId="257" priority="3" operator="equal">
      <formula>""</formula>
    </cfRule>
  </conditionalFormatting>
  <conditionalFormatting sqref="I47">
    <cfRule type="containsBlanks" dxfId="256" priority="2">
      <formula>LEN(TRIM(I47))=0</formula>
    </cfRule>
  </conditionalFormatting>
  <conditionalFormatting sqref="R47">
    <cfRule type="containsBlanks" dxfId="255" priority="1">
      <formula>LEN(TRIM(R47))=0</formula>
    </cfRule>
  </conditionalFormatting>
  <dataValidations count="3">
    <dataValidation imeMode="off" allowBlank="1" showInputMessage="1" showErrorMessage="1" sqref="P43:P44 W25:W41 U12:V12 M13 K13 G13 E13 I11 G11 E11 I9 G9 E9 L8:R8 D8:J8"/>
    <dataValidation imeMode="hiragana" allowBlank="1" showInputMessage="1" showErrorMessage="1" sqref="K44:N44 F18:N22 S7:W9 S10:V10 D17:W17 D14:W14 C25:V40 R18:T22"/>
    <dataValidation type="list" allowBlank="1" showInputMessage="1" showErrorMessage="1" sqref="D10 I41 M41 D6 J10 P10 I46:I47 R47">
      <formula1>"✔"</formula1>
    </dataValidation>
  </dataValidations>
  <printOptions horizontalCentered="1" verticalCentered="1"/>
  <pageMargins left="0.59055118110236227" right="0.19685039370078741" top="0.19685039370078741" bottom="0.19685039370078741" header="0.19685039370078741" footer="0.19685039370078741"/>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19050</xdr:colOff>
                    <xdr:row>63</xdr:row>
                    <xdr:rowOff>0</xdr:rowOff>
                  </from>
                  <to>
                    <xdr:col>2</xdr:col>
                    <xdr:colOff>38100</xdr:colOff>
                    <xdr:row>63</xdr:row>
                    <xdr:rowOff>104775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19050</xdr:colOff>
                    <xdr:row>63</xdr:row>
                    <xdr:rowOff>0</xdr:rowOff>
                  </from>
                  <to>
                    <xdr:col>2</xdr:col>
                    <xdr:colOff>38100</xdr:colOff>
                    <xdr:row>63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704850</xdr:colOff>
                    <xdr:row>63</xdr:row>
                    <xdr:rowOff>0</xdr:rowOff>
                  </from>
                  <to>
                    <xdr:col>3</xdr:col>
                    <xdr:colOff>76200</xdr:colOff>
                    <xdr:row>63</xdr:row>
                    <xdr:rowOff>104775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704850</xdr:colOff>
                    <xdr:row>63</xdr:row>
                    <xdr:rowOff>0</xdr:rowOff>
                  </from>
                  <to>
                    <xdr:col>3</xdr:col>
                    <xdr:colOff>76200</xdr:colOff>
                    <xdr:row>63</xdr:row>
                    <xdr:rowOff>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1</xdr:col>
                    <xdr:colOff>19050</xdr:colOff>
                    <xdr:row>63</xdr:row>
                    <xdr:rowOff>0</xdr:rowOff>
                  </from>
                  <to>
                    <xdr:col>2</xdr:col>
                    <xdr:colOff>38100</xdr:colOff>
                    <xdr:row>63</xdr:row>
                    <xdr:rowOff>104775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19050</xdr:colOff>
                    <xdr:row>63</xdr:row>
                    <xdr:rowOff>0</xdr:rowOff>
                  </from>
                  <to>
                    <xdr:col>2</xdr:col>
                    <xdr:colOff>38100</xdr:colOff>
                    <xdr:row>63</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704850</xdr:colOff>
                    <xdr:row>63</xdr:row>
                    <xdr:rowOff>0</xdr:rowOff>
                  </from>
                  <to>
                    <xdr:col>3</xdr:col>
                    <xdr:colOff>76200</xdr:colOff>
                    <xdr:row>63</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10</xdr:col>
                    <xdr:colOff>257175</xdr:colOff>
                    <xdr:row>63</xdr:row>
                    <xdr:rowOff>0</xdr:rowOff>
                  </from>
                  <to>
                    <xdr:col>11</xdr:col>
                    <xdr:colOff>238125</xdr:colOff>
                    <xdr:row>63</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16</xdr:col>
                    <xdr:colOff>200025</xdr:colOff>
                    <xdr:row>63</xdr:row>
                    <xdr:rowOff>0</xdr:rowOff>
                  </from>
                  <to>
                    <xdr:col>17</xdr:col>
                    <xdr:colOff>209550</xdr:colOff>
                    <xdr:row>63</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257175</xdr:colOff>
                    <xdr:row>63</xdr:row>
                    <xdr:rowOff>0</xdr:rowOff>
                  </from>
                  <to>
                    <xdr:col>11</xdr:col>
                    <xdr:colOff>238125</xdr:colOff>
                    <xdr:row>63</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16</xdr:col>
                    <xdr:colOff>200025</xdr:colOff>
                    <xdr:row>63</xdr:row>
                    <xdr:rowOff>0</xdr:rowOff>
                  </from>
                  <to>
                    <xdr:col>17</xdr:col>
                    <xdr:colOff>209550</xdr:colOff>
                    <xdr:row>63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88"/>
  <sheetViews>
    <sheetView view="pageBreakPreview" zoomScale="70" zoomScaleNormal="70" zoomScaleSheetLayoutView="70" workbookViewId="0">
      <selection activeCell="Z9" sqref="Z9"/>
    </sheetView>
  </sheetViews>
  <sheetFormatPr defaultRowHeight="13.5"/>
  <cols>
    <col min="1" max="1" width="2.625" style="41" customWidth="1"/>
    <col min="2" max="2" width="5.625" style="220" customWidth="1"/>
    <col min="3" max="3" width="7.625" style="220" customWidth="1"/>
    <col min="4" max="34" width="4.125" style="220" customWidth="1"/>
    <col min="35" max="35" width="4.375" style="461" customWidth="1"/>
    <col min="36" max="36" width="6.125" style="41" customWidth="1"/>
    <col min="37" max="38" width="9" style="41"/>
    <col min="39" max="44" width="20" style="41" bestFit="1" customWidth="1"/>
    <col min="45" max="16384" width="9" style="41"/>
  </cols>
  <sheetData>
    <row r="1" spans="1:44" s="136" customFormat="1" ht="17.25" customHeight="1">
      <c r="A1" s="1128" t="s">
        <v>229</v>
      </c>
      <c r="B1" s="1128"/>
      <c r="C1" s="1128"/>
      <c r="D1" s="1129" t="str">
        <f>IF(震災様式1!F36="","",震災様式1!F36)</f>
        <v/>
      </c>
      <c r="E1" s="1129"/>
      <c r="F1" s="1129"/>
      <c r="G1" s="1129"/>
      <c r="H1" s="1129"/>
      <c r="I1" s="456" t="s">
        <v>525</v>
      </c>
      <c r="J1" s="1129" t="str">
        <f>IF(震災様式1!K36="","",震災様式1!K36)</f>
        <v/>
      </c>
      <c r="K1" s="1129"/>
      <c r="L1" s="1129"/>
      <c r="M1" s="1129"/>
      <c r="N1" s="1129"/>
      <c r="O1" s="457"/>
      <c r="P1" s="457"/>
      <c r="Q1" s="457"/>
      <c r="R1" s="457"/>
      <c r="S1" s="457"/>
      <c r="T1" s="457"/>
      <c r="U1" s="457"/>
      <c r="V1" s="457"/>
      <c r="W1" s="457"/>
      <c r="X1" s="457"/>
      <c r="Y1" s="457"/>
      <c r="Z1" s="457"/>
      <c r="AA1" s="457"/>
      <c r="AB1" s="457"/>
      <c r="AC1" s="457"/>
      <c r="AD1" s="457"/>
      <c r="AE1" s="457"/>
      <c r="AF1" s="457"/>
      <c r="AG1" s="457"/>
      <c r="AH1" s="457"/>
      <c r="AI1" s="458"/>
    </row>
    <row r="2" spans="1:44">
      <c r="A2" s="453"/>
      <c r="B2" s="453"/>
      <c r="C2" s="453"/>
      <c r="D2" s="1130"/>
      <c r="E2" s="1130"/>
      <c r="F2" s="219"/>
      <c r="G2" s="459"/>
      <c r="H2" s="219"/>
      <c r="I2" s="460"/>
      <c r="J2" s="219"/>
    </row>
    <row r="3" spans="1:44" ht="20.100000000000001" customHeight="1">
      <c r="AD3" s="1110" t="s">
        <v>541</v>
      </c>
      <c r="AE3" s="1110"/>
      <c r="AF3" s="1110"/>
      <c r="AG3" s="1110"/>
      <c r="AH3" s="1110"/>
      <c r="AI3" s="1110"/>
    </row>
    <row r="4" spans="1:44" ht="20.25" customHeight="1">
      <c r="A4" s="1111" t="s">
        <v>271</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row>
    <row r="5" spans="1:44" ht="20.25" customHeight="1">
      <c r="A5" s="455"/>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row>
    <row r="6" spans="1:44">
      <c r="B6" s="461"/>
      <c r="C6" s="461"/>
      <c r="D6" s="461"/>
    </row>
    <row r="7" spans="1:44" ht="27.75" customHeight="1">
      <c r="B7" s="1112" t="s">
        <v>0</v>
      </c>
      <c r="C7" s="1112"/>
      <c r="D7" s="1112"/>
      <c r="E7" s="1112" t="str">
        <f>IF(震災様式1!L10="","",震災様式1!L10)</f>
        <v/>
      </c>
      <c r="F7" s="1112"/>
      <c r="G7" s="1112"/>
      <c r="H7" s="1112"/>
      <c r="I7" s="1112"/>
      <c r="J7" s="1112"/>
      <c r="K7" s="1112"/>
      <c r="L7" s="1112"/>
      <c r="M7" s="1112"/>
      <c r="N7" s="1112"/>
      <c r="O7" s="1112"/>
      <c r="P7" s="1112"/>
      <c r="Q7" s="1112"/>
      <c r="R7" s="1112"/>
      <c r="S7" s="1112" t="s">
        <v>526</v>
      </c>
      <c r="T7" s="1112"/>
      <c r="U7" s="1112"/>
      <c r="V7" s="1112" t="str">
        <f>IF(震災様式1!G35="","",震災様式1!G35)</f>
        <v/>
      </c>
      <c r="W7" s="1112"/>
      <c r="X7" s="1112"/>
      <c r="Y7" s="1112"/>
      <c r="Z7" s="1112"/>
      <c r="AA7" s="1112"/>
      <c r="AB7" s="1112"/>
      <c r="AC7" s="1112"/>
      <c r="AD7" s="1112"/>
      <c r="AE7" s="1112"/>
      <c r="AF7" s="1112"/>
      <c r="AG7" s="1112"/>
      <c r="AH7" s="1112"/>
    </row>
    <row r="8" spans="1:44" ht="5.25" customHeight="1"/>
    <row r="9" spans="1:44" s="136" customFormat="1" ht="24.95" customHeight="1">
      <c r="B9" s="1120" t="s">
        <v>527</v>
      </c>
      <c r="C9" s="126" t="s">
        <v>579</v>
      </c>
      <c r="D9" s="462" t="str">
        <f>AM13</f>
        <v/>
      </c>
      <c r="E9" s="463" t="str">
        <f>IF($D$9="","",IF($D$9+1&lt;=$AM$14,$D$9+1,""))</f>
        <v/>
      </c>
      <c r="F9" s="463" t="str">
        <f>IF($D$9="","",IF($D$9+2&lt;=$AM$14,$D$9+2,""))</f>
        <v/>
      </c>
      <c r="G9" s="463" t="str">
        <f>IF($D$9="","",IF($D$9+3&lt;=$AM$14,$D$9+3,""))</f>
        <v/>
      </c>
      <c r="H9" s="463" t="str">
        <f>IF($D$9="","",IF($D$9+4&lt;=$AM$14,$D$9+4,""))</f>
        <v/>
      </c>
      <c r="I9" s="463" t="str">
        <f>IF($D$9="","",IF($D$9+5&lt;=$AM$14,$D$9+5,""))</f>
        <v/>
      </c>
      <c r="J9" s="463" t="str">
        <f>IF($D$9="","",IF($D$9+6&lt;=$AM$14,$D$9+6,""))</f>
        <v/>
      </c>
      <c r="K9" s="463" t="str">
        <f>IF($D$9="","",IF($D$9+7&lt;=$AM$14,$D$9+7,""))</f>
        <v/>
      </c>
      <c r="L9" s="463" t="str">
        <f>IF($D$9="","",IF($D$9+8&lt;=$AM$14,$D$9+8,""))</f>
        <v/>
      </c>
      <c r="M9" s="463" t="str">
        <f>IF($D$9="","",IF($D$9+9&lt;=$AM$14,$D$9+9,""))</f>
        <v/>
      </c>
      <c r="N9" s="463" t="str">
        <f>IF($D$9="","",IF($D$9+10&lt;=$AM$14,$D$9+10,""))</f>
        <v/>
      </c>
      <c r="O9" s="463" t="str">
        <f>IF($D$9="","",IF($D$9+11&lt;=$AM$14,$D$9+11,""))</f>
        <v/>
      </c>
      <c r="P9" s="463" t="str">
        <f>IF($D$9="","",IF($D$9+12&lt;=$AM$14,$D$9+12,""))</f>
        <v/>
      </c>
      <c r="Q9" s="463" t="str">
        <f>IF($D$9="","",IF($D$9+13&lt;=$AM$14,$D$9+13,""))</f>
        <v/>
      </c>
      <c r="R9" s="463" t="str">
        <f>IF($D$9="","",IF($D$9+14&lt;=$AM$14,$D$9+14,""))</f>
        <v/>
      </c>
      <c r="S9" s="463" t="str">
        <f>IF($D$9="","",IF($D$9+15&lt;=$AM$14,$D$9+15,""))</f>
        <v/>
      </c>
      <c r="T9" s="463" t="str">
        <f>IF($D$9="","",IF($D$9+16&lt;=$AM$14,$D$9+16,""))</f>
        <v/>
      </c>
      <c r="U9" s="463" t="str">
        <f>IF($D$9="","",IF($D$9+17&lt;=$AM$14,$D$9+17,""))</f>
        <v/>
      </c>
      <c r="V9" s="463" t="str">
        <f>IF($D$9="","",IF($D$9+18&lt;=$AM$14,$D$9+18,""))</f>
        <v/>
      </c>
      <c r="W9" s="463" t="str">
        <f>IF($D$9="","",IF($D$9+19&lt;=$AM$14,$D$9+19,""))</f>
        <v/>
      </c>
      <c r="X9" s="463" t="str">
        <f>IF($D$9="","",IF($D$9+20&lt;=$AM$14,$D$9+20,""))</f>
        <v/>
      </c>
      <c r="Y9" s="463" t="str">
        <f>IF($D$9="","",IF($D$9+21&lt;=$AM$14,$D$9+21,""))</f>
        <v/>
      </c>
      <c r="Z9" s="463" t="str">
        <f>IF($D$9="","",IF($D$9+22&lt;=$AM$14,$D$9+22,""))</f>
        <v/>
      </c>
      <c r="AA9" s="463" t="str">
        <f>IF($D$9="","",IF($D$9+23&lt;=$AM$14,$D$9+23,""))</f>
        <v/>
      </c>
      <c r="AB9" s="463" t="str">
        <f>IF($D$9="","",IF($D$9+24&lt;=$AM$14,$D$9+24,""))</f>
        <v/>
      </c>
      <c r="AC9" s="463" t="str">
        <f>IF($D$9="","",IF($D$9+25&lt;=$AM$14,$D$9+25,""))</f>
        <v/>
      </c>
      <c r="AD9" s="463" t="str">
        <f>IF($D$9="","",IF($D$9+26&lt;=$AM$14,$D$9+26,""))</f>
        <v/>
      </c>
      <c r="AE9" s="463" t="str">
        <f>IF($D$9="","",IF($D$9+27&lt;=$AM$14,$D$9+27,""))</f>
        <v/>
      </c>
      <c r="AF9" s="463" t="str">
        <f>IF($D$9="","",IF($D$9+28&lt;=$AM$14,$D$9+28,""))</f>
        <v/>
      </c>
      <c r="AG9" s="463" t="str">
        <f>IF($D$9="","",IF($D$9+29&lt;=$AM$14,$D$9+29,""))</f>
        <v/>
      </c>
      <c r="AH9" s="464" t="str">
        <f>IF($D$9="","",IF($D$9+30&lt;=$AM$14,$D$9+30,""))</f>
        <v/>
      </c>
      <c r="AI9" s="458"/>
      <c r="AM9" s="220" t="s">
        <v>528</v>
      </c>
      <c r="AN9" s="220" t="s">
        <v>529</v>
      </c>
    </row>
    <row r="10" spans="1:44" s="136" customFormat="1" ht="15.75" customHeight="1">
      <c r="B10" s="1121"/>
      <c r="C10" s="126" t="s">
        <v>272</v>
      </c>
      <c r="D10" s="465" t="str">
        <f t="shared" ref="D10:AH10" si="0">TEXT(D9,"aaa")</f>
        <v/>
      </c>
      <c r="E10" s="466" t="str">
        <f t="shared" si="0"/>
        <v/>
      </c>
      <c r="F10" s="466" t="str">
        <f t="shared" si="0"/>
        <v/>
      </c>
      <c r="G10" s="466" t="str">
        <f t="shared" si="0"/>
        <v/>
      </c>
      <c r="H10" s="466" t="str">
        <f t="shared" si="0"/>
        <v/>
      </c>
      <c r="I10" s="466" t="str">
        <f t="shared" si="0"/>
        <v/>
      </c>
      <c r="J10" s="466" t="str">
        <f t="shared" si="0"/>
        <v/>
      </c>
      <c r="K10" s="466" t="str">
        <f t="shared" si="0"/>
        <v/>
      </c>
      <c r="L10" s="466" t="str">
        <f t="shared" si="0"/>
        <v/>
      </c>
      <c r="M10" s="466" t="str">
        <f t="shared" si="0"/>
        <v/>
      </c>
      <c r="N10" s="466" t="str">
        <f t="shared" si="0"/>
        <v/>
      </c>
      <c r="O10" s="466" t="str">
        <f t="shared" si="0"/>
        <v/>
      </c>
      <c r="P10" s="466" t="str">
        <f t="shared" si="0"/>
        <v/>
      </c>
      <c r="Q10" s="466" t="str">
        <f t="shared" si="0"/>
        <v/>
      </c>
      <c r="R10" s="466" t="str">
        <f t="shared" si="0"/>
        <v/>
      </c>
      <c r="S10" s="466" t="str">
        <f t="shared" si="0"/>
        <v/>
      </c>
      <c r="T10" s="466" t="str">
        <f t="shared" si="0"/>
        <v/>
      </c>
      <c r="U10" s="466" t="str">
        <f t="shared" si="0"/>
        <v/>
      </c>
      <c r="V10" s="466" t="str">
        <f t="shared" si="0"/>
        <v/>
      </c>
      <c r="W10" s="466" t="str">
        <f t="shared" si="0"/>
        <v/>
      </c>
      <c r="X10" s="466" t="str">
        <f t="shared" si="0"/>
        <v/>
      </c>
      <c r="Y10" s="466" t="str">
        <f t="shared" si="0"/>
        <v/>
      </c>
      <c r="Z10" s="466" t="str">
        <f t="shared" si="0"/>
        <v/>
      </c>
      <c r="AA10" s="466" t="str">
        <f t="shared" si="0"/>
        <v/>
      </c>
      <c r="AB10" s="466" t="str">
        <f t="shared" si="0"/>
        <v/>
      </c>
      <c r="AC10" s="466" t="str">
        <f t="shared" si="0"/>
        <v/>
      </c>
      <c r="AD10" s="466" t="str">
        <f t="shared" si="0"/>
        <v/>
      </c>
      <c r="AE10" s="466" t="str">
        <f t="shared" si="0"/>
        <v/>
      </c>
      <c r="AF10" s="466" t="str">
        <f t="shared" si="0"/>
        <v/>
      </c>
      <c r="AG10" s="466" t="str">
        <f t="shared" si="0"/>
        <v/>
      </c>
      <c r="AH10" s="467" t="str">
        <f t="shared" si="0"/>
        <v/>
      </c>
      <c r="AI10" s="458"/>
      <c r="AM10" s="468" t="str">
        <f>IF(震災様式1!F36="","",震災様式1!F36)</f>
        <v/>
      </c>
      <c r="AN10" s="468" t="str">
        <f>IF(震災様式1!K36="","",震災様式1!K36)</f>
        <v/>
      </c>
    </row>
    <row r="11" spans="1:44" ht="20.100000000000001" customHeight="1">
      <c r="B11" s="1121"/>
      <c r="C11" s="469"/>
      <c r="D11" s="1123"/>
      <c r="E11" s="1126"/>
      <c r="F11" s="1126"/>
      <c r="G11" s="1126"/>
      <c r="H11" s="1126"/>
      <c r="I11" s="1126"/>
      <c r="J11" s="1126"/>
      <c r="K11" s="1126"/>
      <c r="L11" s="1126"/>
      <c r="M11" s="1126"/>
      <c r="N11" s="1126"/>
      <c r="O11" s="1126"/>
      <c r="P11" s="1126"/>
      <c r="Q11" s="1126"/>
      <c r="R11" s="1126"/>
      <c r="S11" s="1126"/>
      <c r="T11" s="1126"/>
      <c r="U11" s="1126"/>
      <c r="V11" s="1126"/>
      <c r="W11" s="1126"/>
      <c r="X11" s="1126"/>
      <c r="Y11" s="1126"/>
      <c r="Z11" s="1126"/>
      <c r="AA11" s="1126"/>
      <c r="AB11" s="1126"/>
      <c r="AC11" s="1126"/>
      <c r="AD11" s="1126"/>
      <c r="AE11" s="1126"/>
      <c r="AF11" s="1126"/>
      <c r="AG11" s="1126"/>
      <c r="AH11" s="1131"/>
    </row>
    <row r="12" spans="1:44" ht="20.100000000000001" customHeight="1">
      <c r="B12" s="1121"/>
      <c r="C12" s="469"/>
      <c r="D12" s="1124"/>
      <c r="E12" s="1127"/>
      <c r="F12" s="1127"/>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32"/>
      <c r="AM12" s="470" t="s">
        <v>530</v>
      </c>
      <c r="AN12" s="470" t="s">
        <v>531</v>
      </c>
      <c r="AO12" s="470" t="s">
        <v>532</v>
      </c>
      <c r="AP12" s="470" t="s">
        <v>533</v>
      </c>
      <c r="AQ12" s="470" t="s">
        <v>534</v>
      </c>
      <c r="AR12" s="470" t="s">
        <v>535</v>
      </c>
    </row>
    <row r="13" spans="1:44" ht="20.100000000000001" customHeight="1">
      <c r="B13" s="1121"/>
      <c r="C13" s="469" t="s">
        <v>298</v>
      </c>
      <c r="D13" s="1124"/>
      <c r="E13" s="1127"/>
      <c r="F13" s="1127"/>
      <c r="G13" s="1127"/>
      <c r="H13" s="1127"/>
      <c r="I13" s="1127"/>
      <c r="J13" s="1127"/>
      <c r="K13" s="1127"/>
      <c r="L13" s="1127"/>
      <c r="M13" s="1127"/>
      <c r="N13" s="1127"/>
      <c r="O13" s="1127"/>
      <c r="P13" s="1127"/>
      <c r="Q13" s="1127"/>
      <c r="R13" s="1127"/>
      <c r="S13" s="1127"/>
      <c r="T13" s="1127"/>
      <c r="U13" s="1127"/>
      <c r="V13" s="1127"/>
      <c r="W13" s="1127"/>
      <c r="X13" s="1127"/>
      <c r="Y13" s="1127"/>
      <c r="Z13" s="1127"/>
      <c r="AA13" s="1127"/>
      <c r="AB13" s="1127"/>
      <c r="AC13" s="1127"/>
      <c r="AD13" s="1127"/>
      <c r="AE13" s="1127"/>
      <c r="AF13" s="1127"/>
      <c r="AG13" s="1127"/>
      <c r="AH13" s="1132"/>
      <c r="AM13" s="468" t="str">
        <f>AM10</f>
        <v/>
      </c>
      <c r="AN13" s="468" t="str">
        <f>IF(AM14=AN10,"",IF(AN10&gt;EDATE(AM13,1)-1,EDATE(AM13,1),""))</f>
        <v/>
      </c>
      <c r="AO13" s="468" t="str">
        <f>IF(AN13="","",IF(AN10&gt;EDATE(AM13,2)-1,EDATE(AM13,2),""))</f>
        <v/>
      </c>
      <c r="AP13" s="468" t="str">
        <f>IF(AO13="","",IF(AN10&gt;EDATE(AM13,3)-1,EDATE(AM13,3),""))</f>
        <v/>
      </c>
      <c r="AQ13" s="468" t="str">
        <f>IF(AP13="","",IF(AN10&gt;EDATE(AM13,4)-1,EDATE(AM13,4),""))</f>
        <v/>
      </c>
      <c r="AR13" s="468" t="str">
        <f>IF(AQ13="","",IF(AN10&gt;EDATE(AM13,5)-1,EDATE(AM13,5),""))</f>
        <v/>
      </c>
    </row>
    <row r="14" spans="1:44" ht="20.100000000000001" customHeight="1">
      <c r="B14" s="1121"/>
      <c r="C14" s="469"/>
      <c r="D14" s="1124"/>
      <c r="E14" s="1127"/>
      <c r="F14" s="1127"/>
      <c r="G14" s="1127"/>
      <c r="H14" s="1127"/>
      <c r="I14" s="1127"/>
      <c r="J14" s="1127"/>
      <c r="K14" s="1127"/>
      <c r="L14" s="1127"/>
      <c r="M14" s="1127"/>
      <c r="N14" s="1127"/>
      <c r="O14" s="1127"/>
      <c r="P14" s="1127"/>
      <c r="Q14" s="1127"/>
      <c r="R14" s="1127"/>
      <c r="S14" s="1127"/>
      <c r="T14" s="1127"/>
      <c r="U14" s="1127"/>
      <c r="V14" s="1127"/>
      <c r="W14" s="1127"/>
      <c r="X14" s="1127"/>
      <c r="Y14" s="1127"/>
      <c r="Z14" s="1127"/>
      <c r="AA14" s="1127"/>
      <c r="AB14" s="1127"/>
      <c r="AC14" s="1127"/>
      <c r="AD14" s="1127"/>
      <c r="AE14" s="1127"/>
      <c r="AF14" s="1127"/>
      <c r="AG14" s="1127"/>
      <c r="AH14" s="1132"/>
      <c r="AM14" s="468" t="str">
        <f>IF(AM13="","",IF(AN10&lt;(EDATE(AM13,1)-1),AN10,EDATE(AM13,1)-1))</f>
        <v/>
      </c>
      <c r="AN14" s="468" t="str">
        <f>IF(AN13="","",IF(AN10&lt;(EDATE(AM13,2)-1),AN10,EDATE(AM13,2)-1))</f>
        <v/>
      </c>
      <c r="AO14" s="468" t="str">
        <f>IF(AO13="","",IF(AN10&lt;(EDATE(AM13,3)-1),AN10,EDATE(AM13,3)-1))</f>
        <v/>
      </c>
      <c r="AP14" s="468" t="str">
        <f>IF(AP13="","",IF(AN10&lt;=(EDATE(AM13,4)-1),AN10,EDATE(AM13,4)-1))</f>
        <v/>
      </c>
      <c r="AQ14" s="468" t="str">
        <f>IF(AQ13="","",IF(AN10&lt;=(EDATE(AM13,5)-1),AN10,EDATE(AM13,5)-1))</f>
        <v/>
      </c>
      <c r="AR14" s="468" t="str">
        <f>IF(AR13="","",IF(AN10&lt;=(EDATE(AM13,6)-1),AN10,EDATE(AM13,6)-1))</f>
        <v/>
      </c>
    </row>
    <row r="15" spans="1:44" ht="20.100000000000001" customHeight="1">
      <c r="B15" s="1121"/>
      <c r="C15" s="469" t="s">
        <v>299</v>
      </c>
      <c r="D15" s="1124"/>
      <c r="E15" s="1127"/>
      <c r="F15" s="1127"/>
      <c r="G15" s="1127"/>
      <c r="H15" s="1127"/>
      <c r="I15" s="1127"/>
      <c r="J15" s="1127"/>
      <c r="K15" s="1127"/>
      <c r="L15" s="1127"/>
      <c r="M15" s="1127"/>
      <c r="N15" s="1127"/>
      <c r="O15" s="1127"/>
      <c r="P15" s="1127"/>
      <c r="Q15" s="1127"/>
      <c r="R15" s="1127"/>
      <c r="S15" s="1127"/>
      <c r="T15" s="1127"/>
      <c r="U15" s="1127"/>
      <c r="V15" s="1127"/>
      <c r="W15" s="1127"/>
      <c r="X15" s="1127"/>
      <c r="Y15" s="1127"/>
      <c r="Z15" s="1127"/>
      <c r="AA15" s="1127"/>
      <c r="AB15" s="1127"/>
      <c r="AC15" s="1127"/>
      <c r="AD15" s="1127"/>
      <c r="AE15" s="1127"/>
      <c r="AF15" s="1127"/>
      <c r="AG15" s="1127"/>
      <c r="AH15" s="1132"/>
    </row>
    <row r="16" spans="1:44" ht="20.100000000000001" customHeight="1">
      <c r="B16" s="1121"/>
      <c r="C16" s="469"/>
      <c r="D16" s="1124"/>
      <c r="E16" s="1127"/>
      <c r="F16" s="1127"/>
      <c r="G16" s="1127"/>
      <c r="H16" s="1127"/>
      <c r="I16" s="1127"/>
      <c r="J16" s="1127"/>
      <c r="K16" s="1127"/>
      <c r="L16" s="1127"/>
      <c r="M16" s="1127"/>
      <c r="N16" s="1127"/>
      <c r="O16" s="1127"/>
      <c r="P16" s="1127"/>
      <c r="Q16" s="1127"/>
      <c r="R16" s="1127"/>
      <c r="S16" s="1127"/>
      <c r="T16" s="1127"/>
      <c r="U16" s="1127"/>
      <c r="V16" s="1127"/>
      <c r="W16" s="1127"/>
      <c r="X16" s="1127"/>
      <c r="Y16" s="1127"/>
      <c r="Z16" s="1127"/>
      <c r="AA16" s="1127"/>
      <c r="AB16" s="1127"/>
      <c r="AC16" s="1127"/>
      <c r="AD16" s="1127"/>
      <c r="AE16" s="1127"/>
      <c r="AF16" s="1127"/>
      <c r="AG16" s="1127"/>
      <c r="AH16" s="1132"/>
    </row>
    <row r="17" spans="2:39" ht="20.100000000000001" customHeight="1">
      <c r="B17" s="1121"/>
      <c r="C17" s="469" t="s">
        <v>300</v>
      </c>
      <c r="D17" s="1124"/>
      <c r="E17" s="1127"/>
      <c r="F17" s="1127"/>
      <c r="G17" s="1127"/>
      <c r="H17" s="1127"/>
      <c r="I17" s="1127"/>
      <c r="J17" s="1127"/>
      <c r="K17" s="1127"/>
      <c r="L17" s="1127"/>
      <c r="M17" s="1127"/>
      <c r="N17" s="1127"/>
      <c r="O17" s="1127"/>
      <c r="P17" s="1127"/>
      <c r="Q17" s="1127"/>
      <c r="R17" s="1127"/>
      <c r="S17" s="1127"/>
      <c r="T17" s="1127"/>
      <c r="U17" s="1127"/>
      <c r="V17" s="1127"/>
      <c r="W17" s="1127"/>
      <c r="X17" s="1127"/>
      <c r="Y17" s="1127"/>
      <c r="Z17" s="1127"/>
      <c r="AA17" s="1127"/>
      <c r="AB17" s="1127"/>
      <c r="AC17" s="1127"/>
      <c r="AD17" s="1127"/>
      <c r="AE17" s="1127"/>
      <c r="AF17" s="1127"/>
      <c r="AG17" s="1127"/>
      <c r="AH17" s="1132"/>
    </row>
    <row r="18" spans="2:39" ht="20.100000000000001" customHeight="1">
      <c r="B18" s="1121"/>
      <c r="C18" s="469"/>
      <c r="D18" s="1124"/>
      <c r="E18" s="1127"/>
      <c r="F18" s="1127"/>
      <c r="G18" s="1127"/>
      <c r="H18" s="1127"/>
      <c r="I18" s="1127"/>
      <c r="J18" s="1127"/>
      <c r="K18" s="1127"/>
      <c r="L18" s="1127"/>
      <c r="M18" s="1127"/>
      <c r="N18" s="1127"/>
      <c r="O18" s="1127"/>
      <c r="P18" s="1127"/>
      <c r="Q18" s="1127"/>
      <c r="R18" s="1127"/>
      <c r="S18" s="1127"/>
      <c r="T18" s="1127"/>
      <c r="U18" s="1127"/>
      <c r="V18" s="1127"/>
      <c r="W18" s="1127"/>
      <c r="X18" s="1127"/>
      <c r="Y18" s="1127"/>
      <c r="Z18" s="1127"/>
      <c r="AA18" s="1127"/>
      <c r="AB18" s="1127"/>
      <c r="AC18" s="1127"/>
      <c r="AD18" s="1127"/>
      <c r="AE18" s="1127"/>
      <c r="AF18" s="1127"/>
      <c r="AG18" s="1127"/>
      <c r="AH18" s="1132"/>
    </row>
    <row r="19" spans="2:39" ht="20.100000000000001" customHeight="1">
      <c r="B19" s="1121"/>
      <c r="C19" s="469" t="s">
        <v>301</v>
      </c>
      <c r="D19" s="1124"/>
      <c r="E19" s="1127"/>
      <c r="F19" s="1127"/>
      <c r="G19" s="1127"/>
      <c r="H19" s="1127"/>
      <c r="I19" s="1127"/>
      <c r="J19" s="1127"/>
      <c r="K19" s="1127"/>
      <c r="L19" s="1127"/>
      <c r="M19" s="1127"/>
      <c r="N19" s="1127"/>
      <c r="O19" s="1127"/>
      <c r="P19" s="1127"/>
      <c r="Q19" s="1127"/>
      <c r="R19" s="1127"/>
      <c r="S19" s="1127"/>
      <c r="T19" s="1127"/>
      <c r="U19" s="1127"/>
      <c r="V19" s="1127"/>
      <c r="W19" s="1127"/>
      <c r="X19" s="1127"/>
      <c r="Y19" s="1127"/>
      <c r="Z19" s="1127"/>
      <c r="AA19" s="1127"/>
      <c r="AB19" s="1127"/>
      <c r="AC19" s="1127"/>
      <c r="AD19" s="1127"/>
      <c r="AE19" s="1127"/>
      <c r="AF19" s="1127"/>
      <c r="AG19" s="1127"/>
      <c r="AH19" s="1132"/>
    </row>
    <row r="20" spans="2:39" ht="20.100000000000001" customHeight="1">
      <c r="B20" s="1121"/>
      <c r="C20" s="469"/>
      <c r="D20" s="1124"/>
      <c r="E20" s="1127"/>
      <c r="F20" s="1127"/>
      <c r="G20" s="1127"/>
      <c r="H20" s="1127"/>
      <c r="I20" s="1127"/>
      <c r="J20" s="1127"/>
      <c r="K20" s="1127"/>
      <c r="L20" s="1127"/>
      <c r="M20" s="1127"/>
      <c r="N20" s="1127"/>
      <c r="O20" s="1127"/>
      <c r="P20" s="1127"/>
      <c r="Q20" s="1127"/>
      <c r="R20" s="1127"/>
      <c r="S20" s="1127"/>
      <c r="T20" s="1127"/>
      <c r="U20" s="1127"/>
      <c r="V20" s="1127"/>
      <c r="W20" s="1127"/>
      <c r="X20" s="1127"/>
      <c r="Y20" s="1127"/>
      <c r="Z20" s="1127"/>
      <c r="AA20" s="1127"/>
      <c r="AB20" s="1127"/>
      <c r="AC20" s="1127"/>
      <c r="AD20" s="1127"/>
      <c r="AE20" s="1127"/>
      <c r="AF20" s="1127"/>
      <c r="AG20" s="1127"/>
      <c r="AH20" s="1132"/>
    </row>
    <row r="21" spans="2:39" ht="20.100000000000001" customHeight="1">
      <c r="B21" s="1121"/>
      <c r="C21" s="469"/>
      <c r="D21" s="1125"/>
      <c r="E21" s="1127"/>
      <c r="F21" s="1127"/>
      <c r="G21" s="1127"/>
      <c r="H21" s="1127"/>
      <c r="I21" s="1127"/>
      <c r="J21" s="1127"/>
      <c r="K21" s="1127"/>
      <c r="L21" s="1127"/>
      <c r="M21" s="1127"/>
      <c r="N21" s="1127"/>
      <c r="O21" s="1127"/>
      <c r="P21" s="1127"/>
      <c r="Q21" s="1127"/>
      <c r="R21" s="1127"/>
      <c r="S21" s="1127"/>
      <c r="T21" s="1127"/>
      <c r="U21" s="1127"/>
      <c r="V21" s="1127"/>
      <c r="W21" s="1127"/>
      <c r="X21" s="1127"/>
      <c r="Y21" s="1127"/>
      <c r="Z21" s="1127"/>
      <c r="AA21" s="1127"/>
      <c r="AB21" s="1127"/>
      <c r="AC21" s="1127"/>
      <c r="AD21" s="1127"/>
      <c r="AE21" s="1127"/>
      <c r="AF21" s="1127"/>
      <c r="AG21" s="1127"/>
      <c r="AH21" s="1133"/>
    </row>
    <row r="22" spans="2:39" ht="21.75" customHeight="1">
      <c r="B22" s="1121"/>
      <c r="C22" s="537" t="s">
        <v>536</v>
      </c>
      <c r="D22" s="472"/>
      <c r="E22" s="473"/>
      <c r="F22" s="473"/>
      <c r="G22" s="473"/>
      <c r="H22" s="473"/>
      <c r="I22" s="474"/>
      <c r="J22" s="474"/>
      <c r="K22" s="473"/>
      <c r="L22" s="473"/>
      <c r="M22" s="473"/>
      <c r="N22" s="473"/>
      <c r="O22" s="473"/>
      <c r="P22" s="474"/>
      <c r="Q22" s="474"/>
      <c r="R22" s="473"/>
      <c r="S22" s="473"/>
      <c r="T22" s="473"/>
      <c r="U22" s="474"/>
      <c r="V22" s="474"/>
      <c r="W22" s="474"/>
      <c r="X22" s="474"/>
      <c r="Y22" s="473"/>
      <c r="Z22" s="473"/>
      <c r="AA22" s="473"/>
      <c r="AB22" s="473"/>
      <c r="AC22" s="474"/>
      <c r="AD22" s="474"/>
      <c r="AE22" s="473"/>
      <c r="AF22" s="473"/>
      <c r="AG22" s="473"/>
      <c r="AH22" s="475"/>
      <c r="AI22" s="476">
        <f>COUNTA(D22:AH22)</f>
        <v>0</v>
      </c>
    </row>
    <row r="23" spans="2:39" ht="21.75" customHeight="1">
      <c r="B23" s="1121"/>
      <c r="C23" s="625" t="s">
        <v>709</v>
      </c>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7"/>
      <c r="AI23" s="476"/>
    </row>
    <row r="24" spans="2:39" ht="15" customHeight="1">
      <c r="B24" s="1121"/>
      <c r="C24" s="1105" t="s">
        <v>537</v>
      </c>
      <c r="D24" s="477"/>
      <c r="E24" s="497"/>
      <c r="F24" s="500"/>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503"/>
      <c r="AI24" s="1108" t="s">
        <v>538</v>
      </c>
    </row>
    <row r="25" spans="2:39" ht="15" customHeight="1" thickBot="1">
      <c r="B25" s="1121"/>
      <c r="C25" s="1106"/>
      <c r="D25" s="478"/>
      <c r="E25" s="498"/>
      <c r="F25" s="501"/>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504"/>
      <c r="AI25" s="1109"/>
    </row>
    <row r="26" spans="2:39" ht="15" customHeight="1" thickBot="1">
      <c r="B26" s="1122"/>
      <c r="C26" s="1107"/>
      <c r="D26" s="479"/>
      <c r="E26" s="499"/>
      <c r="F26" s="502"/>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505"/>
      <c r="AI26" s="487">
        <f>SUM(D24:AH26)</f>
        <v>0</v>
      </c>
      <c r="AK26" s="1139" t="s">
        <v>710</v>
      </c>
      <c r="AL26" s="1139"/>
      <c r="AM26" s="633">
        <f>SUMIF(D23:AH23,"△",D24:AH24)+SUMIF(D23:AH23,"○",D24:AH24)</f>
        <v>0</v>
      </c>
    </row>
    <row r="27" spans="2:39" ht="15" customHeight="1">
      <c r="U27" s="41"/>
      <c r="AK27" s="1139"/>
      <c r="AL27" s="1139"/>
      <c r="AM27" s="628">
        <f>SUMIF(D23:AH23,"△",D25:AH25)+SUMIF(D23:AH23,"○",D25:AH25)</f>
        <v>0</v>
      </c>
    </row>
    <row r="28" spans="2:39" ht="12.75" customHeight="1">
      <c r="AK28" s="1139"/>
      <c r="AL28" s="1139"/>
      <c r="AM28" s="628">
        <f>SUMIF(D23:AH23,"△",D26:AH26)+SUMIF(D23:AH23,"○",D26:AH26)</f>
        <v>0</v>
      </c>
    </row>
    <row r="29" spans="2:39" s="136" customFormat="1" ht="20.25" customHeight="1">
      <c r="B29" s="1089"/>
      <c r="C29" s="1090"/>
      <c r="D29" s="1090"/>
      <c r="E29" s="1090"/>
      <c r="F29" s="1090"/>
      <c r="G29" s="1090"/>
      <c r="H29" s="1090"/>
      <c r="I29" s="1090"/>
      <c r="J29" s="1090"/>
      <c r="K29" s="1090"/>
      <c r="L29" s="1090"/>
      <c r="M29" s="1090"/>
      <c r="N29" s="1090"/>
      <c r="O29" s="1090"/>
      <c r="P29" s="1090"/>
      <c r="Q29" s="1090"/>
      <c r="R29" s="1090"/>
      <c r="S29" s="1090"/>
      <c r="T29" s="1090"/>
      <c r="U29" s="1090"/>
      <c r="V29" s="1090"/>
      <c r="W29" s="1090"/>
      <c r="X29" s="1090"/>
      <c r="Y29" s="1090"/>
      <c r="Z29" s="1090"/>
      <c r="AA29" s="1090"/>
      <c r="AB29" s="1090"/>
      <c r="AC29" s="1090"/>
      <c r="AD29" s="1090"/>
      <c r="AE29" s="1090"/>
      <c r="AF29" s="1090"/>
      <c r="AG29" s="1090"/>
      <c r="AH29" s="1090"/>
      <c r="AI29" s="458"/>
      <c r="AL29" s="136" t="s">
        <v>711</v>
      </c>
      <c r="AM29" s="629">
        <f>SUM(AM26:AM28)</f>
        <v>0</v>
      </c>
    </row>
    <row r="30" spans="2:39" ht="12.75" customHeight="1"/>
    <row r="31" spans="2:39" s="136" customFormat="1" ht="20.25" customHeight="1">
      <c r="B31" s="1089"/>
      <c r="C31" s="1090"/>
      <c r="D31" s="1090"/>
      <c r="E31" s="1090"/>
      <c r="F31" s="1090"/>
      <c r="G31" s="1090"/>
      <c r="H31" s="1090"/>
      <c r="I31" s="1090"/>
      <c r="J31" s="1090"/>
      <c r="K31" s="1090"/>
      <c r="L31" s="1090"/>
      <c r="M31" s="1090"/>
      <c r="N31" s="1090"/>
      <c r="O31" s="1090"/>
      <c r="P31" s="1090"/>
      <c r="Q31" s="1090"/>
      <c r="R31" s="1090"/>
      <c r="S31" s="1090"/>
      <c r="T31" s="1090"/>
      <c r="U31" s="1090"/>
      <c r="V31" s="1090"/>
      <c r="W31" s="1090"/>
      <c r="X31" s="1090"/>
      <c r="Y31" s="1090"/>
      <c r="Z31" s="1090"/>
      <c r="AA31" s="1090"/>
      <c r="AB31" s="1090"/>
      <c r="AC31" s="1090"/>
      <c r="AD31" s="1090"/>
      <c r="AE31" s="1090"/>
      <c r="AF31" s="1090"/>
      <c r="AG31" s="1090"/>
      <c r="AH31" s="1090"/>
      <c r="AI31" s="458"/>
    </row>
    <row r="32" spans="2:39" s="136" customFormat="1" ht="15" customHeight="1">
      <c r="B32" s="1099" t="s">
        <v>275</v>
      </c>
      <c r="C32" s="1149"/>
      <c r="D32" s="1150"/>
      <c r="E32" s="454"/>
      <c r="F32" s="454"/>
      <c r="G32" s="454"/>
      <c r="H32" s="454"/>
      <c r="I32" s="457"/>
      <c r="J32" s="483"/>
      <c r="K32" s="484"/>
      <c r="L32" s="484"/>
      <c r="M32" s="484"/>
      <c r="N32" s="484"/>
      <c r="O32" s="484"/>
      <c r="P32" s="484"/>
      <c r="Q32" s="484"/>
      <c r="R32" s="484"/>
      <c r="S32" s="484"/>
      <c r="T32" s="484"/>
      <c r="U32" s="484"/>
      <c r="V32" s="484"/>
      <c r="W32" s="484"/>
      <c r="X32" s="484"/>
      <c r="Y32" s="484"/>
      <c r="Z32" s="484"/>
      <c r="AA32" s="457"/>
      <c r="AB32" s="457"/>
      <c r="AC32" s="457"/>
      <c r="AD32" s="457"/>
      <c r="AE32" s="457"/>
      <c r="AF32" s="457"/>
      <c r="AG32" s="457"/>
      <c r="AH32" s="457"/>
      <c r="AI32" s="458"/>
    </row>
    <row r="33" spans="1:35" s="136" customFormat="1" ht="20.100000000000001" customHeight="1">
      <c r="B33" s="1134" t="s">
        <v>276</v>
      </c>
      <c r="C33" s="1134"/>
      <c r="D33" s="1094" t="s">
        <v>277</v>
      </c>
      <c r="E33" s="1100"/>
      <c r="F33" s="1100"/>
      <c r="G33" s="1100"/>
      <c r="H33" s="1100"/>
      <c r="I33" s="1100"/>
      <c r="J33" s="1095"/>
      <c r="K33" s="484"/>
      <c r="L33" s="484"/>
      <c r="M33" s="484"/>
      <c r="N33" s="484"/>
      <c r="O33" s="484"/>
      <c r="P33" s="484"/>
      <c r="Q33" s="484"/>
      <c r="R33" s="484"/>
      <c r="S33" s="484"/>
      <c r="T33" s="484"/>
      <c r="U33" s="484"/>
      <c r="V33" s="484"/>
      <c r="W33" s="484"/>
      <c r="X33" s="484"/>
      <c r="Y33" s="484"/>
      <c r="Z33" s="484"/>
      <c r="AA33" s="457"/>
      <c r="AB33" s="457"/>
      <c r="AC33" s="457"/>
      <c r="AD33" s="457"/>
      <c r="AE33" s="457"/>
      <c r="AF33" s="457"/>
      <c r="AG33" s="457"/>
      <c r="AH33" s="457"/>
      <c r="AI33" s="458"/>
    </row>
    <row r="34" spans="1:35" s="136" customFormat="1" ht="20.100000000000001" customHeight="1">
      <c r="B34" s="1094" t="s">
        <v>278</v>
      </c>
      <c r="C34" s="1095"/>
      <c r="D34" s="1096"/>
      <c r="E34" s="1097"/>
      <c r="F34" s="1097"/>
      <c r="G34" s="486" t="s">
        <v>542</v>
      </c>
      <c r="H34" s="1097"/>
      <c r="I34" s="1097"/>
      <c r="J34" s="1098"/>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8"/>
    </row>
    <row r="35" spans="1:35" s="136" customFormat="1" ht="20.100000000000001" customHeight="1">
      <c r="B35" s="1094" t="s">
        <v>279</v>
      </c>
      <c r="C35" s="1095"/>
      <c r="D35" s="1096"/>
      <c r="E35" s="1097"/>
      <c r="F35" s="1097"/>
      <c r="G35" s="485" t="s">
        <v>542</v>
      </c>
      <c r="H35" s="1097"/>
      <c r="I35" s="1097"/>
      <c r="J35" s="1098"/>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8"/>
    </row>
    <row r="36" spans="1:35" s="136" customFormat="1" ht="20.100000000000001" customHeight="1">
      <c r="B36" s="1094" t="s">
        <v>280</v>
      </c>
      <c r="C36" s="1095"/>
      <c r="D36" s="1096"/>
      <c r="E36" s="1097"/>
      <c r="F36" s="1097"/>
      <c r="G36" s="485" t="s">
        <v>542</v>
      </c>
      <c r="H36" s="1097"/>
      <c r="I36" s="1097"/>
      <c r="J36" s="1098"/>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8"/>
    </row>
    <row r="37" spans="1:35" s="136" customFormat="1" ht="20.100000000000001" customHeight="1">
      <c r="B37" s="1094" t="s">
        <v>281</v>
      </c>
      <c r="C37" s="1095"/>
      <c r="D37" s="1096"/>
      <c r="E37" s="1097"/>
      <c r="F37" s="1097"/>
      <c r="G37" s="485" t="s">
        <v>542</v>
      </c>
      <c r="H37" s="1097"/>
      <c r="I37" s="1097"/>
      <c r="J37" s="1098"/>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8"/>
    </row>
    <row r="38" spans="1:35" s="136" customFormat="1" ht="20.100000000000001" customHeight="1">
      <c r="B38" s="1094" t="s">
        <v>282</v>
      </c>
      <c r="C38" s="1095"/>
      <c r="D38" s="1096"/>
      <c r="E38" s="1097"/>
      <c r="F38" s="1097"/>
      <c r="G38" s="485" t="s">
        <v>542</v>
      </c>
      <c r="H38" s="1097"/>
      <c r="I38" s="1097"/>
      <c r="J38" s="1098"/>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8"/>
    </row>
    <row r="39" spans="1:35" s="136" customFormat="1" ht="20.100000000000001" customHeight="1">
      <c r="B39" s="1094" t="s">
        <v>283</v>
      </c>
      <c r="C39" s="1095"/>
      <c r="D39" s="1096"/>
      <c r="E39" s="1097"/>
      <c r="F39" s="1097"/>
      <c r="G39" s="485" t="s">
        <v>542</v>
      </c>
      <c r="H39" s="1097"/>
      <c r="I39" s="1097"/>
      <c r="J39" s="1098"/>
      <c r="K39" s="457"/>
      <c r="L39" s="457"/>
      <c r="M39" s="457"/>
      <c r="N39" s="457"/>
      <c r="O39" s="457"/>
      <c r="P39" s="457"/>
      <c r="Q39" s="457"/>
      <c r="R39" s="457"/>
      <c r="S39" s="457"/>
      <c r="T39" s="457"/>
      <c r="U39" s="457"/>
      <c r="V39" s="457"/>
      <c r="W39" s="457"/>
      <c r="X39" s="457"/>
      <c r="Y39" s="457"/>
      <c r="Z39" s="457"/>
      <c r="AA39" s="457"/>
      <c r="AB39" s="457"/>
      <c r="AC39" s="457"/>
      <c r="AD39" s="457"/>
      <c r="AE39" s="630" t="s">
        <v>710</v>
      </c>
      <c r="AF39" s="631"/>
      <c r="AG39" s="1137">
        <f>AM29</f>
        <v>0</v>
      </c>
      <c r="AH39" s="1138"/>
      <c r="AI39" s="458"/>
    </row>
    <row r="40" spans="1:35" s="136" customFormat="1" ht="20.100000000000001" customHeight="1">
      <c r="B40" s="1094" t="s">
        <v>284</v>
      </c>
      <c r="C40" s="1095"/>
      <c r="D40" s="1096"/>
      <c r="E40" s="1097"/>
      <c r="F40" s="1097"/>
      <c r="G40" s="485" t="s">
        <v>542</v>
      </c>
      <c r="H40" s="1097"/>
      <c r="I40" s="1097"/>
      <c r="J40" s="1098"/>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8"/>
    </row>
    <row r="41" spans="1:35" s="136" customFormat="1" ht="15" customHeight="1">
      <c r="B41" s="457"/>
      <c r="C41" s="457"/>
      <c r="D41" s="457"/>
      <c r="E41" s="457"/>
      <c r="F41" s="457"/>
      <c r="G41" s="457"/>
      <c r="H41" s="457"/>
      <c r="I41" s="457"/>
      <c r="J41" s="481"/>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8"/>
    </row>
    <row r="42" spans="1:35">
      <c r="J42" s="480"/>
    </row>
    <row r="43" spans="1:35" ht="20.100000000000001" customHeight="1">
      <c r="B43" s="1146" t="s">
        <v>59</v>
      </c>
      <c r="C43" s="1146"/>
      <c r="D43" s="1146"/>
      <c r="E43" s="1146"/>
      <c r="F43" s="1146"/>
      <c r="G43" s="1146"/>
      <c r="H43" s="1146"/>
      <c r="I43" s="1146"/>
      <c r="J43" s="1146"/>
      <c r="K43" s="1146"/>
      <c r="L43" s="1146"/>
      <c r="M43" s="1146"/>
      <c r="N43" s="1146"/>
      <c r="O43" s="1146"/>
      <c r="P43" s="1146"/>
      <c r="Q43" s="1146"/>
      <c r="R43" s="1146"/>
      <c r="S43" s="1147"/>
      <c r="T43" s="1147"/>
      <c r="U43" s="1147"/>
      <c r="V43" s="1147"/>
    </row>
    <row r="44" spans="1:35" s="285" customFormat="1" ht="20.100000000000001" customHeight="1">
      <c r="B44" s="825"/>
      <c r="C44" s="826"/>
      <c r="D44" s="826"/>
      <c r="E44" s="827"/>
      <c r="F44" s="1148" t="s">
        <v>285</v>
      </c>
      <c r="G44" s="1148"/>
      <c r="H44" s="1148"/>
      <c r="I44" s="1148"/>
      <c r="J44" s="1148"/>
      <c r="K44" s="1148"/>
      <c r="L44" s="1148"/>
      <c r="M44" s="1148"/>
      <c r="N44" s="1148"/>
      <c r="O44" s="1148"/>
      <c r="P44" s="1148"/>
      <c r="Q44" s="1148"/>
      <c r="R44" s="1148"/>
      <c r="S44" s="1148"/>
      <c r="T44" s="1148"/>
      <c r="U44" s="1148"/>
      <c r="V44" s="1148"/>
      <c r="W44" s="1148"/>
      <c r="X44" s="1148"/>
      <c r="Y44" s="1148"/>
      <c r="Z44" s="1148"/>
      <c r="AA44" s="1148"/>
      <c r="AB44" s="1148"/>
      <c r="AC44" s="1148" t="s">
        <v>182</v>
      </c>
      <c r="AD44" s="1148"/>
      <c r="AE44" s="1148"/>
      <c r="AF44" s="1148"/>
      <c r="AG44" s="1148"/>
      <c r="AH44" s="1148"/>
      <c r="AI44" s="482" t="s">
        <v>539</v>
      </c>
    </row>
    <row r="45" spans="1:35" s="285" customFormat="1" ht="30" customHeight="1">
      <c r="B45" s="1140" t="s">
        <v>530</v>
      </c>
      <c r="C45" s="1140"/>
      <c r="D45" s="1140"/>
      <c r="E45" s="1140"/>
      <c r="F45" s="1141" t="str">
        <f>AM13</f>
        <v/>
      </c>
      <c r="G45" s="1142"/>
      <c r="H45" s="1142"/>
      <c r="I45" s="1142"/>
      <c r="J45" s="1142"/>
      <c r="K45" s="1142"/>
      <c r="L45" s="1142"/>
      <c r="M45" s="1142"/>
      <c r="N45" s="1142"/>
      <c r="O45" s="1142"/>
      <c r="P45" s="1142"/>
      <c r="Q45" s="536" t="s">
        <v>540</v>
      </c>
      <c r="R45" s="1143" t="str">
        <f>AM14</f>
        <v/>
      </c>
      <c r="S45" s="1142"/>
      <c r="T45" s="1142"/>
      <c r="U45" s="1142"/>
      <c r="V45" s="1142"/>
      <c r="W45" s="1142"/>
      <c r="X45" s="1142"/>
      <c r="Y45" s="1142"/>
      <c r="Z45" s="1142"/>
      <c r="AA45" s="1142"/>
      <c r="AB45" s="1144"/>
      <c r="AC45" s="1145">
        <f>AI26</f>
        <v>0</v>
      </c>
      <c r="AD45" s="1145"/>
      <c r="AE45" s="1145"/>
      <c r="AF45" s="1145"/>
      <c r="AG45" s="1145"/>
      <c r="AH45" s="1145"/>
      <c r="AI45" s="285" t="str">
        <f t="shared" ref="AI45" si="1">IF(F45="","",DATEDIF(F45-1,R45,"D"))</f>
        <v/>
      </c>
    </row>
    <row r="46" spans="1:35" ht="25.5" customHeight="1"/>
    <row r="47" spans="1:35" ht="51.75" customHeight="1">
      <c r="A47" s="1088" t="s">
        <v>545</v>
      </c>
      <c r="B47" s="1088"/>
      <c r="C47" s="1088"/>
      <c r="D47" s="1088"/>
      <c r="E47" s="1088"/>
      <c r="F47" s="1088"/>
      <c r="G47" s="1088"/>
      <c r="H47" s="1088"/>
      <c r="I47" s="1088"/>
      <c r="J47" s="1088"/>
      <c r="K47" s="1088"/>
      <c r="L47" s="1088"/>
      <c r="M47" s="1088"/>
      <c r="N47" s="1088"/>
      <c r="O47" s="1088"/>
      <c r="P47" s="1088"/>
      <c r="Q47" s="1088"/>
      <c r="R47" s="1088"/>
      <c r="S47" s="1088"/>
      <c r="T47" s="1088"/>
      <c r="U47" s="1088"/>
      <c r="V47" s="1088"/>
      <c r="W47" s="1088"/>
      <c r="X47" s="1088"/>
      <c r="Y47" s="1088"/>
      <c r="Z47" s="1088"/>
      <c r="AA47" s="1088"/>
      <c r="AB47" s="1088"/>
      <c r="AC47" s="1088"/>
      <c r="AD47" s="1088"/>
      <c r="AE47" s="1088"/>
      <c r="AF47" s="1088"/>
      <c r="AG47" s="1088"/>
      <c r="AH47" s="1088"/>
      <c r="AI47" s="1088"/>
    </row>
    <row r="48" spans="1:35">
      <c r="AD48" s="1110" t="s">
        <v>541</v>
      </c>
      <c r="AE48" s="1110"/>
      <c r="AF48" s="1110"/>
      <c r="AG48" s="1110"/>
      <c r="AH48" s="1110"/>
      <c r="AI48" s="1110"/>
    </row>
    <row r="49" spans="1:54" ht="18.75">
      <c r="A49" s="1111" t="s">
        <v>271</v>
      </c>
      <c r="B49" s="1111"/>
      <c r="C49" s="1111"/>
      <c r="D49" s="1111"/>
      <c r="E49" s="1111"/>
      <c r="F49" s="1111"/>
      <c r="G49" s="1111"/>
      <c r="H49" s="1111"/>
      <c r="I49" s="1111"/>
      <c r="J49" s="1111"/>
      <c r="K49" s="1111"/>
      <c r="L49" s="1111"/>
      <c r="M49" s="1111"/>
      <c r="N49" s="1111"/>
      <c r="O49" s="1111"/>
      <c r="P49" s="1111"/>
      <c r="Q49" s="1111"/>
      <c r="R49" s="1111"/>
      <c r="S49" s="1111"/>
      <c r="T49" s="1111"/>
      <c r="U49" s="1111"/>
      <c r="V49" s="1111"/>
      <c r="W49" s="1111"/>
      <c r="X49" s="1111"/>
      <c r="Y49" s="1111"/>
      <c r="Z49" s="1111"/>
      <c r="AA49" s="1111"/>
      <c r="AB49" s="1111"/>
      <c r="AC49" s="1111"/>
      <c r="AD49" s="1111"/>
      <c r="AE49" s="1111"/>
      <c r="AF49" s="1111"/>
      <c r="AG49" s="1111"/>
      <c r="AH49" s="1111"/>
    </row>
    <row r="50" spans="1:54" ht="18.75">
      <c r="A50" s="488"/>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row>
    <row r="51" spans="1:54">
      <c r="B51" s="461"/>
      <c r="C51" s="461"/>
      <c r="D51" s="461"/>
    </row>
    <row r="52" spans="1:54" ht="28.5" customHeight="1">
      <c r="B52" s="1112" t="s">
        <v>0</v>
      </c>
      <c r="C52" s="1112"/>
      <c r="D52" s="1112"/>
      <c r="E52" s="1112" t="s">
        <v>549</v>
      </c>
      <c r="F52" s="1112"/>
      <c r="G52" s="1112"/>
      <c r="H52" s="1112"/>
      <c r="I52" s="1112"/>
      <c r="J52" s="1112"/>
      <c r="K52" s="1112"/>
      <c r="L52" s="1112"/>
      <c r="M52" s="1112"/>
      <c r="N52" s="1112"/>
      <c r="O52" s="1112"/>
      <c r="P52" s="1112"/>
      <c r="Q52" s="1112"/>
      <c r="R52" s="1112"/>
      <c r="S52" s="1112" t="s">
        <v>526</v>
      </c>
      <c r="T52" s="1112"/>
      <c r="U52" s="1112"/>
      <c r="V52" s="1112" t="s">
        <v>548</v>
      </c>
      <c r="W52" s="1112"/>
      <c r="X52" s="1112"/>
      <c r="Y52" s="1112"/>
      <c r="Z52" s="1112"/>
      <c r="AA52" s="1112"/>
      <c r="AB52" s="1112"/>
      <c r="AC52" s="1112"/>
      <c r="AD52" s="1112"/>
      <c r="AE52" s="1112"/>
      <c r="AF52" s="1112"/>
      <c r="AG52" s="1112"/>
      <c r="AH52" s="1112"/>
    </row>
    <row r="54" spans="1:54" ht="24.75" customHeight="1">
      <c r="A54" s="136"/>
      <c r="B54" s="1113" t="s">
        <v>530</v>
      </c>
      <c r="C54" s="126" t="s">
        <v>579</v>
      </c>
      <c r="D54" s="515" t="s">
        <v>603</v>
      </c>
      <c r="E54" s="515" t="s">
        <v>580</v>
      </c>
      <c r="F54" s="515" t="s">
        <v>581</v>
      </c>
      <c r="G54" s="515" t="s">
        <v>582</v>
      </c>
      <c r="H54" s="515" t="s">
        <v>583</v>
      </c>
      <c r="I54" s="515" t="s">
        <v>584</v>
      </c>
      <c r="J54" s="515" t="s">
        <v>585</v>
      </c>
      <c r="K54" s="515" t="s">
        <v>586</v>
      </c>
      <c r="L54" s="515" t="s">
        <v>587</v>
      </c>
      <c r="M54" s="515" t="s">
        <v>588</v>
      </c>
      <c r="N54" s="515" t="s">
        <v>589</v>
      </c>
      <c r="O54" s="515" t="s">
        <v>604</v>
      </c>
      <c r="P54" s="515" t="s">
        <v>605</v>
      </c>
      <c r="Q54" s="515" t="s">
        <v>606</v>
      </c>
      <c r="R54" s="515" t="s">
        <v>607</v>
      </c>
      <c r="S54" s="515" t="s">
        <v>608</v>
      </c>
      <c r="T54" s="515" t="s">
        <v>609</v>
      </c>
      <c r="U54" s="515" t="s">
        <v>610</v>
      </c>
      <c r="V54" s="515" t="s">
        <v>611</v>
      </c>
      <c r="W54" s="515" t="s">
        <v>612</v>
      </c>
      <c r="X54" s="515" t="s">
        <v>613</v>
      </c>
      <c r="Y54" s="515" t="s">
        <v>614</v>
      </c>
      <c r="Z54" s="515" t="s">
        <v>615</v>
      </c>
      <c r="AA54" s="515" t="s">
        <v>616</v>
      </c>
      <c r="AB54" s="515" t="s">
        <v>617</v>
      </c>
      <c r="AC54" s="515" t="s">
        <v>618</v>
      </c>
      <c r="AD54" s="515" t="s">
        <v>619</v>
      </c>
      <c r="AE54" s="515" t="s">
        <v>620</v>
      </c>
      <c r="AF54" s="515" t="s">
        <v>621</v>
      </c>
      <c r="AG54" s="515" t="s">
        <v>622</v>
      </c>
      <c r="AH54" s="516"/>
      <c r="AI54" s="458"/>
    </row>
    <row r="55" spans="1:54" ht="15.75" customHeight="1">
      <c r="A55" s="136"/>
      <c r="B55" s="1114"/>
      <c r="C55" s="126" t="s">
        <v>272</v>
      </c>
      <c r="D55" s="223" t="s">
        <v>288</v>
      </c>
      <c r="E55" s="223" t="s">
        <v>289</v>
      </c>
      <c r="F55" s="223" t="s">
        <v>290</v>
      </c>
      <c r="G55" s="223" t="s">
        <v>291</v>
      </c>
      <c r="H55" s="223" t="s">
        <v>292</v>
      </c>
      <c r="I55" s="223" t="s">
        <v>286</v>
      </c>
      <c r="J55" s="223" t="s">
        <v>287</v>
      </c>
      <c r="K55" s="223" t="s">
        <v>288</v>
      </c>
      <c r="L55" s="223" t="s">
        <v>289</v>
      </c>
      <c r="M55" s="223" t="s">
        <v>290</v>
      </c>
      <c r="N55" s="223" t="s">
        <v>291</v>
      </c>
      <c r="O55" s="223" t="s">
        <v>292</v>
      </c>
      <c r="P55" s="223" t="s">
        <v>286</v>
      </c>
      <c r="Q55" s="223" t="s">
        <v>287</v>
      </c>
      <c r="R55" s="223" t="s">
        <v>623</v>
      </c>
      <c r="S55" s="223" t="s">
        <v>624</v>
      </c>
      <c r="T55" s="223" t="s">
        <v>290</v>
      </c>
      <c r="U55" s="223" t="s">
        <v>291</v>
      </c>
      <c r="V55" s="223" t="s">
        <v>292</v>
      </c>
      <c r="W55" s="223" t="s">
        <v>286</v>
      </c>
      <c r="X55" s="223" t="s">
        <v>287</v>
      </c>
      <c r="Y55" s="224" t="s">
        <v>293</v>
      </c>
      <c r="Z55" s="223" t="s">
        <v>289</v>
      </c>
      <c r="AA55" s="223" t="s">
        <v>591</v>
      </c>
      <c r="AB55" s="223" t="s">
        <v>592</v>
      </c>
      <c r="AC55" s="223" t="s">
        <v>593</v>
      </c>
      <c r="AD55" s="223" t="s">
        <v>594</v>
      </c>
      <c r="AE55" s="223" t="s">
        <v>595</v>
      </c>
      <c r="AF55" s="223" t="s">
        <v>596</v>
      </c>
      <c r="AG55" s="223" t="s">
        <v>590</v>
      </c>
      <c r="AH55" s="224"/>
      <c r="AI55" s="458"/>
    </row>
    <row r="56" spans="1:54" ht="15.75" customHeight="1">
      <c r="B56" s="1114"/>
      <c r="C56" s="1091" t="s">
        <v>547</v>
      </c>
      <c r="D56" s="1101" t="s">
        <v>294</v>
      </c>
      <c r="E56" s="1101" t="s">
        <v>295</v>
      </c>
      <c r="F56" s="1101" t="s">
        <v>295</v>
      </c>
      <c r="G56" s="1101" t="s">
        <v>295</v>
      </c>
      <c r="H56" s="1101" t="s">
        <v>295</v>
      </c>
      <c r="I56" s="1101" t="s">
        <v>296</v>
      </c>
      <c r="J56" s="1117"/>
      <c r="K56" s="1101" t="s">
        <v>297</v>
      </c>
      <c r="L56" s="1101" t="s">
        <v>297</v>
      </c>
      <c r="M56" s="1101" t="s">
        <v>297</v>
      </c>
      <c r="N56" s="1101" t="s">
        <v>297</v>
      </c>
      <c r="O56" s="1101" t="s">
        <v>297</v>
      </c>
      <c r="P56" s="1101" t="s">
        <v>296</v>
      </c>
      <c r="Q56" s="1101" t="s">
        <v>296</v>
      </c>
      <c r="R56" s="1101"/>
      <c r="S56" s="1101"/>
      <c r="T56" s="1101" t="s">
        <v>297</v>
      </c>
      <c r="U56" s="1101" t="s">
        <v>297</v>
      </c>
      <c r="V56" s="1101" t="s">
        <v>297</v>
      </c>
      <c r="W56" s="1101"/>
      <c r="X56" s="1101"/>
      <c r="Y56" s="1101" t="s">
        <v>297</v>
      </c>
      <c r="Z56" s="1101" t="s">
        <v>297</v>
      </c>
      <c r="AA56" s="1101" t="s">
        <v>297</v>
      </c>
      <c r="AB56" s="1101" t="s">
        <v>297</v>
      </c>
      <c r="AC56" s="1101" t="s">
        <v>297</v>
      </c>
      <c r="AD56" s="1101"/>
      <c r="AE56" s="1101"/>
      <c r="AF56" s="1101" t="s">
        <v>297</v>
      </c>
      <c r="AG56" s="1101" t="s">
        <v>297</v>
      </c>
      <c r="AH56" s="1103"/>
      <c r="AL56" s="222"/>
      <c r="AM56" s="221"/>
      <c r="AN56" s="221"/>
      <c r="AO56" s="491"/>
      <c r="AP56" s="491"/>
      <c r="AQ56" s="491"/>
      <c r="AR56" s="491"/>
      <c r="AS56" s="491"/>
      <c r="AT56" s="491"/>
      <c r="AU56" s="491"/>
      <c r="AV56" s="491"/>
      <c r="AW56" s="491"/>
      <c r="AX56" s="491"/>
      <c r="AY56" s="491"/>
      <c r="AZ56" s="491"/>
      <c r="BA56" s="491"/>
      <c r="BB56" s="491"/>
    </row>
    <row r="57" spans="1:54" ht="15.75" customHeight="1">
      <c r="B57" s="1114"/>
      <c r="C57" s="1092"/>
      <c r="D57" s="1102"/>
      <c r="E57" s="1102"/>
      <c r="F57" s="1102"/>
      <c r="G57" s="1102"/>
      <c r="H57" s="1102"/>
      <c r="I57" s="1102"/>
      <c r="J57" s="1118"/>
      <c r="K57" s="1102"/>
      <c r="L57" s="1102"/>
      <c r="M57" s="1102"/>
      <c r="N57" s="1102"/>
      <c r="O57" s="1102"/>
      <c r="P57" s="1102"/>
      <c r="Q57" s="1102"/>
      <c r="R57" s="1102"/>
      <c r="S57" s="1102"/>
      <c r="T57" s="1102"/>
      <c r="U57" s="1102"/>
      <c r="V57" s="1102"/>
      <c r="W57" s="1102"/>
      <c r="X57" s="1102"/>
      <c r="Y57" s="1102"/>
      <c r="Z57" s="1102"/>
      <c r="AA57" s="1102"/>
      <c r="AB57" s="1102"/>
      <c r="AC57" s="1102"/>
      <c r="AD57" s="1102"/>
      <c r="AE57" s="1102"/>
      <c r="AF57" s="1102"/>
      <c r="AG57" s="1102"/>
      <c r="AH57" s="1104"/>
    </row>
    <row r="58" spans="1:54" ht="15.75" customHeight="1">
      <c r="B58" s="1114"/>
      <c r="C58" s="1092"/>
      <c r="D58" s="1102"/>
      <c r="E58" s="1102"/>
      <c r="F58" s="1102"/>
      <c r="G58" s="1102"/>
      <c r="H58" s="1102"/>
      <c r="I58" s="1102"/>
      <c r="J58" s="1118"/>
      <c r="K58" s="1102"/>
      <c r="L58" s="1102"/>
      <c r="M58" s="1102"/>
      <c r="N58" s="1102"/>
      <c r="O58" s="1102"/>
      <c r="P58" s="1102"/>
      <c r="Q58" s="1102"/>
      <c r="R58" s="1102"/>
      <c r="S58" s="1102"/>
      <c r="T58" s="1102"/>
      <c r="U58" s="1102"/>
      <c r="V58" s="1102"/>
      <c r="W58" s="1102"/>
      <c r="X58" s="1102"/>
      <c r="Y58" s="1102"/>
      <c r="Z58" s="1102"/>
      <c r="AA58" s="1102"/>
      <c r="AB58" s="1102"/>
      <c r="AC58" s="1102"/>
      <c r="AD58" s="1102"/>
      <c r="AE58" s="1102"/>
      <c r="AF58" s="1102"/>
      <c r="AG58" s="1102"/>
      <c r="AH58" s="1104"/>
    </row>
    <row r="59" spans="1:54" ht="15.75" customHeight="1">
      <c r="B59" s="1114"/>
      <c r="C59" s="1092"/>
      <c r="D59" s="1102"/>
      <c r="E59" s="1102"/>
      <c r="F59" s="1102"/>
      <c r="G59" s="1102"/>
      <c r="H59" s="1102"/>
      <c r="I59" s="1102"/>
      <c r="J59" s="1118"/>
      <c r="K59" s="1102"/>
      <c r="L59" s="1102"/>
      <c r="M59" s="1102"/>
      <c r="N59" s="1102"/>
      <c r="O59" s="1102"/>
      <c r="P59" s="1102"/>
      <c r="Q59" s="1102"/>
      <c r="R59" s="1102"/>
      <c r="S59" s="1102"/>
      <c r="T59" s="1102"/>
      <c r="U59" s="1102"/>
      <c r="V59" s="1102"/>
      <c r="W59" s="1102"/>
      <c r="X59" s="1102"/>
      <c r="Y59" s="1102"/>
      <c r="Z59" s="1102"/>
      <c r="AA59" s="1102"/>
      <c r="AB59" s="1102"/>
      <c r="AC59" s="1102"/>
      <c r="AD59" s="1102"/>
      <c r="AE59" s="1102"/>
      <c r="AF59" s="1102"/>
      <c r="AG59" s="1102"/>
      <c r="AH59" s="1104"/>
    </row>
    <row r="60" spans="1:54" ht="15.75" customHeight="1">
      <c r="B60" s="1114"/>
      <c r="C60" s="1092"/>
      <c r="D60" s="1102"/>
      <c r="E60" s="1102"/>
      <c r="F60" s="1102"/>
      <c r="G60" s="1102"/>
      <c r="H60" s="1102"/>
      <c r="I60" s="1102"/>
      <c r="J60" s="1118"/>
      <c r="K60" s="1102"/>
      <c r="L60" s="1102"/>
      <c r="M60" s="1102"/>
      <c r="N60" s="1102"/>
      <c r="O60" s="1102"/>
      <c r="P60" s="1102"/>
      <c r="Q60" s="1102"/>
      <c r="R60" s="1102"/>
      <c r="S60" s="1102"/>
      <c r="T60" s="1102"/>
      <c r="U60" s="1102"/>
      <c r="V60" s="1102"/>
      <c r="W60" s="1102"/>
      <c r="X60" s="1102"/>
      <c r="Y60" s="1102"/>
      <c r="Z60" s="1102"/>
      <c r="AA60" s="1102"/>
      <c r="AB60" s="1102"/>
      <c r="AC60" s="1102"/>
      <c r="AD60" s="1102"/>
      <c r="AE60" s="1102"/>
      <c r="AF60" s="1102"/>
      <c r="AG60" s="1102"/>
      <c r="AH60" s="1104"/>
    </row>
    <row r="61" spans="1:54" ht="15.75" customHeight="1">
      <c r="B61" s="1114"/>
      <c r="C61" s="1092"/>
      <c r="D61" s="1102"/>
      <c r="E61" s="1102"/>
      <c r="F61" s="1102"/>
      <c r="G61" s="1102"/>
      <c r="H61" s="1102"/>
      <c r="I61" s="1102"/>
      <c r="J61" s="1118"/>
      <c r="K61" s="1102"/>
      <c r="L61" s="1102"/>
      <c r="M61" s="1102"/>
      <c r="N61" s="1102"/>
      <c r="O61" s="1102"/>
      <c r="P61" s="1102"/>
      <c r="Q61" s="1102"/>
      <c r="R61" s="1102"/>
      <c r="S61" s="1102"/>
      <c r="T61" s="1102"/>
      <c r="U61" s="1102"/>
      <c r="V61" s="1102"/>
      <c r="W61" s="1102"/>
      <c r="X61" s="1102"/>
      <c r="Y61" s="1102"/>
      <c r="Z61" s="1102"/>
      <c r="AA61" s="1102"/>
      <c r="AB61" s="1102"/>
      <c r="AC61" s="1102"/>
      <c r="AD61" s="1102"/>
      <c r="AE61" s="1102"/>
      <c r="AF61" s="1102"/>
      <c r="AG61" s="1102"/>
      <c r="AH61" s="1104"/>
    </row>
    <row r="62" spans="1:54" ht="15.75" customHeight="1">
      <c r="B62" s="1114"/>
      <c r="C62" s="1092"/>
      <c r="D62" s="1102"/>
      <c r="E62" s="1102"/>
      <c r="F62" s="1102"/>
      <c r="G62" s="1102"/>
      <c r="H62" s="1102"/>
      <c r="I62" s="1102"/>
      <c r="J62" s="1118"/>
      <c r="K62" s="1102"/>
      <c r="L62" s="1102"/>
      <c r="M62" s="1102"/>
      <c r="N62" s="1102"/>
      <c r="O62" s="1102"/>
      <c r="P62" s="1102"/>
      <c r="Q62" s="1102"/>
      <c r="R62" s="1102"/>
      <c r="S62" s="1102"/>
      <c r="T62" s="1102"/>
      <c r="U62" s="1102"/>
      <c r="V62" s="1102"/>
      <c r="W62" s="1102"/>
      <c r="X62" s="1102"/>
      <c r="Y62" s="1102"/>
      <c r="Z62" s="1102"/>
      <c r="AA62" s="1102"/>
      <c r="AB62" s="1102"/>
      <c r="AC62" s="1102"/>
      <c r="AD62" s="1102"/>
      <c r="AE62" s="1102"/>
      <c r="AF62" s="1102"/>
      <c r="AG62" s="1102"/>
      <c r="AH62" s="1104"/>
    </row>
    <row r="63" spans="1:54" ht="15.75" customHeight="1">
      <c r="B63" s="1114"/>
      <c r="C63" s="1092"/>
      <c r="D63" s="1102"/>
      <c r="E63" s="1102"/>
      <c r="F63" s="1102"/>
      <c r="G63" s="1102"/>
      <c r="H63" s="1102"/>
      <c r="I63" s="1102"/>
      <c r="J63" s="1118"/>
      <c r="K63" s="1102"/>
      <c r="L63" s="1102"/>
      <c r="M63" s="1102"/>
      <c r="N63" s="1102"/>
      <c r="O63" s="1102"/>
      <c r="P63" s="1102"/>
      <c r="Q63" s="1102"/>
      <c r="R63" s="1102"/>
      <c r="S63" s="1102"/>
      <c r="T63" s="1102"/>
      <c r="U63" s="1102"/>
      <c r="V63" s="1102"/>
      <c r="W63" s="1102"/>
      <c r="X63" s="1102"/>
      <c r="Y63" s="1102"/>
      <c r="Z63" s="1102"/>
      <c r="AA63" s="1102"/>
      <c r="AB63" s="1102"/>
      <c r="AC63" s="1102"/>
      <c r="AD63" s="1102"/>
      <c r="AE63" s="1102"/>
      <c r="AF63" s="1102"/>
      <c r="AG63" s="1102"/>
      <c r="AH63" s="1104"/>
    </row>
    <row r="64" spans="1:54" ht="15.75" customHeight="1">
      <c r="B64" s="1114"/>
      <c r="C64" s="1092"/>
      <c r="D64" s="1102"/>
      <c r="E64" s="1102"/>
      <c r="F64" s="1102"/>
      <c r="G64" s="1102"/>
      <c r="H64" s="1102"/>
      <c r="I64" s="1102"/>
      <c r="J64" s="1118"/>
      <c r="K64" s="1102"/>
      <c r="L64" s="1102"/>
      <c r="M64" s="1102"/>
      <c r="N64" s="1102"/>
      <c r="O64" s="1102"/>
      <c r="P64" s="1102"/>
      <c r="Q64" s="1102"/>
      <c r="R64" s="1102"/>
      <c r="S64" s="1102"/>
      <c r="T64" s="1102"/>
      <c r="U64" s="1102"/>
      <c r="V64" s="1102"/>
      <c r="W64" s="1102"/>
      <c r="X64" s="1102"/>
      <c r="Y64" s="1102"/>
      <c r="Z64" s="1102"/>
      <c r="AA64" s="1102"/>
      <c r="AB64" s="1102"/>
      <c r="AC64" s="1102"/>
      <c r="AD64" s="1102"/>
      <c r="AE64" s="1102"/>
      <c r="AF64" s="1102"/>
      <c r="AG64" s="1102"/>
      <c r="AH64" s="1104"/>
    </row>
    <row r="65" spans="1:35" ht="15.75" customHeight="1">
      <c r="B65" s="1114"/>
      <c r="C65" s="1092"/>
      <c r="D65" s="1102"/>
      <c r="E65" s="1102"/>
      <c r="F65" s="1102"/>
      <c r="G65" s="1102"/>
      <c r="H65" s="1102"/>
      <c r="I65" s="1102"/>
      <c r="J65" s="1118"/>
      <c r="K65" s="1102"/>
      <c r="L65" s="1102"/>
      <c r="M65" s="1102"/>
      <c r="N65" s="1102"/>
      <c r="O65" s="1102"/>
      <c r="P65" s="1102"/>
      <c r="Q65" s="1102"/>
      <c r="R65" s="1102"/>
      <c r="S65" s="1102"/>
      <c r="T65" s="1102"/>
      <c r="U65" s="1102"/>
      <c r="V65" s="1102"/>
      <c r="W65" s="1102"/>
      <c r="X65" s="1102"/>
      <c r="Y65" s="1102"/>
      <c r="Z65" s="1102"/>
      <c r="AA65" s="1102"/>
      <c r="AB65" s="1102"/>
      <c r="AC65" s="1102"/>
      <c r="AD65" s="1102"/>
      <c r="AE65" s="1102"/>
      <c r="AF65" s="1102"/>
      <c r="AG65" s="1102"/>
      <c r="AH65" s="1104"/>
    </row>
    <row r="66" spans="1:35" ht="15.75" customHeight="1">
      <c r="B66" s="1114"/>
      <c r="C66" s="1093"/>
      <c r="D66" s="1116"/>
      <c r="E66" s="1116"/>
      <c r="F66" s="1116"/>
      <c r="G66" s="1116"/>
      <c r="H66" s="1116"/>
      <c r="I66" s="1116"/>
      <c r="J66" s="1119"/>
      <c r="K66" s="1116"/>
      <c r="L66" s="1116"/>
      <c r="M66" s="1116"/>
      <c r="N66" s="1116"/>
      <c r="O66" s="1116"/>
      <c r="P66" s="1116"/>
      <c r="Q66" s="1102"/>
      <c r="R66" s="1102"/>
      <c r="S66" s="1102"/>
      <c r="T66" s="1102"/>
      <c r="U66" s="1102"/>
      <c r="V66" s="1102"/>
      <c r="W66" s="1102"/>
      <c r="X66" s="1102"/>
      <c r="Y66" s="1102"/>
      <c r="Z66" s="1102"/>
      <c r="AA66" s="1102"/>
      <c r="AB66" s="1102"/>
      <c r="AC66" s="1102"/>
      <c r="AD66" s="1102"/>
      <c r="AE66" s="1102"/>
      <c r="AF66" s="1102"/>
      <c r="AG66" s="1102"/>
      <c r="AH66" s="1104"/>
    </row>
    <row r="67" spans="1:35">
      <c r="B67" s="1114"/>
      <c r="C67" s="471" t="s">
        <v>536</v>
      </c>
      <c r="D67" s="472"/>
      <c r="E67" s="473"/>
      <c r="F67" s="473"/>
      <c r="G67" s="473"/>
      <c r="H67" s="473"/>
      <c r="I67" s="474"/>
      <c r="J67" s="474"/>
      <c r="K67" s="473"/>
      <c r="L67" s="473"/>
      <c r="M67" s="473"/>
      <c r="N67" s="473"/>
      <c r="O67" s="473"/>
      <c r="P67" s="474"/>
      <c r="Q67" s="474"/>
      <c r="R67" s="473"/>
      <c r="S67" s="473"/>
      <c r="T67" s="473"/>
      <c r="U67" s="474"/>
      <c r="V67" s="474"/>
      <c r="W67" s="474"/>
      <c r="X67" s="474"/>
      <c r="Y67" s="473"/>
      <c r="Z67" s="473"/>
      <c r="AA67" s="473"/>
      <c r="AB67" s="473"/>
      <c r="AC67" s="474"/>
      <c r="AD67" s="474"/>
      <c r="AE67" s="496"/>
      <c r="AF67" s="473"/>
      <c r="AG67" s="473"/>
      <c r="AH67" s="496"/>
      <c r="AI67" s="476">
        <f>COUNTA(D67:AH67)</f>
        <v>0</v>
      </c>
    </row>
    <row r="68" spans="1:35">
      <c r="B68" s="1114"/>
      <c r="C68" s="625" t="s">
        <v>709</v>
      </c>
      <c r="D68" s="626"/>
      <c r="E68" s="626"/>
      <c r="F68" s="634" t="s">
        <v>39</v>
      </c>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7"/>
      <c r="AI68" s="476"/>
    </row>
    <row r="69" spans="1:35" ht="15" customHeight="1">
      <c r="B69" s="1114"/>
      <c r="C69" s="1105" t="s">
        <v>537</v>
      </c>
      <c r="D69" s="477"/>
      <c r="E69" s="497" t="s">
        <v>544</v>
      </c>
      <c r="F69" s="497" t="s">
        <v>712</v>
      </c>
      <c r="G69" s="497" t="s">
        <v>544</v>
      </c>
      <c r="H69" s="497" t="s">
        <v>544</v>
      </c>
      <c r="I69" s="497"/>
      <c r="J69" s="497"/>
      <c r="K69" s="497" t="s">
        <v>544</v>
      </c>
      <c r="L69" s="497" t="s">
        <v>544</v>
      </c>
      <c r="M69" s="497" t="s">
        <v>544</v>
      </c>
      <c r="N69" s="497" t="s">
        <v>544</v>
      </c>
      <c r="O69" s="497" t="s">
        <v>544</v>
      </c>
      <c r="P69" s="497"/>
      <c r="Q69" s="497"/>
      <c r="R69" s="497"/>
      <c r="S69" s="497"/>
      <c r="T69" s="497" t="s">
        <v>544</v>
      </c>
      <c r="U69" s="497" t="s">
        <v>544</v>
      </c>
      <c r="V69" s="497" t="s">
        <v>544</v>
      </c>
      <c r="W69" s="497"/>
      <c r="X69" s="497"/>
      <c r="Y69" s="497" t="s">
        <v>302</v>
      </c>
      <c r="Z69" s="497" t="s">
        <v>302</v>
      </c>
      <c r="AA69" s="497" t="s">
        <v>544</v>
      </c>
      <c r="AB69" s="497" t="s">
        <v>544</v>
      </c>
      <c r="AC69" s="497" t="s">
        <v>544</v>
      </c>
      <c r="AD69" s="497"/>
      <c r="AE69" s="503"/>
      <c r="AF69" s="497" t="s">
        <v>302</v>
      </c>
      <c r="AG69" s="497" t="s">
        <v>302</v>
      </c>
      <c r="AH69" s="503"/>
      <c r="AI69" s="1108" t="s">
        <v>538</v>
      </c>
    </row>
    <row r="70" spans="1:35" ht="15" customHeight="1" thickBot="1">
      <c r="B70" s="1114"/>
      <c r="C70" s="1106"/>
      <c r="D70" s="478"/>
      <c r="E70" s="498" t="s">
        <v>544</v>
      </c>
      <c r="F70" s="498"/>
      <c r="G70" s="498" t="s">
        <v>544</v>
      </c>
      <c r="H70" s="498" t="s">
        <v>544</v>
      </c>
      <c r="I70" s="498"/>
      <c r="J70" s="498"/>
      <c r="K70" s="498" t="s">
        <v>544</v>
      </c>
      <c r="L70" s="498" t="s">
        <v>544</v>
      </c>
      <c r="M70" s="498" t="s">
        <v>544</v>
      </c>
      <c r="N70" s="498" t="s">
        <v>544</v>
      </c>
      <c r="O70" s="498" t="s">
        <v>544</v>
      </c>
      <c r="P70" s="498"/>
      <c r="Q70" s="498"/>
      <c r="R70" s="498"/>
      <c r="S70" s="498"/>
      <c r="T70" s="498" t="s">
        <v>544</v>
      </c>
      <c r="U70" s="498" t="s">
        <v>544</v>
      </c>
      <c r="V70" s="498" t="s">
        <v>544</v>
      </c>
      <c r="W70" s="498"/>
      <c r="X70" s="498"/>
      <c r="Y70" s="498" t="s">
        <v>302</v>
      </c>
      <c r="Z70" s="498" t="s">
        <v>302</v>
      </c>
      <c r="AA70" s="498" t="s">
        <v>544</v>
      </c>
      <c r="AB70" s="498" t="s">
        <v>544</v>
      </c>
      <c r="AC70" s="498" t="s">
        <v>544</v>
      </c>
      <c r="AD70" s="498"/>
      <c r="AE70" s="504"/>
      <c r="AF70" s="498" t="s">
        <v>302</v>
      </c>
      <c r="AG70" s="498" t="s">
        <v>302</v>
      </c>
      <c r="AH70" s="504"/>
      <c r="AI70" s="1109"/>
    </row>
    <row r="71" spans="1:35" ht="15" customHeight="1" thickBot="1">
      <c r="B71" s="1115"/>
      <c r="C71" s="1107"/>
      <c r="D71" s="479"/>
      <c r="E71" s="499" t="s">
        <v>544</v>
      </c>
      <c r="F71" s="499"/>
      <c r="G71" s="499" t="s">
        <v>544</v>
      </c>
      <c r="H71" s="499" t="s">
        <v>544</v>
      </c>
      <c r="I71" s="499"/>
      <c r="J71" s="499"/>
      <c r="K71" s="499" t="s">
        <v>544</v>
      </c>
      <c r="L71" s="499" t="s">
        <v>544</v>
      </c>
      <c r="M71" s="499"/>
      <c r="N71" s="499" t="s">
        <v>544</v>
      </c>
      <c r="O71" s="499" t="s">
        <v>544</v>
      </c>
      <c r="P71" s="499"/>
      <c r="Q71" s="499"/>
      <c r="R71" s="499"/>
      <c r="S71" s="499"/>
      <c r="T71" s="499"/>
      <c r="U71" s="499" t="s">
        <v>544</v>
      </c>
      <c r="V71" s="499"/>
      <c r="W71" s="499"/>
      <c r="X71" s="499"/>
      <c r="Y71" s="499" t="s">
        <v>302</v>
      </c>
      <c r="Z71" s="499" t="s">
        <v>302</v>
      </c>
      <c r="AA71" s="499" t="s">
        <v>544</v>
      </c>
      <c r="AB71" s="499" t="s">
        <v>544</v>
      </c>
      <c r="AC71" s="499"/>
      <c r="AD71" s="499"/>
      <c r="AE71" s="505"/>
      <c r="AF71" s="499"/>
      <c r="AG71" s="499"/>
      <c r="AH71" s="505"/>
      <c r="AI71" s="487">
        <f>SUM(D69:AH71)</f>
        <v>0</v>
      </c>
    </row>
    <row r="72" spans="1:35">
      <c r="C72" s="457"/>
    </row>
    <row r="74" spans="1:35">
      <c r="A74" s="136"/>
      <c r="B74" s="1089"/>
      <c r="C74" s="1089"/>
      <c r="D74" s="1089"/>
      <c r="E74" s="1089"/>
      <c r="F74" s="1089"/>
      <c r="G74" s="1089"/>
      <c r="H74" s="1089"/>
      <c r="I74" s="1089"/>
      <c r="J74" s="1089"/>
      <c r="K74" s="1089"/>
      <c r="L74" s="1089"/>
      <c r="M74" s="1089"/>
      <c r="N74" s="1089"/>
      <c r="O74" s="1089"/>
      <c r="P74" s="1089"/>
      <c r="Q74" s="1089"/>
      <c r="R74" s="1089"/>
      <c r="S74" s="1089"/>
      <c r="T74" s="1089"/>
      <c r="U74" s="1089"/>
      <c r="V74" s="1089"/>
      <c r="W74" s="1089"/>
      <c r="X74" s="1089"/>
      <c r="Y74" s="1089"/>
      <c r="Z74" s="1089"/>
      <c r="AA74" s="1089"/>
      <c r="AB74" s="1089"/>
      <c r="AC74" s="1089"/>
      <c r="AD74" s="1089"/>
      <c r="AE74" s="1089"/>
      <c r="AF74" s="1089"/>
      <c r="AG74" s="1089"/>
      <c r="AH74" s="1089"/>
      <c r="AI74" s="458"/>
    </row>
    <row r="75" spans="1:35" ht="17.25">
      <c r="A75" s="136"/>
      <c r="B75" s="1099" t="s">
        <v>275</v>
      </c>
      <c r="C75" s="1099"/>
      <c r="D75" s="1099"/>
      <c r="E75" s="492"/>
      <c r="F75" s="492"/>
      <c r="G75" s="492"/>
      <c r="H75" s="492"/>
      <c r="I75" s="457"/>
      <c r="J75" s="483"/>
      <c r="K75" s="484"/>
      <c r="L75" s="484"/>
      <c r="M75" s="484"/>
      <c r="N75" s="484"/>
      <c r="O75" s="484"/>
      <c r="P75" s="484"/>
      <c r="Q75" s="484"/>
      <c r="R75" s="484"/>
      <c r="S75" s="484"/>
      <c r="T75" s="484"/>
      <c r="U75" s="484"/>
      <c r="V75" s="484"/>
      <c r="W75" s="484"/>
      <c r="X75" s="484"/>
      <c r="Y75" s="484"/>
      <c r="Z75" s="484"/>
      <c r="AA75" s="457"/>
      <c r="AB75" s="457"/>
      <c r="AC75" s="457"/>
      <c r="AD75" s="457"/>
      <c r="AE75" s="457"/>
      <c r="AF75" s="457"/>
      <c r="AG75" s="457"/>
      <c r="AH75" s="457"/>
      <c r="AI75" s="458"/>
    </row>
    <row r="76" spans="1:35" ht="17.25">
      <c r="A76" s="136"/>
      <c r="B76" s="1094" t="s">
        <v>276</v>
      </c>
      <c r="C76" s="1095"/>
      <c r="D76" s="1094" t="s">
        <v>277</v>
      </c>
      <c r="E76" s="1100"/>
      <c r="F76" s="1100"/>
      <c r="G76" s="1100"/>
      <c r="H76" s="1100"/>
      <c r="I76" s="1100"/>
      <c r="J76" s="1095"/>
      <c r="K76" s="484"/>
      <c r="L76" s="484"/>
      <c r="M76" s="484"/>
      <c r="N76" s="484"/>
      <c r="O76" s="484"/>
      <c r="P76" s="484"/>
      <c r="Q76" s="484"/>
      <c r="R76" s="484"/>
      <c r="S76" s="484"/>
      <c r="T76" s="484"/>
      <c r="U76" s="484"/>
      <c r="V76" s="484"/>
      <c r="W76" s="484"/>
      <c r="X76" s="484"/>
      <c r="Y76" s="484"/>
      <c r="Z76" s="484"/>
      <c r="AA76" s="457"/>
      <c r="AB76" s="457"/>
      <c r="AC76" s="457"/>
      <c r="AD76" s="457"/>
      <c r="AE76" s="457"/>
      <c r="AF76" s="457"/>
      <c r="AG76" s="457"/>
      <c r="AH76" s="457"/>
      <c r="AI76" s="458"/>
    </row>
    <row r="77" spans="1:35" ht="17.25">
      <c r="A77" s="136"/>
      <c r="B77" s="1094" t="s">
        <v>278</v>
      </c>
      <c r="C77" s="1095"/>
      <c r="D77" s="1096">
        <v>0.375</v>
      </c>
      <c r="E77" s="1097"/>
      <c r="F77" s="1097"/>
      <c r="G77" s="486" t="s">
        <v>48</v>
      </c>
      <c r="H77" s="1097">
        <v>0.41666666666666669</v>
      </c>
      <c r="I77" s="1097"/>
      <c r="J77" s="1098"/>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8"/>
    </row>
    <row r="78" spans="1:35" ht="17.25">
      <c r="A78" s="136"/>
      <c r="B78" s="1094" t="s">
        <v>279</v>
      </c>
      <c r="C78" s="1095"/>
      <c r="D78" s="1096">
        <v>0.4236111111111111</v>
      </c>
      <c r="E78" s="1097"/>
      <c r="F78" s="1097"/>
      <c r="G78" s="490" t="s">
        <v>48</v>
      </c>
      <c r="H78" s="1097">
        <v>0.46527777777777773</v>
      </c>
      <c r="I78" s="1097"/>
      <c r="J78" s="1098"/>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8"/>
    </row>
    <row r="79" spans="1:35" ht="17.25">
      <c r="A79" s="136"/>
      <c r="B79" s="1094" t="s">
        <v>280</v>
      </c>
      <c r="C79" s="1095"/>
      <c r="D79" s="1096">
        <v>0.47222222222222227</v>
      </c>
      <c r="E79" s="1097"/>
      <c r="F79" s="1097"/>
      <c r="G79" s="490" t="s">
        <v>48</v>
      </c>
      <c r="H79" s="1097">
        <v>0.51388888888888895</v>
      </c>
      <c r="I79" s="1097"/>
      <c r="J79" s="1098"/>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8"/>
    </row>
    <row r="80" spans="1:35" ht="17.25">
      <c r="A80" s="136"/>
      <c r="B80" s="1094" t="s">
        <v>281</v>
      </c>
      <c r="C80" s="1095"/>
      <c r="D80" s="1096">
        <v>0.55555555555555558</v>
      </c>
      <c r="E80" s="1097"/>
      <c r="F80" s="1097"/>
      <c r="G80" s="490" t="s">
        <v>48</v>
      </c>
      <c r="H80" s="1097">
        <v>0.59722222222222221</v>
      </c>
      <c r="I80" s="1097"/>
      <c r="J80" s="1098"/>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8"/>
    </row>
    <row r="81" spans="1:35" ht="17.25">
      <c r="A81" s="136"/>
      <c r="B81" s="1094" t="s">
        <v>282</v>
      </c>
      <c r="C81" s="1095"/>
      <c r="D81" s="1096">
        <v>0.60416666666666663</v>
      </c>
      <c r="E81" s="1097"/>
      <c r="F81" s="1097"/>
      <c r="G81" s="490" t="s">
        <v>48</v>
      </c>
      <c r="H81" s="1097">
        <v>0.64583333333333337</v>
      </c>
      <c r="I81" s="1097"/>
      <c r="J81" s="1098"/>
      <c r="K81" s="457"/>
      <c r="L81" s="457"/>
      <c r="M81" s="457"/>
      <c r="N81" s="457"/>
      <c r="O81" s="457"/>
      <c r="P81" s="457"/>
      <c r="Q81" s="457"/>
      <c r="R81" s="457"/>
      <c r="S81" s="457"/>
      <c r="T81" s="457"/>
      <c r="U81" s="457"/>
      <c r="V81" s="457"/>
      <c r="W81" s="457"/>
      <c r="X81" s="457"/>
      <c r="Y81" s="457"/>
      <c r="Z81" s="457"/>
      <c r="AA81" s="457"/>
      <c r="AB81" s="457"/>
      <c r="AC81" s="457"/>
      <c r="AD81" s="457"/>
      <c r="AE81" s="630" t="s">
        <v>710</v>
      </c>
      <c r="AF81" s="631"/>
      <c r="AG81" s="1135" t="s">
        <v>713</v>
      </c>
      <c r="AH81" s="1136"/>
      <c r="AI81" s="458"/>
    </row>
    <row r="82" spans="1:35" ht="17.25">
      <c r="A82" s="136"/>
      <c r="B82" s="1094" t="s">
        <v>283</v>
      </c>
      <c r="C82" s="1095"/>
      <c r="D82" s="1096">
        <v>0.65277777777777779</v>
      </c>
      <c r="E82" s="1097"/>
      <c r="F82" s="1097"/>
      <c r="G82" s="490" t="s">
        <v>48</v>
      </c>
      <c r="H82" s="1097">
        <v>0.69444444444444453</v>
      </c>
      <c r="I82" s="1097"/>
      <c r="J82" s="1098"/>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8"/>
    </row>
    <row r="83" spans="1:35" ht="17.25">
      <c r="A83" s="136"/>
      <c r="B83" s="1094" t="s">
        <v>284</v>
      </c>
      <c r="C83" s="1095"/>
      <c r="D83" s="1096">
        <v>0.70138888888888884</v>
      </c>
      <c r="E83" s="1097"/>
      <c r="F83" s="1097"/>
      <c r="G83" s="490" t="s">
        <v>48</v>
      </c>
      <c r="H83" s="1097">
        <v>0.74305555555555547</v>
      </c>
      <c r="I83" s="1097"/>
      <c r="J83" s="1098"/>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8"/>
    </row>
    <row r="84" spans="1:35">
      <c r="A84" s="136"/>
      <c r="B84" s="457"/>
      <c r="C84" s="457"/>
      <c r="D84" s="457"/>
      <c r="E84" s="457"/>
      <c r="F84" s="457"/>
      <c r="G84" s="457"/>
      <c r="H84" s="457"/>
      <c r="I84" s="457"/>
      <c r="J84" s="481"/>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8"/>
    </row>
    <row r="85" spans="1:35">
      <c r="J85" s="480"/>
    </row>
    <row r="86" spans="1:35">
      <c r="B86" s="861" t="s">
        <v>59</v>
      </c>
      <c r="C86" s="861"/>
      <c r="D86" s="861"/>
      <c r="E86" s="861"/>
      <c r="F86" s="861"/>
      <c r="G86" s="861"/>
      <c r="H86" s="861"/>
      <c r="I86" s="861"/>
      <c r="J86" s="861"/>
      <c r="K86" s="861"/>
      <c r="L86" s="861"/>
      <c r="M86" s="861"/>
      <c r="N86" s="861"/>
      <c r="O86" s="861"/>
      <c r="P86" s="861"/>
      <c r="Q86" s="861"/>
      <c r="R86" s="861"/>
      <c r="S86" s="861"/>
      <c r="T86" s="861"/>
      <c r="U86" s="861"/>
      <c r="V86" s="861"/>
    </row>
    <row r="87" spans="1:35" ht="19.5" customHeight="1">
      <c r="A87" s="285"/>
      <c r="B87" s="825"/>
      <c r="C87" s="826"/>
      <c r="D87" s="826"/>
      <c r="E87" s="827"/>
      <c r="F87" s="825" t="s">
        <v>285</v>
      </c>
      <c r="G87" s="826"/>
      <c r="H87" s="826"/>
      <c r="I87" s="826"/>
      <c r="J87" s="826"/>
      <c r="K87" s="826"/>
      <c r="L87" s="826"/>
      <c r="M87" s="826"/>
      <c r="N87" s="826"/>
      <c r="O87" s="826"/>
      <c r="P87" s="826"/>
      <c r="Q87" s="826"/>
      <c r="R87" s="826"/>
      <c r="S87" s="826"/>
      <c r="T87" s="826"/>
      <c r="U87" s="826"/>
      <c r="V87" s="826"/>
      <c r="W87" s="826"/>
      <c r="X87" s="826"/>
      <c r="Y87" s="826"/>
      <c r="Z87" s="826"/>
      <c r="AA87" s="826"/>
      <c r="AB87" s="827"/>
      <c r="AC87" s="825" t="s">
        <v>182</v>
      </c>
      <c r="AD87" s="826"/>
      <c r="AE87" s="826"/>
      <c r="AF87" s="826"/>
      <c r="AG87" s="826"/>
      <c r="AH87" s="827"/>
      <c r="AI87" s="482" t="s">
        <v>539</v>
      </c>
    </row>
    <row r="88" spans="1:35" ht="30" customHeight="1">
      <c r="A88" s="285"/>
      <c r="B88" s="1079" t="s">
        <v>530</v>
      </c>
      <c r="C88" s="1080"/>
      <c r="D88" s="1080"/>
      <c r="E88" s="1081"/>
      <c r="F88" s="1082" t="s">
        <v>646</v>
      </c>
      <c r="G88" s="1083"/>
      <c r="H88" s="1083"/>
      <c r="I88" s="1083"/>
      <c r="J88" s="1083"/>
      <c r="K88" s="1083"/>
      <c r="L88" s="1083"/>
      <c r="M88" s="1083"/>
      <c r="N88" s="1083"/>
      <c r="O88" s="1083"/>
      <c r="P88" s="1083"/>
      <c r="Q88" s="489" t="s">
        <v>48</v>
      </c>
      <c r="R88" s="1083" t="s">
        <v>647</v>
      </c>
      <c r="S88" s="1083"/>
      <c r="T88" s="1083"/>
      <c r="U88" s="1083"/>
      <c r="V88" s="1083"/>
      <c r="W88" s="1083"/>
      <c r="X88" s="1083"/>
      <c r="Y88" s="1083"/>
      <c r="Z88" s="1083"/>
      <c r="AA88" s="1083"/>
      <c r="AB88" s="1084"/>
      <c r="AC88" s="1085" t="s">
        <v>546</v>
      </c>
      <c r="AD88" s="1086"/>
      <c r="AE88" s="1086"/>
      <c r="AF88" s="1086"/>
      <c r="AG88" s="1086"/>
      <c r="AH88" s="1087"/>
      <c r="AI88" s="285"/>
    </row>
  </sheetData>
  <mergeCells count="156">
    <mergeCell ref="AG81:AH81"/>
    <mergeCell ref="AG39:AH39"/>
    <mergeCell ref="AK26:AL28"/>
    <mergeCell ref="B45:E45"/>
    <mergeCell ref="F45:P45"/>
    <mergeCell ref="R45:AB45"/>
    <mergeCell ref="AC45:AH45"/>
    <mergeCell ref="B40:C40"/>
    <mergeCell ref="D40:F40"/>
    <mergeCell ref="H40:J40"/>
    <mergeCell ref="B39:C39"/>
    <mergeCell ref="D39:F39"/>
    <mergeCell ref="H39:J39"/>
    <mergeCell ref="B43:V43"/>
    <mergeCell ref="B44:E44"/>
    <mergeCell ref="F44:AB44"/>
    <mergeCell ref="AC44:AH44"/>
    <mergeCell ref="B31:AH31"/>
    <mergeCell ref="B32:D32"/>
    <mergeCell ref="D37:F37"/>
    <mergeCell ref="H37:J37"/>
    <mergeCell ref="D38:F38"/>
    <mergeCell ref="H38:J38"/>
    <mergeCell ref="D34:F34"/>
    <mergeCell ref="H34:J34"/>
    <mergeCell ref="D33:J33"/>
    <mergeCell ref="B33:C33"/>
    <mergeCell ref="B34:C34"/>
    <mergeCell ref="D35:F35"/>
    <mergeCell ref="H35:J35"/>
    <mergeCell ref="B37:C37"/>
    <mergeCell ref="B38:C38"/>
    <mergeCell ref="D36:F36"/>
    <mergeCell ref="H36:J36"/>
    <mergeCell ref="B36:C36"/>
    <mergeCell ref="B35:C35"/>
    <mergeCell ref="M11:M21"/>
    <mergeCell ref="N11:N21"/>
    <mergeCell ref="AG11:AG21"/>
    <mergeCell ref="AH11:AH21"/>
    <mergeCell ref="C24:C26"/>
    <mergeCell ref="AI24:AI25"/>
    <mergeCell ref="AA11:AA21"/>
    <mergeCell ref="AB11:AB21"/>
    <mergeCell ref="AC11:AC21"/>
    <mergeCell ref="AD11:AD21"/>
    <mergeCell ref="AE11:AE21"/>
    <mergeCell ref="AF11:AF21"/>
    <mergeCell ref="U11:U21"/>
    <mergeCell ref="V11:V21"/>
    <mergeCell ref="W11:W21"/>
    <mergeCell ref="X11:X21"/>
    <mergeCell ref="Y11:Y21"/>
    <mergeCell ref="Z11:Z21"/>
    <mergeCell ref="O11:O21"/>
    <mergeCell ref="P11:P21"/>
    <mergeCell ref="B9:B26"/>
    <mergeCell ref="D11:D21"/>
    <mergeCell ref="E11:E21"/>
    <mergeCell ref="F11:F21"/>
    <mergeCell ref="G11:G21"/>
    <mergeCell ref="H11:H21"/>
    <mergeCell ref="A1:C1"/>
    <mergeCell ref="D1:H1"/>
    <mergeCell ref="J1:N1"/>
    <mergeCell ref="D2:E2"/>
    <mergeCell ref="A4:AH4"/>
    <mergeCell ref="B7:D7"/>
    <mergeCell ref="E7:R7"/>
    <mergeCell ref="S7:U7"/>
    <mergeCell ref="V7:AH7"/>
    <mergeCell ref="AD3:AI3"/>
    <mergeCell ref="Q11:Q21"/>
    <mergeCell ref="R11:R21"/>
    <mergeCell ref="S11:S21"/>
    <mergeCell ref="T11:T21"/>
    <mergeCell ref="I11:I21"/>
    <mergeCell ref="J11:J21"/>
    <mergeCell ref="K11:K21"/>
    <mergeCell ref="L11:L21"/>
    <mergeCell ref="AD48:AI48"/>
    <mergeCell ref="A49:AH49"/>
    <mergeCell ref="B52:D52"/>
    <mergeCell ref="E52:R52"/>
    <mergeCell ref="S52:U52"/>
    <mergeCell ref="V52:AH52"/>
    <mergeCell ref="B54:B71"/>
    <mergeCell ref="D56:D66"/>
    <mergeCell ref="E56:E66"/>
    <mergeCell ref="F56:F66"/>
    <mergeCell ref="G56:G66"/>
    <mergeCell ref="H56:H66"/>
    <mergeCell ref="I56:I66"/>
    <mergeCell ref="J56:J66"/>
    <mergeCell ref="K56:K66"/>
    <mergeCell ref="L56:L66"/>
    <mergeCell ref="M56:M66"/>
    <mergeCell ref="N56:N66"/>
    <mergeCell ref="O56:O66"/>
    <mergeCell ref="P56:P66"/>
    <mergeCell ref="Q56:Q66"/>
    <mergeCell ref="R56:R66"/>
    <mergeCell ref="S56:S66"/>
    <mergeCell ref="T56:T66"/>
    <mergeCell ref="B74:AH74"/>
    <mergeCell ref="AD56:AD66"/>
    <mergeCell ref="AE56:AE66"/>
    <mergeCell ref="AF56:AF66"/>
    <mergeCell ref="AG56:AG66"/>
    <mergeCell ref="AH56:AH66"/>
    <mergeCell ref="C69:C71"/>
    <mergeCell ref="AI69:AI70"/>
    <mergeCell ref="U56:U66"/>
    <mergeCell ref="V56:V66"/>
    <mergeCell ref="W56:W66"/>
    <mergeCell ref="X56:X66"/>
    <mergeCell ref="Y56:Y66"/>
    <mergeCell ref="Z56:Z66"/>
    <mergeCell ref="AA56:AA66"/>
    <mergeCell ref="AB56:AB66"/>
    <mergeCell ref="AC56:AC66"/>
    <mergeCell ref="D81:F81"/>
    <mergeCell ref="H81:J81"/>
    <mergeCell ref="B75:D75"/>
    <mergeCell ref="B76:C76"/>
    <mergeCell ref="D76:J76"/>
    <mergeCell ref="B77:C77"/>
    <mergeCell ref="D77:F77"/>
    <mergeCell ref="H77:J77"/>
    <mergeCell ref="B78:C78"/>
    <mergeCell ref="D78:F78"/>
    <mergeCell ref="H78:J78"/>
    <mergeCell ref="AC87:AH87"/>
    <mergeCell ref="B88:E88"/>
    <mergeCell ref="F88:P88"/>
    <mergeCell ref="R88:AB88"/>
    <mergeCell ref="AC88:AH88"/>
    <mergeCell ref="A47:AI47"/>
    <mergeCell ref="B29:AH29"/>
    <mergeCell ref="C56:C66"/>
    <mergeCell ref="B82:C82"/>
    <mergeCell ref="D82:F82"/>
    <mergeCell ref="H82:J82"/>
    <mergeCell ref="B83:C83"/>
    <mergeCell ref="D83:F83"/>
    <mergeCell ref="H83:J83"/>
    <mergeCell ref="B86:V86"/>
    <mergeCell ref="B87:E87"/>
    <mergeCell ref="F87:AB87"/>
    <mergeCell ref="B79:C79"/>
    <mergeCell ref="D79:F79"/>
    <mergeCell ref="H79:J79"/>
    <mergeCell ref="B80:C80"/>
    <mergeCell ref="D80:F80"/>
    <mergeCell ref="H80:J80"/>
    <mergeCell ref="B81:C81"/>
  </mergeCells>
  <phoneticPr fontId="4"/>
  <conditionalFormatting sqref="D1 J1 D34 D11:AH22 D24:AH26">
    <cfRule type="cellIs" dxfId="254" priority="17" stopIfTrue="1" operator="equal">
      <formula>""</formula>
    </cfRule>
  </conditionalFormatting>
  <conditionalFormatting sqref="AI44">
    <cfRule type="expression" dxfId="253" priority="16">
      <formula>$AI$45&lt;28</formula>
    </cfRule>
  </conditionalFormatting>
  <conditionalFormatting sqref="H34">
    <cfRule type="cellIs" dxfId="252" priority="10" stopIfTrue="1" operator="equal">
      <formula>""</formula>
    </cfRule>
  </conditionalFormatting>
  <conditionalFormatting sqref="D35:D40">
    <cfRule type="cellIs" dxfId="251" priority="9" stopIfTrue="1" operator="equal">
      <formula>""</formula>
    </cfRule>
  </conditionalFormatting>
  <conditionalFormatting sqref="H35:H40">
    <cfRule type="cellIs" dxfId="250" priority="8" stopIfTrue="1" operator="equal">
      <formula>""</formula>
    </cfRule>
  </conditionalFormatting>
  <conditionalFormatting sqref="D77">
    <cfRule type="cellIs" dxfId="249" priority="7" stopIfTrue="1" operator="equal">
      <formula>""</formula>
    </cfRule>
  </conditionalFormatting>
  <conditionalFormatting sqref="AI87">
    <cfRule type="expression" dxfId="248" priority="6">
      <formula>$AI$45&lt;28</formula>
    </cfRule>
  </conditionalFormatting>
  <conditionalFormatting sqref="H77">
    <cfRule type="cellIs" dxfId="247" priority="5" stopIfTrue="1" operator="equal">
      <formula>""</formula>
    </cfRule>
  </conditionalFormatting>
  <conditionalFormatting sqref="D78:D83">
    <cfRule type="cellIs" dxfId="246" priority="4" stopIfTrue="1" operator="equal">
      <formula>""</formula>
    </cfRule>
  </conditionalFormatting>
  <conditionalFormatting sqref="H78:H83">
    <cfRule type="cellIs" dxfId="245" priority="3" stopIfTrue="1" operator="equal">
      <formula>""</formula>
    </cfRule>
  </conditionalFormatting>
  <conditionalFormatting sqref="D23:AH23">
    <cfRule type="cellIs" dxfId="244" priority="2" stopIfTrue="1" operator="equal">
      <formula>""</formula>
    </cfRule>
  </conditionalFormatting>
  <conditionalFormatting sqref="D68:AH68">
    <cfRule type="cellIs" dxfId="243" priority="1" stopIfTrue="1" operator="equal">
      <formula>""</formula>
    </cfRule>
  </conditionalFormatting>
  <dataValidations count="4">
    <dataValidation imeMode="hiragana" allowBlank="1" showInputMessage="1" showErrorMessage="1" sqref="D10:AH21"/>
    <dataValidation type="list" allowBlank="1" showInputMessage="1" showErrorMessage="1" sqref="D22:AH22 D67:AH67">
      <formula1>"○,◎"</formula1>
    </dataValidation>
    <dataValidation imeMode="off" allowBlank="1" showInputMessage="1" showErrorMessage="1" sqref="J1 D1 D34:D40 H34:H40 D24:AH26 D77:D83 H77:H83 D69:AH71"/>
    <dataValidation type="list" allowBlank="1" showInputMessage="1" showErrorMessage="1" sqref="D23:AH23 D68:AH68">
      <formula1>"○,△"</formula1>
    </dataValidation>
  </dataValidations>
  <printOptions horizontalCentered="1"/>
  <pageMargins left="0.62992125984251968" right="0.62992125984251968" top="0.39370078740157483" bottom="0.39370078740157483" header="0" footer="0.19685039370078741"/>
  <pageSetup paperSize="9" scale="61" orientation="portrait" r:id="rId1"/>
  <headerFooter scaleWithDoc="0"/>
  <rowBreaks count="1" manualBreakCount="1">
    <brk id="46" max="3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BreakPreview" zoomScale="70" zoomScaleNormal="100" zoomScaleSheetLayoutView="70" workbookViewId="0">
      <selection activeCell="O46" sqref="O46"/>
    </sheetView>
  </sheetViews>
  <sheetFormatPr defaultColWidth="4.625" defaultRowHeight="20.100000000000001" customHeight="1"/>
  <cols>
    <col min="1" max="1" width="3.125" style="229" customWidth="1"/>
    <col min="2" max="2" width="3.375" style="229" customWidth="1"/>
    <col min="3" max="3" width="2.625" style="229" customWidth="1"/>
    <col min="4" max="4" width="5" style="229" customWidth="1"/>
    <col min="5" max="5" width="5.625" style="229" customWidth="1"/>
    <col min="6" max="6" width="2.125" style="229" customWidth="1"/>
    <col min="7" max="7" width="7.25" style="229" customWidth="1"/>
    <col min="8" max="8" width="2.125" style="229" customWidth="1"/>
    <col min="9" max="9" width="7.25" style="229" customWidth="1"/>
    <col min="10" max="10" width="2.125" style="229" customWidth="1"/>
    <col min="11" max="11" width="7.875" style="229" customWidth="1"/>
    <col min="12" max="12" width="2.125" style="229" customWidth="1"/>
    <col min="13" max="13" width="7.875" style="229" customWidth="1"/>
    <col min="14" max="14" width="2.25" style="229" customWidth="1"/>
    <col min="15" max="15" width="11" style="229" customWidth="1"/>
    <col min="16" max="18" width="4.625" style="229" customWidth="1"/>
    <col min="19" max="19" width="3.5" style="229" customWidth="1"/>
    <col min="20" max="20" width="4.625" style="229"/>
    <col min="21" max="21" width="8" style="229" customWidth="1"/>
    <col min="22" max="16384" width="4.625" style="229"/>
  </cols>
  <sheetData>
    <row r="1" spans="1:21" s="225" customFormat="1" ht="20.100000000000001" customHeight="1">
      <c r="O1" s="225" t="s">
        <v>303</v>
      </c>
      <c r="S1" s="226"/>
      <c r="T1" s="227"/>
      <c r="U1" s="227" t="s">
        <v>304</v>
      </c>
    </row>
    <row r="2" spans="1:21" s="225" customFormat="1" ht="20.100000000000001" customHeight="1">
      <c r="O2" s="228"/>
      <c r="P2" s="1173"/>
      <c r="Q2" s="1173"/>
      <c r="R2" s="1173"/>
      <c r="S2" s="1173"/>
      <c r="T2" s="1173"/>
      <c r="U2" s="556"/>
    </row>
    <row r="3" spans="1:21" ht="12" customHeight="1"/>
    <row r="4" spans="1:21" ht="20.100000000000001" customHeight="1">
      <c r="A4" s="1174" t="s">
        <v>305</v>
      </c>
      <c r="B4" s="1174"/>
      <c r="C4" s="1174"/>
      <c r="D4" s="1174"/>
      <c r="E4" s="1174"/>
      <c r="F4" s="1174"/>
      <c r="G4" s="1174"/>
      <c r="H4" s="1174"/>
      <c r="I4" s="1174"/>
      <c r="J4" s="1174"/>
      <c r="K4" s="1174"/>
      <c r="L4" s="1174"/>
      <c r="M4" s="1174"/>
      <c r="N4" s="1174"/>
      <c r="O4" s="1174"/>
      <c r="P4" s="1174"/>
      <c r="Q4" s="1174"/>
      <c r="R4" s="1174"/>
      <c r="S4" s="1174"/>
      <c r="T4" s="1174"/>
      <c r="U4" s="430"/>
    </row>
    <row r="5" spans="1:21" ht="9.75" customHeight="1"/>
    <row r="6" spans="1:21" s="225" customFormat="1" ht="20.100000000000001" customHeight="1">
      <c r="A6" s="768" t="s">
        <v>81</v>
      </c>
      <c r="B6" s="768"/>
      <c r="C6" s="768"/>
      <c r="D6" s="768"/>
      <c r="E6" s="230" t="str">
        <f>IF(震災様式1!L10="","",震災様式1!L10)</f>
        <v/>
      </c>
      <c r="F6" s="90"/>
      <c r="G6" s="231"/>
      <c r="H6" s="90" t="s">
        <v>82</v>
      </c>
      <c r="I6" s="90"/>
      <c r="J6" s="90" t="str">
        <f>IF(震災様式1!G35="","",震災様式1!G35)</f>
        <v/>
      </c>
      <c r="K6" s="90"/>
      <c r="L6" s="90"/>
      <c r="M6" s="231"/>
      <c r="N6" s="232" t="s">
        <v>83</v>
      </c>
      <c r="O6" s="89" t="str">
        <f>IF(震災様式1!F37="","",震災様式1!F37)</f>
        <v/>
      </c>
      <c r="P6" s="90" t="s">
        <v>84</v>
      </c>
      <c r="Q6" s="768" t="s">
        <v>306</v>
      </c>
      <c r="R6" s="768"/>
      <c r="S6" s="90" t="str">
        <f>IF(震災様式３!R6="","",震災様式３!R6)</f>
        <v/>
      </c>
      <c r="T6" s="90"/>
      <c r="U6" s="90"/>
    </row>
    <row r="7" spans="1:21" s="225" customFormat="1" ht="10.5" customHeight="1"/>
    <row r="8" spans="1:21" s="225" customFormat="1" ht="20.100000000000001" customHeight="1">
      <c r="A8" s="225" t="s">
        <v>307</v>
      </c>
    </row>
    <row r="9" spans="1:21" s="225" customFormat="1" ht="20.100000000000001" customHeight="1">
      <c r="A9" s="1161" t="s">
        <v>308</v>
      </c>
      <c r="B9" s="1162"/>
      <c r="C9" s="1162"/>
      <c r="D9" s="1163"/>
      <c r="E9" s="233" t="s">
        <v>309</v>
      </c>
      <c r="F9" s="1161" t="s">
        <v>310</v>
      </c>
      <c r="G9" s="1162"/>
      <c r="H9" s="1162"/>
      <c r="I9" s="1162"/>
      <c r="J9" s="1162"/>
      <c r="K9" s="1162"/>
      <c r="L9" s="1162"/>
      <c r="M9" s="1162"/>
      <c r="N9" s="1162"/>
      <c r="O9" s="1162"/>
      <c r="P9" s="1162"/>
      <c r="Q9" s="1162"/>
      <c r="R9" s="1162"/>
      <c r="S9" s="1162"/>
      <c r="T9" s="1163"/>
      <c r="U9" s="432" t="s">
        <v>507</v>
      </c>
    </row>
    <row r="10" spans="1:21" s="225" customFormat="1" ht="20.100000000000001" customHeight="1">
      <c r="A10" s="1151"/>
      <c r="B10" s="1152"/>
      <c r="C10" s="1152"/>
      <c r="D10" s="1153"/>
      <c r="E10" s="234"/>
      <c r="F10" s="235"/>
      <c r="G10" s="1151" t="s">
        <v>311</v>
      </c>
      <c r="H10" s="1152"/>
      <c r="I10" s="1152"/>
      <c r="J10" s="1152"/>
      <c r="K10" s="1152"/>
      <c r="L10" s="235"/>
      <c r="M10" s="1151" t="s">
        <v>312</v>
      </c>
      <c r="N10" s="1152"/>
      <c r="O10" s="1152"/>
      <c r="P10" s="1152"/>
      <c r="Q10" s="1152"/>
      <c r="R10" s="1152"/>
      <c r="S10" s="1152"/>
      <c r="T10" s="1153"/>
      <c r="U10" s="431"/>
    </row>
    <row r="11" spans="1:21" s="225" customFormat="1" ht="20.100000000000001" customHeight="1">
      <c r="A11" s="1151"/>
      <c r="B11" s="1152"/>
      <c r="C11" s="1152"/>
      <c r="D11" s="1153"/>
      <c r="E11" s="234"/>
      <c r="F11" s="235"/>
      <c r="G11" s="1151" t="s">
        <v>311</v>
      </c>
      <c r="H11" s="1152"/>
      <c r="I11" s="1152"/>
      <c r="J11" s="1152"/>
      <c r="K11" s="1152"/>
      <c r="L11" s="235"/>
      <c r="M11" s="1151" t="s">
        <v>312</v>
      </c>
      <c r="N11" s="1152"/>
      <c r="O11" s="1152"/>
      <c r="P11" s="1152"/>
      <c r="Q11" s="1152"/>
      <c r="R11" s="1152"/>
      <c r="S11" s="1152"/>
      <c r="T11" s="1153"/>
      <c r="U11" s="431"/>
    </row>
    <row r="12" spans="1:21" s="225" customFormat="1" ht="15.95" customHeight="1">
      <c r="A12" s="236" t="s">
        <v>313</v>
      </c>
      <c r="B12" s="236"/>
    </row>
    <row r="13" spans="1:21" s="225" customFormat="1" ht="15.95" customHeight="1">
      <c r="A13" s="236"/>
      <c r="B13" s="236" t="s">
        <v>314</v>
      </c>
    </row>
    <row r="14" spans="1:21" s="225" customFormat="1" ht="15.95" customHeight="1">
      <c r="A14" s="236"/>
      <c r="B14" s="236" t="s">
        <v>315</v>
      </c>
    </row>
    <row r="15" spans="1:21" s="225" customFormat="1" ht="20.100000000000001" customHeight="1"/>
    <row r="16" spans="1:21" s="225" customFormat="1" ht="20.100000000000001" customHeight="1">
      <c r="A16" s="225" t="s">
        <v>316</v>
      </c>
    </row>
    <row r="17" spans="1:21" s="225" customFormat="1" ht="20.100000000000001" customHeight="1">
      <c r="A17" s="1161" t="s">
        <v>308</v>
      </c>
      <c r="B17" s="1162"/>
      <c r="C17" s="1162"/>
      <c r="D17" s="1163"/>
      <c r="E17" s="233" t="s">
        <v>309</v>
      </c>
      <c r="F17" s="1161" t="s">
        <v>317</v>
      </c>
      <c r="G17" s="751"/>
      <c r="H17" s="751"/>
      <c r="I17" s="753"/>
      <c r="J17" s="1164" t="s">
        <v>318</v>
      </c>
      <c r="K17" s="1164"/>
      <c r="L17" s="1164"/>
      <c r="M17" s="1164"/>
      <c r="N17" s="1164"/>
      <c r="O17" s="1164"/>
      <c r="P17" s="1154" t="s">
        <v>319</v>
      </c>
      <c r="Q17" s="1172"/>
      <c r="R17" s="1172"/>
      <c r="S17" s="1172"/>
      <c r="T17" s="1155"/>
      <c r="U17" s="432" t="s">
        <v>507</v>
      </c>
    </row>
    <row r="18" spans="1:21" s="225" customFormat="1" ht="20.100000000000001" customHeight="1">
      <c r="A18" s="1151"/>
      <c r="B18" s="1152"/>
      <c r="C18" s="1152"/>
      <c r="D18" s="1153"/>
      <c r="E18" s="234"/>
      <c r="F18" s="235"/>
      <c r="G18" s="237" t="s">
        <v>320</v>
      </c>
      <c r="H18" s="235"/>
      <c r="I18" s="238" t="s">
        <v>321</v>
      </c>
      <c r="J18" s="235"/>
      <c r="K18" s="239" t="s">
        <v>322</v>
      </c>
      <c r="L18" s="235"/>
      <c r="M18" s="1168" t="s">
        <v>312</v>
      </c>
      <c r="N18" s="1168"/>
      <c r="O18" s="1168"/>
      <c r="P18" s="1169"/>
      <c r="Q18" s="1170"/>
      <c r="R18" s="1170"/>
      <c r="S18" s="1170"/>
      <c r="T18" s="1171"/>
      <c r="U18" s="431"/>
    </row>
    <row r="19" spans="1:21" s="225" customFormat="1" ht="20.100000000000001" customHeight="1">
      <c r="A19" s="1151"/>
      <c r="B19" s="1152"/>
      <c r="C19" s="1152"/>
      <c r="D19" s="1153"/>
      <c r="E19" s="234"/>
      <c r="F19" s="235"/>
      <c r="G19" s="237" t="s">
        <v>320</v>
      </c>
      <c r="H19" s="235"/>
      <c r="I19" s="238" t="s">
        <v>321</v>
      </c>
      <c r="J19" s="235"/>
      <c r="K19" s="239" t="s">
        <v>322</v>
      </c>
      <c r="L19" s="235"/>
      <c r="M19" s="1168" t="s">
        <v>312</v>
      </c>
      <c r="N19" s="1168"/>
      <c r="O19" s="1168"/>
      <c r="P19" s="1169"/>
      <c r="Q19" s="1170"/>
      <c r="R19" s="1170"/>
      <c r="S19" s="1170"/>
      <c r="T19" s="1171"/>
      <c r="U19" s="431"/>
    </row>
    <row r="20" spans="1:21" s="225" customFormat="1" ht="20.100000000000001" customHeight="1">
      <c r="A20" s="1151"/>
      <c r="B20" s="1152"/>
      <c r="C20" s="1152"/>
      <c r="D20" s="1153"/>
      <c r="E20" s="234"/>
      <c r="F20" s="235"/>
      <c r="G20" s="237" t="s">
        <v>320</v>
      </c>
      <c r="H20" s="235"/>
      <c r="I20" s="238" t="s">
        <v>321</v>
      </c>
      <c r="J20" s="235"/>
      <c r="K20" s="239" t="s">
        <v>322</v>
      </c>
      <c r="L20" s="235"/>
      <c r="M20" s="1168" t="s">
        <v>312</v>
      </c>
      <c r="N20" s="1168"/>
      <c r="O20" s="1168"/>
      <c r="P20" s="1169"/>
      <c r="Q20" s="1170"/>
      <c r="R20" s="1170"/>
      <c r="S20" s="1170"/>
      <c r="T20" s="1171"/>
      <c r="U20" s="431"/>
    </row>
    <row r="21" spans="1:21" s="225" customFormat="1" ht="20.100000000000001" customHeight="1">
      <c r="A21" s="1151"/>
      <c r="B21" s="1152"/>
      <c r="C21" s="1152"/>
      <c r="D21" s="1153"/>
      <c r="E21" s="234"/>
      <c r="F21" s="235"/>
      <c r="G21" s="237" t="s">
        <v>320</v>
      </c>
      <c r="H21" s="235"/>
      <c r="I21" s="238" t="s">
        <v>321</v>
      </c>
      <c r="J21" s="235"/>
      <c r="K21" s="239" t="s">
        <v>322</v>
      </c>
      <c r="L21" s="235"/>
      <c r="M21" s="1168" t="s">
        <v>312</v>
      </c>
      <c r="N21" s="1168"/>
      <c r="O21" s="1168"/>
      <c r="P21" s="1169"/>
      <c r="Q21" s="1170"/>
      <c r="R21" s="1170"/>
      <c r="S21" s="1170"/>
      <c r="T21" s="1171"/>
      <c r="U21" s="431"/>
    </row>
    <row r="22" spans="1:21" s="225" customFormat="1" ht="20.100000000000001" customHeight="1">
      <c r="A22" s="1151"/>
      <c r="B22" s="1152"/>
      <c r="C22" s="1152"/>
      <c r="D22" s="1153"/>
      <c r="E22" s="234"/>
      <c r="F22" s="235"/>
      <c r="G22" s="237" t="s">
        <v>320</v>
      </c>
      <c r="H22" s="235"/>
      <c r="I22" s="238" t="s">
        <v>321</v>
      </c>
      <c r="J22" s="235"/>
      <c r="K22" s="239" t="s">
        <v>322</v>
      </c>
      <c r="L22" s="235"/>
      <c r="M22" s="1168" t="s">
        <v>312</v>
      </c>
      <c r="N22" s="1168"/>
      <c r="O22" s="1168"/>
      <c r="P22" s="1169"/>
      <c r="Q22" s="1170"/>
      <c r="R22" s="1170"/>
      <c r="S22" s="1170"/>
      <c r="T22" s="1171"/>
      <c r="U22" s="431"/>
    </row>
    <row r="23" spans="1:21" s="225" customFormat="1" ht="20.100000000000001" customHeight="1">
      <c r="A23" s="236" t="s">
        <v>323</v>
      </c>
    </row>
    <row r="24" spans="1:21" s="225" customFormat="1" ht="20.100000000000001" customHeight="1">
      <c r="B24" s="236" t="s">
        <v>324</v>
      </c>
    </row>
    <row r="25" spans="1:21" s="225" customFormat="1" ht="20.100000000000001" customHeight="1"/>
    <row r="26" spans="1:21" s="225" customFormat="1" ht="20.100000000000001" customHeight="1">
      <c r="A26" s="225" t="s">
        <v>325</v>
      </c>
    </row>
    <row r="27" spans="1:21" s="225" customFormat="1" ht="20.100000000000001" customHeight="1">
      <c r="A27" s="1161" t="s">
        <v>308</v>
      </c>
      <c r="B27" s="1162"/>
      <c r="C27" s="1162"/>
      <c r="D27" s="1163"/>
      <c r="E27" s="233" t="s">
        <v>309</v>
      </c>
      <c r="F27" s="1164" t="s">
        <v>202</v>
      </c>
      <c r="G27" s="1164"/>
      <c r="H27" s="1164"/>
      <c r="I27" s="1164"/>
      <c r="J27" s="1154" t="s">
        <v>326</v>
      </c>
      <c r="K27" s="1155"/>
      <c r="L27" s="1161" t="s">
        <v>318</v>
      </c>
      <c r="M27" s="1162"/>
      <c r="N27" s="1162"/>
      <c r="O27" s="1162"/>
      <c r="P27" s="1163"/>
      <c r="Q27" s="1165" t="s">
        <v>327</v>
      </c>
      <c r="R27" s="1166"/>
      <c r="S27" s="1166"/>
      <c r="T27" s="1167"/>
      <c r="U27" s="432" t="s">
        <v>508</v>
      </c>
    </row>
    <row r="28" spans="1:21" s="225" customFormat="1" ht="20.100000000000001" customHeight="1">
      <c r="A28" s="1151"/>
      <c r="B28" s="1152"/>
      <c r="C28" s="1152"/>
      <c r="D28" s="1153"/>
      <c r="E28" s="234"/>
      <c r="F28" s="235"/>
      <c r="G28" s="237" t="s">
        <v>320</v>
      </c>
      <c r="H28" s="235"/>
      <c r="I28" s="238" t="s">
        <v>321</v>
      </c>
      <c r="J28" s="1154"/>
      <c r="K28" s="1155"/>
      <c r="L28" s="235"/>
      <c r="M28" s="239" t="s">
        <v>322</v>
      </c>
      <c r="N28" s="235"/>
      <c r="O28" s="1159" t="s">
        <v>312</v>
      </c>
      <c r="P28" s="1160"/>
      <c r="Q28" s="1156"/>
      <c r="R28" s="1157"/>
      <c r="S28" s="1157"/>
      <c r="T28" s="1158"/>
      <c r="U28" s="431"/>
    </row>
    <row r="29" spans="1:21" s="225" customFormat="1" ht="20.100000000000001" customHeight="1">
      <c r="A29" s="1151"/>
      <c r="B29" s="1152"/>
      <c r="C29" s="1152"/>
      <c r="D29" s="1153"/>
      <c r="E29" s="234"/>
      <c r="F29" s="235"/>
      <c r="G29" s="237" t="s">
        <v>320</v>
      </c>
      <c r="H29" s="235"/>
      <c r="I29" s="238" t="s">
        <v>321</v>
      </c>
      <c r="J29" s="1154"/>
      <c r="K29" s="1155"/>
      <c r="L29" s="235"/>
      <c r="M29" s="239" t="s">
        <v>322</v>
      </c>
      <c r="N29" s="235"/>
      <c r="O29" s="1159" t="s">
        <v>312</v>
      </c>
      <c r="P29" s="1160"/>
      <c r="Q29" s="1156"/>
      <c r="R29" s="1157"/>
      <c r="S29" s="1157"/>
      <c r="T29" s="1158"/>
      <c r="U29" s="431"/>
    </row>
    <row r="30" spans="1:21" s="225" customFormat="1" ht="20.100000000000001" customHeight="1">
      <c r="A30" s="1151"/>
      <c r="B30" s="1152"/>
      <c r="C30" s="1152"/>
      <c r="D30" s="1153"/>
      <c r="E30" s="234"/>
      <c r="F30" s="235"/>
      <c r="G30" s="237" t="s">
        <v>320</v>
      </c>
      <c r="H30" s="235"/>
      <c r="I30" s="238" t="s">
        <v>321</v>
      </c>
      <c r="J30" s="1154"/>
      <c r="K30" s="1155"/>
      <c r="L30" s="235"/>
      <c r="M30" s="239" t="s">
        <v>322</v>
      </c>
      <c r="N30" s="235"/>
      <c r="O30" s="1159" t="s">
        <v>312</v>
      </c>
      <c r="P30" s="1160"/>
      <c r="Q30" s="1156"/>
      <c r="R30" s="1157"/>
      <c r="S30" s="1157"/>
      <c r="T30" s="1158"/>
      <c r="U30" s="431"/>
    </row>
    <row r="31" spans="1:21" s="225" customFormat="1" ht="20.100000000000001" customHeight="1">
      <c r="A31" s="1151"/>
      <c r="B31" s="1152"/>
      <c r="C31" s="1152"/>
      <c r="D31" s="1153"/>
      <c r="E31" s="234"/>
      <c r="F31" s="235"/>
      <c r="G31" s="237" t="s">
        <v>320</v>
      </c>
      <c r="H31" s="235"/>
      <c r="I31" s="238" t="s">
        <v>321</v>
      </c>
      <c r="J31" s="1154"/>
      <c r="K31" s="1155"/>
      <c r="L31" s="235"/>
      <c r="M31" s="239" t="s">
        <v>322</v>
      </c>
      <c r="N31" s="235"/>
      <c r="O31" s="1159" t="s">
        <v>312</v>
      </c>
      <c r="P31" s="1160"/>
      <c r="Q31" s="1156"/>
      <c r="R31" s="1157"/>
      <c r="S31" s="1157"/>
      <c r="T31" s="1158"/>
      <c r="U31" s="431"/>
    </row>
    <row r="32" spans="1:21" s="225" customFormat="1" ht="20.100000000000001" customHeight="1">
      <c r="A32" s="1151"/>
      <c r="B32" s="1152"/>
      <c r="C32" s="1152"/>
      <c r="D32" s="1153"/>
      <c r="E32" s="234"/>
      <c r="F32" s="235"/>
      <c r="G32" s="237" t="s">
        <v>320</v>
      </c>
      <c r="H32" s="235"/>
      <c r="I32" s="238" t="s">
        <v>321</v>
      </c>
      <c r="J32" s="1154"/>
      <c r="K32" s="1155"/>
      <c r="L32" s="235"/>
      <c r="M32" s="239" t="s">
        <v>322</v>
      </c>
      <c r="N32" s="235"/>
      <c r="O32" s="1159" t="s">
        <v>312</v>
      </c>
      <c r="P32" s="1160"/>
      <c r="Q32" s="1156"/>
      <c r="R32" s="1157"/>
      <c r="S32" s="1157"/>
      <c r="T32" s="1158"/>
      <c r="U32" s="431"/>
    </row>
    <row r="33" spans="1:21" s="225" customFormat="1" ht="15.95" customHeight="1">
      <c r="A33" s="236" t="s">
        <v>328</v>
      </c>
      <c r="B33" s="236"/>
    </row>
    <row r="34" spans="1:21" s="225" customFormat="1" ht="15.95" customHeight="1">
      <c r="A34" s="236"/>
      <c r="B34" s="236" t="s">
        <v>329</v>
      </c>
    </row>
    <row r="35" spans="1:21" s="225" customFormat="1" ht="15.95" customHeight="1">
      <c r="A35" s="236"/>
      <c r="B35" s="236" t="s">
        <v>330</v>
      </c>
    </row>
    <row r="36" spans="1:21" s="225" customFormat="1" ht="20.100000000000001" customHeight="1"/>
    <row r="37" spans="1:21" s="225" customFormat="1" ht="20.100000000000001" customHeight="1">
      <c r="A37" s="225" t="s">
        <v>331</v>
      </c>
    </row>
    <row r="38" spans="1:21" s="225" customFormat="1" ht="20.100000000000001" customHeight="1">
      <c r="A38" s="1161" t="s">
        <v>308</v>
      </c>
      <c r="B38" s="1162"/>
      <c r="C38" s="1162"/>
      <c r="D38" s="1163"/>
      <c r="E38" s="233" t="s">
        <v>309</v>
      </c>
      <c r="F38" s="1161" t="s">
        <v>202</v>
      </c>
      <c r="G38" s="1162"/>
      <c r="H38" s="1162"/>
      <c r="I38" s="1163"/>
      <c r="J38" s="1162" t="s">
        <v>326</v>
      </c>
      <c r="K38" s="1163"/>
      <c r="L38" s="1164" t="s">
        <v>332</v>
      </c>
      <c r="M38" s="1164"/>
      <c r="N38" s="1164"/>
      <c r="O38" s="1164"/>
      <c r="P38" s="1164"/>
      <c r="Q38" s="1165" t="s">
        <v>333</v>
      </c>
      <c r="R38" s="1166"/>
      <c r="S38" s="1166"/>
      <c r="T38" s="1167"/>
      <c r="U38" s="432" t="s">
        <v>508</v>
      </c>
    </row>
    <row r="39" spans="1:21" s="225" customFormat="1" ht="20.100000000000001" customHeight="1">
      <c r="A39" s="1151"/>
      <c r="B39" s="1152"/>
      <c r="C39" s="1152"/>
      <c r="D39" s="1153"/>
      <c r="E39" s="234"/>
      <c r="F39" s="235"/>
      <c r="G39" s="237" t="s">
        <v>320</v>
      </c>
      <c r="H39" s="235"/>
      <c r="I39" s="238" t="s">
        <v>321</v>
      </c>
      <c r="J39" s="1154"/>
      <c r="K39" s="1155"/>
      <c r="L39" s="1151"/>
      <c r="M39" s="1152"/>
      <c r="N39" s="1152"/>
      <c r="O39" s="1152"/>
      <c r="P39" s="1153"/>
      <c r="Q39" s="1156"/>
      <c r="R39" s="1157"/>
      <c r="S39" s="1157"/>
      <c r="T39" s="1158"/>
      <c r="U39" s="431"/>
    </row>
    <row r="40" spans="1:21" s="225" customFormat="1" ht="20.100000000000001" customHeight="1">
      <c r="A40" s="1151"/>
      <c r="B40" s="1152"/>
      <c r="C40" s="1152"/>
      <c r="D40" s="1153"/>
      <c r="E40" s="234"/>
      <c r="F40" s="235"/>
      <c r="G40" s="237" t="s">
        <v>320</v>
      </c>
      <c r="H40" s="235"/>
      <c r="I40" s="238" t="s">
        <v>321</v>
      </c>
      <c r="J40" s="1154"/>
      <c r="K40" s="1155"/>
      <c r="L40" s="1151"/>
      <c r="M40" s="1152"/>
      <c r="N40" s="1152"/>
      <c r="O40" s="1152"/>
      <c r="P40" s="1153"/>
      <c r="Q40" s="1156"/>
      <c r="R40" s="1157"/>
      <c r="S40" s="1157"/>
      <c r="T40" s="1158"/>
      <c r="U40" s="431"/>
    </row>
    <row r="41" spans="1:21" s="225" customFormat="1" ht="20.100000000000001" customHeight="1">
      <c r="A41" s="1151"/>
      <c r="B41" s="1152"/>
      <c r="C41" s="1152"/>
      <c r="D41" s="1153"/>
      <c r="E41" s="234"/>
      <c r="F41" s="235"/>
      <c r="G41" s="237" t="s">
        <v>320</v>
      </c>
      <c r="H41" s="235"/>
      <c r="I41" s="238" t="s">
        <v>321</v>
      </c>
      <c r="J41" s="1154"/>
      <c r="K41" s="1155"/>
      <c r="L41" s="1151"/>
      <c r="M41" s="1152"/>
      <c r="N41" s="1152"/>
      <c r="O41" s="1152"/>
      <c r="P41" s="1153"/>
      <c r="Q41" s="1156"/>
      <c r="R41" s="1157"/>
      <c r="S41" s="1157"/>
      <c r="T41" s="1158"/>
      <c r="U41" s="431"/>
    </row>
    <row r="42" spans="1:21" s="225" customFormat="1" ht="20.100000000000001" customHeight="1">
      <c r="A42" s="1151"/>
      <c r="B42" s="1152"/>
      <c r="C42" s="1152"/>
      <c r="D42" s="1153"/>
      <c r="E42" s="234"/>
      <c r="F42" s="235"/>
      <c r="G42" s="237" t="s">
        <v>320</v>
      </c>
      <c r="H42" s="235"/>
      <c r="I42" s="238" t="s">
        <v>321</v>
      </c>
      <c r="J42" s="1154"/>
      <c r="K42" s="1155"/>
      <c r="L42" s="1151"/>
      <c r="M42" s="1152"/>
      <c r="N42" s="1152"/>
      <c r="O42" s="1152"/>
      <c r="P42" s="1153"/>
      <c r="Q42" s="1156"/>
      <c r="R42" s="1157"/>
      <c r="S42" s="1157"/>
      <c r="T42" s="1158"/>
      <c r="U42" s="431"/>
    </row>
    <row r="43" spans="1:21" s="225" customFormat="1" ht="20.100000000000001" customHeight="1">
      <c r="A43" s="236" t="s">
        <v>334</v>
      </c>
    </row>
  </sheetData>
  <mergeCells count="77">
    <mergeCell ref="P2:T2"/>
    <mergeCell ref="A4:T4"/>
    <mergeCell ref="A6:D6"/>
    <mergeCell ref="Q6:R6"/>
    <mergeCell ref="A9:D9"/>
    <mergeCell ref="F9:T9"/>
    <mergeCell ref="A10:D10"/>
    <mergeCell ref="G10:K10"/>
    <mergeCell ref="M10:T10"/>
    <mergeCell ref="A11:D11"/>
    <mergeCell ref="G11:K11"/>
    <mergeCell ref="M11:T11"/>
    <mergeCell ref="A17:D17"/>
    <mergeCell ref="F17:I17"/>
    <mergeCell ref="J17:O17"/>
    <mergeCell ref="P17:T17"/>
    <mergeCell ref="A18:D18"/>
    <mergeCell ref="M18:O18"/>
    <mergeCell ref="P18:T18"/>
    <mergeCell ref="A19:D19"/>
    <mergeCell ref="M19:O19"/>
    <mergeCell ref="P19:T19"/>
    <mergeCell ref="A20:D20"/>
    <mergeCell ref="M20:O20"/>
    <mergeCell ref="P20:T20"/>
    <mergeCell ref="A28:D28"/>
    <mergeCell ref="J28:K28"/>
    <mergeCell ref="O28:P28"/>
    <mergeCell ref="Q28:T28"/>
    <mergeCell ref="A21:D21"/>
    <mergeCell ref="M21:O21"/>
    <mergeCell ref="P21:T21"/>
    <mergeCell ref="A22:D22"/>
    <mergeCell ref="M22:O22"/>
    <mergeCell ref="P22:T22"/>
    <mergeCell ref="A27:D27"/>
    <mergeCell ref="F27:I27"/>
    <mergeCell ref="J27:K27"/>
    <mergeCell ref="L27:P27"/>
    <mergeCell ref="Q27:T27"/>
    <mergeCell ref="A29:D29"/>
    <mergeCell ref="J29:K29"/>
    <mergeCell ref="O29:P29"/>
    <mergeCell ref="Q29:T29"/>
    <mergeCell ref="A30:D30"/>
    <mergeCell ref="J30:K30"/>
    <mergeCell ref="O30:P30"/>
    <mergeCell ref="Q30:T30"/>
    <mergeCell ref="A38:D38"/>
    <mergeCell ref="F38:I38"/>
    <mergeCell ref="J38:K38"/>
    <mergeCell ref="L38:P38"/>
    <mergeCell ref="Q38:T38"/>
    <mergeCell ref="A31:D31"/>
    <mergeCell ref="J31:K31"/>
    <mergeCell ref="O31:P31"/>
    <mergeCell ref="Q31:T31"/>
    <mergeCell ref="A32:D32"/>
    <mergeCell ref="J32:K32"/>
    <mergeCell ref="O32:P32"/>
    <mergeCell ref="Q32:T32"/>
    <mergeCell ref="L39:P39"/>
    <mergeCell ref="A42:D42"/>
    <mergeCell ref="J42:K42"/>
    <mergeCell ref="L42:P42"/>
    <mergeCell ref="Q42:T42"/>
    <mergeCell ref="A40:D40"/>
    <mergeCell ref="J40:K40"/>
    <mergeCell ref="L40:P40"/>
    <mergeCell ref="Q40:T40"/>
    <mergeCell ref="A41:D41"/>
    <mergeCell ref="J41:K41"/>
    <mergeCell ref="L41:P41"/>
    <mergeCell ref="Q41:T41"/>
    <mergeCell ref="Q39:T39"/>
    <mergeCell ref="A39:D39"/>
    <mergeCell ref="J39:K39"/>
  </mergeCells>
  <phoneticPr fontId="4"/>
  <conditionalFormatting sqref="A10:E11 A28:E32 J28:K32 A39:E42 Q28:T32 J39:T42 A18:E22 P18:T22">
    <cfRule type="cellIs" dxfId="242" priority="41" stopIfTrue="1" operator="equal">
      <formula>""</formula>
    </cfRule>
  </conditionalFormatting>
  <conditionalFormatting sqref="F10 L10">
    <cfRule type="expression" dxfId="241" priority="40" stopIfTrue="1">
      <formula>($F$10="")*($L$10="")</formula>
    </cfRule>
  </conditionalFormatting>
  <conditionalFormatting sqref="F11 L11">
    <cfRule type="expression" dxfId="240" priority="39" stopIfTrue="1">
      <formula>($F$11="")*($L$11="")</formula>
    </cfRule>
  </conditionalFormatting>
  <conditionalFormatting sqref="F18 H18">
    <cfRule type="expression" dxfId="239" priority="38" stopIfTrue="1">
      <formula>($F$18="")*($H$18="")</formula>
    </cfRule>
  </conditionalFormatting>
  <conditionalFormatting sqref="F19 H19">
    <cfRule type="expression" dxfId="238" priority="37" stopIfTrue="1">
      <formula>($F$19="")*($H$19="")</formula>
    </cfRule>
  </conditionalFormatting>
  <conditionalFormatting sqref="F20 H20">
    <cfRule type="expression" dxfId="237" priority="36" stopIfTrue="1">
      <formula>($F$20="")*($H$20="")</formula>
    </cfRule>
  </conditionalFormatting>
  <conditionalFormatting sqref="F21 H21">
    <cfRule type="expression" dxfId="236" priority="35" stopIfTrue="1">
      <formula>($F$21="")*($H$21="")</formula>
    </cfRule>
  </conditionalFormatting>
  <conditionalFormatting sqref="F22 H22">
    <cfRule type="expression" dxfId="235" priority="34" stopIfTrue="1">
      <formula>($F$22="")*($H$22="")</formula>
    </cfRule>
  </conditionalFormatting>
  <conditionalFormatting sqref="J18 L18">
    <cfRule type="expression" dxfId="234" priority="33" stopIfTrue="1">
      <formula>($J$18="")*($L$18="")</formula>
    </cfRule>
  </conditionalFormatting>
  <conditionalFormatting sqref="J19 L19">
    <cfRule type="expression" dxfId="233" priority="32" stopIfTrue="1">
      <formula>($J$19="")*($L$19="")</formula>
    </cfRule>
  </conditionalFormatting>
  <conditionalFormatting sqref="J20 L20">
    <cfRule type="expression" dxfId="232" priority="31" stopIfTrue="1">
      <formula>($J$20="")*($L$20="")</formula>
    </cfRule>
  </conditionalFormatting>
  <conditionalFormatting sqref="J21 L21">
    <cfRule type="expression" dxfId="231" priority="30" stopIfTrue="1">
      <formula>($J$21="")*($L$21="")</formula>
    </cfRule>
  </conditionalFormatting>
  <conditionalFormatting sqref="J22 L22">
    <cfRule type="expression" dxfId="230" priority="29" stopIfTrue="1">
      <formula>($J$22="")*($L$22="")</formula>
    </cfRule>
  </conditionalFormatting>
  <conditionalFormatting sqref="F28">
    <cfRule type="expression" dxfId="229" priority="28" stopIfTrue="1">
      <formula>($F28="")*($H28="")</formula>
    </cfRule>
  </conditionalFormatting>
  <conditionalFormatting sqref="H28">
    <cfRule type="expression" dxfId="228" priority="27" stopIfTrue="1">
      <formula>($F28="")*($H28="")</formula>
    </cfRule>
  </conditionalFormatting>
  <conditionalFormatting sqref="F29:F32">
    <cfRule type="expression" dxfId="227" priority="26" stopIfTrue="1">
      <formula>($F29="")*($H29="")</formula>
    </cfRule>
  </conditionalFormatting>
  <conditionalFormatting sqref="H29:H32">
    <cfRule type="expression" dxfId="226" priority="25" stopIfTrue="1">
      <formula>($F29="")*($H29="")</formula>
    </cfRule>
  </conditionalFormatting>
  <conditionalFormatting sqref="L28">
    <cfRule type="expression" dxfId="225" priority="24" stopIfTrue="1">
      <formula>($L28="")*($N28="")</formula>
    </cfRule>
  </conditionalFormatting>
  <conditionalFormatting sqref="N28">
    <cfRule type="expression" dxfId="224" priority="23" stopIfTrue="1">
      <formula>($L28="")*($N28="")</formula>
    </cfRule>
  </conditionalFormatting>
  <conditionalFormatting sqref="N29:N32">
    <cfRule type="expression" dxfId="223" priority="22" stopIfTrue="1">
      <formula>($L29="")*($N29="")</formula>
    </cfRule>
  </conditionalFormatting>
  <conditionalFormatting sqref="L29:L32">
    <cfRule type="expression" dxfId="222" priority="21" stopIfTrue="1">
      <formula>($L29="")*($N29="")</formula>
    </cfRule>
  </conditionalFormatting>
  <conditionalFormatting sqref="F39:F42">
    <cfRule type="expression" dxfId="221" priority="20" stopIfTrue="1">
      <formula>($F39="")*($H39="")</formula>
    </cfRule>
  </conditionalFormatting>
  <conditionalFormatting sqref="H39:H42">
    <cfRule type="expression" dxfId="220" priority="19" stopIfTrue="1">
      <formula>($F39="")*($H39="")</formula>
    </cfRule>
  </conditionalFormatting>
  <conditionalFormatting sqref="A11:U11">
    <cfRule type="expression" dxfId="219" priority="18">
      <formula>IF($U$11="《省》",COUNTA($A$11:$T$11),)</formula>
    </cfRule>
  </conditionalFormatting>
  <conditionalFormatting sqref="A10:U10">
    <cfRule type="expression" dxfId="218" priority="17">
      <formula>IF($U$10="《省》",COUNTA($A$10:$T$10),)</formula>
    </cfRule>
  </conditionalFormatting>
  <conditionalFormatting sqref="A18:U18 A19:U19 A20:U20 A21:U21 A22:U22">
    <cfRule type="expression" dxfId="217" priority="16">
      <formula>IF($U18="《省》",COUNTA($A18:$U18),)</formula>
    </cfRule>
  </conditionalFormatting>
  <conditionalFormatting sqref="F19:F22 H19:H22">
    <cfRule type="expression" dxfId="216" priority="15" stopIfTrue="1">
      <formula>($F$18="")*($H$18="")</formula>
    </cfRule>
  </conditionalFormatting>
  <conditionalFormatting sqref="J19:J22 L19:L22">
    <cfRule type="expression" dxfId="215" priority="14" stopIfTrue="1">
      <formula>($J$18="")*($L$18="")</formula>
    </cfRule>
  </conditionalFormatting>
  <conditionalFormatting sqref="A21:U21">
    <cfRule type="expression" dxfId="214" priority="13">
      <formula>IF($U$21="《省》",COUNTA($A$21:$U$21),)</formula>
    </cfRule>
  </conditionalFormatting>
  <conditionalFormatting sqref="A19:U19">
    <cfRule type="expression" dxfId="213" priority="12">
      <formula>IF($U$19="《省》",COUNTA($A$19:$U$19),)</formula>
    </cfRule>
  </conditionalFormatting>
  <conditionalFormatting sqref="A20:U20">
    <cfRule type="expression" dxfId="212" priority="11">
      <formula>IF($U$20="《省》",COUNTA($A$20:$U$20),)</formula>
    </cfRule>
  </conditionalFormatting>
  <conditionalFormatting sqref="A22:U22">
    <cfRule type="expression" dxfId="211" priority="10">
      <formula>IF($U$22="《省》",COUNTA($A$22:$U$22),)</formula>
    </cfRule>
  </conditionalFormatting>
  <conditionalFormatting sqref="A28:U28">
    <cfRule type="expression" dxfId="210" priority="9">
      <formula>IF($U$28="《省》",COUNTA($A$28:$U$28),)</formula>
    </cfRule>
  </conditionalFormatting>
  <conditionalFormatting sqref="A32:U32">
    <cfRule type="expression" dxfId="209" priority="8">
      <formula>IF($U$32="《省》",COUNTA($A$32:$U$32),)</formula>
    </cfRule>
  </conditionalFormatting>
  <conditionalFormatting sqref="A42:U42">
    <cfRule type="expression" dxfId="208" priority="7">
      <formula>IF($U$42="《省》",COUNTA($A$42:$U$42),)</formula>
    </cfRule>
  </conditionalFormatting>
  <conditionalFormatting sqref="A29:U29">
    <cfRule type="expression" dxfId="207" priority="6">
      <formula>IF($U$29="《省》",COUNTA($A$29:$U$29),)</formula>
    </cfRule>
  </conditionalFormatting>
  <conditionalFormatting sqref="A30:U30">
    <cfRule type="expression" dxfId="206" priority="5">
      <formula>IF($U$30="《省》",COUNTA($A$30:$U$30),)</formula>
    </cfRule>
  </conditionalFormatting>
  <conditionalFormatting sqref="A31:U31">
    <cfRule type="expression" dxfId="205" priority="4">
      <formula>IF($U$31="《省》",COUNTA($A$31:$U$31),)</formula>
    </cfRule>
  </conditionalFormatting>
  <conditionalFormatting sqref="A39:U39">
    <cfRule type="expression" dxfId="204" priority="3">
      <formula>IF($U$39="《省》",COUNTA($A$39:$U$39),)</formula>
    </cfRule>
  </conditionalFormatting>
  <conditionalFormatting sqref="A40:U40">
    <cfRule type="expression" dxfId="203" priority="2">
      <formula>IF($U$40="《省》",COUNTA($A$40:$U$40),)</formula>
    </cfRule>
  </conditionalFormatting>
  <conditionalFormatting sqref="A41:U41">
    <cfRule type="expression" dxfId="202" priority="1">
      <formula>IF($U$41="《省》",COUNTA($A$41:$U$41),)</formula>
    </cfRule>
  </conditionalFormatting>
  <dataValidations count="4">
    <dataValidation imeMode="off" allowBlank="1" showInputMessage="1" showErrorMessage="1" sqref="E10:E11 P18:T22 E28:E32 E39:E42 E18:E22 Q28:T32 Q39:T42"/>
    <dataValidation imeMode="hiragana" allowBlank="1" showInputMessage="1" showErrorMessage="1" sqref="A10:D11 J39:P42 A28:D32 A39:D42 J28:K32 A18:D22"/>
    <dataValidation type="list" allowBlank="1" showInputMessage="1" showErrorMessage="1" sqref="F10:F11 H39:H42 F39:F42 H28:H32 F28:F32 L10:L11 H18:H22 F18:F22 L18:L22 N28:N32 L28:L32 J18:J22">
      <formula1>"○"</formula1>
    </dataValidation>
    <dataValidation type="list" allowBlank="1" showInputMessage="1" showErrorMessage="1" sqref="U10:U11 U18:U22 U28:U32 U39:U42">
      <formula1>"《省》"</formula1>
    </dataValidation>
  </dataValidations>
  <printOptions horizontalCentered="1"/>
  <pageMargins left="0.31496062992125984" right="0.31496062992125984" top="0.74803149606299213" bottom="0.7480314960629921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55" zoomScaleNormal="100" zoomScaleSheetLayoutView="55" workbookViewId="0">
      <selection activeCell="D34" sqref="D34"/>
    </sheetView>
  </sheetViews>
  <sheetFormatPr defaultRowHeight="13.5"/>
  <cols>
    <col min="1" max="1" width="16.75" style="244" customWidth="1"/>
    <col min="2" max="2" width="17.375" style="244" customWidth="1"/>
    <col min="3" max="4" width="11.625" style="244" customWidth="1"/>
    <col min="5" max="5" width="11.125" style="244" customWidth="1"/>
    <col min="6" max="6" width="29.375" style="244" customWidth="1"/>
    <col min="7" max="7" width="31.375" style="244" customWidth="1"/>
    <col min="8" max="19" width="15.625" style="41" customWidth="1"/>
    <col min="20" max="16384" width="9" style="41"/>
  </cols>
  <sheetData>
    <row r="1" spans="1:9" ht="21">
      <c r="A1" s="240"/>
      <c r="B1" s="240"/>
      <c r="C1" s="241"/>
      <c r="D1" s="241"/>
      <c r="E1" s="241"/>
      <c r="F1" s="241"/>
      <c r="G1" s="121" t="s">
        <v>335</v>
      </c>
    </row>
    <row r="2" spans="1:9" ht="39.950000000000003" customHeight="1">
      <c r="A2" s="1243" t="s">
        <v>336</v>
      </c>
      <c r="B2" s="1243"/>
      <c r="C2" s="1243"/>
      <c r="D2" s="1243"/>
      <c r="E2" s="1243"/>
      <c r="F2" s="1243"/>
      <c r="G2" s="1243"/>
    </row>
    <row r="3" spans="1:9" ht="39.950000000000003" customHeight="1" thickBot="1">
      <c r="A3" s="242" t="s">
        <v>215</v>
      </c>
      <c r="B3" s="1244" t="str">
        <f>IF(震災様式1!L10="","",震災様式1!L10)</f>
        <v/>
      </c>
      <c r="C3" s="1244"/>
      <c r="D3" s="1245" t="s">
        <v>337</v>
      </c>
      <c r="E3" s="1245"/>
      <c r="F3" s="1244" t="str">
        <f>IF(震災様式1!G35="","",震災様式1!G35)</f>
        <v/>
      </c>
      <c r="G3" s="1244"/>
    </row>
    <row r="4" spans="1:9" ht="30" customHeight="1" thickBot="1">
      <c r="A4" s="83" t="s">
        <v>338</v>
      </c>
      <c r="B4" s="243"/>
    </row>
    <row r="5" spans="1:9" ht="39.950000000000003" customHeight="1" thickBot="1">
      <c r="A5" s="1186" t="s">
        <v>339</v>
      </c>
      <c r="B5" s="1187"/>
      <c r="C5" s="1246" t="s">
        <v>340</v>
      </c>
      <c r="D5" s="1187"/>
      <c r="E5" s="245" t="s">
        <v>341</v>
      </c>
      <c r="F5" s="1191" t="s">
        <v>342</v>
      </c>
      <c r="G5" s="1192"/>
      <c r="I5" s="41" t="s">
        <v>303</v>
      </c>
    </row>
    <row r="6" spans="1:9" ht="26.1" customHeight="1">
      <c r="A6" s="1234"/>
      <c r="B6" s="1236"/>
      <c r="C6" s="1241"/>
      <c r="D6" s="1242"/>
      <c r="E6" s="1216"/>
      <c r="F6" s="1237"/>
      <c r="G6" s="1238"/>
    </row>
    <row r="7" spans="1:9" ht="26.1" customHeight="1">
      <c r="A7" s="1221"/>
      <c r="B7" s="1223"/>
      <c r="C7" s="1239"/>
      <c r="D7" s="1240"/>
      <c r="E7" s="1224"/>
      <c r="F7" s="1225"/>
      <c r="G7" s="1226"/>
    </row>
    <row r="8" spans="1:9" ht="26.1" customHeight="1">
      <c r="A8" s="1198"/>
      <c r="B8" s="1200"/>
      <c r="C8" s="1227"/>
      <c r="D8" s="1228"/>
      <c r="E8" s="1204"/>
      <c r="F8" s="1206"/>
      <c r="G8" s="1207"/>
    </row>
    <row r="9" spans="1:9" ht="26.1" customHeight="1">
      <c r="A9" s="1221"/>
      <c r="B9" s="1223"/>
      <c r="C9" s="1239"/>
      <c r="D9" s="1240"/>
      <c r="E9" s="1224"/>
      <c r="F9" s="1225"/>
      <c r="G9" s="1226"/>
    </row>
    <row r="10" spans="1:9" ht="26.1" customHeight="1">
      <c r="A10" s="1198"/>
      <c r="B10" s="1200"/>
      <c r="C10" s="1227"/>
      <c r="D10" s="1228"/>
      <c r="E10" s="1204"/>
      <c r="F10" s="1206"/>
      <c r="G10" s="1207"/>
    </row>
    <row r="11" spans="1:9" ht="26.1" customHeight="1">
      <c r="A11" s="1221"/>
      <c r="B11" s="1223"/>
      <c r="C11" s="1239"/>
      <c r="D11" s="1240"/>
      <c r="E11" s="1224"/>
      <c r="F11" s="1225"/>
      <c r="G11" s="1226"/>
    </row>
    <row r="12" spans="1:9" ht="26.1" customHeight="1">
      <c r="A12" s="1198"/>
      <c r="B12" s="1200"/>
      <c r="C12" s="1227"/>
      <c r="D12" s="1228"/>
      <c r="E12" s="1204"/>
      <c r="F12" s="1206"/>
      <c r="G12" s="1207"/>
    </row>
    <row r="13" spans="1:9" ht="26.1" customHeight="1">
      <c r="A13" s="1221"/>
      <c r="B13" s="1223"/>
      <c r="C13" s="1239"/>
      <c r="D13" s="1240"/>
      <c r="E13" s="1224"/>
      <c r="F13" s="1225"/>
      <c r="G13" s="1226"/>
    </row>
    <row r="14" spans="1:9" ht="26.1" customHeight="1">
      <c r="A14" s="1198"/>
      <c r="B14" s="1200"/>
      <c r="C14" s="1227"/>
      <c r="D14" s="1228"/>
      <c r="E14" s="1204"/>
      <c r="F14" s="1206"/>
      <c r="G14" s="1207"/>
    </row>
    <row r="15" spans="1:9" ht="26.1" customHeight="1" thickBot="1">
      <c r="A15" s="1201"/>
      <c r="B15" s="1203"/>
      <c r="C15" s="1229"/>
      <c r="D15" s="1230"/>
      <c r="E15" s="1205"/>
      <c r="F15" s="1208"/>
      <c r="G15" s="1209"/>
    </row>
    <row r="16" spans="1:9" ht="20.100000000000001" customHeight="1">
      <c r="A16" s="1210" t="s">
        <v>343</v>
      </c>
      <c r="B16" s="1211"/>
      <c r="C16" s="1211"/>
      <c r="D16" s="1212"/>
      <c r="E16" s="1216">
        <f>IF(SUM(E6:E15)="","",SUM(E6:E15))</f>
        <v>0</v>
      </c>
      <c r="F16" s="1217"/>
      <c r="G16" s="1218"/>
    </row>
    <row r="17" spans="1:7" ht="20.100000000000001" customHeight="1" thickBot="1">
      <c r="A17" s="1213"/>
      <c r="B17" s="1214"/>
      <c r="C17" s="1214"/>
      <c r="D17" s="1215"/>
      <c r="E17" s="1205"/>
      <c r="F17" s="1219"/>
      <c r="G17" s="1220"/>
    </row>
    <row r="18" spans="1:7" ht="24.95" customHeight="1">
      <c r="A18" s="544" t="s">
        <v>626</v>
      </c>
      <c r="B18" s="544"/>
      <c r="C18" s="545"/>
      <c r="D18" s="545"/>
      <c r="E18" s="548"/>
      <c r="F18" s="548"/>
      <c r="G18" s="545"/>
    </row>
    <row r="19" spans="1:7" ht="24.95" customHeight="1" thickBot="1">
      <c r="A19" s="83" t="s">
        <v>344</v>
      </c>
      <c r="B19" s="243"/>
      <c r="E19" s="246"/>
      <c r="F19" s="246"/>
    </row>
    <row r="20" spans="1:7" ht="39.950000000000003" customHeight="1" thickBot="1">
      <c r="A20" s="1231" t="s">
        <v>345</v>
      </c>
      <c r="B20" s="1232"/>
      <c r="C20" s="1232"/>
      <c r="D20" s="1233"/>
      <c r="E20" s="247" t="s">
        <v>346</v>
      </c>
      <c r="F20" s="1191" t="s">
        <v>274</v>
      </c>
      <c r="G20" s="1192"/>
    </row>
    <row r="21" spans="1:7" ht="26.1" customHeight="1">
      <c r="A21" s="1234"/>
      <c r="B21" s="1235"/>
      <c r="C21" s="1235"/>
      <c r="D21" s="1236"/>
      <c r="E21" s="1216"/>
      <c r="F21" s="1237"/>
      <c r="G21" s="1238"/>
    </row>
    <row r="22" spans="1:7" ht="26.1" customHeight="1">
      <c r="A22" s="1221"/>
      <c r="B22" s="1222"/>
      <c r="C22" s="1222"/>
      <c r="D22" s="1223"/>
      <c r="E22" s="1224"/>
      <c r="F22" s="1225"/>
      <c r="G22" s="1226"/>
    </row>
    <row r="23" spans="1:7" ht="26.1" customHeight="1">
      <c r="A23" s="1198"/>
      <c r="B23" s="1199"/>
      <c r="C23" s="1199"/>
      <c r="D23" s="1200"/>
      <c r="E23" s="1204"/>
      <c r="F23" s="1206"/>
      <c r="G23" s="1207"/>
    </row>
    <row r="24" spans="1:7" ht="26.1" customHeight="1">
      <c r="A24" s="1221"/>
      <c r="B24" s="1222"/>
      <c r="C24" s="1222"/>
      <c r="D24" s="1223"/>
      <c r="E24" s="1224"/>
      <c r="F24" s="1225"/>
      <c r="G24" s="1226"/>
    </row>
    <row r="25" spans="1:7" ht="26.1" customHeight="1">
      <c r="A25" s="1198"/>
      <c r="B25" s="1199"/>
      <c r="C25" s="1199"/>
      <c r="D25" s="1200"/>
      <c r="E25" s="1204"/>
      <c r="F25" s="1206"/>
      <c r="G25" s="1207"/>
    </row>
    <row r="26" spans="1:7" ht="26.1" customHeight="1">
      <c r="A26" s="1221"/>
      <c r="B26" s="1222"/>
      <c r="C26" s="1222"/>
      <c r="D26" s="1223"/>
      <c r="E26" s="1224"/>
      <c r="F26" s="1225"/>
      <c r="G26" s="1226"/>
    </row>
    <row r="27" spans="1:7" ht="26.1" customHeight="1">
      <c r="A27" s="1198"/>
      <c r="B27" s="1199"/>
      <c r="C27" s="1199"/>
      <c r="D27" s="1200"/>
      <c r="E27" s="1204"/>
      <c r="F27" s="1206"/>
      <c r="G27" s="1207"/>
    </row>
    <row r="28" spans="1:7" ht="26.1" customHeight="1">
      <c r="A28" s="1221"/>
      <c r="B28" s="1222"/>
      <c r="C28" s="1222"/>
      <c r="D28" s="1223"/>
      <c r="E28" s="1224"/>
      <c r="F28" s="1225"/>
      <c r="G28" s="1226"/>
    </row>
    <row r="29" spans="1:7" ht="26.1" customHeight="1">
      <c r="A29" s="1198"/>
      <c r="B29" s="1199"/>
      <c r="C29" s="1199"/>
      <c r="D29" s="1200"/>
      <c r="E29" s="1204"/>
      <c r="F29" s="1206"/>
      <c r="G29" s="1207"/>
    </row>
    <row r="30" spans="1:7" ht="26.1" customHeight="1" thickBot="1">
      <c r="A30" s="1201"/>
      <c r="B30" s="1202"/>
      <c r="C30" s="1202"/>
      <c r="D30" s="1203"/>
      <c r="E30" s="1205"/>
      <c r="F30" s="1208"/>
      <c r="G30" s="1209"/>
    </row>
    <row r="31" spans="1:7" ht="20.100000000000001" customHeight="1">
      <c r="A31" s="1210" t="s">
        <v>343</v>
      </c>
      <c r="B31" s="1211"/>
      <c r="C31" s="1211"/>
      <c r="D31" s="1212"/>
      <c r="E31" s="1216">
        <f>SUM(E21:E30)</f>
        <v>0</v>
      </c>
      <c r="F31" s="1217"/>
      <c r="G31" s="1218"/>
    </row>
    <row r="32" spans="1:7" ht="20.100000000000001" customHeight="1" thickBot="1">
      <c r="A32" s="1213"/>
      <c r="B32" s="1214"/>
      <c r="C32" s="1214"/>
      <c r="D32" s="1215"/>
      <c r="E32" s="1205"/>
      <c r="F32" s="1219"/>
      <c r="G32" s="1220"/>
    </row>
    <row r="33" spans="1:7" ht="20.100000000000001" customHeight="1">
      <c r="A33" s="544" t="s">
        <v>625</v>
      </c>
      <c r="B33" s="544"/>
      <c r="C33" s="545"/>
      <c r="D33" s="545"/>
      <c r="E33" s="545"/>
      <c r="F33" s="545"/>
      <c r="G33" s="545"/>
    </row>
    <row r="34" spans="1:7" ht="30" customHeight="1" thickBot="1">
      <c r="A34" s="248" t="s">
        <v>347</v>
      </c>
      <c r="B34" s="248"/>
      <c r="C34" s="249"/>
      <c r="D34" s="249"/>
      <c r="E34" s="249"/>
      <c r="F34" s="249"/>
      <c r="G34" s="249"/>
    </row>
    <row r="35" spans="1:7" ht="39.950000000000003" customHeight="1" thickBot="1">
      <c r="A35" s="1186" t="s">
        <v>339</v>
      </c>
      <c r="B35" s="1187"/>
      <c r="C35" s="1188" t="s">
        <v>348</v>
      </c>
      <c r="D35" s="1189"/>
      <c r="E35" s="1190"/>
      <c r="F35" s="1191" t="s">
        <v>342</v>
      </c>
      <c r="G35" s="1192"/>
    </row>
    <row r="36" spans="1:7" ht="30" customHeight="1">
      <c r="A36" s="1193"/>
      <c r="B36" s="1194"/>
      <c r="C36" s="1195"/>
      <c r="D36" s="1196"/>
      <c r="E36" s="1194"/>
      <c r="F36" s="1195"/>
      <c r="G36" s="1197"/>
    </row>
    <row r="37" spans="1:7" ht="30" customHeight="1">
      <c r="A37" s="1176"/>
      <c r="B37" s="1177"/>
      <c r="C37" s="1178"/>
      <c r="D37" s="1179"/>
      <c r="E37" s="1177"/>
      <c r="F37" s="1178"/>
      <c r="G37" s="1180"/>
    </row>
    <row r="38" spans="1:7" ht="30" customHeight="1">
      <c r="A38" s="1176"/>
      <c r="B38" s="1177"/>
      <c r="C38" s="1178"/>
      <c r="D38" s="1179"/>
      <c r="E38" s="1177"/>
      <c r="F38" s="1178"/>
      <c r="G38" s="1180"/>
    </row>
    <row r="39" spans="1:7" ht="30" customHeight="1">
      <c r="A39" s="1176"/>
      <c r="B39" s="1177"/>
      <c r="C39" s="1178"/>
      <c r="D39" s="1179"/>
      <c r="E39" s="1177"/>
      <c r="F39" s="1178"/>
      <c r="G39" s="1180"/>
    </row>
    <row r="40" spans="1:7" ht="30" customHeight="1" thickBot="1">
      <c r="A40" s="1181"/>
      <c r="B40" s="1182"/>
      <c r="C40" s="1183"/>
      <c r="D40" s="1184"/>
      <c r="E40" s="1182"/>
      <c r="F40" s="1183"/>
      <c r="G40" s="1185"/>
    </row>
    <row r="41" spans="1:7" ht="20.100000000000001" customHeight="1">
      <c r="A41" s="1175"/>
      <c r="B41" s="1175"/>
      <c r="C41" s="1175"/>
      <c r="D41" s="1175"/>
      <c r="E41" s="1175"/>
      <c r="F41" s="1175"/>
      <c r="G41" s="1175"/>
    </row>
    <row r="42" spans="1:7" ht="20.100000000000001" customHeight="1"/>
  </sheetData>
  <mergeCells count="69">
    <mergeCell ref="A2:G2"/>
    <mergeCell ref="B3:C3"/>
    <mergeCell ref="D3:E3"/>
    <mergeCell ref="F3:G3"/>
    <mergeCell ref="A5:B5"/>
    <mergeCell ref="C5:D5"/>
    <mergeCell ref="F5:G5"/>
    <mergeCell ref="A6:B7"/>
    <mergeCell ref="C6:D7"/>
    <mergeCell ref="E6:E7"/>
    <mergeCell ref="F6:G7"/>
    <mergeCell ref="A8:B9"/>
    <mergeCell ref="C8:D9"/>
    <mergeCell ref="E8:E9"/>
    <mergeCell ref="F8:G9"/>
    <mergeCell ref="A10:B11"/>
    <mergeCell ref="C10:D11"/>
    <mergeCell ref="E10:E11"/>
    <mergeCell ref="F10:G11"/>
    <mergeCell ref="A12:B13"/>
    <mergeCell ref="C12:D13"/>
    <mergeCell ref="E12:E13"/>
    <mergeCell ref="F12:G13"/>
    <mergeCell ref="A23:D24"/>
    <mergeCell ref="E23:E24"/>
    <mergeCell ref="F23:G24"/>
    <mergeCell ref="A14:B15"/>
    <mergeCell ref="C14:D15"/>
    <mergeCell ref="E14:E15"/>
    <mergeCell ref="F14:G15"/>
    <mergeCell ref="A16:D17"/>
    <mergeCell ref="E16:E17"/>
    <mergeCell ref="F16:G17"/>
    <mergeCell ref="A20:D20"/>
    <mergeCell ref="F20:G20"/>
    <mergeCell ref="A21:D22"/>
    <mergeCell ref="E21:E22"/>
    <mergeCell ref="F21:G22"/>
    <mergeCell ref="A25:D26"/>
    <mergeCell ref="E25:E26"/>
    <mergeCell ref="F25:G26"/>
    <mergeCell ref="A27:D28"/>
    <mergeCell ref="E27:E28"/>
    <mergeCell ref="F27:G28"/>
    <mergeCell ref="A29:D30"/>
    <mergeCell ref="E29:E30"/>
    <mergeCell ref="F29:G30"/>
    <mergeCell ref="A31:D32"/>
    <mergeCell ref="E31:E32"/>
    <mergeCell ref="F31:G32"/>
    <mergeCell ref="A35:B35"/>
    <mergeCell ref="C35:E35"/>
    <mergeCell ref="F35:G35"/>
    <mergeCell ref="A36:B36"/>
    <mergeCell ref="C36:E36"/>
    <mergeCell ref="F36:G36"/>
    <mergeCell ref="A37:B37"/>
    <mergeCell ref="C37:E37"/>
    <mergeCell ref="F37:G37"/>
    <mergeCell ref="A38:B38"/>
    <mergeCell ref="C38:E38"/>
    <mergeCell ref="F38:G38"/>
    <mergeCell ref="A41:G41"/>
    <mergeCell ref="A39:B39"/>
    <mergeCell ref="C39:E39"/>
    <mergeCell ref="F39:G39"/>
    <mergeCell ref="A40:B40"/>
    <mergeCell ref="C40:E40"/>
    <mergeCell ref="F40:G40"/>
  </mergeCells>
  <phoneticPr fontId="4"/>
  <conditionalFormatting sqref="A6:D17 E6:F6 E8:F8 E10:F10 E12:F12 E14:F14 E16 A21:E32 F21:G30">
    <cfRule type="cellIs" dxfId="201" priority="2" stopIfTrue="1" operator="equal">
      <formula>""</formula>
    </cfRule>
  </conditionalFormatting>
  <conditionalFormatting sqref="A36:F40">
    <cfRule type="cellIs" dxfId="200" priority="1" stopIfTrue="1" operator="equal">
      <formula>""</formula>
    </cfRule>
  </conditionalFormatting>
  <dataValidations count="1">
    <dataValidation imeMode="off" allowBlank="1" showInputMessage="1" showErrorMessage="1" sqref="E6:F6 E16:F16 E14:F14 E12:F12 E10:F10 E8:F8 E21:F21 E31:F31 E29:F29 E27:F27 E25:F25 E23:F23"/>
  </dataValidations>
  <pageMargins left="0.70866141732283472" right="0.35433070866141736" top="0.39370078740157483" bottom="0" header="0.43307086614173229" footer="0.27559055118110237"/>
  <pageSetup paperSize="9" scale="72" orientation="portrait" r:id="rId1"/>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一覧表</vt:lpstr>
      <vt:lpstr>震災様式1</vt:lpstr>
      <vt:lpstr>震災様式2</vt:lpstr>
      <vt:lpstr>震災様式３</vt:lpstr>
      <vt:lpstr>震災様式4</vt:lpstr>
      <vt:lpstr>震災様式5</vt:lpstr>
      <vt:lpstr>震災様式６</vt:lpstr>
      <vt:lpstr>震災様式７</vt:lpstr>
      <vt:lpstr>震災様式8</vt:lpstr>
      <vt:lpstr>震災様式9</vt:lpstr>
      <vt:lpstr>震災様式１０</vt:lpstr>
      <vt:lpstr>震災様式12</vt:lpstr>
      <vt:lpstr>震災様式16の２</vt:lpstr>
      <vt:lpstr>震災様式17</vt:lpstr>
      <vt:lpstr>登録用</vt:lpstr>
      <vt:lpstr>一覧表!Print_Area</vt:lpstr>
      <vt:lpstr>震災様式1!Print_Area</vt:lpstr>
      <vt:lpstr>震災様式１０!Print_Area</vt:lpstr>
      <vt:lpstr>震災様式12!Print_Area</vt:lpstr>
      <vt:lpstr>震災様式16の２!Print_Area</vt:lpstr>
      <vt:lpstr>震災様式17!Print_Area</vt:lpstr>
      <vt:lpstr>震災様式2!Print_Area</vt:lpstr>
      <vt:lpstr>震災様式３!Print_Area</vt:lpstr>
      <vt:lpstr>震災様式4!Print_Area</vt:lpstr>
      <vt:lpstr>震災様式5!Print_Area</vt:lpstr>
      <vt:lpstr>震災様式６!Print_Area</vt:lpstr>
      <vt:lpstr>震災様式７!Print_Area</vt:lpstr>
      <vt:lpstr>震災様式8!Print_Area</vt:lpstr>
      <vt:lpstr>震災様式9!Print_Area</vt:lpstr>
      <vt:lpstr>登録用!Print_Area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認定申請様式【震災対策特別訓練コース用】</dc:title>
  <dc:creator>高齢・障害・求職者雇用支援機構</dc:creator>
  <cp:lastModifiedBy>高齢・障害・求職者雇用支援機構</cp:lastModifiedBy>
  <cp:lastPrinted>2021-02-10T11:36:49Z</cp:lastPrinted>
  <dcterms:created xsi:type="dcterms:W3CDTF">2021-02-10T01:22:30Z</dcterms:created>
  <dcterms:modified xsi:type="dcterms:W3CDTF">2021-02-15T13:44:52Z</dcterms:modified>
</cp:coreProperties>
</file>