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ThisWorkbook"/>
  <mc:AlternateContent xmlns:mc="http://schemas.openxmlformats.org/markup-compatibility/2006">
    <mc:Choice Requires="x15">
      <x15ac:absPath xmlns:x15ac="http://schemas.microsoft.com/office/spreadsheetml/2010/11/ac" url="C:\Users\301194\Desktop\"/>
    </mc:Choice>
  </mc:AlternateContent>
  <bookViews>
    <workbookView xWindow="15" yWindow="150" windowWidth="9585" windowHeight="11820" tabRatio="855"/>
  </bookViews>
  <sheets>
    <sheet name="一覧表" sheetId="62" r:id="rId1"/>
    <sheet name="様式1" sheetId="2" r:id="rId2"/>
    <sheet name="様式2" sheetId="24" r:id="rId3"/>
    <sheet name="様式3" sheetId="58" r:id="rId4"/>
    <sheet name="様式4" sheetId="5" r:id="rId5"/>
    <sheet name="様式5" sheetId="34" r:id="rId6"/>
    <sheet name="様式５添付" sheetId="60" r:id="rId7"/>
    <sheet name="様式6 " sheetId="43" r:id="rId8"/>
    <sheet name="様式6（記入例）" sheetId="54" r:id="rId9"/>
    <sheet name="様式7の1" sheetId="51" r:id="rId10"/>
    <sheet name="様式7の3" sheetId="10" r:id="rId11"/>
    <sheet name="様式8" sheetId="11" r:id="rId12"/>
    <sheet name="様式9" sheetId="55" r:id="rId13"/>
    <sheet name="様式10" sheetId="48" r:id="rId14"/>
    <sheet name="様式12" sheetId="15" r:id="rId15"/>
    <sheet name="様式13の１" sheetId="29" r:id="rId16"/>
    <sheet name="様式13の２(自己評価)" sheetId="32" r:id="rId17"/>
    <sheet name="様式14 " sheetId="37" r:id="rId18"/>
    <sheet name="様式15の１" sheetId="56" r:id="rId19"/>
    <sheet name="様式15の２" sheetId="57" r:id="rId20"/>
    <sheet name="様式16の２" sheetId="21" r:id="rId21"/>
    <sheet name="様式17" sheetId="22" r:id="rId22"/>
    <sheet name="様式18" sheetId="33" r:id="rId23"/>
    <sheet name="登録用" sheetId="23" state="hidden" r:id="rId24"/>
  </sheets>
  <definedNames>
    <definedName name="_xlnm._FilterDatabase" localSheetId="15" hidden="1">様式13の１!$C$28:$G$39</definedName>
    <definedName name="_Key1" localSheetId="0" hidden="1">#REF!</definedName>
    <definedName name="_Key1" localSheetId="15" hidden="1">#REF!</definedName>
    <definedName name="_Key1" localSheetId="22"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12" hidden="1">#REF!</definedName>
    <definedName name="_Key1" hidden="1">#REF!</definedName>
    <definedName name="_Key2" localSheetId="0" hidden="1">#REF!</definedName>
    <definedName name="_Key2" localSheetId="15" hidden="1">#REF!</definedName>
    <definedName name="_Key2" localSheetId="22" hidden="1">#REF!</definedName>
    <definedName name="_Key2" localSheetId="3" hidden="1">#REF!</definedName>
    <definedName name="_Key2" localSheetId="6" hidden="1">#REF!</definedName>
    <definedName name="_Key2" localSheetId="7" hidden="1">#REF!</definedName>
    <definedName name="_Key2" localSheetId="12" hidden="1">#REF!</definedName>
    <definedName name="_Key2" hidden="1">#REF!</definedName>
    <definedName name="_Order1" hidden="1">255</definedName>
    <definedName name="_Order2" hidden="1">255</definedName>
    <definedName name="_Sor" hidden="1">#REF!</definedName>
    <definedName name="_Sort" localSheetId="0" hidden="1">#REF!</definedName>
    <definedName name="_Sort" localSheetId="15" hidden="1">#REF!</definedName>
    <definedName name="_Sort" localSheetId="17" hidden="1">#REF!</definedName>
    <definedName name="_Sort" localSheetId="22" hidden="1">#REF!</definedName>
    <definedName name="_Sort" localSheetId="3" hidden="1">#REF!</definedName>
    <definedName name="_Sort" localSheetId="6" hidden="1">#REF!</definedName>
    <definedName name="_Sort" localSheetId="7" hidden="1">#REF!</definedName>
    <definedName name="_Sort" localSheetId="12" hidden="1">#REF!</definedName>
    <definedName name="_Sort" hidden="1">#REF!</definedName>
    <definedName name="a" hidden="1">#REF!</definedName>
    <definedName name="Esub" hidden="1">#REF!</definedName>
    <definedName name="Esub一覧" localSheetId="0" hidden="1">#REF!</definedName>
    <definedName name="Esub一覧" localSheetId="15" hidden="1">#REF!</definedName>
    <definedName name="Esub一覧" localSheetId="22" hidden="1">#REF!</definedName>
    <definedName name="Esub一覧" localSheetId="3" hidden="1">#REF!</definedName>
    <definedName name="Esub一覧" localSheetId="6" hidden="1">#REF!</definedName>
    <definedName name="Esub一覧" localSheetId="7" hidden="1">#REF!</definedName>
    <definedName name="Esub一覧" localSheetId="12" hidden="1">#REF!</definedName>
    <definedName name="Esub一覧" hidden="1">#REF!</definedName>
    <definedName name="gg" hidden="1">#REF!</definedName>
    <definedName name="ggt" localSheetId="0" hidden="1">#REF!</definedName>
    <definedName name="ggt" hidden="1">#REF!</definedName>
    <definedName name="HU" hidden="1">#REF!</definedName>
    <definedName name="ＨＵＵ" localSheetId="0" hidden="1">#REF!</definedName>
    <definedName name="ＨＵＵ" localSheetId="15" hidden="1">#REF!</definedName>
    <definedName name="ＨＵＵ" localSheetId="22" hidden="1">#REF!</definedName>
    <definedName name="ＨＵＵ" localSheetId="3" hidden="1">#REF!</definedName>
    <definedName name="ＨＵＵ" localSheetId="6" hidden="1">#REF!</definedName>
    <definedName name="ＨＵＵ" localSheetId="7" hidden="1">#REF!</definedName>
    <definedName name="ＨＵＵ" localSheetId="12" hidden="1">#REF!</definedName>
    <definedName name="ＨＵＵ" hidden="1">#REF!</definedName>
    <definedName name="jhg" hidden="1">#REF!</definedName>
    <definedName name="jhgg" localSheetId="0" hidden="1">#REF!</definedName>
    <definedName name="jhgg" hidden="1">#REF!</definedName>
    <definedName name="_xlnm.Print_Area" localSheetId="0">一覧表!$A$1:$H$31</definedName>
    <definedName name="_xlnm.Print_Area" localSheetId="23">登録用!$A$1:$B$49</definedName>
    <definedName name="_xlnm.Print_Area" localSheetId="1">様式1!$A$1:$S$80</definedName>
    <definedName name="_xlnm.Print_Area" localSheetId="13">様式10!$A$1:$O$83</definedName>
    <definedName name="_xlnm.Print_Area" localSheetId="14">様式12!$A$1:$P$28</definedName>
    <definedName name="_xlnm.Print_Area" localSheetId="15">様式13の１!$A$1:$AI$60</definedName>
    <definedName name="_xlnm.Print_Area" localSheetId="16">'様式13の２(自己評価)'!$B$1:$AJ$22</definedName>
    <definedName name="_xlnm.Print_Area" localSheetId="17">'様式14 '!$A$1:$R$28</definedName>
    <definedName name="_xlnm.Print_Area" localSheetId="18">様式15の１!$A$1:$R$44</definedName>
    <definedName name="_xlnm.Print_Area" localSheetId="19">様式15の２!$A$1:$U$84</definedName>
    <definedName name="_xlnm.Print_Area" localSheetId="20">様式16の２!$A$1:$H$45</definedName>
    <definedName name="_xlnm.Print_Area" localSheetId="21">様式17!$A$1:$AD$141</definedName>
    <definedName name="_xlnm.Print_Area" localSheetId="22">様式18!$A$2:$P$78</definedName>
    <definedName name="_xlnm.Print_Area" localSheetId="2">様式2!$A$1:$AA$43</definedName>
    <definedName name="_xlnm.Print_Area" localSheetId="3">様式3!$A$1:$Y$98</definedName>
    <definedName name="_xlnm.Print_Area" localSheetId="4">様式4!$A$1:$S$54</definedName>
    <definedName name="_xlnm.Print_Area" localSheetId="5">様式5!$A$1:$AK$69</definedName>
    <definedName name="_xlnm.Print_Area" localSheetId="6">様式５添付!$A$1:$X$24</definedName>
    <definedName name="_xlnm.Print_Area" localSheetId="7">'様式6 '!$A$1:$AI$137</definedName>
    <definedName name="_xlnm.Print_Area" localSheetId="8">'様式6（記入例）'!$B$3:$AI$83</definedName>
    <definedName name="_xlnm.Print_Area" localSheetId="9">様式7の1!$A$1:$L$156</definedName>
    <definedName name="_xlnm.Print_Area" localSheetId="10">様式7の3!$A$1:$W$23</definedName>
    <definedName name="_xlnm.Print_Area" localSheetId="11">様式8!$A$1:$F$41</definedName>
    <definedName name="_xlnm.Print_Area" localSheetId="12">様式9!$A$1:$AP$49</definedName>
    <definedName name="_xlnm.Print_Titles" localSheetId="3">様式3!$6:$6</definedName>
    <definedName name="_xlnm.Print_Titles" localSheetId="5">様式5!$1:$4</definedName>
    <definedName name="Z_56E31FB1_6676_4959_BB33_3A00BA103701_.wvu.PrintArea" localSheetId="7" hidden="1">'様式6 '!$A$3:$AI$139</definedName>
    <definedName name="あ" localSheetId="0" hidden="1">#REF!</definedName>
    <definedName name="あ" localSheetId="15" hidden="1">#REF!</definedName>
    <definedName name="あ" localSheetId="17" hidden="1">#REF!</definedName>
    <definedName name="あ" localSheetId="22" hidden="1">#REF!</definedName>
    <definedName name="あ" localSheetId="3" hidden="1">#REF!</definedName>
    <definedName name="あ" localSheetId="6" hidden="1">#REF!</definedName>
    <definedName name="あ" localSheetId="7" hidden="1">#REF!</definedName>
    <definedName name="あ" localSheetId="12" hidden="1">#REF!</definedName>
    <definedName name="あ" hidden="1">#REF!</definedName>
    <definedName name="訓練分野" localSheetId="18">様式5!$AO$1:$AO$20</definedName>
    <definedName name="訓練分野">様式5!$AO$1:$AO$20</definedName>
  </definedNames>
  <calcPr calcId="162913"/>
</workbook>
</file>

<file path=xl/calcChain.xml><?xml version="1.0" encoding="utf-8"?>
<calcChain xmlns="http://schemas.openxmlformats.org/spreadsheetml/2006/main">
  <c r="AH117" i="43" l="1"/>
  <c r="D7" i="60" l="1"/>
  <c r="G6" i="56" l="1"/>
  <c r="E6" i="43" l="1"/>
  <c r="C3" i="62"/>
  <c r="V5" i="24" l="1"/>
  <c r="O10" i="24"/>
  <c r="C5" i="62" l="1"/>
  <c r="V4" i="60" l="1"/>
  <c r="P6" i="60"/>
  <c r="D6" i="60"/>
  <c r="D4" i="58" l="1"/>
  <c r="B4" i="5"/>
  <c r="K4" i="5" s="1"/>
  <c r="I4" i="58"/>
  <c r="AC13" i="29" l="1"/>
  <c r="G20" i="58" l="1"/>
  <c r="Q7" i="57" l="1"/>
  <c r="I7" i="57"/>
  <c r="D7" i="57"/>
  <c r="G6" i="57"/>
  <c r="N3" i="57"/>
  <c r="E3" i="57"/>
  <c r="P7" i="56"/>
  <c r="I7" i="56"/>
  <c r="D7" i="56"/>
  <c r="M3" i="56"/>
  <c r="E3" i="56"/>
  <c r="R4" i="55" l="1"/>
  <c r="C4" i="55"/>
  <c r="AL26" i="34" l="1"/>
  <c r="A16" i="24" l="1"/>
  <c r="AL19" i="34"/>
  <c r="B5" i="23" l="1"/>
  <c r="K7" i="22" l="1"/>
  <c r="X4" i="22"/>
  <c r="P4" i="22"/>
  <c r="E4" i="22"/>
  <c r="K8" i="22"/>
  <c r="AI111" i="43" l="1"/>
  <c r="AI93" i="43"/>
  <c r="AI75" i="43"/>
  <c r="AI57" i="43"/>
  <c r="AI21" i="43"/>
  <c r="G4" i="51" l="1"/>
  <c r="J4" i="33" l="1"/>
  <c r="D4" i="33"/>
  <c r="D3" i="48" l="1"/>
  <c r="C4" i="51" l="1"/>
  <c r="B8" i="23" l="1"/>
  <c r="B3" i="23"/>
  <c r="O3" i="48" l="1"/>
  <c r="B6" i="5" l="1"/>
  <c r="B38" i="23" l="1"/>
  <c r="B21" i="23"/>
  <c r="B17" i="23"/>
  <c r="B14" i="23"/>
  <c r="P28" i="15" l="1"/>
  <c r="AI114" i="43" l="1"/>
  <c r="AI96" i="43"/>
  <c r="AI78" i="43"/>
  <c r="AC137" i="43" s="1"/>
  <c r="AI60" i="43"/>
  <c r="AC136" i="43" s="1"/>
  <c r="AI42" i="43"/>
  <c r="AC135" i="43" s="1"/>
  <c r="AI39" i="43"/>
  <c r="AI24" i="43"/>
  <c r="AC134" i="43" s="1"/>
  <c r="AN9" i="43"/>
  <c r="AM9" i="43"/>
  <c r="AM12" i="43" s="1"/>
  <c r="D8" i="43" s="1"/>
  <c r="V6" i="43"/>
  <c r="J1" i="43"/>
  <c r="D1" i="43"/>
  <c r="F134" i="43" l="1"/>
  <c r="AM13" i="43"/>
  <c r="E8" i="43" s="1"/>
  <c r="R134" i="43" l="1"/>
  <c r="AI134" i="43" s="1"/>
  <c r="AN12" i="43"/>
  <c r="AH8" i="43"/>
  <c r="AH9" i="43" s="1"/>
  <c r="AF8" i="43"/>
  <c r="AF9" i="43" s="1"/>
  <c r="AD8" i="43"/>
  <c r="AD9" i="43" s="1"/>
  <c r="AB8" i="43"/>
  <c r="AB9" i="43" s="1"/>
  <c r="Z8" i="43"/>
  <c r="Z9" i="43" s="1"/>
  <c r="X8" i="43"/>
  <c r="X9" i="43" s="1"/>
  <c r="V8" i="43"/>
  <c r="V9" i="43" s="1"/>
  <c r="T8" i="43"/>
  <c r="T9" i="43" s="1"/>
  <c r="R8" i="43"/>
  <c r="R9" i="43" s="1"/>
  <c r="P8" i="43"/>
  <c r="P9" i="43" s="1"/>
  <c r="N8" i="43"/>
  <c r="N9" i="43" s="1"/>
  <c r="L8" i="43"/>
  <c r="L9" i="43" s="1"/>
  <c r="J8" i="43"/>
  <c r="J9" i="43" s="1"/>
  <c r="H8" i="43"/>
  <c r="H9" i="43" s="1"/>
  <c r="F8" i="43"/>
  <c r="F9" i="43" s="1"/>
  <c r="D9" i="43"/>
  <c r="AG8" i="43"/>
  <c r="AG9" i="43" s="1"/>
  <c r="AE8" i="43"/>
  <c r="AE9" i="43" s="1"/>
  <c r="AC8" i="43"/>
  <c r="AC9" i="43" s="1"/>
  <c r="AA8" i="43"/>
  <c r="AA9" i="43" s="1"/>
  <c r="Y8" i="43"/>
  <c r="Y9" i="43" s="1"/>
  <c r="W8" i="43"/>
  <c r="W9" i="43" s="1"/>
  <c r="U8" i="43"/>
  <c r="U9" i="43" s="1"/>
  <c r="S8" i="43"/>
  <c r="S9" i="43" s="1"/>
  <c r="Q8" i="43"/>
  <c r="Q9" i="43" s="1"/>
  <c r="O8" i="43"/>
  <c r="O9" i="43" s="1"/>
  <c r="M8" i="43"/>
  <c r="M9" i="43" s="1"/>
  <c r="K8" i="43"/>
  <c r="K9" i="43" s="1"/>
  <c r="I8" i="43"/>
  <c r="I9" i="43" s="1"/>
  <c r="G8" i="43"/>
  <c r="G9" i="43" s="1"/>
  <c r="E9" i="43"/>
  <c r="F135" i="43" l="1"/>
  <c r="D26" i="43"/>
  <c r="AO12" i="43"/>
  <c r="AN13" i="43"/>
  <c r="R135" i="43" s="1"/>
  <c r="AI135" i="43" l="1"/>
  <c r="F136" i="43"/>
  <c r="D44" i="43"/>
  <c r="AO13" i="43"/>
  <c r="R136" i="43" s="1"/>
  <c r="AP12" i="43"/>
  <c r="AH26" i="43"/>
  <c r="AH27" i="43" s="1"/>
  <c r="AF26" i="43"/>
  <c r="AF27" i="43" s="1"/>
  <c r="AD26" i="43"/>
  <c r="AD27" i="43" s="1"/>
  <c r="AB26" i="43"/>
  <c r="AB27" i="43" s="1"/>
  <c r="Z26" i="43"/>
  <c r="Z27" i="43" s="1"/>
  <c r="X26" i="43"/>
  <c r="X27" i="43" s="1"/>
  <c r="V26" i="43"/>
  <c r="V27" i="43" s="1"/>
  <c r="T26" i="43"/>
  <c r="T27" i="43" s="1"/>
  <c r="R26" i="43"/>
  <c r="R27" i="43" s="1"/>
  <c r="P26" i="43"/>
  <c r="P27" i="43" s="1"/>
  <c r="N26" i="43"/>
  <c r="N27" i="43" s="1"/>
  <c r="L26" i="43"/>
  <c r="L27" i="43" s="1"/>
  <c r="J26" i="43"/>
  <c r="J27" i="43" s="1"/>
  <c r="H26" i="43"/>
  <c r="H27" i="43" s="1"/>
  <c r="F26" i="43"/>
  <c r="F27" i="43" s="1"/>
  <c r="D27" i="43"/>
  <c r="AG26" i="43"/>
  <c r="AG27" i="43" s="1"/>
  <c r="AE26" i="43"/>
  <c r="AE27" i="43" s="1"/>
  <c r="AC26" i="43"/>
  <c r="AC27" i="43" s="1"/>
  <c r="AA26" i="43"/>
  <c r="AA27" i="43" s="1"/>
  <c r="Y26" i="43"/>
  <c r="Y27" i="43" s="1"/>
  <c r="W26" i="43"/>
  <c r="W27" i="43" s="1"/>
  <c r="U26" i="43"/>
  <c r="U27" i="43" s="1"/>
  <c r="S26" i="43"/>
  <c r="S27" i="43" s="1"/>
  <c r="Q26" i="43"/>
  <c r="Q27" i="43" s="1"/>
  <c r="O26" i="43"/>
  <c r="O27" i="43" s="1"/>
  <c r="M26" i="43"/>
  <c r="M27" i="43" s="1"/>
  <c r="K26" i="43"/>
  <c r="K27" i="43" s="1"/>
  <c r="I26" i="43"/>
  <c r="I27" i="43" s="1"/>
  <c r="G26" i="43"/>
  <c r="G27" i="43" s="1"/>
  <c r="E26" i="43"/>
  <c r="E27" i="43" s="1"/>
  <c r="AI136" i="43" l="1"/>
  <c r="D62" i="43"/>
  <c r="F137" i="43"/>
  <c r="AQ12" i="43"/>
  <c r="AP13" i="43"/>
  <c r="R137" i="43" s="1"/>
  <c r="AH44" i="43"/>
  <c r="AH45" i="43" s="1"/>
  <c r="AF44" i="43"/>
  <c r="AF45" i="43" s="1"/>
  <c r="AD44" i="43"/>
  <c r="AD45" i="43" s="1"/>
  <c r="AB44" i="43"/>
  <c r="AB45" i="43" s="1"/>
  <c r="Z44" i="43"/>
  <c r="Z45" i="43" s="1"/>
  <c r="X44" i="43"/>
  <c r="X45" i="43" s="1"/>
  <c r="V44" i="43"/>
  <c r="V45" i="43" s="1"/>
  <c r="T44" i="43"/>
  <c r="T45" i="43" s="1"/>
  <c r="R44" i="43"/>
  <c r="R45" i="43" s="1"/>
  <c r="P44" i="43"/>
  <c r="P45" i="43" s="1"/>
  <c r="N44" i="43"/>
  <c r="N45" i="43" s="1"/>
  <c r="L44" i="43"/>
  <c r="L45" i="43" s="1"/>
  <c r="D45" i="43"/>
  <c r="AG44" i="43"/>
  <c r="AG45" i="43" s="1"/>
  <c r="AE44" i="43"/>
  <c r="AE45" i="43" s="1"/>
  <c r="AC44" i="43"/>
  <c r="AC45" i="43" s="1"/>
  <c r="AA44" i="43"/>
  <c r="AA45" i="43" s="1"/>
  <c r="Y44" i="43"/>
  <c r="Y45" i="43" s="1"/>
  <c r="U44" i="43"/>
  <c r="U45" i="43" s="1"/>
  <c r="Q44" i="43"/>
  <c r="Q45" i="43" s="1"/>
  <c r="M44" i="43"/>
  <c r="M45" i="43" s="1"/>
  <c r="J44" i="43"/>
  <c r="J45" i="43" s="1"/>
  <c r="H44" i="43"/>
  <c r="H45" i="43" s="1"/>
  <c r="F44" i="43"/>
  <c r="F45" i="43" s="1"/>
  <c r="W44" i="43"/>
  <c r="W45" i="43" s="1"/>
  <c r="S44" i="43"/>
  <c r="S45" i="43" s="1"/>
  <c r="O44" i="43"/>
  <c r="O45" i="43" s="1"/>
  <c r="K44" i="43"/>
  <c r="K45" i="43" s="1"/>
  <c r="I44" i="43"/>
  <c r="I45" i="43" s="1"/>
  <c r="G44" i="43"/>
  <c r="G45" i="43" s="1"/>
  <c r="E44" i="43"/>
  <c r="E45" i="43" s="1"/>
  <c r="AI137" i="43" l="1"/>
  <c r="D80" i="43"/>
  <c r="AQ13" i="43"/>
  <c r="AR12" i="43"/>
  <c r="AH62" i="43"/>
  <c r="AH63" i="43" s="1"/>
  <c r="AF62" i="43"/>
  <c r="AF63" i="43" s="1"/>
  <c r="AD62" i="43"/>
  <c r="AD63" i="43" s="1"/>
  <c r="AB62" i="43"/>
  <c r="AB63" i="43" s="1"/>
  <c r="Z62" i="43"/>
  <c r="Z63" i="43" s="1"/>
  <c r="X62" i="43"/>
  <c r="X63" i="43" s="1"/>
  <c r="V62" i="43"/>
  <c r="V63" i="43" s="1"/>
  <c r="T62" i="43"/>
  <c r="T63" i="43" s="1"/>
  <c r="R62" i="43"/>
  <c r="R63" i="43" s="1"/>
  <c r="P62" i="43"/>
  <c r="P63" i="43" s="1"/>
  <c r="N62" i="43"/>
  <c r="N63" i="43" s="1"/>
  <c r="L62" i="43"/>
  <c r="L63" i="43" s="1"/>
  <c r="J62" i="43"/>
  <c r="J63" i="43" s="1"/>
  <c r="H62" i="43"/>
  <c r="H63" i="43" s="1"/>
  <c r="F62" i="43"/>
  <c r="F63" i="43" s="1"/>
  <c r="D63" i="43"/>
  <c r="AG62" i="43"/>
  <c r="AG63" i="43" s="1"/>
  <c r="AE62" i="43"/>
  <c r="AE63" i="43" s="1"/>
  <c r="AC62" i="43"/>
  <c r="AC63" i="43" s="1"/>
  <c r="AA62" i="43"/>
  <c r="AA63" i="43" s="1"/>
  <c r="Y62" i="43"/>
  <c r="Y63" i="43" s="1"/>
  <c r="W62" i="43"/>
  <c r="W63" i="43" s="1"/>
  <c r="U62" i="43"/>
  <c r="U63" i="43" s="1"/>
  <c r="S62" i="43"/>
  <c r="S63" i="43" s="1"/>
  <c r="Q62" i="43"/>
  <c r="Q63" i="43" s="1"/>
  <c r="O62" i="43"/>
  <c r="O63" i="43" s="1"/>
  <c r="M62" i="43"/>
  <c r="M63" i="43" s="1"/>
  <c r="K62" i="43"/>
  <c r="K63" i="43" s="1"/>
  <c r="I62" i="43"/>
  <c r="I63" i="43" s="1"/>
  <c r="G62" i="43"/>
  <c r="G63" i="43" s="1"/>
  <c r="E62" i="43"/>
  <c r="E63" i="43" s="1"/>
  <c r="E11" i="5"/>
  <c r="AI138" i="43" l="1"/>
  <c r="D98" i="43"/>
  <c r="AR13" i="43"/>
  <c r="D81" i="43"/>
  <c r="AG80" i="43"/>
  <c r="AG81" i="43" s="1"/>
  <c r="AE80" i="43"/>
  <c r="AE81" i="43" s="1"/>
  <c r="AC80" i="43"/>
  <c r="AC81" i="43" s="1"/>
  <c r="AA80" i="43"/>
  <c r="AA81" i="43" s="1"/>
  <c r="Y80" i="43"/>
  <c r="Y81" i="43" s="1"/>
  <c r="W80" i="43"/>
  <c r="W81" i="43" s="1"/>
  <c r="U80" i="43"/>
  <c r="U81" i="43" s="1"/>
  <c r="S80" i="43"/>
  <c r="S81" i="43" s="1"/>
  <c r="Q80" i="43"/>
  <c r="Q81" i="43" s="1"/>
  <c r="O80" i="43"/>
  <c r="O81" i="43" s="1"/>
  <c r="M80" i="43"/>
  <c r="M81" i="43" s="1"/>
  <c r="K80" i="43"/>
  <c r="K81" i="43" s="1"/>
  <c r="I80" i="43"/>
  <c r="I81" i="43" s="1"/>
  <c r="G80" i="43"/>
  <c r="G81" i="43" s="1"/>
  <c r="E80" i="43"/>
  <c r="E81" i="43" s="1"/>
  <c r="AH80" i="43"/>
  <c r="AH81" i="43" s="1"/>
  <c r="AD80" i="43"/>
  <c r="AD81" i="43" s="1"/>
  <c r="Z80" i="43"/>
  <c r="Z81" i="43" s="1"/>
  <c r="V80" i="43"/>
  <c r="V81" i="43" s="1"/>
  <c r="R80" i="43"/>
  <c r="R81" i="43" s="1"/>
  <c r="N80" i="43"/>
  <c r="N81" i="43" s="1"/>
  <c r="J80" i="43"/>
  <c r="J81" i="43" s="1"/>
  <c r="F80" i="43"/>
  <c r="F81" i="43" s="1"/>
  <c r="AF80" i="43"/>
  <c r="AF81" i="43" s="1"/>
  <c r="AB80" i="43"/>
  <c r="AB81" i="43" s="1"/>
  <c r="X80" i="43"/>
  <c r="X81" i="43" s="1"/>
  <c r="T80" i="43"/>
  <c r="T81" i="43" s="1"/>
  <c r="P80" i="43"/>
  <c r="P81" i="43" s="1"/>
  <c r="L80" i="43"/>
  <c r="L81" i="43" s="1"/>
  <c r="H80" i="43"/>
  <c r="H81" i="43" s="1"/>
  <c r="G26" i="24"/>
  <c r="F3" i="34"/>
  <c r="AI139" i="43" l="1"/>
  <c r="D99" i="43"/>
  <c r="AG98" i="43"/>
  <c r="AG99" i="43" s="1"/>
  <c r="AE98" i="43"/>
  <c r="AE99" i="43" s="1"/>
  <c r="AC98" i="43"/>
  <c r="AC99" i="43" s="1"/>
  <c r="AA98" i="43"/>
  <c r="AA99" i="43" s="1"/>
  <c r="Y98" i="43"/>
  <c r="Y99" i="43" s="1"/>
  <c r="W98" i="43"/>
  <c r="W99" i="43" s="1"/>
  <c r="U98" i="43"/>
  <c r="U99" i="43" s="1"/>
  <c r="S98" i="43"/>
  <c r="S99" i="43" s="1"/>
  <c r="Q98" i="43"/>
  <c r="Q99" i="43" s="1"/>
  <c r="O98" i="43"/>
  <c r="O99" i="43" s="1"/>
  <c r="M98" i="43"/>
  <c r="M99" i="43" s="1"/>
  <c r="K98" i="43"/>
  <c r="K99" i="43" s="1"/>
  <c r="I98" i="43"/>
  <c r="I99" i="43" s="1"/>
  <c r="G98" i="43"/>
  <c r="G99" i="43" s="1"/>
  <c r="E98" i="43"/>
  <c r="E99" i="43" s="1"/>
  <c r="AF98" i="43"/>
  <c r="AF99" i="43" s="1"/>
  <c r="AB98" i="43"/>
  <c r="AB99" i="43" s="1"/>
  <c r="X98" i="43"/>
  <c r="X99" i="43" s="1"/>
  <c r="T98" i="43"/>
  <c r="T99" i="43" s="1"/>
  <c r="P98" i="43"/>
  <c r="P99" i="43" s="1"/>
  <c r="L98" i="43"/>
  <c r="L99" i="43" s="1"/>
  <c r="H98" i="43"/>
  <c r="H99" i="43" s="1"/>
  <c r="AH98" i="43"/>
  <c r="AH99" i="43" s="1"/>
  <c r="AD98" i="43"/>
  <c r="AD99" i="43" s="1"/>
  <c r="Z98" i="43"/>
  <c r="Z99" i="43" s="1"/>
  <c r="V98" i="43"/>
  <c r="V99" i="43" s="1"/>
  <c r="R98" i="43"/>
  <c r="R99" i="43" s="1"/>
  <c r="N98" i="43"/>
  <c r="N99" i="43" s="1"/>
  <c r="J98" i="43"/>
  <c r="J99" i="43" s="1"/>
  <c r="F98" i="43"/>
  <c r="F99" i="43" s="1"/>
  <c r="M19" i="37" l="1"/>
  <c r="B6" i="23" l="1"/>
  <c r="AL7" i="34" l="1"/>
  <c r="C5" i="37" l="1"/>
  <c r="C4" i="37"/>
  <c r="N19" i="37"/>
  <c r="AC15" i="29"/>
  <c r="I19" i="37"/>
  <c r="J19" i="37"/>
  <c r="K19" i="37"/>
  <c r="L19" i="37"/>
  <c r="O19" i="37"/>
  <c r="P19" i="37"/>
  <c r="J19" i="29"/>
  <c r="G4" i="32"/>
  <c r="F5" i="29"/>
  <c r="R19" i="37" l="1"/>
  <c r="Q19" i="37"/>
  <c r="B40" i="23" l="1"/>
  <c r="B33" i="23"/>
  <c r="B30" i="23"/>
  <c r="AM22" i="34"/>
  <c r="AM23" i="34"/>
  <c r="AM24" i="34"/>
  <c r="AM20" i="34"/>
  <c r="AM21" i="34"/>
  <c r="B39" i="23"/>
  <c r="B35" i="23"/>
  <c r="AN20" i="34" l="1"/>
  <c r="B32" i="23"/>
  <c r="B31" i="23" l="1"/>
  <c r="AL20" i="34"/>
  <c r="B29" i="23"/>
  <c r="B28" i="23"/>
  <c r="B27" i="23"/>
  <c r="B26" i="23"/>
  <c r="B25" i="23"/>
  <c r="B24" i="23"/>
  <c r="B23" i="23"/>
  <c r="B22" i="23"/>
  <c r="B7" i="23"/>
  <c r="B19" i="23"/>
  <c r="B18" i="23"/>
  <c r="B16" i="23"/>
  <c r="B15" i="23"/>
  <c r="B11" i="23"/>
  <c r="B10" i="23"/>
  <c r="B9" i="23"/>
  <c r="AA7" i="32" l="1"/>
  <c r="G5" i="32"/>
  <c r="AB15" i="34"/>
  <c r="U14" i="34"/>
  <c r="M14" i="34"/>
  <c r="F14" i="34"/>
  <c r="F8" i="34"/>
  <c r="F6" i="34" l="1"/>
  <c r="F5" i="34"/>
  <c r="O35" i="33" l="1"/>
  <c r="Z57" i="34"/>
  <c r="T57" i="34"/>
  <c r="N57" i="34"/>
  <c r="AI56" i="34"/>
  <c r="AF57" i="34" s="1"/>
  <c r="AC56" i="34"/>
  <c r="V56" i="34"/>
  <c r="AC55" i="34"/>
  <c r="V55" i="34"/>
  <c r="O55" i="34" l="1"/>
  <c r="G55" i="34" s="1"/>
  <c r="B20" i="23" l="1"/>
  <c r="G19" i="29"/>
  <c r="B7" i="5" l="1"/>
  <c r="G13" i="29"/>
  <c r="G15" i="29"/>
  <c r="A21" i="29"/>
  <c r="A19" i="29"/>
  <c r="E9" i="5" l="1"/>
  <c r="O9" i="24" l="1"/>
  <c r="Q14" i="24"/>
  <c r="Q12" i="24"/>
  <c r="B13" i="23" l="1"/>
  <c r="T42" i="2" l="1"/>
  <c r="T41" i="2"/>
  <c r="B49" i="23" l="1"/>
  <c r="B48" i="23"/>
  <c r="B47" i="23"/>
  <c r="B46" i="23"/>
  <c r="B45" i="23"/>
  <c r="B44" i="23"/>
  <c r="B43" i="23"/>
  <c r="B42" i="23"/>
  <c r="B41" i="23"/>
  <c r="B12" i="23"/>
  <c r="B4" i="23"/>
  <c r="F8" i="21" l="1"/>
  <c r="D8" i="21"/>
  <c r="D7" i="21"/>
  <c r="D5" i="21"/>
  <c r="D7" i="15"/>
  <c r="F5" i="15"/>
  <c r="E31" i="11"/>
  <c r="E16" i="11"/>
  <c r="F3" i="11"/>
  <c r="B3" i="11"/>
  <c r="E22" i="5"/>
  <c r="C22" i="5"/>
  <c r="B21" i="5"/>
  <c r="C9" i="5"/>
  <c r="B5" i="5"/>
  <c r="AG58" i="34" l="1"/>
</calcChain>
</file>

<file path=xl/comments1.xml><?xml version="1.0" encoding="utf-8"?>
<comments xmlns="http://schemas.openxmlformats.org/spreadsheetml/2006/main">
  <authors>
    <author>高齢・障害・求職者雇用支援機構</author>
  </authors>
  <commentList>
    <comment ref="A1" authorId="0" shapeId="0">
      <text>
        <r>
          <rPr>
            <b/>
            <sz val="14"/>
            <color indexed="81"/>
            <rFont val="ＭＳ Ｐゴシック"/>
            <family val="3"/>
            <charset val="128"/>
          </rPr>
          <t>シート見出しが</t>
        </r>
        <r>
          <rPr>
            <b/>
            <u/>
            <sz val="14"/>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4"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高齢・障害・求職者雇用支援機構</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4"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高齢・障害・求職者雇用支援機構</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13.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 xml:space="preserve"> </author>
    <author>高齢・障害・求職者雇用支援機構</author>
    <author>訓練認定課</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1" shapeId="0">
      <text>
        <r>
          <rPr>
            <sz val="11"/>
            <color indexed="81"/>
            <rFont val="ＭＳ Ｐゴシック"/>
            <family val="3"/>
            <charset val="128"/>
          </rPr>
          <t>・基礎コースの基礎分野は、「○○基礎科」
・託児サービス支援付き訓練コースの場合は、「○○科（託児）」
・短時間訓練コースの場合は、「○○科（短時間）」
・職場復帰支援コースの場合は、｢○○科（職場復帰）｣</t>
        </r>
      </text>
    </comment>
    <comment ref="F41" authorId="0" shapeId="0">
      <text>
        <r>
          <rPr>
            <sz val="11"/>
            <color indexed="81"/>
            <rFont val="ＭＳ Ｐゴシック"/>
            <family val="3"/>
            <charset val="128"/>
          </rPr>
          <t>郵便番号を入力してください。（○○○-○○○○）</t>
        </r>
      </text>
    </comment>
    <comment ref="H41" authorId="1" shapeId="0">
      <text>
        <r>
          <rPr>
            <sz val="11"/>
            <color indexed="81"/>
            <rFont val="ＭＳ Ｐゴシック"/>
            <family val="3"/>
            <charset val="128"/>
          </rPr>
          <t>所在地のうち、都道府県から番地までを入力してください。（1行目）</t>
        </r>
      </text>
    </comment>
    <comment ref="H42" authorId="1" shapeId="0">
      <text>
        <r>
          <rPr>
            <sz val="11"/>
            <color indexed="81"/>
            <rFont val="ＭＳ Ｐゴシック"/>
            <family val="3"/>
            <charset val="128"/>
          </rPr>
          <t>所在地のうち、建物名等を入力してください。（２行目）</t>
        </r>
      </text>
    </comment>
    <comment ref="F44" authorId="2" shapeId="0">
      <text>
        <r>
          <rPr>
            <sz val="11"/>
            <color indexed="81"/>
            <rFont val="ＭＳ Ｐゴシック"/>
            <family val="3"/>
            <charset val="128"/>
          </rPr>
          <t>過去に認定を受けたことがない場合は「初回」と記入してください。</t>
        </r>
      </text>
    </comment>
    <comment ref="F46" authorId="2"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訓練認定課</author>
  </authors>
  <commentList>
    <comment ref="G19"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認定第一係</author>
    <author>高齢・障害・求職者雇用支援機構</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1" shapeId="0">
      <text>
        <r>
          <rPr>
            <b/>
            <sz val="9"/>
            <color indexed="81"/>
            <rFont val="ＭＳ Ｐゴシック"/>
            <family val="3"/>
            <charset val="128"/>
          </rPr>
          <t>氏名のみ入力してください</t>
        </r>
      </text>
    </comment>
    <comment ref="J40" authorId="1" shapeId="0">
      <text>
        <r>
          <rPr>
            <b/>
            <sz val="9"/>
            <color indexed="81"/>
            <rFont val="ＭＳ Ｐゴシック"/>
            <family val="3"/>
            <charset val="128"/>
          </rPr>
          <t>役職を入力してください</t>
        </r>
      </text>
    </comment>
    <comment ref="P40" authorId="1"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訓練認定課</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F16" authorId="1" shapeId="0">
      <text>
        <r>
          <rPr>
            <b/>
            <sz val="10"/>
            <color indexed="81"/>
            <rFont val="ＭＳ Ｐゴシック"/>
            <family val="3"/>
            <charset val="128"/>
          </rPr>
          <t>全角で最大120文字
（半角は不可）</t>
        </r>
        <r>
          <rPr>
            <sz val="10"/>
            <color indexed="81"/>
            <rFont val="ＭＳ Ｐゴシック"/>
            <family val="3"/>
            <charset val="128"/>
          </rPr>
          <t xml:space="preserve">
</t>
        </r>
      </text>
    </comment>
    <comment ref="F19" authorId="0" shapeId="0">
      <text>
        <r>
          <rPr>
            <b/>
            <sz val="9"/>
            <color indexed="81"/>
            <rFont val="ＭＳ Ｐゴシック"/>
            <family val="3"/>
            <charset val="128"/>
          </rPr>
          <t>全角で最大200文字
（半角は不可）</t>
        </r>
      </text>
    </comment>
    <comment ref="A26" authorId="0" shapeId="0">
      <text>
        <r>
          <rPr>
            <b/>
            <sz val="9"/>
            <color indexed="81"/>
            <rFont val="ＭＳ Ｐゴシック"/>
            <family val="3"/>
            <charset val="128"/>
          </rPr>
          <t>訓練内容の科目を記載する行が不足する場合は、適宜追加してください。</t>
        </r>
        <r>
          <rPr>
            <sz val="9"/>
            <color indexed="81"/>
            <rFont val="ＭＳ Ｐゴシック"/>
            <family val="3"/>
            <charset val="128"/>
          </rPr>
          <t xml:space="preserve">
</t>
        </r>
      </text>
    </comment>
    <comment ref="F26"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高齢・障害・求職者雇用支援機構</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<sst xmlns="http://schemas.openxmlformats.org/spreadsheetml/2006/main" count="2416" uniqueCount="1274">
  <si>
    <t>訓練実施機関名</t>
    <rPh sb="0" eb="2">
      <t>クンレン</t>
    </rPh>
    <rPh sb="2" eb="4">
      <t>ジッシ</t>
    </rPh>
    <rPh sb="4" eb="6">
      <t>キカン</t>
    </rPh>
    <rPh sb="6" eb="7">
      <t>メイ</t>
    </rPh>
    <phoneticPr fontId="7"/>
  </si>
  <si>
    <t>提出年月日</t>
    <rPh sb="0" eb="2">
      <t>テイシュツ</t>
    </rPh>
    <rPh sb="2" eb="5">
      <t>ネンガッピ</t>
    </rPh>
    <phoneticPr fontId="7"/>
  </si>
  <si>
    <t>様式
番号</t>
    <rPh sb="0" eb="2">
      <t>ヨウシキ</t>
    </rPh>
    <rPh sb="3" eb="5">
      <t>バンゴウ</t>
    </rPh>
    <phoneticPr fontId="7"/>
  </si>
  <si>
    <t>様式名及び添付する書類</t>
    <rPh sb="0" eb="2">
      <t>ヨウシキ</t>
    </rPh>
    <rPh sb="2" eb="3">
      <t>メイ</t>
    </rPh>
    <rPh sb="3" eb="4">
      <t>オヨ</t>
    </rPh>
    <rPh sb="5" eb="7">
      <t>テンプ</t>
    </rPh>
    <rPh sb="9" eb="11">
      <t>ショルイ</t>
    </rPh>
    <phoneticPr fontId="7"/>
  </si>
  <si>
    <t>申請者
チェック欄</t>
    <rPh sb="0" eb="3">
      <t>シンセイシャ</t>
    </rPh>
    <rPh sb="8" eb="9">
      <t>ラン</t>
    </rPh>
    <phoneticPr fontId="7"/>
  </si>
  <si>
    <t>機構
チェック欄</t>
    <rPh sb="0" eb="2">
      <t>キコウ</t>
    </rPh>
    <rPh sb="7" eb="8">
      <t>ラン</t>
    </rPh>
    <phoneticPr fontId="7"/>
  </si>
  <si>
    <t>第１号</t>
  </si>
  <si>
    <t>職業訓練認定申請書</t>
    <rPh sb="0" eb="2">
      <t>ショクギョウ</t>
    </rPh>
    <rPh sb="2" eb="4">
      <t>クンレン</t>
    </rPh>
    <rPh sb="4" eb="6">
      <t>ニンテイ</t>
    </rPh>
    <rPh sb="6" eb="9">
      <t>シンセイショ</t>
    </rPh>
    <phoneticPr fontId="7"/>
  </si>
  <si>
    <t>訓練カリキュラム</t>
    <rPh sb="0" eb="2">
      <t>クンレン</t>
    </rPh>
    <phoneticPr fontId="7"/>
  </si>
  <si>
    <t>第７の１号</t>
    <rPh sb="0" eb="1">
      <t>ダイ</t>
    </rPh>
    <rPh sb="4" eb="5">
      <t>ゴウ</t>
    </rPh>
    <phoneticPr fontId="7"/>
  </si>
  <si>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7"/>
  </si>
  <si>
    <t>訓練カリキュラム（企業実習用）</t>
    <rPh sb="9" eb="11">
      <t>キギョウ</t>
    </rPh>
    <rPh sb="11" eb="14">
      <t>ジッシュウヨウ</t>
    </rPh>
    <phoneticPr fontId="7"/>
  </si>
  <si>
    <t>コース案内、その他広告案</t>
    <rPh sb="3" eb="5">
      <t>アンナイ</t>
    </rPh>
    <rPh sb="8" eb="9">
      <t>タ</t>
    </rPh>
    <rPh sb="9" eb="11">
      <t>コウコク</t>
    </rPh>
    <rPh sb="11" eb="12">
      <t>アン</t>
    </rPh>
    <phoneticPr fontId="7"/>
  </si>
  <si>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7"/>
  </si>
  <si>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7"/>
  </si>
  <si>
    <t>認定様式第1号（第1条関係）（表面）</t>
    <rPh sb="0" eb="2">
      <t>ニンテイ</t>
    </rPh>
    <rPh sb="2" eb="4">
      <t>ヨウシキ</t>
    </rPh>
    <rPh sb="8" eb="9">
      <t>ダイ</t>
    </rPh>
    <rPh sb="10" eb="11">
      <t>ジョウ</t>
    </rPh>
    <rPh sb="11" eb="13">
      <t>カンケイ</t>
    </rPh>
    <rPh sb="15" eb="16">
      <t>オモテ</t>
    </rPh>
    <rPh sb="16" eb="17">
      <t>メン</t>
    </rPh>
    <phoneticPr fontId="7"/>
  </si>
  <si>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7"/>
  </si>
  <si>
    <t>（申請者）</t>
    <rPh sb="1" eb="4">
      <t>シンセイシャ</t>
    </rPh>
    <phoneticPr fontId="7"/>
  </si>
  <si>
    <t>フリガナ</t>
    <phoneticPr fontId="7"/>
  </si>
  <si>
    <t>〒</t>
    <phoneticPr fontId="7"/>
  </si>
  <si>
    <t>所在地</t>
  </si>
  <si>
    <t>商号又は名称</t>
    <rPh sb="0" eb="2">
      <t>ショウゴウ</t>
    </rPh>
    <rPh sb="2" eb="3">
      <t>マタ</t>
    </rPh>
    <rPh sb="4" eb="6">
      <t>メイショウ</t>
    </rPh>
    <phoneticPr fontId="7"/>
  </si>
  <si>
    <t>代表者役職名・氏名</t>
    <phoneticPr fontId="7"/>
  </si>
  <si>
    <t>記</t>
    <phoneticPr fontId="7"/>
  </si>
  <si>
    <t>１　訓練の種別</t>
    <rPh sb="2" eb="4">
      <t>クンレン</t>
    </rPh>
    <rPh sb="5" eb="7">
      <t>シュベツ</t>
    </rPh>
    <phoneticPr fontId="7"/>
  </si>
  <si>
    <t>（</t>
    <phoneticPr fontId="7"/>
  </si>
  <si>
    <t>）基礎訓練（基礎コース）</t>
    <rPh sb="1" eb="3">
      <t>キソ</t>
    </rPh>
    <rPh sb="3" eb="5">
      <t>クンレン</t>
    </rPh>
    <rPh sb="6" eb="8">
      <t>キソ</t>
    </rPh>
    <phoneticPr fontId="7"/>
  </si>
  <si>
    <t>）実践訓練（実践コース）</t>
    <rPh sb="1" eb="3">
      <t>ジッセン</t>
    </rPh>
    <rPh sb="3" eb="5">
      <t>クンレン</t>
    </rPh>
    <rPh sb="6" eb="8">
      <t>ジッセン</t>
    </rPh>
    <phoneticPr fontId="7"/>
  </si>
  <si>
    <t>※該当する分野（１つ）にチェックを入れてください。</t>
  </si>
  <si>
    <t>02 ＩＴ分野　</t>
    <phoneticPr fontId="7"/>
  </si>
  <si>
    <t>07 林業分野</t>
    <phoneticPr fontId="7"/>
  </si>
  <si>
    <t>12 輸送サービス分野</t>
    <phoneticPr fontId="7"/>
  </si>
  <si>
    <t>17 金属関連分野</t>
    <phoneticPr fontId="7"/>
  </si>
  <si>
    <t>08 旅行・観光分野</t>
    <phoneticPr fontId="7"/>
  </si>
  <si>
    <t>13 エコ分野</t>
    <phoneticPr fontId="7"/>
  </si>
  <si>
    <t>18 建設関連分野</t>
    <phoneticPr fontId="7"/>
  </si>
  <si>
    <t>04 医療事務分野</t>
    <phoneticPr fontId="7"/>
  </si>
  <si>
    <t>09 警備・保安分野</t>
    <phoneticPr fontId="7"/>
  </si>
  <si>
    <t>14 調理分野</t>
    <phoneticPr fontId="7"/>
  </si>
  <si>
    <t>19 理容・美容関連分野</t>
    <phoneticPr fontId="7"/>
  </si>
  <si>
    <t>10 クリエート（企画・創作）分野</t>
    <phoneticPr fontId="7"/>
  </si>
  <si>
    <t>15 電気関連分野</t>
    <phoneticPr fontId="7"/>
  </si>
  <si>
    <t>20 その他の分野</t>
    <phoneticPr fontId="7"/>
  </si>
  <si>
    <t>06 農業分野</t>
    <phoneticPr fontId="7"/>
  </si>
  <si>
    <t>11 デザイン分野</t>
    <phoneticPr fontId="7"/>
  </si>
  <si>
    <t>16 機械関連分野</t>
    <phoneticPr fontId="7"/>
  </si>
  <si>
    <t>(</t>
    <phoneticPr fontId="7"/>
  </si>
  <si>
    <t>）</t>
    <phoneticPr fontId="7"/>
  </si>
  <si>
    <t>※　新規　　　</t>
    <phoneticPr fontId="7"/>
  </si>
  <si>
    <t>※　新規扱い　</t>
    <rPh sb="4" eb="5">
      <t>アツカ</t>
    </rPh>
    <phoneticPr fontId="7"/>
  </si>
  <si>
    <t>３　訓練概要　　　　</t>
    <phoneticPr fontId="7"/>
  </si>
  <si>
    <r>
      <t>（１）訓練科名（40文字以内）</t>
    </r>
    <r>
      <rPr>
        <u/>
        <sz val="16"/>
        <rFont val="ＭＳ 明朝"/>
        <family val="1"/>
        <charset val="128"/>
      </rPr>
      <t/>
    </r>
    <rPh sb="10" eb="12">
      <t>モジ</t>
    </rPh>
    <rPh sb="12" eb="14">
      <t>イナイ</t>
    </rPh>
    <phoneticPr fontId="7"/>
  </si>
  <si>
    <t>（２）訓練期間</t>
    <rPh sb="5" eb="7">
      <t>キカン</t>
    </rPh>
    <phoneticPr fontId="7"/>
  </si>
  <si>
    <t>～</t>
    <phoneticPr fontId="7"/>
  </si>
  <si>
    <t>（</t>
    <phoneticPr fontId="7"/>
  </si>
  <si>
    <t>か月）</t>
    <rPh sb="1" eb="2">
      <t>ゲツ</t>
    </rPh>
    <phoneticPr fontId="7"/>
  </si>
  <si>
    <t>（３）受講者定員</t>
    <phoneticPr fontId="7"/>
  </si>
  <si>
    <t>名</t>
    <rPh sb="0" eb="1">
      <t>メイ</t>
    </rPh>
    <phoneticPr fontId="7"/>
  </si>
  <si>
    <t>　　所　　在　　地</t>
  </si>
  <si>
    <t>５　訓練実施機関番号</t>
    <rPh sb="6" eb="8">
      <t>キカン</t>
    </rPh>
    <rPh sb="8" eb="10">
      <t>バンゴウ</t>
    </rPh>
    <phoneticPr fontId="7"/>
  </si>
  <si>
    <t>社会保険
労務士
記載欄</t>
    <rPh sb="0" eb="2">
      <t>シャカイ</t>
    </rPh>
    <rPh sb="2" eb="4">
      <t>ホケン</t>
    </rPh>
    <rPh sb="5" eb="8">
      <t>ロウムシ</t>
    </rPh>
    <rPh sb="9" eb="11">
      <t>キサイ</t>
    </rPh>
    <rPh sb="11" eb="12">
      <t>ラン</t>
    </rPh>
    <phoneticPr fontId="7"/>
  </si>
  <si>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7"/>
  </si>
  <si>
    <t>氏  　　　名</t>
    <rPh sb="0" eb="1">
      <t>シ</t>
    </rPh>
    <rPh sb="6" eb="7">
      <t>メイ</t>
    </rPh>
    <phoneticPr fontId="7"/>
  </si>
  <si>
    <t>電　話　番　号</t>
    <rPh sb="0" eb="1">
      <t>デン</t>
    </rPh>
    <rPh sb="2" eb="3">
      <t>ハナシ</t>
    </rPh>
    <rPh sb="4" eb="5">
      <t>バン</t>
    </rPh>
    <rPh sb="6" eb="7">
      <t>ゴウ</t>
    </rPh>
    <phoneticPr fontId="7"/>
  </si>
  <si>
    <t>※機構処理欄</t>
    <rPh sb="1" eb="3">
      <t>キコウ</t>
    </rPh>
    <rPh sb="3" eb="5">
      <t>ショリ</t>
    </rPh>
    <rPh sb="5" eb="6">
      <t>ラン</t>
    </rPh>
    <phoneticPr fontId="7"/>
  </si>
  <si>
    <t xml:space="preserve"> 施設名：</t>
    <rPh sb="1" eb="3">
      <t>シセツ</t>
    </rPh>
    <rPh sb="3" eb="4">
      <t>メイ</t>
    </rPh>
    <phoneticPr fontId="7"/>
  </si>
  <si>
    <t>担当者：</t>
    <rPh sb="0" eb="3">
      <t>タントウシャ</t>
    </rPh>
    <phoneticPr fontId="7"/>
  </si>
  <si>
    <t>㊞</t>
    <phoneticPr fontId="7"/>
  </si>
  <si>
    <t>受理番号：</t>
    <phoneticPr fontId="7"/>
  </si>
  <si>
    <t xml:space="preserve"> 申請書受理日：</t>
    <rPh sb="1" eb="4">
      <t>シンセイショ</t>
    </rPh>
    <rPh sb="4" eb="6">
      <t>ジュリ</t>
    </rPh>
    <rPh sb="6" eb="7">
      <t>ビ</t>
    </rPh>
    <phoneticPr fontId="7"/>
  </si>
  <si>
    <t>認定様式第1号（第1条関係）（裏面）</t>
    <rPh sb="0" eb="2">
      <t>ニンテイ</t>
    </rPh>
    <rPh sb="15" eb="16">
      <t>ウラ</t>
    </rPh>
    <rPh sb="16" eb="17">
      <t>メン</t>
    </rPh>
    <phoneticPr fontId="7"/>
  </si>
  <si>
    <t>（注　意　事　項）</t>
    <rPh sb="1" eb="2">
      <t>チュウ</t>
    </rPh>
    <rPh sb="3" eb="4">
      <t>イ</t>
    </rPh>
    <rPh sb="5" eb="6">
      <t>コト</t>
    </rPh>
    <rPh sb="7" eb="8">
      <t>コウ</t>
    </rPh>
    <phoneticPr fontId="7"/>
  </si>
  <si>
    <t>誓　　約　　書</t>
    <phoneticPr fontId="7"/>
  </si>
  <si>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7"/>
  </si>
  <si>
    <t>代表者役職名・氏名</t>
    <rPh sb="3" eb="4">
      <t>ヤク</t>
    </rPh>
    <rPh sb="4" eb="5">
      <t>ショク</t>
    </rPh>
    <rPh sb="5" eb="6">
      <t>メイ</t>
    </rPh>
    <phoneticPr fontId="7"/>
  </si>
  <si>
    <t>記</t>
  </si>
  <si>
    <t>１　訓練科名</t>
    <rPh sb="2" eb="4">
      <t>クンレン</t>
    </rPh>
    <rPh sb="4" eb="6">
      <t>カメイ</t>
    </rPh>
    <phoneticPr fontId="7"/>
  </si>
  <si>
    <t>２　誓約内容</t>
  </si>
  <si>
    <t>（裏面）</t>
    <rPh sb="1" eb="3">
      <t>リメン</t>
    </rPh>
    <phoneticPr fontId="7"/>
  </si>
  <si>
    <t>実施体制等確認表</t>
    <rPh sb="0" eb="2">
      <t>ジッシ</t>
    </rPh>
    <rPh sb="2" eb="4">
      <t>タイセイ</t>
    </rPh>
    <rPh sb="4" eb="5">
      <t>トウ</t>
    </rPh>
    <rPh sb="5" eb="7">
      <t>カクニン</t>
    </rPh>
    <rPh sb="7" eb="8">
      <t>ヒョウ</t>
    </rPh>
    <phoneticPr fontId="7"/>
  </si>
  <si>
    <t>訓練実施機関名：　</t>
    <rPh sb="0" eb="2">
      <t>クンレン</t>
    </rPh>
    <rPh sb="2" eb="4">
      <t>ジッシ</t>
    </rPh>
    <rPh sb="4" eb="6">
      <t>キカン</t>
    </rPh>
    <rPh sb="6" eb="7">
      <t>メイ</t>
    </rPh>
    <phoneticPr fontId="7"/>
  </si>
  <si>
    <t>訓練科名：</t>
    <phoneticPr fontId="7"/>
  </si>
  <si>
    <t>作成者名：</t>
    <phoneticPr fontId="7"/>
  </si>
  <si>
    <t>点　検　項　目</t>
    <rPh sb="0" eb="3">
      <t>テンケン</t>
    </rPh>
    <rPh sb="4" eb="7">
      <t>コウモク</t>
    </rPh>
    <phoneticPr fontId="7"/>
  </si>
  <si>
    <t>内　　　　　　　　　　　　　　　容</t>
    <rPh sb="0" eb="1">
      <t>ウチ</t>
    </rPh>
    <rPh sb="16" eb="17">
      <t>カタチ</t>
    </rPh>
    <phoneticPr fontId="7"/>
  </si>
  <si>
    <t>基本条件</t>
    <rPh sb="0" eb="2">
      <t>キホン</t>
    </rPh>
    <rPh sb="2" eb="4">
      <t>ジョウケン</t>
    </rPh>
    <phoneticPr fontId="7"/>
  </si>
  <si>
    <r>
      <t>教育事業実績（</t>
    </r>
    <r>
      <rPr>
        <sz val="12"/>
        <rFont val="ＭＳ Ｐゴシック"/>
        <family val="3"/>
        <charset val="128"/>
      </rPr>
      <t>事業実績）</t>
    </r>
    <rPh sb="7" eb="9">
      <t>ジギョウ</t>
    </rPh>
    <rPh sb="9" eb="11">
      <t>ジッセキ</t>
    </rPh>
    <phoneticPr fontId="7"/>
  </si>
  <si>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7"/>
  </si>
  <si>
    <t>訓練実施施設の確保</t>
    <rPh sb="0" eb="2">
      <t>クンレン</t>
    </rPh>
    <rPh sb="2" eb="4">
      <t>ジッシ</t>
    </rPh>
    <rPh sb="4" eb="6">
      <t>シセツ</t>
    </rPh>
    <rPh sb="7" eb="9">
      <t>カクホ</t>
    </rPh>
    <phoneticPr fontId="7"/>
  </si>
  <si>
    <t>　・自ら所有する訓練実施場所及び事務所を使用する　　　　　　　※不動産登記簿謄本（写しで可）等を添付すること</t>
    <phoneticPr fontId="7"/>
  </si>
  <si>
    <t>　・訓練実施場所及び事務所を賃借により確保する　　　　　　　　　※賃貸借契約書（写）等を添付すること</t>
    <phoneticPr fontId="7"/>
  </si>
  <si>
    <t>　　カリキュラムに必ず含めるべき内容；</t>
    <rPh sb="9" eb="10">
      <t>カナラ</t>
    </rPh>
    <rPh sb="11" eb="12">
      <t>フク</t>
    </rPh>
    <rPh sb="16" eb="18">
      <t>ナイヨウ</t>
    </rPh>
    <phoneticPr fontId="7"/>
  </si>
  <si>
    <t>　・該当している　　　　　</t>
    <phoneticPr fontId="7"/>
  </si>
  <si>
    <t>・該当していない</t>
    <phoneticPr fontId="7"/>
  </si>
  <si>
    <t>介護職員養成研修（介護職員養成研修を求職者支援訓練として実施する場合）</t>
    <phoneticPr fontId="7"/>
  </si>
  <si>
    <t>教　室　設　備</t>
    <rPh sb="0" eb="3">
      <t>キョウシツ</t>
    </rPh>
    <rPh sb="4" eb="7">
      <t>セツビ</t>
    </rPh>
    <phoneticPr fontId="7"/>
  </si>
  <si>
    <t>教室面積等</t>
    <rPh sb="0" eb="2">
      <t>キョウシツ</t>
    </rPh>
    <rPh sb="2" eb="4">
      <t>メンセキ</t>
    </rPh>
    <rPh sb="4" eb="5">
      <t>トウ</t>
    </rPh>
    <phoneticPr fontId="7"/>
  </si>
  <si>
    <t>・教室総面積（　　　</t>
    <rPh sb="1" eb="3">
      <t>キョウシツ</t>
    </rPh>
    <rPh sb="3" eb="6">
      <t>ソウメンセキ</t>
    </rPh>
    <phoneticPr fontId="7"/>
  </si>
  <si>
    <t>　　）㎡</t>
    <phoneticPr fontId="7"/>
  </si>
  <si>
    <t>・１人当たりの面積（</t>
    <rPh sb="2" eb="3">
      <t>ニン</t>
    </rPh>
    <rPh sb="3" eb="4">
      <t>ア</t>
    </rPh>
    <rPh sb="7" eb="9">
      <t>メンセキ</t>
    </rPh>
    <phoneticPr fontId="7"/>
  </si>
  <si>
    <t>・教室総面積を定員で除した数値</t>
    <rPh sb="1" eb="3">
      <t>キョウシツ</t>
    </rPh>
    <rPh sb="3" eb="6">
      <t>ソウメンセキ</t>
    </rPh>
    <rPh sb="7" eb="9">
      <t>テイイン</t>
    </rPh>
    <rPh sb="10" eb="11">
      <t>ジョ</t>
    </rPh>
    <rPh sb="13" eb="15">
      <t>スウチ</t>
    </rPh>
    <phoneticPr fontId="7"/>
  </si>
  <si>
    <t>・実習室面積（</t>
    <rPh sb="1" eb="4">
      <t>ジッシュウシツ</t>
    </rPh>
    <rPh sb="4" eb="6">
      <t>メンセキ</t>
    </rPh>
    <phoneticPr fontId="7"/>
  </si>
  <si>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7"/>
  </si>
  <si>
    <t>名称（</t>
    <rPh sb="0" eb="2">
      <t>メイショウ</t>
    </rPh>
    <phoneticPr fontId="7"/>
  </si>
  <si>
    <t xml:space="preserve">       ）</t>
    <phoneticPr fontId="7"/>
  </si>
  <si>
    <t>台数（</t>
    <phoneticPr fontId="7"/>
  </si>
  <si>
    <t>）台</t>
    <phoneticPr fontId="7"/>
  </si>
  <si>
    <t>　　　（</t>
    <phoneticPr fontId="7"/>
  </si>
  <si>
    <r>
      <t>机、いす、</t>
    </r>
    <r>
      <rPr>
        <sz val="12"/>
        <rFont val="ＭＳ Ｐゴシック"/>
        <family val="3"/>
        <charset val="128"/>
      </rPr>
      <t>ホワイトボード等</t>
    </r>
    <rPh sb="0" eb="1">
      <t>ツクエ</t>
    </rPh>
    <rPh sb="12" eb="13">
      <t>トウ</t>
    </rPh>
    <phoneticPr fontId="7"/>
  </si>
  <si>
    <t>・机　定員以上</t>
    <rPh sb="1" eb="2">
      <t>ツクエ</t>
    </rPh>
    <rPh sb="3" eb="5">
      <t>テイイン</t>
    </rPh>
    <rPh sb="5" eb="7">
      <t>イジョウ</t>
    </rPh>
    <phoneticPr fontId="7"/>
  </si>
  <si>
    <t>有</t>
    <phoneticPr fontId="7"/>
  </si>
  <si>
    <t>無</t>
    <rPh sb="0" eb="1">
      <t>ナ</t>
    </rPh>
    <phoneticPr fontId="7"/>
  </si>
  <si>
    <t>・いす　定員以上</t>
    <rPh sb="4" eb="6">
      <t>テイイン</t>
    </rPh>
    <rPh sb="6" eb="8">
      <t>イジョウ</t>
    </rPh>
    <phoneticPr fontId="7"/>
  </si>
  <si>
    <t>有</t>
    <phoneticPr fontId="7"/>
  </si>
  <si>
    <t>・ホワイトボード等</t>
    <rPh sb="8" eb="9">
      <t>トウ</t>
    </rPh>
    <phoneticPr fontId="7"/>
  </si>
  <si>
    <t>※パソコン関係</t>
    <rPh sb="5" eb="7">
      <t>カンケイ</t>
    </rPh>
    <phoneticPr fontId="7"/>
  </si>
  <si>
    <t>パソコン台数</t>
    <phoneticPr fontId="7"/>
  </si>
  <si>
    <t>（</t>
    <phoneticPr fontId="7"/>
  </si>
  <si>
    <t>インターネットの接続</t>
    <phoneticPr fontId="7"/>
  </si>
  <si>
    <t>・全てのパソコンが接続できる</t>
    <phoneticPr fontId="7"/>
  </si>
  <si>
    <t>・一部又は全部のパソコンが接続できない</t>
    <rPh sb="1" eb="3">
      <t>イチブ</t>
    </rPh>
    <rPh sb="3" eb="4">
      <t>マタ</t>
    </rPh>
    <rPh sb="5" eb="7">
      <t>ゼンブ</t>
    </rPh>
    <rPh sb="13" eb="15">
      <t>セツゾク</t>
    </rPh>
    <phoneticPr fontId="7"/>
  </si>
  <si>
    <t>・接続する必要がある訓練がない</t>
    <rPh sb="1" eb="3">
      <t>セツゾク</t>
    </rPh>
    <rPh sb="5" eb="7">
      <t>ヒツヨウ</t>
    </rPh>
    <rPh sb="10" eb="12">
      <t>クンレン</t>
    </rPh>
    <phoneticPr fontId="7"/>
  </si>
  <si>
    <t>プリンタ台数</t>
    <rPh sb="4" eb="6">
      <t>ダイスウ</t>
    </rPh>
    <phoneticPr fontId="7"/>
  </si>
  <si>
    <t>　）台</t>
    <rPh sb="2" eb="3">
      <t>ダイ</t>
    </rPh>
    <phoneticPr fontId="7"/>
  </si>
  <si>
    <t>受講者が講師のパソコン画面を常時確認できるための方策</t>
    <rPh sb="0" eb="3">
      <t>ジュコウシャ</t>
    </rPh>
    <rPh sb="24" eb="26">
      <t>ホウサク</t>
    </rPh>
    <phoneticPr fontId="7"/>
  </si>
  <si>
    <t>・ビデオプロジェクター</t>
    <phoneticPr fontId="7"/>
  </si>
  <si>
    <t>・その他（　</t>
    <phoneticPr fontId="7"/>
  </si>
  <si>
    <t>パソコン等の配線</t>
    <rPh sb="4" eb="5">
      <t>トウ</t>
    </rPh>
    <rPh sb="6" eb="8">
      <t>ハイセン</t>
    </rPh>
    <phoneticPr fontId="7"/>
  </si>
  <si>
    <t>・ＯＡフロアにより床下に配線している</t>
    <phoneticPr fontId="7"/>
  </si>
  <si>
    <t>・床上で躓くことがないよう固定している</t>
    <rPh sb="1" eb="3">
      <t>ユカウエ</t>
    </rPh>
    <rPh sb="4" eb="5">
      <t>ツマヅ</t>
    </rPh>
    <rPh sb="13" eb="15">
      <t>コテイ</t>
    </rPh>
    <phoneticPr fontId="7"/>
  </si>
  <si>
    <t>・その他の固定方法等（</t>
    <rPh sb="5" eb="7">
      <t>コテイ</t>
    </rPh>
    <rPh sb="7" eb="10">
      <t>ホウホウトウ</t>
    </rPh>
    <phoneticPr fontId="7"/>
  </si>
  <si>
    <t>)</t>
    <phoneticPr fontId="7"/>
  </si>
  <si>
    <t>パソコンの訓練時間外の利用可能時間数</t>
    <rPh sb="5" eb="7">
      <t>クンレン</t>
    </rPh>
    <rPh sb="7" eb="10">
      <t>ジカンガイ</t>
    </rPh>
    <rPh sb="11" eb="13">
      <t>リヨウ</t>
    </rPh>
    <rPh sb="13" eb="15">
      <t>カノウ</t>
    </rPh>
    <rPh sb="15" eb="17">
      <t>ジカン</t>
    </rPh>
    <rPh sb="17" eb="18">
      <t>カズ</t>
    </rPh>
    <phoneticPr fontId="7"/>
  </si>
  <si>
    <t>１日（</t>
    <phoneticPr fontId="7"/>
  </si>
  <si>
    <t>）時間</t>
    <phoneticPr fontId="7"/>
  </si>
  <si>
    <t>その他の設備・機器</t>
    <rPh sb="2" eb="3">
      <t>タ</t>
    </rPh>
    <rPh sb="4" eb="6">
      <t>セツビ</t>
    </rPh>
    <rPh sb="7" eb="9">
      <t>キキ</t>
    </rPh>
    <phoneticPr fontId="7"/>
  </si>
  <si>
    <t>・訓練の実施に必要なその他の設備・機器を適正に整備している</t>
    <phoneticPr fontId="7"/>
  </si>
  <si>
    <t>※ソフトウェア</t>
    <phoneticPr fontId="7"/>
  </si>
  <si>
    <t>使用許諾契約</t>
    <phoneticPr fontId="7"/>
  </si>
  <si>
    <t>・あり</t>
    <phoneticPr fontId="7"/>
  </si>
  <si>
    <t>・なし</t>
    <phoneticPr fontId="7"/>
  </si>
  <si>
    <t>ＯＳ</t>
    <phoneticPr fontId="7"/>
  </si>
  <si>
    <t>使用するＯＳの名称及びバージョン　　（</t>
    <rPh sb="7" eb="9">
      <t>メイショウ</t>
    </rPh>
    <rPh sb="9" eb="10">
      <t>オヨ</t>
    </rPh>
    <phoneticPr fontId="7"/>
  </si>
  <si>
    <t>ソフトウェアの種類</t>
    <rPh sb="7" eb="9">
      <t>シュルイ</t>
    </rPh>
    <phoneticPr fontId="7"/>
  </si>
  <si>
    <t>使用するソフトウェアの名称及びバージョン　　（</t>
    <rPh sb="11" eb="13">
      <t>メイショウ</t>
    </rPh>
    <rPh sb="13" eb="14">
      <t>オヨ</t>
    </rPh>
    <phoneticPr fontId="7"/>
  </si>
  <si>
    <t>その他当該訓練に必要な設備</t>
    <rPh sb="2" eb="3">
      <t>タ</t>
    </rPh>
    <rPh sb="3" eb="5">
      <t>トウガイ</t>
    </rPh>
    <rPh sb="5" eb="7">
      <t>クンレン</t>
    </rPh>
    <rPh sb="8" eb="10">
      <t>ヒツヨウ</t>
    </rPh>
    <rPh sb="11" eb="13">
      <t>セツビ</t>
    </rPh>
    <phoneticPr fontId="7"/>
  </si>
  <si>
    <t>・全て確保している</t>
    <phoneticPr fontId="7"/>
  </si>
  <si>
    <t>・一部確保している</t>
    <rPh sb="1" eb="3">
      <t>イチブ</t>
    </rPh>
    <rPh sb="3" eb="5">
      <t>カクホ</t>
    </rPh>
    <phoneticPr fontId="7"/>
  </si>
  <si>
    <t>・確保していない</t>
    <rPh sb="1" eb="3">
      <t>カクホ</t>
    </rPh>
    <phoneticPr fontId="7"/>
  </si>
  <si>
    <t>安全衛生法上の措置</t>
    <rPh sb="0" eb="2">
      <t>アンゼン</t>
    </rPh>
    <rPh sb="2" eb="5">
      <t>エイセイホウ</t>
    </rPh>
    <rPh sb="5" eb="6">
      <t>ジョウ</t>
    </rPh>
    <rPh sb="7" eb="9">
      <t>ソチ</t>
    </rPh>
    <phoneticPr fontId="7"/>
  </si>
  <si>
    <t>・定期点検等必要な措置を講じている</t>
    <phoneticPr fontId="7"/>
  </si>
  <si>
    <t>・定期点検等必要な措置を講じていない</t>
    <rPh sb="1" eb="3">
      <t>テイキ</t>
    </rPh>
    <rPh sb="3" eb="5">
      <t>テンケン</t>
    </rPh>
    <rPh sb="5" eb="6">
      <t>トウ</t>
    </rPh>
    <rPh sb="6" eb="8">
      <t>ヒツヨウ</t>
    </rPh>
    <rPh sb="9" eb="11">
      <t>ソチ</t>
    </rPh>
    <rPh sb="12" eb="13">
      <t>コウ</t>
    </rPh>
    <phoneticPr fontId="7"/>
  </si>
  <si>
    <t>照明（室内の場合）</t>
    <rPh sb="0" eb="2">
      <t>ショウメイ</t>
    </rPh>
    <rPh sb="3" eb="5">
      <t>シツナイ</t>
    </rPh>
    <rPh sb="6" eb="8">
      <t>バアイ</t>
    </rPh>
    <phoneticPr fontId="7"/>
  </si>
  <si>
    <t>・あり</t>
    <phoneticPr fontId="7"/>
  </si>
  <si>
    <t>空調（冷暖房）・換気(窓)</t>
    <rPh sb="0" eb="2">
      <t>クウチョウ</t>
    </rPh>
    <rPh sb="3" eb="6">
      <t>レイダンボウ</t>
    </rPh>
    <rPh sb="8" eb="10">
      <t>カンキ</t>
    </rPh>
    <rPh sb="11" eb="12">
      <t>マド</t>
    </rPh>
    <phoneticPr fontId="7"/>
  </si>
  <si>
    <t>トイレ(男女別）</t>
    <rPh sb="4" eb="6">
      <t>ダンジョ</t>
    </rPh>
    <rPh sb="6" eb="7">
      <t>ベツ</t>
    </rPh>
    <phoneticPr fontId="7"/>
  </si>
  <si>
    <t>・あり（男女別あり）</t>
    <rPh sb="4" eb="6">
      <t>ダンジョ</t>
    </rPh>
    <rPh sb="6" eb="7">
      <t>ベツ</t>
    </rPh>
    <phoneticPr fontId="7"/>
  </si>
  <si>
    <t>洗面所</t>
    <rPh sb="0" eb="2">
      <t>センメン</t>
    </rPh>
    <rPh sb="2" eb="3">
      <t>ジョ</t>
    </rPh>
    <phoneticPr fontId="7"/>
  </si>
  <si>
    <t>事務室</t>
    <rPh sb="0" eb="3">
      <t>ジムシツ</t>
    </rPh>
    <phoneticPr fontId="7"/>
  </si>
  <si>
    <t>・あり（教室・実習室とは完全に分離されている）</t>
    <phoneticPr fontId="7"/>
  </si>
  <si>
    <t>・あり（教室・実習室とは完全に分離されていない）</t>
    <rPh sb="4" eb="6">
      <t>キョウシツ</t>
    </rPh>
    <rPh sb="7" eb="10">
      <t>ジッシュウシツ</t>
    </rPh>
    <rPh sb="12" eb="14">
      <t>カンゼン</t>
    </rPh>
    <rPh sb="15" eb="17">
      <t>ブンリ</t>
    </rPh>
    <phoneticPr fontId="7"/>
  </si>
  <si>
    <t>・なし</t>
    <phoneticPr fontId="7"/>
  </si>
  <si>
    <t xml:space="preserve"> 喫煙場所</t>
    <rPh sb="1" eb="3">
      <t>キツエン</t>
    </rPh>
    <rPh sb="3" eb="5">
      <t>バショ</t>
    </rPh>
    <phoneticPr fontId="7"/>
  </si>
  <si>
    <t>教室(実習室・自習室含む)</t>
    <rPh sb="0" eb="2">
      <t>キョウシツ</t>
    </rPh>
    <rPh sb="3" eb="6">
      <t>ジッシュウシツ</t>
    </rPh>
    <rPh sb="7" eb="9">
      <t>ジシュウ</t>
    </rPh>
    <rPh sb="9" eb="10">
      <t>シツ</t>
    </rPh>
    <rPh sb="10" eb="11">
      <t>フク</t>
    </rPh>
    <phoneticPr fontId="7"/>
  </si>
  <si>
    <t>・全面禁煙である</t>
    <phoneticPr fontId="7"/>
  </si>
  <si>
    <t>・室内で喫煙できる</t>
    <phoneticPr fontId="7"/>
  </si>
  <si>
    <t>・その他</t>
    <rPh sb="3" eb="4">
      <t>タ</t>
    </rPh>
    <phoneticPr fontId="7"/>
  </si>
  <si>
    <t>）</t>
    <phoneticPr fontId="7"/>
  </si>
  <si>
    <t>休憩室・昼食場所</t>
    <rPh sb="0" eb="3">
      <t>キュウケイシツ</t>
    </rPh>
    <rPh sb="4" eb="6">
      <t>チュウショク</t>
    </rPh>
    <rPh sb="6" eb="8">
      <t>バショ</t>
    </rPh>
    <phoneticPr fontId="7"/>
  </si>
  <si>
    <t>・室内で喫煙できるが分煙対策を施している</t>
    <phoneticPr fontId="7"/>
  </si>
  <si>
    <t>・あり(専用の部屋がある）</t>
    <phoneticPr fontId="7"/>
  </si>
  <si>
    <t>・あり（専用の部屋はないが、受講者のプライバシーは確保されている）</t>
    <rPh sb="4" eb="6">
      <t>センヨウ</t>
    </rPh>
    <rPh sb="7" eb="9">
      <t>ヘヤ</t>
    </rPh>
    <rPh sb="14" eb="17">
      <t>ジュコウシャ</t>
    </rPh>
    <rPh sb="25" eb="27">
      <t>カクホ</t>
    </rPh>
    <phoneticPr fontId="7"/>
  </si>
  <si>
    <t>運営状況等</t>
    <rPh sb="0" eb="2">
      <t>ウンエイ</t>
    </rPh>
    <rPh sb="2" eb="4">
      <t>ジョウキョウ</t>
    </rPh>
    <rPh sb="4" eb="5">
      <t>トウ</t>
    </rPh>
    <phoneticPr fontId="7"/>
  </si>
  <si>
    <t>講師の資格・免許</t>
    <rPh sb="0" eb="2">
      <t>コウシ</t>
    </rPh>
    <rPh sb="3" eb="5">
      <t>シカク</t>
    </rPh>
    <rPh sb="6" eb="8">
      <t>メンキョ</t>
    </rPh>
    <phoneticPr fontId="7"/>
  </si>
  <si>
    <t>講師の指導経験・業務経験年数</t>
    <rPh sb="0" eb="2">
      <t>コウシ</t>
    </rPh>
    <rPh sb="3" eb="5">
      <t>シドウ</t>
    </rPh>
    <rPh sb="5" eb="7">
      <t>ケイケン</t>
    </rPh>
    <rPh sb="8" eb="10">
      <t>ギョウム</t>
    </rPh>
    <rPh sb="10" eb="12">
      <t>ケイケン</t>
    </rPh>
    <rPh sb="12" eb="14">
      <t>ネンスウ</t>
    </rPh>
    <phoneticPr fontId="7"/>
  </si>
  <si>
    <t>講師の数</t>
    <rPh sb="0" eb="2">
      <t>コウシ</t>
    </rPh>
    <rPh sb="3" eb="4">
      <t>カズ</t>
    </rPh>
    <phoneticPr fontId="7"/>
  </si>
  <si>
    <t>学科</t>
    <phoneticPr fontId="7"/>
  </si>
  <si>
    <t>・受講者30人あたり１人以上配置している</t>
    <phoneticPr fontId="7"/>
  </si>
  <si>
    <t>質疑応答の体制</t>
    <phoneticPr fontId="7"/>
  </si>
  <si>
    <t>・日々の訓練時間外に最低１時間以上、質疑応答ができる講師の支援体制がある</t>
    <phoneticPr fontId="7"/>
  </si>
  <si>
    <t>訓練記録
（訓練日誌）</t>
    <rPh sb="0" eb="2">
      <t>クンレン</t>
    </rPh>
    <rPh sb="2" eb="4">
      <t>キロク</t>
    </rPh>
    <rPh sb="6" eb="8">
      <t>クンレン</t>
    </rPh>
    <rPh sb="8" eb="10">
      <t>ニッシ</t>
    </rPh>
    <phoneticPr fontId="7"/>
  </si>
  <si>
    <t>作成の有無</t>
    <rPh sb="3" eb="5">
      <t>ウム</t>
    </rPh>
    <phoneticPr fontId="7"/>
  </si>
  <si>
    <t>記載事項</t>
    <rPh sb="0" eb="2">
      <t>キサイ</t>
    </rPh>
    <rPh sb="2" eb="4">
      <t>ジコウ</t>
    </rPh>
    <phoneticPr fontId="7"/>
  </si>
  <si>
    <t>・次の事項を記載することとしている　　①訓練実施日　②訓練内容　③担当講師　④欠席・遅刻・早退者</t>
    <phoneticPr fontId="7"/>
  </si>
  <si>
    <t>個人情報保護の体制</t>
    <rPh sb="0" eb="2">
      <t>コジン</t>
    </rPh>
    <rPh sb="2" eb="4">
      <t>ジョウホウ</t>
    </rPh>
    <rPh sb="4" eb="6">
      <t>ホゴ</t>
    </rPh>
    <rPh sb="7" eb="9">
      <t>タイセイ</t>
    </rPh>
    <phoneticPr fontId="7"/>
  </si>
  <si>
    <t>・事務室の入り口の施錠</t>
    <rPh sb="1" eb="4">
      <t>ジムシツ</t>
    </rPh>
    <rPh sb="5" eb="6">
      <t>イ</t>
    </rPh>
    <rPh sb="7" eb="8">
      <t>グチ</t>
    </rPh>
    <rPh sb="9" eb="11">
      <t>セジョウ</t>
    </rPh>
    <phoneticPr fontId="7"/>
  </si>
  <si>
    <t>・できる</t>
    <phoneticPr fontId="7"/>
  </si>
  <si>
    <t>・できない</t>
    <phoneticPr fontId="7"/>
  </si>
  <si>
    <t>・書庫等の施錠</t>
    <rPh sb="1" eb="4">
      <t>ショコトウ</t>
    </rPh>
    <rPh sb="5" eb="7">
      <t>セジョウ</t>
    </rPh>
    <phoneticPr fontId="7"/>
  </si>
  <si>
    <t>苦情相談窓口の周知方法</t>
    <rPh sb="0" eb="2">
      <t>クジョウ</t>
    </rPh>
    <rPh sb="2" eb="4">
      <t>ソウダン</t>
    </rPh>
    <rPh sb="4" eb="6">
      <t>マドグチ</t>
    </rPh>
    <rPh sb="7" eb="9">
      <t>シュウチ</t>
    </rPh>
    <rPh sb="9" eb="11">
      <t>ホウホウ</t>
    </rPh>
    <phoneticPr fontId="7"/>
  </si>
  <si>
    <t>・受講者に対して書面を配付して周知</t>
    <phoneticPr fontId="7"/>
  </si>
  <si>
    <t>・掲示板に常時窓口を掲示</t>
    <rPh sb="1" eb="4">
      <t>ケイジバン</t>
    </rPh>
    <rPh sb="5" eb="7">
      <t>ジョウジ</t>
    </rPh>
    <rPh sb="7" eb="9">
      <t>マドグチ</t>
    </rPh>
    <rPh sb="10" eb="12">
      <t>ケイジ</t>
    </rPh>
    <phoneticPr fontId="7"/>
  </si>
  <si>
    <t>その他</t>
    <rPh sb="2" eb="3">
      <t>タ</t>
    </rPh>
    <phoneticPr fontId="7"/>
  </si>
  <si>
    <t>企業実習を行う場合</t>
    <rPh sb="0" eb="2">
      <t>キギョウ</t>
    </rPh>
    <rPh sb="2" eb="4">
      <t>ジッシュウ</t>
    </rPh>
    <rPh sb="5" eb="6">
      <t>オコナ</t>
    </rPh>
    <rPh sb="7" eb="9">
      <t>バアイ</t>
    </rPh>
    <phoneticPr fontId="7"/>
  </si>
  <si>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7"/>
  </si>
  <si>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7"/>
  </si>
  <si>
    <t>特記事項（機構処理欄）</t>
    <rPh sb="0" eb="2">
      <t>トッキ</t>
    </rPh>
    <rPh sb="2" eb="4">
      <t>ジコウ</t>
    </rPh>
    <rPh sb="5" eb="7">
      <t>キコウ</t>
    </rPh>
    <rPh sb="7" eb="9">
      <t>ショリ</t>
    </rPh>
    <rPh sb="9" eb="10">
      <t>ラン</t>
    </rPh>
    <phoneticPr fontId="7"/>
  </si>
  <si>
    <t xml:space="preserve"> ※　計画審査に当たって特記する事項がある場合に記入すること。
</t>
    <rPh sb="3" eb="5">
      <t>ケイカク</t>
    </rPh>
    <rPh sb="5" eb="7">
      <t>シンサ</t>
    </rPh>
    <phoneticPr fontId="7"/>
  </si>
  <si>
    <t>認定様式第４号</t>
    <phoneticPr fontId="7"/>
  </si>
  <si>
    <t>訓練実施機関・施設の概要</t>
    <rPh sb="0" eb="2">
      <t>クンレン</t>
    </rPh>
    <rPh sb="2" eb="4">
      <t>ジッシ</t>
    </rPh>
    <rPh sb="4" eb="6">
      <t>キカン</t>
    </rPh>
    <rPh sb="7" eb="9">
      <t>シセツ</t>
    </rPh>
    <rPh sb="10" eb="12">
      <t>ガイヨウ</t>
    </rPh>
    <phoneticPr fontId="7"/>
  </si>
  <si>
    <t>【訓練実施機関】</t>
    <rPh sb="1" eb="3">
      <t>クンレン</t>
    </rPh>
    <rPh sb="3" eb="5">
      <t>ジッシ</t>
    </rPh>
    <rPh sb="5" eb="7">
      <t>キカン</t>
    </rPh>
    <phoneticPr fontId="7"/>
  </si>
  <si>
    <t>訓練実施機関番号</t>
    <rPh sb="0" eb="2">
      <t>クンレン</t>
    </rPh>
    <rPh sb="2" eb="4">
      <t>ジッシ</t>
    </rPh>
    <rPh sb="4" eb="6">
      <t>キカン</t>
    </rPh>
    <rPh sb="6" eb="8">
      <t>バンゴウ</t>
    </rPh>
    <phoneticPr fontId="7"/>
  </si>
  <si>
    <t>初回の申請</t>
    <phoneticPr fontId="7"/>
  </si>
  <si>
    <t>訓練実施機関名（カナ）</t>
    <rPh sb="0" eb="2">
      <t>クンレン</t>
    </rPh>
    <rPh sb="2" eb="4">
      <t>ジッシ</t>
    </rPh>
    <rPh sb="4" eb="6">
      <t>キカン</t>
    </rPh>
    <rPh sb="6" eb="7">
      <t>ジンメイ</t>
    </rPh>
    <phoneticPr fontId="7"/>
  </si>
  <si>
    <t>訓練実施機関名</t>
    <rPh sb="0" eb="2">
      <t>クンレン</t>
    </rPh>
    <rPh sb="2" eb="4">
      <t>ジッシ</t>
    </rPh>
    <rPh sb="4" eb="6">
      <t>キカン</t>
    </rPh>
    <rPh sb="6" eb="7">
      <t>ジンメイ</t>
    </rPh>
    <phoneticPr fontId="7"/>
  </si>
  <si>
    <t>雇用保険適用事業所番号</t>
    <rPh sb="0" eb="2">
      <t>コヨウ</t>
    </rPh>
    <rPh sb="2" eb="4">
      <t>ホケン</t>
    </rPh>
    <rPh sb="4" eb="6">
      <t>テキヨウ</t>
    </rPh>
    <rPh sb="6" eb="9">
      <t>ジギョウショ</t>
    </rPh>
    <rPh sb="9" eb="11">
      <t>バンゴウ</t>
    </rPh>
    <phoneticPr fontId="7"/>
  </si>
  <si>
    <t>-</t>
    <phoneticPr fontId="7"/>
  </si>
  <si>
    <t>所在地</t>
    <rPh sb="0" eb="3">
      <t>ショザイチ</t>
    </rPh>
    <phoneticPr fontId="7"/>
  </si>
  <si>
    <t>〒</t>
    <phoneticPr fontId="7"/>
  </si>
  <si>
    <t>最寄駅（　</t>
    <phoneticPr fontId="7"/>
  </si>
  <si>
    <t>）</t>
    <phoneticPr fontId="7"/>
  </si>
  <si>
    <t>ＴＥＬ</t>
    <phoneticPr fontId="7"/>
  </si>
  <si>
    <t>（役職名・氏名）</t>
    <rPh sb="1" eb="4">
      <t>ヤクショクメイ</t>
    </rPh>
    <rPh sb="5" eb="7">
      <t>シメイ</t>
    </rPh>
    <phoneticPr fontId="7"/>
  </si>
  <si>
    <t>設立年月日</t>
  </si>
  <si>
    <t>年</t>
    <rPh sb="0" eb="1">
      <t>ネン</t>
    </rPh>
    <phoneticPr fontId="7"/>
  </si>
  <si>
    <t>月</t>
    <rPh sb="0" eb="1">
      <t>ガツ</t>
    </rPh>
    <phoneticPr fontId="7"/>
  </si>
  <si>
    <t>日</t>
    <rPh sb="0" eb="1">
      <t>ニチ</t>
    </rPh>
    <phoneticPr fontId="7"/>
  </si>
  <si>
    <t>訓練実施機関の属性</t>
    <rPh sb="0" eb="2">
      <t>クンレン</t>
    </rPh>
    <rPh sb="2" eb="4">
      <t>ジッシ</t>
    </rPh>
    <rPh sb="4" eb="6">
      <t>キカン</t>
    </rPh>
    <rPh sb="7" eb="9">
      <t>ゾクセイ</t>
    </rPh>
    <phoneticPr fontId="7"/>
  </si>
  <si>
    <t>株式会社Ａ</t>
    <rPh sb="0" eb="2">
      <t>カブシキ</t>
    </rPh>
    <rPh sb="2" eb="4">
      <t>カイシャ</t>
    </rPh>
    <phoneticPr fontId="7"/>
  </si>
  <si>
    <t>株式会社Ｂ</t>
    <phoneticPr fontId="7"/>
  </si>
  <si>
    <t>株式会社Ｃ</t>
    <phoneticPr fontId="7"/>
  </si>
  <si>
    <t>株式会社Ｄ</t>
    <phoneticPr fontId="7"/>
  </si>
  <si>
    <t>株式会社以外の事業主</t>
    <phoneticPr fontId="7"/>
  </si>
  <si>
    <t>事業主団体等</t>
    <phoneticPr fontId="7"/>
  </si>
  <si>
    <t>専修学校・各種学校</t>
    <phoneticPr fontId="7"/>
  </si>
  <si>
    <t>大学等</t>
    <phoneticPr fontId="7"/>
  </si>
  <si>
    <t>一般公益社団法人等</t>
    <phoneticPr fontId="7"/>
  </si>
  <si>
    <t>社会福祉法人</t>
    <phoneticPr fontId="7"/>
  </si>
  <si>
    <t>職業訓練法人</t>
    <phoneticPr fontId="7"/>
  </si>
  <si>
    <t xml:space="preserve">ＮＰＯ法人  </t>
    <phoneticPr fontId="7"/>
  </si>
  <si>
    <t>その他（</t>
    <phoneticPr fontId="7"/>
  </si>
  <si>
    <t>　　）</t>
    <phoneticPr fontId="7"/>
  </si>
  <si>
    <t>加盟団体名</t>
    <rPh sb="0" eb="2">
      <t>カメイ</t>
    </rPh>
    <rPh sb="2" eb="4">
      <t>ダンタイ</t>
    </rPh>
    <rPh sb="4" eb="5">
      <t>メイ</t>
    </rPh>
    <phoneticPr fontId="7"/>
  </si>
  <si>
    <t>※「訓練実施機関の属性」欄の記載について</t>
    <phoneticPr fontId="7"/>
  </si>
  <si>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7"/>
  </si>
  <si>
    <t>どの選択肢に該当するものがない場合は、その他の欄に記入してください。</t>
    <phoneticPr fontId="7"/>
  </si>
  <si>
    <t>【訓練実施施設】</t>
    <rPh sb="1" eb="3">
      <t>クンレン</t>
    </rPh>
    <rPh sb="3" eb="5">
      <t>ジッシ</t>
    </rPh>
    <rPh sb="5" eb="7">
      <t>シセツ</t>
    </rPh>
    <phoneticPr fontId="7"/>
  </si>
  <si>
    <t>訓練実施施設名</t>
    <rPh sb="0" eb="2">
      <t>クンレン</t>
    </rPh>
    <rPh sb="2" eb="4">
      <t>ジッシ</t>
    </rPh>
    <rPh sb="4" eb="6">
      <t>シセツ</t>
    </rPh>
    <rPh sb="6" eb="7">
      <t>メイ</t>
    </rPh>
    <phoneticPr fontId="7"/>
  </si>
  <si>
    <t>訓練実施施設</t>
    <rPh sb="0" eb="2">
      <t>クンレン</t>
    </rPh>
    <rPh sb="2" eb="4">
      <t>ジッシ</t>
    </rPh>
    <rPh sb="4" eb="6">
      <t>シセツ</t>
    </rPh>
    <phoneticPr fontId="7"/>
  </si>
  <si>
    <r>
      <t>代表者</t>
    </r>
    <r>
      <rPr>
        <sz val="11"/>
        <rFont val="ＭＳ Ｐゴシック"/>
        <family val="3"/>
        <charset val="128"/>
      </rPr>
      <t>役職名・氏名</t>
    </r>
    <rPh sb="0" eb="3">
      <t>ダイヒョウシャ</t>
    </rPh>
    <rPh sb="7" eb="9">
      <t>シメイ</t>
    </rPh>
    <phoneticPr fontId="7"/>
  </si>
  <si>
    <t>実施教育訓練コース名等</t>
    <rPh sb="0" eb="2">
      <t>ジッシ</t>
    </rPh>
    <rPh sb="2" eb="4">
      <t>キョウイク</t>
    </rPh>
    <rPh sb="4" eb="6">
      <t>クンレン</t>
    </rPh>
    <rPh sb="9" eb="10">
      <t>メイ</t>
    </rPh>
    <rPh sb="10" eb="11">
      <t>トウ</t>
    </rPh>
    <phoneticPr fontId="7"/>
  </si>
  <si>
    <t>訓練内容等</t>
    <rPh sb="0" eb="2">
      <t>クンレン</t>
    </rPh>
    <rPh sb="2" eb="4">
      <t>ナイヨウ</t>
    </rPh>
    <rPh sb="4" eb="5">
      <t>トウ</t>
    </rPh>
    <phoneticPr fontId="7"/>
  </si>
  <si>
    <t>訓練期間</t>
    <rPh sb="0" eb="2">
      <t>クンレン</t>
    </rPh>
    <rPh sb="2" eb="4">
      <t>キカン</t>
    </rPh>
    <phoneticPr fontId="7"/>
  </si>
  <si>
    <t>総訓練時間</t>
    <rPh sb="0" eb="1">
      <t>ソウ</t>
    </rPh>
    <rPh sb="1" eb="3">
      <t>クンレン</t>
    </rPh>
    <rPh sb="3" eb="5">
      <t>ジカン</t>
    </rPh>
    <phoneticPr fontId="7"/>
  </si>
  <si>
    <t>実施人数</t>
    <rPh sb="0" eb="2">
      <t>ジッシ</t>
    </rPh>
    <rPh sb="2" eb="4">
      <t>ニンズウ</t>
    </rPh>
    <phoneticPr fontId="7"/>
  </si>
  <si>
    <t>修了人数</t>
    <rPh sb="0" eb="2">
      <t>シュウリョウ</t>
    </rPh>
    <rPh sb="2" eb="4">
      <t>ニンズウ</t>
    </rPh>
    <phoneticPr fontId="7"/>
  </si>
  <si>
    <t>開始日</t>
    <rPh sb="0" eb="3">
      <t>カイシビ</t>
    </rPh>
    <phoneticPr fontId="7"/>
  </si>
  <si>
    <t>終了日</t>
    <rPh sb="0" eb="3">
      <t>シュウリョウビ</t>
    </rPh>
    <phoneticPr fontId="7"/>
  </si>
  <si>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7"/>
  </si>
  <si>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7"/>
  </si>
  <si>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7"/>
  </si>
  <si>
    <r>
      <t>事業</t>
    </r>
    <r>
      <rPr>
        <sz val="11"/>
        <rFont val="ＭＳ Ｐゴシック"/>
        <family val="3"/>
        <charset val="128"/>
      </rPr>
      <t>内容</t>
    </r>
    <rPh sb="0" eb="2">
      <t>ジギョウ</t>
    </rPh>
    <rPh sb="2" eb="4">
      <t>ナイヨウ</t>
    </rPh>
    <phoneticPr fontId="7"/>
  </si>
  <si>
    <t>業種名</t>
    <rPh sb="0" eb="2">
      <t>ギョウシュ</t>
    </rPh>
    <rPh sb="2" eb="3">
      <t>メイ</t>
    </rPh>
    <phoneticPr fontId="7"/>
  </si>
  <si>
    <t>【訓練実施運営体制】</t>
    <rPh sb="1" eb="3">
      <t>クンレン</t>
    </rPh>
    <rPh sb="3" eb="5">
      <t>ジッシ</t>
    </rPh>
    <rPh sb="5" eb="7">
      <t>ウンエイ</t>
    </rPh>
    <rPh sb="7" eb="9">
      <t>タイセイ</t>
    </rPh>
    <phoneticPr fontId="7"/>
  </si>
  <si>
    <t>事務室所在地</t>
    <rPh sb="0" eb="3">
      <t>ジムシツ</t>
    </rPh>
    <rPh sb="3" eb="6">
      <t>ショザイチ</t>
    </rPh>
    <phoneticPr fontId="7"/>
  </si>
  <si>
    <t>訓練実施施設との距離　徒歩</t>
    <rPh sb="0" eb="2">
      <t>クンレン</t>
    </rPh>
    <rPh sb="2" eb="4">
      <t>ジッシ</t>
    </rPh>
    <rPh sb="4" eb="6">
      <t>シセツ</t>
    </rPh>
    <rPh sb="8" eb="10">
      <t>キョリ</t>
    </rPh>
    <rPh sb="11" eb="13">
      <t>トホ</t>
    </rPh>
    <phoneticPr fontId="7"/>
  </si>
  <si>
    <t>分</t>
    <rPh sb="0" eb="1">
      <t>フン</t>
    </rPh>
    <phoneticPr fontId="7"/>
  </si>
  <si>
    <t>責任者</t>
    <rPh sb="0" eb="3">
      <t>セキニンシャ</t>
    </rPh>
    <phoneticPr fontId="7"/>
  </si>
  <si>
    <t>氏名(役職）</t>
    <rPh sb="0" eb="2">
      <t>シメイ</t>
    </rPh>
    <rPh sb="3" eb="5">
      <t>ヤクショク</t>
    </rPh>
    <phoneticPr fontId="7"/>
  </si>
  <si>
    <t>ＴＥＬ</t>
    <phoneticPr fontId="7"/>
  </si>
  <si>
    <t>ＦＡＸ</t>
    <phoneticPr fontId="7"/>
  </si>
  <si>
    <t>Ｅメールアドレス</t>
    <phoneticPr fontId="7"/>
  </si>
  <si>
    <t>勤務形態</t>
    <rPh sb="0" eb="2">
      <t>キンム</t>
    </rPh>
    <rPh sb="2" eb="4">
      <t>ケイタイ</t>
    </rPh>
    <phoneticPr fontId="7"/>
  </si>
  <si>
    <t>専任</t>
    <phoneticPr fontId="7"/>
  </si>
  <si>
    <t>雇用形態</t>
    <rPh sb="0" eb="2">
      <t>コヨウ</t>
    </rPh>
    <rPh sb="2" eb="4">
      <t>ケイタイ</t>
    </rPh>
    <phoneticPr fontId="7"/>
  </si>
  <si>
    <t>直接雇用</t>
    <rPh sb="0" eb="2">
      <t>チョクセツ</t>
    </rPh>
    <rPh sb="2" eb="4">
      <t>コヨウ</t>
    </rPh>
    <phoneticPr fontId="7"/>
  </si>
  <si>
    <t>事務担当者
（訓練受講者からの手続に関する問合せ等に常時対応する窓口）</t>
    <rPh sb="0" eb="2">
      <t>ジム</t>
    </rPh>
    <rPh sb="2" eb="5">
      <t>タントウシャ</t>
    </rPh>
    <phoneticPr fontId="7"/>
  </si>
  <si>
    <t>苦情を処理する者</t>
    <rPh sb="0" eb="2">
      <t>クジョウ</t>
    </rPh>
    <rPh sb="3" eb="5">
      <t>ショリ</t>
    </rPh>
    <rPh sb="7" eb="8">
      <t>シャ</t>
    </rPh>
    <phoneticPr fontId="7"/>
  </si>
  <si>
    <t>講師と兼務しない</t>
    <phoneticPr fontId="7"/>
  </si>
  <si>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7"/>
  </si>
  <si>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7"/>
  </si>
  <si>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7"/>
  </si>
  <si>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7"/>
  </si>
  <si>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7"/>
  </si>
  <si>
    <t>認定様式第５号</t>
    <phoneticPr fontId="7"/>
  </si>
  <si>
    <t>訓練実施機関名：</t>
    <rPh sb="0" eb="2">
      <t>クンレン</t>
    </rPh>
    <rPh sb="2" eb="4">
      <t>ジッシ</t>
    </rPh>
    <rPh sb="4" eb="6">
      <t>キカン</t>
    </rPh>
    <rPh sb="6" eb="7">
      <t>メイ</t>
    </rPh>
    <phoneticPr fontId="7"/>
  </si>
  <si>
    <t>訓練科名</t>
    <rPh sb="0" eb="2">
      <t>クンレン</t>
    </rPh>
    <rPh sb="2" eb="4">
      <t>カメイ</t>
    </rPh>
    <phoneticPr fontId="7"/>
  </si>
  <si>
    <t>※40文字以内で記入してください。</t>
    <phoneticPr fontId="7"/>
  </si>
  <si>
    <t>募集期間（予定）</t>
    <rPh sb="0" eb="2">
      <t>ボシュウ</t>
    </rPh>
    <rPh sb="2" eb="4">
      <t>キカン</t>
    </rPh>
    <rPh sb="5" eb="7">
      <t>ヨテイ</t>
    </rPh>
    <phoneticPr fontId="7"/>
  </si>
  <si>
    <t>選考日（予定）</t>
    <rPh sb="0" eb="2">
      <t>センコウ</t>
    </rPh>
    <rPh sb="2" eb="3">
      <t>ヒ</t>
    </rPh>
    <rPh sb="4" eb="6">
      <t>ヨテイ</t>
    </rPh>
    <phoneticPr fontId="7"/>
  </si>
  <si>
    <t>選考方法</t>
    <rPh sb="0" eb="2">
      <t>センコウ</t>
    </rPh>
    <rPh sb="2" eb="4">
      <t>ホウホウ</t>
    </rPh>
    <phoneticPr fontId="7"/>
  </si>
  <si>
    <t>選考結果通知日</t>
    <rPh sb="0" eb="2">
      <t>センコウ</t>
    </rPh>
    <rPh sb="2" eb="4">
      <t>ケッカ</t>
    </rPh>
    <rPh sb="4" eb="6">
      <t>ツウチ</t>
    </rPh>
    <rPh sb="6" eb="7">
      <t>ビ</t>
    </rPh>
    <phoneticPr fontId="7"/>
  </si>
  <si>
    <t>訓練時間</t>
    <rPh sb="0" eb="2">
      <t>クンレン</t>
    </rPh>
    <rPh sb="2" eb="4">
      <t>ジカン</t>
    </rPh>
    <phoneticPr fontId="7"/>
  </si>
  <si>
    <t>時</t>
    <rPh sb="0" eb="1">
      <t>ジ</t>
    </rPh>
    <phoneticPr fontId="7"/>
  </si>
  <si>
    <t>訓練目標
（仕上がり像）</t>
    <rPh sb="0" eb="2">
      <t>クンレン</t>
    </rPh>
    <rPh sb="2" eb="4">
      <t>モクヒョウ</t>
    </rPh>
    <rPh sb="6" eb="8">
      <t>シア</t>
    </rPh>
    <rPh sb="10" eb="11">
      <t>ゾウ</t>
    </rPh>
    <phoneticPr fontId="7"/>
  </si>
  <si>
    <t>訓練修了後に取得
できる資格</t>
    <rPh sb="0" eb="2">
      <t>クンレン</t>
    </rPh>
    <rPh sb="2" eb="5">
      <t>シュウリョウゴ</t>
    </rPh>
    <rPh sb="6" eb="8">
      <t>シュトク</t>
    </rPh>
    <rPh sb="12" eb="14">
      <t>シカク</t>
    </rPh>
    <phoneticPr fontId="7"/>
  </si>
  <si>
    <t>任意受験</t>
    <rPh sb="0" eb="2">
      <t>ニンイ</t>
    </rPh>
    <rPh sb="2" eb="4">
      <t>ジュケン</t>
    </rPh>
    <phoneticPr fontId="7"/>
  </si>
  <si>
    <t>科目</t>
    <rPh sb="0" eb="2">
      <t>カモク</t>
    </rPh>
    <phoneticPr fontId="7"/>
  </si>
  <si>
    <t>科目の内容</t>
    <rPh sb="0" eb="2">
      <t>カモク</t>
    </rPh>
    <rPh sb="3" eb="5">
      <t>ナイヨウ</t>
    </rPh>
    <phoneticPr fontId="7"/>
  </si>
  <si>
    <t>実   技</t>
    <rPh sb="0" eb="1">
      <t>ジツ</t>
    </rPh>
    <rPh sb="4" eb="5">
      <t>ワザ</t>
    </rPh>
    <phoneticPr fontId="7"/>
  </si>
  <si>
    <t>企業実習</t>
    <rPh sb="0" eb="2">
      <t>キギョウ</t>
    </rPh>
    <rPh sb="2" eb="4">
      <t>ジッシュウ</t>
    </rPh>
    <phoneticPr fontId="7"/>
  </si>
  <si>
    <t>合計</t>
    <rPh sb="0" eb="2">
      <t>ゴウケイ</t>
    </rPh>
    <phoneticPr fontId="7"/>
  </si>
  <si>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7"/>
  </si>
  <si>
    <t>年</t>
    <rPh sb="0" eb="1">
      <t>ネン</t>
    </rPh>
    <phoneticPr fontId="7"/>
  </si>
  <si>
    <t>認定様式第６号</t>
    <phoneticPr fontId="7"/>
  </si>
  <si>
    <t>訓練科名</t>
    <rPh sb="0" eb="2">
      <t>クンレン</t>
    </rPh>
    <rPh sb="2" eb="3">
      <t>カ</t>
    </rPh>
    <rPh sb="3" eb="4">
      <t>メイ</t>
    </rPh>
    <phoneticPr fontId="7"/>
  </si>
  <si>
    <t>曜</t>
    <rPh sb="0" eb="1">
      <t>ヒカリ</t>
    </rPh>
    <phoneticPr fontId="7"/>
  </si>
  <si>
    <t>訓</t>
    <rPh sb="0" eb="1">
      <t>クン</t>
    </rPh>
    <phoneticPr fontId="7"/>
  </si>
  <si>
    <t>練</t>
    <rPh sb="0" eb="1">
      <t>レン</t>
    </rPh>
    <phoneticPr fontId="7"/>
  </si>
  <si>
    <t>内</t>
    <rPh sb="0" eb="1">
      <t>ナイ</t>
    </rPh>
    <phoneticPr fontId="7"/>
  </si>
  <si>
    <t>容</t>
    <rPh sb="0" eb="1">
      <t>ヨウ</t>
    </rPh>
    <phoneticPr fontId="7"/>
  </si>
  <si>
    <t>成績考査等</t>
    <rPh sb="0" eb="2">
      <t>セイセキ</t>
    </rPh>
    <rPh sb="2" eb="4">
      <t>コウサ</t>
    </rPh>
    <rPh sb="4" eb="5">
      <t>トウ</t>
    </rPh>
    <phoneticPr fontId="7"/>
  </si>
  <si>
    <t>講師</t>
    <rPh sb="0" eb="2">
      <t>コウシ</t>
    </rPh>
    <phoneticPr fontId="7"/>
  </si>
  <si>
    <t>備考</t>
    <rPh sb="0" eb="2">
      <t>ビコウ</t>
    </rPh>
    <phoneticPr fontId="7"/>
  </si>
  <si>
    <t>時間割表</t>
    <rPh sb="0" eb="3">
      <t>ジカンワリ</t>
    </rPh>
    <rPh sb="3" eb="4">
      <t>ヒョウ</t>
    </rPh>
    <phoneticPr fontId="7"/>
  </si>
  <si>
    <t>区分</t>
    <rPh sb="0" eb="2">
      <t>クブン</t>
    </rPh>
    <phoneticPr fontId="7"/>
  </si>
  <si>
    <t>受講時間</t>
    <rPh sb="0" eb="2">
      <t>ジュコウ</t>
    </rPh>
    <rPh sb="2" eb="4">
      <t>ジカン</t>
    </rPh>
    <phoneticPr fontId="7"/>
  </si>
  <si>
    <t>実施期間</t>
    <rPh sb="0" eb="2">
      <t>ジッシ</t>
    </rPh>
    <rPh sb="2" eb="4">
      <t>キカン</t>
    </rPh>
    <phoneticPr fontId="7"/>
  </si>
  <si>
    <t>備　考</t>
    <rPh sb="0" eb="1">
      <t>ソナエ</t>
    </rPh>
    <rPh sb="2" eb="3">
      <t>コウ</t>
    </rPh>
    <phoneticPr fontId="7"/>
  </si>
  <si>
    <t>１限目</t>
    <rPh sb="1" eb="2">
      <t>ゲン</t>
    </rPh>
    <rPh sb="2" eb="3">
      <t>メ</t>
    </rPh>
    <phoneticPr fontId="7"/>
  </si>
  <si>
    <t>～</t>
    <phoneticPr fontId="7"/>
  </si>
  <si>
    <t>１回目</t>
    <rPh sb="1" eb="2">
      <t>カイ</t>
    </rPh>
    <rPh sb="2" eb="3">
      <t>メ</t>
    </rPh>
    <phoneticPr fontId="7"/>
  </si>
  <si>
    <t>２限目</t>
    <rPh sb="1" eb="2">
      <t>ゲン</t>
    </rPh>
    <rPh sb="2" eb="3">
      <t>メ</t>
    </rPh>
    <phoneticPr fontId="7"/>
  </si>
  <si>
    <t>２回目</t>
    <rPh sb="1" eb="2">
      <t>カイ</t>
    </rPh>
    <rPh sb="2" eb="3">
      <t>メ</t>
    </rPh>
    <phoneticPr fontId="7"/>
  </si>
  <si>
    <t>３限目</t>
    <rPh sb="1" eb="2">
      <t>ゲン</t>
    </rPh>
    <rPh sb="2" eb="3">
      <t>メ</t>
    </rPh>
    <phoneticPr fontId="7"/>
  </si>
  <si>
    <t>３回目</t>
    <rPh sb="1" eb="2">
      <t>カイ</t>
    </rPh>
    <rPh sb="2" eb="3">
      <t>メ</t>
    </rPh>
    <phoneticPr fontId="7"/>
  </si>
  <si>
    <t>４限目</t>
    <rPh sb="1" eb="2">
      <t>ゲン</t>
    </rPh>
    <rPh sb="2" eb="3">
      <t>メ</t>
    </rPh>
    <phoneticPr fontId="7"/>
  </si>
  <si>
    <t>※キャリアコンサルティングは、訓練時間に含まれません。</t>
    <rPh sb="15" eb="17">
      <t>クンレン</t>
    </rPh>
    <rPh sb="17" eb="19">
      <t>ジカン</t>
    </rPh>
    <rPh sb="20" eb="21">
      <t>フク</t>
    </rPh>
    <phoneticPr fontId="7"/>
  </si>
  <si>
    <t>５限目</t>
    <rPh sb="1" eb="2">
      <t>ゲン</t>
    </rPh>
    <rPh sb="2" eb="3">
      <t>メ</t>
    </rPh>
    <phoneticPr fontId="7"/>
  </si>
  <si>
    <t>６限目</t>
    <rPh sb="1" eb="2">
      <t>ゲン</t>
    </rPh>
    <rPh sb="2" eb="3">
      <t>メ</t>
    </rPh>
    <phoneticPr fontId="7"/>
  </si>
  <si>
    <t>質疑応答</t>
    <rPh sb="0" eb="2">
      <t>シツギ</t>
    </rPh>
    <rPh sb="2" eb="4">
      <t>オウトウ</t>
    </rPh>
    <phoneticPr fontId="7"/>
  </si>
  <si>
    <t>４回目</t>
    <rPh sb="1" eb="2">
      <t>カイ</t>
    </rPh>
    <rPh sb="2" eb="3">
      <t>メ</t>
    </rPh>
    <phoneticPr fontId="7"/>
  </si>
  <si>
    <t>５回目</t>
    <rPh sb="1" eb="2">
      <t>カイ</t>
    </rPh>
    <rPh sb="2" eb="3">
      <t>メ</t>
    </rPh>
    <phoneticPr fontId="7"/>
  </si>
  <si>
    <t>１か月目</t>
    <rPh sb="2" eb="3">
      <t>ゲツ</t>
    </rPh>
    <rPh sb="3" eb="4">
      <t>メ</t>
    </rPh>
    <phoneticPr fontId="7"/>
  </si>
  <si>
    <t>２か月目</t>
    <rPh sb="2" eb="3">
      <t>ゲツ</t>
    </rPh>
    <rPh sb="3" eb="4">
      <t>メ</t>
    </rPh>
    <phoneticPr fontId="7"/>
  </si>
  <si>
    <t>３か月目</t>
    <rPh sb="2" eb="3">
      <t>ゲツ</t>
    </rPh>
    <rPh sb="3" eb="4">
      <t>メ</t>
    </rPh>
    <phoneticPr fontId="7"/>
  </si>
  <si>
    <t>４か月目</t>
    <rPh sb="2" eb="3">
      <t>ゲツ</t>
    </rPh>
    <rPh sb="3" eb="4">
      <t>メ</t>
    </rPh>
    <phoneticPr fontId="7"/>
  </si>
  <si>
    <t>５か月目</t>
    <rPh sb="2" eb="3">
      <t>ゲツ</t>
    </rPh>
    <rPh sb="3" eb="4">
      <t>メ</t>
    </rPh>
    <phoneticPr fontId="7"/>
  </si>
  <si>
    <t>６か月目</t>
    <rPh sb="2" eb="3">
      <t>ゲツ</t>
    </rPh>
    <rPh sb="3" eb="4">
      <t>メ</t>
    </rPh>
    <phoneticPr fontId="7"/>
  </si>
  <si>
    <t>月</t>
  </si>
  <si>
    <t>学科（××××）</t>
    <rPh sb="0" eb="2">
      <t>ガッカ</t>
    </rPh>
    <phoneticPr fontId="7"/>
  </si>
  <si>
    <t>学科（□□□□）</t>
    <rPh sb="0" eb="2">
      <t>ガッカ</t>
    </rPh>
    <phoneticPr fontId="7"/>
  </si>
  <si>
    <t>講　師　一　覧</t>
    <phoneticPr fontId="7"/>
  </si>
  <si>
    <t>訓練科名：</t>
    <rPh sb="0" eb="3">
      <t>クンレンカ</t>
    </rPh>
    <rPh sb="3" eb="4">
      <t>メイ</t>
    </rPh>
    <phoneticPr fontId="7"/>
  </si>
  <si>
    <t>Ｎｏ</t>
    <phoneticPr fontId="7"/>
  </si>
  <si>
    <t>氏名</t>
    <rPh sb="0" eb="2">
      <t>シメイ</t>
    </rPh>
    <phoneticPr fontId="7"/>
  </si>
  <si>
    <t>担当科目</t>
    <rPh sb="0" eb="2">
      <t>タントウ</t>
    </rPh>
    <rPh sb="2" eb="4">
      <t>カモク</t>
    </rPh>
    <phoneticPr fontId="7"/>
  </si>
  <si>
    <t>類型</t>
    <rPh sb="0" eb="2">
      <t>ルイケイ</t>
    </rPh>
    <phoneticPr fontId="7"/>
  </si>
  <si>
    <t>助手</t>
    <rPh sb="0" eb="2">
      <t>ジョシュ</t>
    </rPh>
    <phoneticPr fontId="7"/>
  </si>
  <si>
    <t>　　　　それ以外に、受講者の理解を促す等の理由から配置する可能性のある助手については△印を記入してください。</t>
    <rPh sb="6" eb="8">
      <t>イガイ</t>
    </rPh>
    <rPh sb="10" eb="13">
      <t>ジュコウシャ</t>
    </rPh>
    <rPh sb="14" eb="16">
      <t>リカイ</t>
    </rPh>
    <rPh sb="17" eb="18">
      <t>ウナガ</t>
    </rPh>
    <rPh sb="19" eb="20">
      <t>トウ</t>
    </rPh>
    <rPh sb="21" eb="23">
      <t>リユウ</t>
    </rPh>
    <rPh sb="25" eb="27">
      <t>ハイチ</t>
    </rPh>
    <rPh sb="29" eb="32">
      <t>カノウセイ</t>
    </rPh>
    <rPh sb="35" eb="37">
      <t>ジョシュ</t>
    </rPh>
    <rPh sb="43" eb="44">
      <t>シルシ</t>
    </rPh>
    <rPh sb="45" eb="47">
      <t>キニュウ</t>
    </rPh>
    <phoneticPr fontId="7"/>
  </si>
  <si>
    <t>【求職者支援訓練の講師として認められる類型】</t>
    <phoneticPr fontId="7"/>
  </si>
  <si>
    <t>類　型　１</t>
    <rPh sb="0" eb="1">
      <t>タグイ</t>
    </rPh>
    <rPh sb="2" eb="3">
      <t>カタ</t>
    </rPh>
    <phoneticPr fontId="7"/>
  </si>
  <si>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7"/>
  </si>
  <si>
    <t>類　型　２</t>
    <rPh sb="0" eb="1">
      <t>タグイ</t>
    </rPh>
    <rPh sb="2" eb="3">
      <t>カタ</t>
    </rPh>
    <phoneticPr fontId="7"/>
  </si>
  <si>
    <t>次のいずれにも該当する者
【１】職業能力開発促進法第30条の２第２項（職業訓練指導員免許を受けることができる者と同等以上の能力を有すると認められる者）の規定に該当する者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7"/>
  </si>
  <si>
    <t>類　型　３</t>
    <rPh sb="0" eb="1">
      <t>タグイ</t>
    </rPh>
    <rPh sb="2" eb="3">
      <t>カタ</t>
    </rPh>
    <phoneticPr fontId="7"/>
  </si>
  <si>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7"/>
  </si>
  <si>
    <t>類　型　４</t>
    <rPh sb="0" eb="1">
      <t>タグイ</t>
    </rPh>
    <rPh sb="2" eb="3">
      <t>カタ</t>
    </rPh>
    <phoneticPr fontId="7"/>
  </si>
  <si>
    <t>次のいずれにも該当する者
【１】学歴又は資格によって担当する科目の訓練内容に関する指導能力を明らかに有すると判断される者（※３）
【２】担当する科目の訓練内容に関する講師としての指導経験を１年以上（助手の場合、助手としての指導経験を２年以上）有する者（※４）　</t>
    <rPh sb="0" eb="1">
      <t>ツギ</t>
    </rPh>
    <rPh sb="7" eb="9">
      <t>ガイトウ</t>
    </rPh>
    <rPh sb="11" eb="12">
      <t>モノ</t>
    </rPh>
    <rPh sb="83" eb="85">
      <t>コウシ</t>
    </rPh>
    <rPh sb="99" eb="101">
      <t>ジョシュ</t>
    </rPh>
    <rPh sb="102" eb="104">
      <t>バアイ</t>
    </rPh>
    <rPh sb="105" eb="107">
      <t>ジョシュ</t>
    </rPh>
    <rPh sb="111" eb="113">
      <t>シドウ</t>
    </rPh>
    <rPh sb="113" eb="115">
      <t>ケイケン</t>
    </rPh>
    <rPh sb="117" eb="118">
      <t>ネン</t>
    </rPh>
    <rPh sb="118" eb="120">
      <t>イジョウ</t>
    </rPh>
    <phoneticPr fontId="7"/>
  </si>
  <si>
    <t>※２　指導等業務の経験を含むことが出来ること。</t>
    <phoneticPr fontId="7"/>
  </si>
  <si>
    <t>（助手について）</t>
    <rPh sb="1" eb="3">
      <t>ジョシュ</t>
    </rPh>
    <phoneticPr fontId="7"/>
  </si>
  <si>
    <t>認定様式第７の３号</t>
    <phoneticPr fontId="7"/>
  </si>
  <si>
    <t>講 師 の 経 歴 等 確 認 書</t>
    <rPh sb="0" eb="1">
      <t>コウ</t>
    </rPh>
    <rPh sb="2" eb="3">
      <t>シ</t>
    </rPh>
    <rPh sb="6" eb="7">
      <t>キョウ</t>
    </rPh>
    <rPh sb="8" eb="9">
      <t>レキ</t>
    </rPh>
    <rPh sb="10" eb="11">
      <t>トウ</t>
    </rPh>
    <rPh sb="12" eb="13">
      <t>アキラ</t>
    </rPh>
    <rPh sb="14" eb="15">
      <t>シノブ</t>
    </rPh>
    <rPh sb="16" eb="17">
      <t>ショ</t>
    </rPh>
    <phoneticPr fontId="7"/>
  </si>
  <si>
    <t>フ　リ　ガ　ナ</t>
    <phoneticPr fontId="7"/>
  </si>
  <si>
    <t xml:space="preserve"> 氏          名</t>
    <rPh sb="1" eb="13">
      <t>シメイ</t>
    </rPh>
    <phoneticPr fontId="7"/>
  </si>
  <si>
    <t>年　齢</t>
    <rPh sb="0" eb="1">
      <t>トシ</t>
    </rPh>
    <rPh sb="2" eb="3">
      <t>トシ</t>
    </rPh>
    <phoneticPr fontId="7"/>
  </si>
  <si>
    <t>歳</t>
    <rPh sb="0" eb="1">
      <t>サイ</t>
    </rPh>
    <phoneticPr fontId="7"/>
  </si>
  <si>
    <t>　１　担当する科目の訓練内容に関する学歴</t>
    <rPh sb="3" eb="5">
      <t>タントウ</t>
    </rPh>
    <rPh sb="7" eb="9">
      <t>カモク</t>
    </rPh>
    <rPh sb="10" eb="12">
      <t>クンレン</t>
    </rPh>
    <rPh sb="12" eb="14">
      <t>ナイヨウ</t>
    </rPh>
    <rPh sb="15" eb="16">
      <t>カン</t>
    </rPh>
    <rPh sb="18" eb="20">
      <t>ガクレキ</t>
    </rPh>
    <phoneticPr fontId="7"/>
  </si>
  <si>
    <t>学歴（学校・学部・学科等）</t>
    <rPh sb="0" eb="2">
      <t>ガクレキ</t>
    </rPh>
    <rPh sb="3" eb="5">
      <t>ガッコウ</t>
    </rPh>
    <rPh sb="6" eb="8">
      <t>ガクブ</t>
    </rPh>
    <rPh sb="9" eb="11">
      <t>ガッカ</t>
    </rPh>
    <rPh sb="11" eb="12">
      <t>トウ</t>
    </rPh>
    <phoneticPr fontId="7"/>
  </si>
  <si>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7"/>
  </si>
  <si>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7"/>
  </si>
  <si>
    <t>所　　属</t>
    <rPh sb="0" eb="1">
      <t>ショ</t>
    </rPh>
    <rPh sb="3" eb="4">
      <t>ゾク</t>
    </rPh>
    <phoneticPr fontId="7"/>
  </si>
  <si>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7"/>
  </si>
  <si>
    <t>期　　　間</t>
    <rPh sb="0" eb="1">
      <t>キ</t>
    </rPh>
    <rPh sb="4" eb="5">
      <t>アイダ</t>
    </rPh>
    <phoneticPr fontId="7"/>
  </si>
  <si>
    <t>実務経験</t>
    <rPh sb="0" eb="2">
      <t>ジツム</t>
    </rPh>
    <rPh sb="2" eb="4">
      <t>ケイケン</t>
    </rPh>
    <phoneticPr fontId="7"/>
  </si>
  <si>
    <t>指導（等）業務の経験</t>
    <rPh sb="0" eb="2">
      <t>シドウ</t>
    </rPh>
    <rPh sb="3" eb="4">
      <t>トウ</t>
    </rPh>
    <rPh sb="5" eb="7">
      <t>ギョウム</t>
    </rPh>
    <rPh sb="8" eb="10">
      <t>ケイケン</t>
    </rPh>
    <phoneticPr fontId="7"/>
  </si>
  <si>
    <t>月</t>
    <rPh sb="0" eb="1">
      <t>ツキ</t>
    </rPh>
    <phoneticPr fontId="7"/>
  </si>
  <si>
    <t>合　計</t>
    <rPh sb="0" eb="1">
      <t>ゴウ</t>
    </rPh>
    <rPh sb="2" eb="3">
      <t>ケイ</t>
    </rPh>
    <phoneticPr fontId="7"/>
  </si>
  <si>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7"/>
  </si>
  <si>
    <t>　　して指導した経験の期間のみ計上してください。</t>
    <rPh sb="4" eb="6">
      <t>シドウ</t>
    </rPh>
    <rPh sb="8" eb="10">
      <t>ケイケン</t>
    </rPh>
    <phoneticPr fontId="7"/>
  </si>
  <si>
    <t>認定様式第８号</t>
    <phoneticPr fontId="7"/>
  </si>
  <si>
    <t>訓練科名：</t>
    <phoneticPr fontId="7"/>
  </si>
  <si>
    <t>１．受講者が購入する教科書代</t>
    <rPh sb="2" eb="5">
      <t>ジュコウシャ</t>
    </rPh>
    <rPh sb="6" eb="8">
      <t>コウニュウ</t>
    </rPh>
    <rPh sb="10" eb="13">
      <t>キョウカショ</t>
    </rPh>
    <rPh sb="13" eb="14">
      <t>ダイ</t>
    </rPh>
    <phoneticPr fontId="7"/>
  </si>
  <si>
    <t>教科書等</t>
    <rPh sb="0" eb="3">
      <t>キョウカショ</t>
    </rPh>
    <rPh sb="3" eb="4">
      <t>トウ</t>
    </rPh>
    <phoneticPr fontId="7"/>
  </si>
  <si>
    <t>出版社名等</t>
    <rPh sb="0" eb="3">
      <t>シュッパンシャ</t>
    </rPh>
    <rPh sb="3" eb="4">
      <t>メイ</t>
    </rPh>
    <rPh sb="4" eb="5">
      <t>トウ</t>
    </rPh>
    <phoneticPr fontId="7"/>
  </si>
  <si>
    <t>価格</t>
    <rPh sb="0" eb="2">
      <t>カカク</t>
    </rPh>
    <phoneticPr fontId="7"/>
  </si>
  <si>
    <t>使用科目</t>
    <rPh sb="0" eb="2">
      <t>シヨウ</t>
    </rPh>
    <rPh sb="2" eb="4">
      <t>カモク</t>
    </rPh>
    <phoneticPr fontId="7"/>
  </si>
  <si>
    <t>　　</t>
    <phoneticPr fontId="7"/>
  </si>
  <si>
    <t>合　　　計</t>
    <rPh sb="0" eb="5">
      <t>ゴウケイ</t>
    </rPh>
    <phoneticPr fontId="7"/>
  </si>
  <si>
    <t>２．受講者が負担するその他費用</t>
    <rPh sb="2" eb="5">
      <t>ジュコウシャ</t>
    </rPh>
    <rPh sb="6" eb="8">
      <t>フタン</t>
    </rPh>
    <rPh sb="12" eb="13">
      <t>タ</t>
    </rPh>
    <rPh sb="13" eb="15">
      <t>ヒヨウ</t>
    </rPh>
    <phoneticPr fontId="7"/>
  </si>
  <si>
    <t>内容</t>
    <rPh sb="0" eb="2">
      <t>ナイヨウ</t>
    </rPh>
    <phoneticPr fontId="7"/>
  </si>
  <si>
    <t>金額</t>
    <rPh sb="0" eb="2">
      <t>キンガク</t>
    </rPh>
    <phoneticPr fontId="7"/>
  </si>
  <si>
    <t>【受講者に配付するもの】</t>
    <rPh sb="1" eb="4">
      <t>ジュコウシャ</t>
    </rPh>
    <rPh sb="5" eb="7">
      <t>ハイフ</t>
    </rPh>
    <phoneticPr fontId="7"/>
  </si>
  <si>
    <t>出版社名（オリジナル）等</t>
    <rPh sb="0" eb="2">
      <t>シュッパン</t>
    </rPh>
    <rPh sb="2" eb="4">
      <t>シャメイ</t>
    </rPh>
    <rPh sb="11" eb="12">
      <t>トウ</t>
    </rPh>
    <phoneticPr fontId="7"/>
  </si>
  <si>
    <t>認定様式第９号</t>
    <phoneticPr fontId="7"/>
  </si>
  <si>
    <t>各種就職支援等の実施</t>
    <rPh sb="0" eb="2">
      <t>カクシュ</t>
    </rPh>
    <rPh sb="2" eb="4">
      <t>シュウショク</t>
    </rPh>
    <rPh sb="4" eb="6">
      <t>シエン</t>
    </rPh>
    <rPh sb="6" eb="7">
      <t>トウ</t>
    </rPh>
    <rPh sb="8" eb="10">
      <t>ジッシ</t>
    </rPh>
    <phoneticPr fontId="7"/>
  </si>
  <si>
    <t>訓練実施機関名：</t>
    <phoneticPr fontId="7"/>
  </si>
  <si>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7"/>
  </si>
  <si>
    <t>公共職業安定所への来所日前に、訪問指導を行うこと。＜必須＞※　来所日は、認定様式６号日別計画表のとおり</t>
    <phoneticPr fontId="7"/>
  </si>
  <si>
    <t>　</t>
    <phoneticPr fontId="7"/>
  </si>
  <si>
    <t>【就職支援等の内容】</t>
    <phoneticPr fontId="7"/>
  </si>
  <si>
    <t>必須項目</t>
    <rPh sb="0" eb="2">
      <t>ヒッス</t>
    </rPh>
    <rPh sb="2" eb="4">
      <t>コウモク</t>
    </rPh>
    <phoneticPr fontId="7"/>
  </si>
  <si>
    <t>①職業相談の実施</t>
    <rPh sb="1" eb="3">
      <t>ショクギョウ</t>
    </rPh>
    <phoneticPr fontId="7"/>
  </si>
  <si>
    <t>②求人情報の提供</t>
    <phoneticPr fontId="7"/>
  </si>
  <si>
    <t>③履歴書の作成に係る指導</t>
    <phoneticPr fontId="7"/>
  </si>
  <si>
    <t>④公共職業安定所が行う就職説明会の周知</t>
    <phoneticPr fontId="7"/>
  </si>
  <si>
    <t>⑤求人者に面接するに当たっての指導</t>
    <rPh sb="1" eb="3">
      <t>キュウジン</t>
    </rPh>
    <rPh sb="3" eb="4">
      <t>シャ</t>
    </rPh>
    <rPh sb="10" eb="11">
      <t>ア</t>
    </rPh>
    <phoneticPr fontId="7"/>
  </si>
  <si>
    <t>⑥ジョブ・カードの作成支援</t>
    <rPh sb="11" eb="13">
      <t>シエン</t>
    </rPh>
    <phoneticPr fontId="7"/>
  </si>
  <si>
    <t>必須項目以外</t>
    <rPh sb="0" eb="2">
      <t>ヒッス</t>
    </rPh>
    <rPh sb="2" eb="4">
      <t>コウモク</t>
    </rPh>
    <rPh sb="4" eb="6">
      <t>イガイ</t>
    </rPh>
    <phoneticPr fontId="7"/>
  </si>
  <si>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7"/>
  </si>
  <si>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7"/>
  </si>
  <si>
    <t>許可等取得の有無</t>
    <rPh sb="0" eb="2">
      <t>キョカ</t>
    </rPh>
    <rPh sb="2" eb="3">
      <t>ナド</t>
    </rPh>
    <rPh sb="3" eb="5">
      <t>シュトク</t>
    </rPh>
    <rPh sb="6" eb="8">
      <t>ウム</t>
    </rPh>
    <phoneticPr fontId="7"/>
  </si>
  <si>
    <t>有</t>
    <rPh sb="0" eb="1">
      <t>ア</t>
    </rPh>
    <phoneticPr fontId="7"/>
  </si>
  <si>
    <t>許可等取得年月日</t>
    <rPh sb="0" eb="2">
      <t>キョカ</t>
    </rPh>
    <rPh sb="2" eb="3">
      <t>ナド</t>
    </rPh>
    <rPh sb="3" eb="5">
      <t>シュトク</t>
    </rPh>
    <rPh sb="5" eb="8">
      <t>ネンガッピ</t>
    </rPh>
    <phoneticPr fontId="7"/>
  </si>
  <si>
    <t>許可等取得予定の有無</t>
    <rPh sb="0" eb="2">
      <t>キョカ</t>
    </rPh>
    <rPh sb="2" eb="3">
      <t>ナド</t>
    </rPh>
    <rPh sb="3" eb="5">
      <t>シュトク</t>
    </rPh>
    <rPh sb="5" eb="7">
      <t>ヨテイ</t>
    </rPh>
    <rPh sb="8" eb="10">
      <t>ウム</t>
    </rPh>
    <phoneticPr fontId="7"/>
  </si>
  <si>
    <t>許可等取得予定年月日</t>
    <rPh sb="0" eb="2">
      <t>キョカ</t>
    </rPh>
    <rPh sb="2" eb="3">
      <t>ナド</t>
    </rPh>
    <rPh sb="3" eb="5">
      <t>シュトク</t>
    </rPh>
    <rPh sb="5" eb="7">
      <t>ヨテイ</t>
    </rPh>
    <rPh sb="7" eb="10">
      <t>ネンガッピ</t>
    </rPh>
    <phoneticPr fontId="7"/>
  </si>
  <si>
    <t>職業紹介責任者の(役職）氏名</t>
    <rPh sb="0" eb="2">
      <t>ショクギョウ</t>
    </rPh>
    <rPh sb="2" eb="4">
      <t>ショウカイ</t>
    </rPh>
    <rPh sb="4" eb="7">
      <t>セキニンシャ</t>
    </rPh>
    <rPh sb="9" eb="11">
      <t>ヤクショク</t>
    </rPh>
    <rPh sb="12" eb="14">
      <t>シメイ</t>
    </rPh>
    <phoneticPr fontId="7"/>
  </si>
  <si>
    <t>（役職名）　</t>
    <rPh sb="1" eb="4">
      <t>ヤクショクメイ</t>
    </rPh>
    <phoneticPr fontId="7"/>
  </si>
  <si>
    <t>(氏名）</t>
    <phoneticPr fontId="7"/>
  </si>
  <si>
    <t>職業紹介事業の主な内容</t>
    <rPh sb="0" eb="2">
      <t>ショクギョウ</t>
    </rPh>
    <rPh sb="2" eb="4">
      <t>ショウカイ</t>
    </rPh>
    <rPh sb="4" eb="6">
      <t>ジギョウ</t>
    </rPh>
    <rPh sb="7" eb="8">
      <t>オモ</t>
    </rPh>
    <rPh sb="9" eb="11">
      <t>ナイヨウ</t>
    </rPh>
    <phoneticPr fontId="7"/>
  </si>
  <si>
    <t>企　業　実　習　先　一　覧</t>
    <rPh sb="0" eb="1">
      <t>キ</t>
    </rPh>
    <rPh sb="2" eb="3">
      <t>ギョウ</t>
    </rPh>
    <rPh sb="4" eb="5">
      <t>ジツ</t>
    </rPh>
    <rPh sb="6" eb="7">
      <t>シュウ</t>
    </rPh>
    <rPh sb="8" eb="9">
      <t>サキ</t>
    </rPh>
    <rPh sb="10" eb="11">
      <t>イッ</t>
    </rPh>
    <rPh sb="12" eb="13">
      <t>ラン</t>
    </rPh>
    <phoneticPr fontId="7"/>
  </si>
  <si>
    <t>企業実習先施設名</t>
    <rPh sb="0" eb="2">
      <t>キギョウ</t>
    </rPh>
    <rPh sb="2" eb="4">
      <t>ジッシュウ</t>
    </rPh>
    <rPh sb="4" eb="5">
      <t>サキ</t>
    </rPh>
    <rPh sb="5" eb="8">
      <t>シセツメイ</t>
    </rPh>
    <phoneticPr fontId="7"/>
  </si>
  <si>
    <t>事業内容（品目）</t>
    <rPh sb="0" eb="2">
      <t>ジギョウ</t>
    </rPh>
    <rPh sb="2" eb="4">
      <t>ナイヨウ</t>
    </rPh>
    <rPh sb="5" eb="7">
      <t>ヒンモク</t>
    </rPh>
    <phoneticPr fontId="7"/>
  </si>
  <si>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7"/>
  </si>
  <si>
    <t>代表者役職・氏名</t>
    <rPh sb="0" eb="2">
      <t>ダイヒョウ</t>
    </rPh>
    <rPh sb="2" eb="3">
      <t>シャ</t>
    </rPh>
    <rPh sb="3" eb="5">
      <t>ヤクショク</t>
    </rPh>
    <rPh sb="6" eb="8">
      <t>シメイ</t>
    </rPh>
    <phoneticPr fontId="7"/>
  </si>
  <si>
    <t>訓練内容</t>
    <rPh sb="0" eb="2">
      <t>クンレン</t>
    </rPh>
    <rPh sb="2" eb="4">
      <t>ナイヨウ</t>
    </rPh>
    <phoneticPr fontId="7"/>
  </si>
  <si>
    <t>カリキュラム番号</t>
    <rPh sb="6" eb="8">
      <t>バンゴウ</t>
    </rPh>
    <phoneticPr fontId="7"/>
  </si>
  <si>
    <t>講師数</t>
    <rPh sb="0" eb="2">
      <t>コウシ</t>
    </rPh>
    <rPh sb="2" eb="3">
      <t>スウ</t>
    </rPh>
    <phoneticPr fontId="7"/>
  </si>
  <si>
    <t>人</t>
    <rPh sb="0" eb="1">
      <t>ニン</t>
    </rPh>
    <phoneticPr fontId="7"/>
  </si>
  <si>
    <t>管理責任者</t>
    <rPh sb="0" eb="2">
      <t>カンリ</t>
    </rPh>
    <rPh sb="2" eb="5">
      <t>セキニンシャ</t>
    </rPh>
    <phoneticPr fontId="7"/>
  </si>
  <si>
    <t>訓練評価者</t>
    <rPh sb="0" eb="2">
      <t>クンレン</t>
    </rPh>
    <rPh sb="2" eb="5">
      <t>ヒョウカシャ</t>
    </rPh>
    <phoneticPr fontId="7"/>
  </si>
  <si>
    <t>事務担当者</t>
    <rPh sb="0" eb="2">
      <t>ジム</t>
    </rPh>
    <rPh sb="2" eb="5">
      <t>タントウシャ</t>
    </rPh>
    <phoneticPr fontId="7"/>
  </si>
  <si>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7"/>
  </si>
  <si>
    <t>※１　職業訓練等において講師または下記（助手について）の助手として指導した経験以外に「指導等業務」と</t>
    <rPh sb="17" eb="19">
      <t>カキ</t>
    </rPh>
    <rPh sb="20" eb="22">
      <t>ジョシュ</t>
    </rPh>
    <rPh sb="28" eb="30">
      <t>ジョシュ</t>
    </rPh>
    <phoneticPr fontId="7"/>
  </si>
  <si>
    <t>　　して想定されるもの。</t>
    <rPh sb="4" eb="6">
      <t>ソウテイ</t>
    </rPh>
    <phoneticPr fontId="7"/>
  </si>
  <si>
    <t>者からの質問に対して回答する業務</t>
    <rPh sb="0" eb="1">
      <t>シャ</t>
    </rPh>
    <rPh sb="4" eb="6">
      <t>シツモン</t>
    </rPh>
    <phoneticPr fontId="7"/>
  </si>
  <si>
    <t>するものは含まない。）</t>
    <rPh sb="5" eb="6">
      <t>フク</t>
    </rPh>
    <phoneticPr fontId="7"/>
  </si>
  <si>
    <t>だけでは該当しない。）</t>
    <rPh sb="4" eb="6">
      <t>ガイトウ</t>
    </rPh>
    <phoneticPr fontId="7"/>
  </si>
  <si>
    <t>　　格を含む。）は認められないこと。）。</t>
    <rPh sb="2" eb="3">
      <t>カク</t>
    </rPh>
    <rPh sb="4" eb="5">
      <t>フク</t>
    </rPh>
    <phoneticPr fontId="7"/>
  </si>
  <si>
    <t>　なお、講師としての指導経験が１年に満たない場合、求職者支援訓練における助手として指導した経験の期</t>
    <rPh sb="4" eb="6">
      <t>コウシ</t>
    </rPh>
    <rPh sb="10" eb="12">
      <t>シドウ</t>
    </rPh>
    <rPh sb="12" eb="14">
      <t>ケイケン</t>
    </rPh>
    <rPh sb="16" eb="17">
      <t>ネン</t>
    </rPh>
    <rPh sb="18" eb="19">
      <t>ミ</t>
    </rPh>
    <rPh sb="22" eb="24">
      <t>バアイ</t>
    </rPh>
    <rPh sb="25" eb="28">
      <t>キュウショクシャ</t>
    </rPh>
    <rPh sb="28" eb="30">
      <t>シエン</t>
    </rPh>
    <rPh sb="30" eb="32">
      <t>クンレン</t>
    </rPh>
    <rPh sb="41" eb="43">
      <t>シドウ</t>
    </rPh>
    <rPh sb="45" eb="47">
      <t>ケイケン</t>
    </rPh>
    <phoneticPr fontId="7"/>
  </si>
  <si>
    <t>間について、その半分の期間を講師の指導経験の期間とみなすことが出来ます。</t>
    <rPh sb="0" eb="1">
      <t>カン</t>
    </rPh>
    <rPh sb="8" eb="10">
      <t>ハンブン</t>
    </rPh>
    <phoneticPr fontId="7"/>
  </si>
  <si>
    <t>○　訓練内容に関する知識を有し、講師の指示のもと受講者への指導が出来るなど、求職者支援訓練の円滑</t>
    <rPh sb="46" eb="48">
      <t>エンカツ</t>
    </rPh>
    <phoneticPr fontId="7"/>
  </si>
  <si>
    <t>　な実施に必要な業務に従事できる者として訓練実施機関が認めた者であること。</t>
    <rPh sb="6" eb="7">
      <t>ヨウ</t>
    </rPh>
    <rPh sb="8" eb="10">
      <t>ギョウム</t>
    </rPh>
    <phoneticPr fontId="7"/>
  </si>
  <si>
    <t>訓練カリキュラム（企業実習用）</t>
    <rPh sb="0" eb="2">
      <t>クンレン</t>
    </rPh>
    <rPh sb="9" eb="11">
      <t>キギョウ</t>
    </rPh>
    <rPh sb="11" eb="13">
      <t>ジッシュウ</t>
    </rPh>
    <rPh sb="13" eb="14">
      <t>ヨウ</t>
    </rPh>
    <phoneticPr fontId="7"/>
  </si>
  <si>
    <t>カリキュラム番号：</t>
    <rPh sb="6" eb="8">
      <t>バンゴウ</t>
    </rPh>
    <phoneticPr fontId="7"/>
  </si>
  <si>
    <t>企業実習での
訓練目標</t>
    <rPh sb="0" eb="2">
      <t>キギョウ</t>
    </rPh>
    <rPh sb="2" eb="4">
      <t>ジッシュウ</t>
    </rPh>
    <rPh sb="7" eb="9">
      <t>クンレン</t>
    </rPh>
    <rPh sb="9" eb="11">
      <t>モクヒョウ</t>
    </rPh>
    <phoneticPr fontId="7"/>
  </si>
  <si>
    <t>訓 練 の 内 容</t>
    <rPh sb="0" eb="1">
      <t>クン</t>
    </rPh>
    <rPh sb="2" eb="3">
      <t>ネリ</t>
    </rPh>
    <rPh sb="6" eb="7">
      <t>ナイ</t>
    </rPh>
    <rPh sb="8" eb="9">
      <t>カタチ</t>
    </rPh>
    <phoneticPr fontId="7"/>
  </si>
  <si>
    <t>　訓練時間総合計</t>
    <rPh sb="1" eb="3">
      <t>クンレン</t>
    </rPh>
    <rPh sb="3" eb="5">
      <t>ジカン</t>
    </rPh>
    <rPh sb="5" eb="6">
      <t>ソウ</t>
    </rPh>
    <rPh sb="6" eb="8">
      <t>ゴウケイ</t>
    </rPh>
    <phoneticPr fontId="7"/>
  </si>
  <si>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7"/>
  </si>
  <si>
    <t>①訓練実施機関名</t>
    <rPh sb="1" eb="3">
      <t>クンレン</t>
    </rPh>
    <rPh sb="3" eb="5">
      <t>ジッシ</t>
    </rPh>
    <rPh sb="5" eb="7">
      <t>キカン</t>
    </rPh>
    <rPh sb="7" eb="8">
      <t>メイ</t>
    </rPh>
    <phoneticPr fontId="7"/>
  </si>
  <si>
    <t>②訓練科名</t>
    <rPh sb="1" eb="3">
      <t>クンレン</t>
    </rPh>
    <rPh sb="3" eb="5">
      <t>カメイ</t>
    </rPh>
    <phoneticPr fontId="7"/>
  </si>
  <si>
    <t>③
求職者支援訓練
認定番号</t>
    <rPh sb="2" eb="4">
      <t>キュウショク</t>
    </rPh>
    <rPh sb="4" eb="5">
      <t>シャ</t>
    </rPh>
    <rPh sb="5" eb="7">
      <t>シエン</t>
    </rPh>
    <rPh sb="7" eb="9">
      <t>クンレン</t>
    </rPh>
    <rPh sb="10" eb="12">
      <t>ニンテイ</t>
    </rPh>
    <rPh sb="12" eb="14">
      <t>バンゴウ</t>
    </rPh>
    <phoneticPr fontId="7"/>
  </si>
  <si>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</si>
  <si>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</si>
  <si>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 xml:space="preserve">⑦
訓練期間
</t>
    <phoneticPr fontId="7"/>
  </si>
  <si>
    <t>受講者</t>
    <rPh sb="0" eb="3">
      <t>ジュコウシャ</t>
    </rPh>
    <phoneticPr fontId="7"/>
  </si>
  <si>
    <t>中退者</t>
    <rPh sb="0" eb="3">
      <t>チュウタイシャ</t>
    </rPh>
    <phoneticPr fontId="7"/>
  </si>
  <si>
    <t xml:space="preserve">
⑩
うち
就職者</t>
    <rPh sb="6" eb="9">
      <t>シュウショクシャ</t>
    </rPh>
    <phoneticPr fontId="7"/>
  </si>
  <si>
    <t>修了者</t>
    <rPh sb="0" eb="3">
      <t>シュウリョウシャ</t>
    </rPh>
    <phoneticPr fontId="7"/>
  </si>
  <si>
    <t>(例)</t>
    <rPh sb="1" eb="2">
      <t>レイ</t>
    </rPh>
    <phoneticPr fontId="61"/>
  </si>
  <si>
    <t>介護福祉科</t>
    <rPh sb="0" eb="2">
      <t>カイゴ</t>
    </rPh>
    <rPh sb="2" eb="4">
      <t>フクシ</t>
    </rPh>
    <rPh sb="4" eb="5">
      <t>カ</t>
    </rPh>
    <phoneticPr fontId="7"/>
  </si>
  <si>
    <t>合計欄</t>
    <rPh sb="0" eb="2">
      <t>ゴウケイ</t>
    </rPh>
    <rPh sb="2" eb="3">
      <t>ラン</t>
    </rPh>
    <phoneticPr fontId="7"/>
  </si>
  <si>
    <t>①求職者支援訓練課程コード</t>
    <rPh sb="1" eb="3">
      <t>キュウショク</t>
    </rPh>
    <rPh sb="3" eb="4">
      <t>シャ</t>
    </rPh>
    <rPh sb="4" eb="6">
      <t>シエン</t>
    </rPh>
    <rPh sb="6" eb="8">
      <t>クンレン</t>
    </rPh>
    <rPh sb="8" eb="10">
      <t>カテイ</t>
    </rPh>
    <phoneticPr fontId="7"/>
  </si>
  <si>
    <t>実践コース</t>
    <rPh sb="0" eb="2">
      <t>ジッセン</t>
    </rPh>
    <phoneticPr fontId="7"/>
  </si>
  <si>
    <t>基礎コース</t>
    <rPh sb="0" eb="2">
      <t>キソ</t>
    </rPh>
    <phoneticPr fontId="7"/>
  </si>
  <si>
    <t>②基金訓練分野コード</t>
    <rPh sb="1" eb="3">
      <t>キキン</t>
    </rPh>
    <rPh sb="3" eb="5">
      <t>クンレン</t>
    </rPh>
    <rPh sb="5" eb="7">
      <t>ブンヤ</t>
    </rPh>
    <phoneticPr fontId="7"/>
  </si>
  <si>
    <t>08　旅行・観光分野</t>
    <rPh sb="3" eb="5">
      <t>リョコウ</t>
    </rPh>
    <phoneticPr fontId="7"/>
  </si>
  <si>
    <t>20　その他の分野（サービス分野・製造分野）</t>
    <rPh sb="14" eb="16">
      <t>ブンヤ</t>
    </rPh>
    <rPh sb="17" eb="19">
      <t>セイゾウ</t>
    </rPh>
    <rPh sb="19" eb="21">
      <t>ブンヤ</t>
    </rPh>
    <phoneticPr fontId="7"/>
  </si>
  <si>
    <t>訓練実施機関名:</t>
    <rPh sb="0" eb="2">
      <t>クンレン</t>
    </rPh>
    <rPh sb="2" eb="4">
      <t>ジッシ</t>
    </rPh>
    <rPh sb="4" eb="7">
      <t>キカンメイ</t>
    </rPh>
    <phoneticPr fontId="7"/>
  </si>
  <si>
    <t>訓練種別</t>
    <rPh sb="0" eb="2">
      <t>クンレン</t>
    </rPh>
    <rPh sb="2" eb="4">
      <t>シュベツ</t>
    </rPh>
    <phoneticPr fontId="7"/>
  </si>
  <si>
    <t>定員</t>
    <rPh sb="0" eb="2">
      <t>テイイン</t>
    </rPh>
    <phoneticPr fontId="7"/>
  </si>
  <si>
    <t>１　申請した訓練の内容や質</t>
    <rPh sb="2" eb="4">
      <t>シンセイ</t>
    </rPh>
    <rPh sb="6" eb="8">
      <t>クンレン</t>
    </rPh>
    <rPh sb="9" eb="11">
      <t>ナイヨウ</t>
    </rPh>
    <rPh sb="12" eb="13">
      <t>シツ</t>
    </rPh>
    <phoneticPr fontId="7"/>
  </si>
  <si>
    <t>（１）地域の求人ニーズ等を踏まえた訓練内容</t>
    <phoneticPr fontId="7"/>
  </si>
  <si>
    <t>時間</t>
    <rPh sb="0" eb="2">
      <t>ジカン</t>
    </rPh>
    <phoneticPr fontId="7"/>
  </si>
  <si>
    <t>％</t>
    <phoneticPr fontId="7"/>
  </si>
  <si>
    <t>２　質の向上に取り組んでいる等の運営体制</t>
    <phoneticPr fontId="7"/>
  </si>
  <si>
    <t>（１）就職支援責任者が、以下に該当する場合はチェックを入れてください。</t>
    <rPh sb="3" eb="5">
      <t>シュウショク</t>
    </rPh>
    <rPh sb="5" eb="7">
      <t>シエン</t>
    </rPh>
    <rPh sb="7" eb="9">
      <t>セキニン</t>
    </rPh>
    <rPh sb="9" eb="10">
      <t>シャ</t>
    </rPh>
    <phoneticPr fontId="7"/>
  </si>
  <si>
    <t>訓練科名</t>
    <rPh sb="0" eb="3">
      <t>クンレンカ</t>
    </rPh>
    <rPh sb="3" eb="4">
      <t>メイ</t>
    </rPh>
    <phoneticPr fontId="7"/>
  </si>
  <si>
    <t>委託元</t>
    <rPh sb="0" eb="2">
      <t>イタク</t>
    </rPh>
    <rPh sb="2" eb="3">
      <t>モト</t>
    </rPh>
    <phoneticPr fontId="7"/>
  </si>
  <si>
    <t>契約日</t>
    <rPh sb="0" eb="3">
      <t>ケイヤクビ</t>
    </rPh>
    <phoneticPr fontId="7"/>
  </si>
  <si>
    <t>①</t>
    <phoneticPr fontId="7"/>
  </si>
  <si>
    <t>②</t>
    <phoneticPr fontId="7"/>
  </si>
  <si>
    <t>③</t>
    <phoneticPr fontId="7"/>
  </si>
  <si>
    <t>④</t>
    <phoneticPr fontId="7"/>
  </si>
  <si>
    <t>⑤</t>
    <phoneticPr fontId="7"/>
  </si>
  <si>
    <t>※　併せて契約書の写しを添付してください。</t>
    <rPh sb="2" eb="3">
      <t>アワ</t>
    </rPh>
    <rPh sb="5" eb="8">
      <t>ケイヤクショ</t>
    </rPh>
    <rPh sb="9" eb="10">
      <t>ウツ</t>
    </rPh>
    <rPh sb="12" eb="14">
      <t>テンプ</t>
    </rPh>
    <phoneticPr fontId="7"/>
  </si>
  <si>
    <t>※　適宜行を挿入してください。</t>
    <rPh sb="2" eb="4">
      <t>テキギ</t>
    </rPh>
    <rPh sb="4" eb="5">
      <t>ギョウ</t>
    </rPh>
    <rPh sb="6" eb="8">
      <t>ソウニュウ</t>
    </rPh>
    <phoneticPr fontId="7"/>
  </si>
  <si>
    <t>求職者支援法に基づく認定職業訓練に係る改善計画書</t>
    <rPh sb="0" eb="3">
      <t>キュウショクシャ</t>
    </rPh>
    <rPh sb="3" eb="5">
      <t>シエン</t>
    </rPh>
    <rPh sb="5" eb="6">
      <t>ホウ</t>
    </rPh>
    <rPh sb="7" eb="8">
      <t>モト</t>
    </rPh>
    <rPh sb="10" eb="12">
      <t>ニンテイ</t>
    </rPh>
    <phoneticPr fontId="7"/>
  </si>
  <si>
    <t>申請する訓練科名</t>
    <rPh sb="0" eb="2">
      <t>シンセイ</t>
    </rPh>
    <rPh sb="4" eb="7">
      <t>クンレンカ</t>
    </rPh>
    <rPh sb="7" eb="8">
      <t>メイ</t>
    </rPh>
    <phoneticPr fontId="7"/>
  </si>
  <si>
    <t>～</t>
    <phoneticPr fontId="7"/>
  </si>
  <si>
    <t>訓練分野　</t>
  </si>
  <si>
    <t>訓練科名</t>
  </si>
  <si>
    <t>訓練期間　</t>
  </si>
  <si>
    <t>訓練実施施設名　</t>
  </si>
  <si>
    <t>訓練実施施設所在地　</t>
  </si>
  <si>
    <t xml:space="preserve"> 改善するための取組</t>
    <rPh sb="1" eb="3">
      <t>カイゼン</t>
    </rPh>
    <rPh sb="8" eb="10">
      <t>トリクミ</t>
    </rPh>
    <phoneticPr fontId="7"/>
  </si>
  <si>
    <t>3の訓練科について就職率が低調となった要因</t>
    <rPh sb="2" eb="4">
      <t>クンレン</t>
    </rPh>
    <rPh sb="4" eb="5">
      <t>カ</t>
    </rPh>
    <rPh sb="9" eb="12">
      <t>シュウショクリツ</t>
    </rPh>
    <rPh sb="13" eb="15">
      <t>テイチョウ</t>
    </rPh>
    <rPh sb="19" eb="21">
      <t>ヨウイン</t>
    </rPh>
    <phoneticPr fontId="7"/>
  </si>
  <si>
    <t>(1)を踏まえた就職率の改善に向けた取組</t>
    <rPh sb="4" eb="5">
      <t>フ</t>
    </rPh>
    <rPh sb="8" eb="11">
      <t>シュウショクリツ</t>
    </rPh>
    <rPh sb="12" eb="14">
      <t>カイゼン</t>
    </rPh>
    <rPh sb="15" eb="16">
      <t>ム</t>
    </rPh>
    <rPh sb="18" eb="19">
      <t>ト</t>
    </rPh>
    <rPh sb="19" eb="20">
      <t>ク</t>
    </rPh>
    <phoneticPr fontId="7"/>
  </si>
  <si>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7"/>
  </si>
  <si>
    <t>訓練実施機関番号：</t>
    <rPh sb="0" eb="2">
      <t>クンレン</t>
    </rPh>
    <rPh sb="2" eb="4">
      <t>ジッシ</t>
    </rPh>
    <rPh sb="4" eb="6">
      <t>キカン</t>
    </rPh>
    <rPh sb="6" eb="8">
      <t>バンゴウ</t>
    </rPh>
    <phoneticPr fontId="7"/>
  </si>
  <si>
    <t>訓練科名：</t>
    <rPh sb="0" eb="2">
      <t>クンレン</t>
    </rPh>
    <rPh sb="2" eb="4">
      <t>カメイ</t>
    </rPh>
    <phoneticPr fontId="7"/>
  </si>
  <si>
    <t>開講訓練科で提出</t>
    <rPh sb="0" eb="2">
      <t>カイコウ</t>
    </rPh>
    <rPh sb="2" eb="5">
      <t>クンレンカ</t>
    </rPh>
    <rPh sb="6" eb="8">
      <t>テイシュツ</t>
    </rPh>
    <phoneticPr fontId="7"/>
  </si>
  <si>
    <t>受理番号</t>
    <rPh sb="0" eb="2">
      <t>ジュリ</t>
    </rPh>
    <rPh sb="2" eb="4">
      <t>バンゴウ</t>
    </rPh>
    <phoneticPr fontId="7"/>
  </si>
  <si>
    <t>（１）訓練実施施設</t>
    <rPh sb="3" eb="5">
      <t>クンレン</t>
    </rPh>
    <rPh sb="5" eb="7">
      <t>ジッシ</t>
    </rPh>
    <rPh sb="7" eb="9">
      <t>シセツ</t>
    </rPh>
    <phoneticPr fontId="7"/>
  </si>
  <si>
    <t>訓練実施施設所在地</t>
    <rPh sb="0" eb="2">
      <t>クンレン</t>
    </rPh>
    <rPh sb="2" eb="4">
      <t>ジッシ</t>
    </rPh>
    <rPh sb="4" eb="6">
      <t>シセツ</t>
    </rPh>
    <rPh sb="6" eb="9">
      <t>ショザイチ</t>
    </rPh>
    <phoneticPr fontId="7"/>
  </si>
  <si>
    <t>提出済みの書類</t>
    <rPh sb="0" eb="2">
      <t>テイシュツ</t>
    </rPh>
    <rPh sb="2" eb="3">
      <t>ズ</t>
    </rPh>
    <rPh sb="5" eb="7">
      <t>ショルイ</t>
    </rPh>
    <phoneticPr fontId="7"/>
  </si>
  <si>
    <t>自ら所有する訓練実施場所を使用する場合の必要書類
（不動産登記簿謄本（写）等）</t>
    <phoneticPr fontId="7"/>
  </si>
  <si>
    <t>変更届出書等
提出あり</t>
    <rPh sb="0" eb="2">
      <t>ヘンコウ</t>
    </rPh>
    <rPh sb="2" eb="3">
      <t>トド</t>
    </rPh>
    <rPh sb="3" eb="5">
      <t>デショ</t>
    </rPh>
    <rPh sb="5" eb="6">
      <t>トウ</t>
    </rPh>
    <rPh sb="7" eb="9">
      <t>テイシュツ</t>
    </rPh>
    <phoneticPr fontId="7"/>
  </si>
  <si>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7"/>
  </si>
  <si>
    <t>賃貸借契約期間（更新している場合は更新した賃貸借期間）</t>
    <rPh sb="8" eb="10">
      <t>コウシン</t>
    </rPh>
    <rPh sb="14" eb="16">
      <t>バアイ</t>
    </rPh>
    <rPh sb="17" eb="19">
      <t>コウシン</t>
    </rPh>
    <rPh sb="21" eb="24">
      <t>チンタイシャク</t>
    </rPh>
    <rPh sb="24" eb="26">
      <t>キカン</t>
    </rPh>
    <phoneticPr fontId="7"/>
  </si>
  <si>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7"/>
  </si>
  <si>
    <t>（２）事務室</t>
    <rPh sb="3" eb="6">
      <t>ジムシツ</t>
    </rPh>
    <phoneticPr fontId="7"/>
  </si>
  <si>
    <t>（１）の内容で確認できる
　　※　以下（２）について記載不要</t>
    <rPh sb="4" eb="6">
      <t>ナイヨウ</t>
    </rPh>
    <rPh sb="7" eb="9">
      <t>カクニン</t>
    </rPh>
    <rPh sb="17" eb="19">
      <t>イカ</t>
    </rPh>
    <rPh sb="26" eb="28">
      <t>キサイ</t>
    </rPh>
    <rPh sb="28" eb="30">
      <t>フヨウ</t>
    </rPh>
    <phoneticPr fontId="7"/>
  </si>
  <si>
    <t>（１）の内容では確認できない</t>
    <rPh sb="4" eb="6">
      <t>ナイヨウ</t>
    </rPh>
    <rPh sb="8" eb="10">
      <t>カクニン</t>
    </rPh>
    <phoneticPr fontId="7"/>
  </si>
  <si>
    <t>自ら所有する事務室を使用する場合の必要書類
（不動産登記簿謄本（写）等）</t>
    <rPh sb="6" eb="9">
      <t>ジムシツ</t>
    </rPh>
    <phoneticPr fontId="7"/>
  </si>
  <si>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7"/>
  </si>
  <si>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7"/>
  </si>
  <si>
    <t>保険会社</t>
    <rPh sb="0" eb="2">
      <t>ホケン</t>
    </rPh>
    <rPh sb="2" eb="4">
      <t>ガイシャ</t>
    </rPh>
    <phoneticPr fontId="7"/>
  </si>
  <si>
    <t>商品名</t>
    <rPh sb="0" eb="3">
      <t>ショウヒンメイ</t>
    </rPh>
    <phoneticPr fontId="7"/>
  </si>
  <si>
    <t>加入期間</t>
    <rPh sb="0" eb="2">
      <t>カニュウ</t>
    </rPh>
    <rPh sb="2" eb="4">
      <t>キカン</t>
    </rPh>
    <phoneticPr fontId="7"/>
  </si>
  <si>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7"/>
  </si>
  <si>
    <t>代表者氏名・役員一覧</t>
    <rPh sb="0" eb="3">
      <t>ダイヒョウシャ</t>
    </rPh>
    <rPh sb="3" eb="5">
      <t>シメイ</t>
    </rPh>
    <rPh sb="6" eb="8">
      <t>ヤクイン</t>
    </rPh>
    <rPh sb="8" eb="10">
      <t>イチラン</t>
    </rPh>
    <phoneticPr fontId="7"/>
  </si>
  <si>
    <t>事業所の名称</t>
    <rPh sb="0" eb="3">
      <t>ジギョウショ</t>
    </rPh>
    <rPh sb="4" eb="6">
      <t>メイショウ</t>
    </rPh>
    <phoneticPr fontId="7"/>
  </si>
  <si>
    <t>雇用保険適用事業所番号
（4ケタ-6ケタ-1ケタ）</t>
    <rPh sb="0" eb="2">
      <t>コヨウ</t>
    </rPh>
    <rPh sb="2" eb="4">
      <t>ホケン</t>
    </rPh>
    <rPh sb="4" eb="6">
      <t>テキヨウ</t>
    </rPh>
    <rPh sb="6" eb="9">
      <t>ジギョウショ</t>
    </rPh>
    <rPh sb="9" eb="11">
      <t>バンゴウ</t>
    </rPh>
    <phoneticPr fontId="7"/>
  </si>
  <si>
    <t>雇用保険適用事業所設置届（写）
事業主事業所各種変更届の事業主控（写）</t>
    <rPh sb="13" eb="14">
      <t>ウツ</t>
    </rPh>
    <rPh sb="33" eb="34">
      <t>ウツ</t>
    </rPh>
    <phoneticPr fontId="7"/>
  </si>
  <si>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7"/>
  </si>
  <si>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7"/>
  </si>
  <si>
    <t>②新規の訓練分野への進出</t>
    <rPh sb="1" eb="3">
      <t>シンキ</t>
    </rPh>
    <rPh sb="4" eb="6">
      <t>クンレン</t>
    </rPh>
    <phoneticPr fontId="7"/>
  </si>
  <si>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</si>
  <si>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</si>
  <si>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</si>
  <si>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</si>
  <si>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</si>
  <si>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</si>
  <si>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</si>
  <si>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</si>
  <si>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</si>
  <si>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7"/>
  </si>
  <si>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7"/>
  </si>
  <si>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7"/>
  </si>
  <si>
    <r>
      <t>）台　（定員分の台数が必要</t>
    </r>
    <r>
      <rPr>
        <sz val="12"/>
        <rFont val="ＭＳ Ｐゴシック"/>
        <family val="3"/>
        <charset val="128"/>
      </rPr>
      <t>）</t>
    </r>
    <phoneticPr fontId="7"/>
  </si>
  <si>
    <t>認定様式第３号</t>
    <phoneticPr fontId="7"/>
  </si>
  <si>
    <t>支部受理日</t>
    <rPh sb="0" eb="2">
      <t>シブ</t>
    </rPh>
    <rPh sb="2" eb="4">
      <t>ジュリ</t>
    </rPh>
    <rPh sb="3" eb="4">
      <t>リ</t>
    </rPh>
    <rPh sb="4" eb="5">
      <t>ヒ</t>
    </rPh>
    <phoneticPr fontId="7"/>
  </si>
  <si>
    <t>支部受理日</t>
    <rPh sb="2" eb="4">
      <t>ジュリ</t>
    </rPh>
    <rPh sb="3" eb="4">
      <t>リ</t>
    </rPh>
    <rPh sb="4" eb="5">
      <t>ヒ</t>
    </rPh>
    <phoneticPr fontId="7"/>
  </si>
  <si>
    <t>退校処分の取扱いに係る周知方法</t>
    <rPh sb="0" eb="2">
      <t>タイコウ</t>
    </rPh>
    <rPh sb="2" eb="4">
      <t>ショブン</t>
    </rPh>
    <phoneticPr fontId="7"/>
  </si>
  <si>
    <t>　　厚生労働省及び高齢・障害・求職者雇用支援機構において、情報開示する場合があります。</t>
    <rPh sb="7" eb="8">
      <t>オヨ</t>
    </rPh>
    <phoneticPr fontId="7"/>
  </si>
  <si>
    <t>災害補償制度の措置等に係る保険への加入</t>
    <rPh sb="7" eb="9">
      <t>ソチ</t>
    </rPh>
    <rPh sb="11" eb="12">
      <t>カカ</t>
    </rPh>
    <rPh sb="13" eb="15">
      <t>ホケン</t>
    </rPh>
    <rPh sb="17" eb="19">
      <t>カニュウ</t>
    </rPh>
    <phoneticPr fontId="7"/>
  </si>
  <si>
    <t>加入予定の保険に関するリーフレット等</t>
    <rPh sb="0" eb="2">
      <t>カニュウ</t>
    </rPh>
    <rPh sb="2" eb="4">
      <t>ヨテイ</t>
    </rPh>
    <rPh sb="5" eb="7">
      <t>ホケン</t>
    </rPh>
    <rPh sb="8" eb="9">
      <t>カン</t>
    </rPh>
    <rPh sb="17" eb="18">
      <t>トウ</t>
    </rPh>
    <phoneticPr fontId="7"/>
  </si>
  <si>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7"/>
  </si>
  <si>
    <t>(2)</t>
  </si>
  <si>
    <t>(3)</t>
  </si>
  <si>
    <t>(4)</t>
  </si>
  <si>
    <t>(5)</t>
  </si>
  <si>
    <t>（申請者）</t>
    <phoneticPr fontId="7"/>
  </si>
  <si>
    <t>所在地</t>
    <phoneticPr fontId="7"/>
  </si>
  <si>
    <t>商号又は名称</t>
    <phoneticPr fontId="7"/>
  </si>
  <si>
    <t>付けで認定申請した職業訓練の実施等による特定求職者の就職の</t>
    <phoneticPr fontId="7"/>
  </si>
  <si>
    <t>支援に関する法律（求職者支援法）に基づく職業訓練について、下記のとおり誓約します。</t>
    <phoneticPr fontId="7"/>
  </si>
  <si>
    <t>　（１）提出する書類については事実と相違ないこと。</t>
    <phoneticPr fontId="7"/>
  </si>
  <si>
    <t>（注意事項）</t>
    <phoneticPr fontId="7"/>
  </si>
  <si>
    <t xml:space="preserve"> 認定職業訓練実施奨励金等について不正受給等を行った場合は、都道府県労働局により</t>
    <phoneticPr fontId="7"/>
  </si>
  <si>
    <t>　　奨励金の不支給・返還、不正の事実の公表等の措置が講じられ、事案によっては刑事告訴を</t>
    <phoneticPr fontId="7"/>
  </si>
  <si>
    <t>　　受けることがあります。</t>
    <phoneticPr fontId="7"/>
  </si>
  <si>
    <t xml:space="preserve"> 認定された訓練コースの実施に係る事項（「就職率」、「応募倍率」など）について、</t>
    <phoneticPr fontId="7"/>
  </si>
  <si>
    <t>⑧</t>
    <phoneticPr fontId="7"/>
  </si>
  <si>
    <t>⑨</t>
    <phoneticPr fontId="7"/>
  </si>
  <si>
    <t>３　公共職業訓練の実績</t>
    <rPh sb="2" eb="4">
      <t>コウキョウ</t>
    </rPh>
    <rPh sb="4" eb="6">
      <t>ショクギョウ</t>
    </rPh>
    <rPh sb="6" eb="8">
      <t>クンレン</t>
    </rPh>
    <rPh sb="9" eb="11">
      <t>ジッセキ</t>
    </rPh>
    <phoneticPr fontId="7"/>
  </si>
  <si>
    <t>実践コース</t>
    <phoneticPr fontId="7"/>
  </si>
  <si>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7"/>
  </si>
  <si>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7"/>
  </si>
  <si>
    <t>：</t>
    <phoneticPr fontId="7"/>
  </si>
  <si>
    <t>⑪</t>
    <phoneticPr fontId="61"/>
  </si>
  <si>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7"/>
  </si>
  <si>
    <t>すでに加入している。</t>
    <rPh sb="3" eb="5">
      <t>カニュウ</t>
    </rPh>
    <phoneticPr fontId="7"/>
  </si>
  <si>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7"/>
  </si>
  <si>
    <t>⑦職場見学等の機会提供</t>
    <phoneticPr fontId="7"/>
  </si>
  <si>
    <t>⑧地域の雇用情勢等に関する就職講話</t>
    <phoneticPr fontId="7"/>
  </si>
  <si>
    <t>⑩職業紹介（無料職業紹介又は有料職業紹介事業の許可を受けている場合に限る。）</t>
    <phoneticPr fontId="7"/>
  </si>
  <si>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7"/>
  </si>
  <si>
    <t>キャリアコンサルティング実施予定表</t>
    <rPh sb="12" eb="14">
      <t>ジッシ</t>
    </rPh>
    <rPh sb="14" eb="16">
      <t>ヨテイ</t>
    </rPh>
    <rPh sb="16" eb="17">
      <t>ヒョウ</t>
    </rPh>
    <phoneticPr fontId="7"/>
  </si>
  <si>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7"/>
  </si>
  <si>
    <t>⑨キャリアコンサルタントを招へいした個別相談</t>
    <phoneticPr fontId="7"/>
  </si>
  <si>
    <t>１級又は２級キャリアコンサルティング技能士</t>
    <rPh sb="1" eb="2">
      <t>キュウ</t>
    </rPh>
    <rPh sb="2" eb="3">
      <t>マタ</t>
    </rPh>
    <rPh sb="5" eb="6">
      <t>キュウ</t>
    </rPh>
    <phoneticPr fontId="7"/>
  </si>
  <si>
    <t>キャリアコンサルティングを行う場所</t>
    <rPh sb="13" eb="14">
      <t>オコナ</t>
    </rPh>
    <rPh sb="15" eb="17">
      <t>バショ</t>
    </rPh>
    <phoneticPr fontId="7"/>
  </si>
  <si>
    <t>※介護職員養成研修等の指定通知書の写しを添付すること</t>
    <rPh sb="9" eb="10">
      <t>トウ</t>
    </rPh>
    <rPh sb="15" eb="16">
      <t>ショ</t>
    </rPh>
    <phoneticPr fontId="7"/>
  </si>
  <si>
    <t>６　法人番号</t>
    <rPh sb="2" eb="4">
      <t>ホウジン</t>
    </rPh>
    <rPh sb="4" eb="6">
      <t>バンゴウ</t>
    </rPh>
    <phoneticPr fontId="7"/>
  </si>
  <si>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7"/>
  </si>
  <si>
    <t>訓練の種別</t>
    <rPh sb="0" eb="2">
      <t>クンレン</t>
    </rPh>
    <rPh sb="3" eb="5">
      <t>シュベツ</t>
    </rPh>
    <phoneticPr fontId="7"/>
  </si>
  <si>
    <t>基礎コース</t>
    <phoneticPr fontId="7"/>
  </si>
  <si>
    <t>（</t>
    <phoneticPr fontId="91"/>
  </si>
  <si>
    <t>）</t>
    <phoneticPr fontId="91"/>
  </si>
  <si>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</si>
  <si>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</si>
  <si>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</si>
  <si>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</si>
  <si>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</si>
  <si>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</si>
  <si>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7"/>
  </si>
  <si>
    <t>科目の内容</t>
    <rPh sb="0" eb="2">
      <t>カモク</t>
    </rPh>
    <rPh sb="3" eb="5">
      <t>ナイヨウ</t>
    </rPh>
    <phoneticPr fontId="91"/>
  </si>
  <si>
    <t>職業能力開発講習</t>
    <rPh sb="0" eb="2">
      <t>ショクギョウ</t>
    </rPh>
    <rPh sb="2" eb="4">
      <t>ノウリョク</t>
    </rPh>
    <rPh sb="4" eb="6">
      <t>カイハツ</t>
    </rPh>
    <rPh sb="6" eb="8">
      <t>コウシュウ</t>
    </rPh>
    <phoneticPr fontId="91"/>
  </si>
  <si>
    <t>就職活動計画</t>
    <rPh sb="0" eb="2">
      <t>シュウショク</t>
    </rPh>
    <rPh sb="2" eb="4">
      <t>カツドウ</t>
    </rPh>
    <rPh sb="4" eb="6">
      <t>ケイカク</t>
    </rPh>
    <phoneticPr fontId="91"/>
  </si>
  <si>
    <t>職業生活設計</t>
    <rPh sb="0" eb="2">
      <t>ショクギョウ</t>
    </rPh>
    <rPh sb="2" eb="4">
      <t>セイカツ</t>
    </rPh>
    <rPh sb="4" eb="6">
      <t>セッケイ</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</si>
  <si>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</si>
  <si>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</si>
  <si>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</si>
  <si>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</si>
  <si>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</si>
  <si>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7"/>
  </si>
  <si>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</si>
  <si>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</si>
  <si>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7"/>
  </si>
  <si>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7"/>
  </si>
  <si>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7"/>
  </si>
  <si>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7"/>
  </si>
  <si>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7"/>
  </si>
  <si>
    <t>訓練内容</t>
    <rPh sb="2" eb="4">
      <t>ナイヨウ</t>
    </rPh>
    <phoneticPr fontId="7"/>
  </si>
  <si>
    <t>ビジネステクニック</t>
    <phoneticPr fontId="91"/>
  </si>
  <si>
    <t>ビジネスヒューマン</t>
    <phoneticPr fontId="91"/>
  </si>
  <si>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7"/>
  </si>
  <si>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</si>
  <si>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</si>
  <si>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</si>
  <si>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</si>
  <si>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</si>
  <si>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</si>
  <si>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</si>
  <si>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</si>
  <si>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</si>
  <si>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</si>
  <si>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</si>
  <si>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</si>
  <si>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</si>
  <si>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</si>
  <si>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</si>
  <si>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</si>
  <si>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</si>
  <si>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(1)</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</si>
  <si>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</si>
  <si>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</si>
  <si>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</si>
  <si>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7"/>
  </si>
  <si>
    <t>法人番号</t>
    <rPh sb="0" eb="2">
      <t>ホウジン</t>
    </rPh>
    <rPh sb="2" eb="4">
      <t>バンゴウ</t>
    </rPh>
    <phoneticPr fontId="7"/>
  </si>
  <si>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7"/>
  </si>
  <si>
    <t>【委託先機関】</t>
    <rPh sb="1" eb="3">
      <t>イタク</t>
    </rPh>
    <rPh sb="3" eb="4">
      <t>サキ</t>
    </rPh>
    <rPh sb="4" eb="6">
      <t>キカン</t>
    </rPh>
    <phoneticPr fontId="7"/>
  </si>
  <si>
    <t>【委託先施設】</t>
    <rPh sb="1" eb="3">
      <t>イタク</t>
    </rPh>
    <rPh sb="3" eb="4">
      <t>サキ</t>
    </rPh>
    <rPh sb="4" eb="6">
      <t>シセツ</t>
    </rPh>
    <phoneticPr fontId="7"/>
  </si>
  <si>
    <t>委託先施設名</t>
    <rPh sb="0" eb="2">
      <t>イタク</t>
    </rPh>
    <rPh sb="2" eb="3">
      <t>サキ</t>
    </rPh>
    <rPh sb="3" eb="6">
      <t>シセツメイ</t>
    </rPh>
    <phoneticPr fontId="7"/>
  </si>
  <si>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7"/>
  </si>
  <si>
    <t>※４　「指導等業務の経験」とは異なり、講師または下記（助手について）の助手として指導した経験に限る。</t>
    <rPh sb="24" eb="26">
      <t>カキ</t>
    </rPh>
    <rPh sb="27" eb="29">
      <t>ジョシュ</t>
    </rPh>
    <rPh sb="35" eb="37">
      <t>ジョシュ</t>
    </rPh>
    <phoneticPr fontId="7"/>
  </si>
  <si>
    <t>委託先機関名</t>
    <rPh sb="0" eb="2">
      <t>イタク</t>
    </rPh>
    <rPh sb="2" eb="3">
      <t>サキ</t>
    </rPh>
    <rPh sb="3" eb="5">
      <t>キカン</t>
    </rPh>
    <rPh sb="5" eb="6">
      <t>メイ</t>
    </rPh>
    <phoneticPr fontId="7"/>
  </si>
  <si>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91"/>
  </si>
  <si>
    <t>A：自信がある　B：どちらでもない（わからない）　C：自信がない</t>
    <rPh sb="2" eb="4">
      <t>ジシン</t>
    </rPh>
    <rPh sb="27" eb="29">
      <t>ジシン</t>
    </rPh>
    <phoneticPr fontId="91"/>
  </si>
  <si>
    <t>自己評価</t>
    <rPh sb="0" eb="2">
      <t>ジコ</t>
    </rPh>
    <rPh sb="2" eb="4">
      <t>ヒョウカ</t>
    </rPh>
    <phoneticPr fontId="91"/>
  </si>
  <si>
    <t>チェック項目</t>
    <rPh sb="4" eb="6">
      <t>コウモク</t>
    </rPh>
    <phoneticPr fontId="91"/>
  </si>
  <si>
    <t>受講前</t>
    <rPh sb="0" eb="2">
      <t>ジュコウ</t>
    </rPh>
    <rPh sb="2" eb="3">
      <t>マエ</t>
    </rPh>
    <phoneticPr fontId="91"/>
  </si>
  <si>
    <t>受講後</t>
    <rPh sb="0" eb="2">
      <t>ジュコウ</t>
    </rPh>
    <rPh sb="2" eb="3">
      <t>ゴ</t>
    </rPh>
    <phoneticPr fontId="91"/>
  </si>
  <si>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91"/>
  </si>
  <si>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</si>
  <si>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委託する訓練科目</t>
    <rPh sb="0" eb="2">
      <t>イタク</t>
    </rPh>
    <rPh sb="4" eb="6">
      <t>クンレン</t>
    </rPh>
    <rPh sb="6" eb="8">
      <t>カモク</t>
    </rPh>
    <phoneticPr fontId="7"/>
  </si>
  <si>
    <t>記載例</t>
    <rPh sb="0" eb="3">
      <t>キサイレイ</t>
    </rPh>
    <phoneticPr fontId="7"/>
  </si>
  <si>
    <t>筆記試験</t>
    <phoneticPr fontId="7"/>
  </si>
  <si>
    <t>その他 （</t>
    <phoneticPr fontId="7"/>
  </si>
  <si>
    <t>）</t>
    <phoneticPr fontId="91"/>
  </si>
  <si>
    <t>～</t>
    <phoneticPr fontId="7"/>
  </si>
  <si>
    <t>（</t>
    <phoneticPr fontId="7"/>
  </si>
  <si>
    <t>か月 ）</t>
    <phoneticPr fontId="91"/>
  </si>
  <si>
    <t>（ 訓練日数</t>
    <phoneticPr fontId="7"/>
  </si>
  <si>
    <t>日 ）</t>
    <phoneticPr fontId="7"/>
  </si>
  <si>
    <t>～</t>
    <phoneticPr fontId="7"/>
  </si>
  <si>
    <r>
      <t xml:space="preserve">訓練推奨者
</t>
    </r>
    <r>
      <rPr>
        <sz val="6"/>
        <rFont val="ＭＳ Ｐゴシック"/>
        <family val="3"/>
        <charset val="128"/>
      </rPr>
      <t>(特定の者を想定する場合のみ)</t>
    </r>
    <phoneticPr fontId="7"/>
  </si>
  <si>
    <t>新規学校卒業者</t>
    <phoneticPr fontId="7"/>
  </si>
  <si>
    <t>被災者</t>
    <phoneticPr fontId="7"/>
  </si>
  <si>
    <t>（</t>
    <phoneticPr fontId="91"/>
  </si>
  <si>
    <t>）</t>
    <phoneticPr fontId="7"/>
  </si>
  <si>
    <t>） 認定機関 （</t>
    <phoneticPr fontId="7"/>
  </si>
  <si>
    <t>訓練概要</t>
    <phoneticPr fontId="7"/>
  </si>
  <si>
    <t>実施しない</t>
    <phoneticPr fontId="7"/>
  </si>
  <si>
    <t>※実施する場合、カリキュラムは別途作成し、総時間のみ記入してください。</t>
    <phoneticPr fontId="7"/>
  </si>
  <si>
    <t>訓練時間総合計</t>
    <phoneticPr fontId="91"/>
  </si>
  <si>
    <t>教科書代</t>
    <phoneticPr fontId="7"/>
  </si>
  <si>
    <t>）</t>
    <phoneticPr fontId="91"/>
  </si>
  <si>
    <t>指導方法</t>
    <phoneticPr fontId="7"/>
  </si>
  <si>
    <t>全ての受講者を一堂に集め、講師が直接指導する</t>
    <phoneticPr fontId="7"/>
  </si>
  <si>
    <t>委託先総訓練時間</t>
    <rPh sb="0" eb="3">
      <t>イタクサキ</t>
    </rPh>
    <rPh sb="3" eb="4">
      <t>ソウ</t>
    </rPh>
    <rPh sb="4" eb="6">
      <t>クンレン</t>
    </rPh>
    <rPh sb="6" eb="8">
      <t>ジカン</t>
    </rPh>
    <phoneticPr fontId="7"/>
  </si>
  <si>
    <t>委託する訓練日</t>
    <rPh sb="0" eb="2">
      <t>イタク</t>
    </rPh>
    <rPh sb="4" eb="6">
      <t>クンレン</t>
    </rPh>
    <rPh sb="6" eb="7">
      <t>ビ</t>
    </rPh>
    <phoneticPr fontId="7"/>
  </si>
  <si>
    <t>【委託する訓練内容】</t>
    <rPh sb="1" eb="3">
      <t>イタク</t>
    </rPh>
    <rPh sb="5" eb="7">
      <t>クンレン</t>
    </rPh>
    <rPh sb="7" eb="9">
      <t>ナイヨウ</t>
    </rPh>
    <phoneticPr fontId="7"/>
  </si>
  <si>
    <t>10/3,10/4,10/5</t>
    <phoneticPr fontId="7"/>
  </si>
  <si>
    <t>○</t>
  </si>
  <si>
    <t>託児サービス支援付訓練コース</t>
    <rPh sb="0" eb="2">
      <t>タクジ</t>
    </rPh>
    <rPh sb="6" eb="8">
      <t>シエン</t>
    </rPh>
    <rPh sb="8" eb="9">
      <t>ツ</t>
    </rPh>
    <rPh sb="9" eb="11">
      <t>クンレン</t>
    </rPh>
    <phoneticPr fontId="7"/>
  </si>
  <si>
    <t>訓練対象者の条件</t>
    <rPh sb="0" eb="2">
      <t>クンレン</t>
    </rPh>
    <rPh sb="2" eb="5">
      <t>タイショウシャ</t>
    </rPh>
    <rPh sb="6" eb="8">
      <t>ジョウケン</t>
    </rPh>
    <phoneticPr fontId="7"/>
  </si>
  <si>
    <t>ニート等の若者</t>
    <phoneticPr fontId="7"/>
  </si>
  <si>
    <t>外国人</t>
    <phoneticPr fontId="7"/>
  </si>
  <si>
    <t>その他</t>
    <phoneticPr fontId="7"/>
  </si>
  <si>
    <t>母子家庭の母等</t>
    <phoneticPr fontId="7"/>
  </si>
  <si>
    <t>日　別　計　画　表（記入例）</t>
    <rPh sb="0" eb="1">
      <t>ニチ</t>
    </rPh>
    <rPh sb="2" eb="3">
      <t>ベツ</t>
    </rPh>
    <rPh sb="4" eb="5">
      <t>ケイ</t>
    </rPh>
    <rPh sb="6" eb="7">
      <t>ガ</t>
    </rPh>
    <rPh sb="8" eb="9">
      <t>ヒョウ</t>
    </rPh>
    <rPh sb="10" eb="12">
      <t>キニュウ</t>
    </rPh>
    <rPh sb="12" eb="13">
      <t>レイ</t>
    </rPh>
    <phoneticPr fontId="7"/>
  </si>
  <si>
    <t>株式会社○○○○</t>
    <rPh sb="0" eb="4">
      <t>カブシキガイシャ</t>
    </rPh>
    <phoneticPr fontId="7"/>
  </si>
  <si>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7"/>
  </si>
  <si>
    <t>ハローワーク来所予定表</t>
    <rPh sb="6" eb="8">
      <t>ライショ</t>
    </rPh>
    <rPh sb="8" eb="10">
      <t>ヨテイ</t>
    </rPh>
    <rPh sb="10" eb="11">
      <t>ヒョウ</t>
    </rPh>
    <phoneticPr fontId="7"/>
  </si>
  <si>
    <t>来所日</t>
    <rPh sb="0" eb="2">
      <t>ライショ</t>
    </rPh>
    <rPh sb="2" eb="3">
      <t>テイジツ</t>
    </rPh>
    <phoneticPr fontId="7"/>
  </si>
  <si>
    <t>※ハローワーク来所日は、訓練時間に含まれません。</t>
    <rPh sb="7" eb="9">
      <t>ライショ</t>
    </rPh>
    <rPh sb="9" eb="10">
      <t>ビ</t>
    </rPh>
    <rPh sb="12" eb="14">
      <t>クンレン</t>
    </rPh>
    <rPh sb="14" eb="16">
      <t>ジカン</t>
    </rPh>
    <rPh sb="17" eb="18">
      <t>フク</t>
    </rPh>
    <phoneticPr fontId="7"/>
  </si>
  <si>
    <t>×××××（委託）</t>
    <rPh sb="6" eb="8">
      <t>イタク</t>
    </rPh>
    <phoneticPr fontId="7"/>
  </si>
  <si>
    <t>開講式・オリエンテーション（3H）</t>
    <rPh sb="0" eb="3">
      <t>カイコウシキ</t>
    </rPh>
    <phoneticPr fontId="7"/>
  </si>
  <si>
    <t>学科（●●●●）</t>
    <rPh sb="0" eb="2">
      <t>ガッカ</t>
    </rPh>
    <phoneticPr fontId="7"/>
  </si>
  <si>
    <t>実技（□□□□演習）</t>
    <rPh sb="0" eb="2">
      <t>ジツギ</t>
    </rPh>
    <rPh sb="7" eb="9">
      <t>エンシュウ</t>
    </rPh>
    <phoneticPr fontId="7"/>
  </si>
  <si>
    <t>実技（●●●●演習）</t>
    <rPh sb="0" eb="2">
      <t>ジツギ</t>
    </rPh>
    <rPh sb="7" eb="9">
      <t>エンシュウ</t>
    </rPh>
    <phoneticPr fontId="7"/>
  </si>
  <si>
    <t>職場見学</t>
    <rPh sb="0" eb="2">
      <t>ショクバ</t>
    </rPh>
    <rPh sb="2" eb="4">
      <t>ケンガク</t>
    </rPh>
    <phoneticPr fontId="7"/>
  </si>
  <si>
    <t>実技（××××演習）</t>
    <rPh sb="0" eb="2">
      <t>ジツギ</t>
    </rPh>
    <rPh sb="7" eb="9">
      <t>エンシュウ</t>
    </rPh>
    <phoneticPr fontId="7"/>
  </si>
  <si>
    <t>企業実習（○○実習）</t>
    <rPh sb="0" eb="2">
      <t>キギョウ</t>
    </rPh>
    <rPh sb="2" eb="4">
      <t>ジッシュウ</t>
    </rPh>
    <rPh sb="7" eb="9">
      <t>ジッシュウ</t>
    </rPh>
    <phoneticPr fontId="7"/>
  </si>
  <si>
    <t>実技（▼▼▼▼総合演習）</t>
    <rPh sb="0" eb="2">
      <t>ジツギ</t>
    </rPh>
    <rPh sb="7" eb="9">
      <t>ソウゴウ</t>
    </rPh>
    <rPh sb="9" eb="11">
      <t>エンシュウ</t>
    </rPh>
    <phoneticPr fontId="7"/>
  </si>
  <si>
    <t>職業人講話・就職支援</t>
    <rPh sb="0" eb="2">
      <t>ショクギョウ</t>
    </rPh>
    <rPh sb="2" eb="3">
      <t>ジン</t>
    </rPh>
    <rPh sb="3" eb="5">
      <t>コウワ</t>
    </rPh>
    <rPh sb="6" eb="8">
      <t>シュウショク</t>
    </rPh>
    <rPh sb="8" eb="10">
      <t>シエン</t>
    </rPh>
    <phoneticPr fontId="7"/>
  </si>
  <si>
    <t>最寄駅（</t>
    <phoneticPr fontId="7"/>
  </si>
  <si>
    <t>)</t>
    <phoneticPr fontId="7"/>
  </si>
  <si>
    <t>　　①　「機器導入の支援の業務等、日常的に機器の利用法等についてユーザーに説明する業務」など、他</t>
    <phoneticPr fontId="7"/>
  </si>
  <si>
    <t>　　②　指導に用いる教材、資料の内容を企画、作成する業務（「作成」には、他者の企画や原稿を資料化</t>
    <phoneticPr fontId="7"/>
  </si>
  <si>
    <t>　　③　社内教育で研修部門に属した上で、社内教育を実施する業務（単なるＯＪＴや研修部門に属していた</t>
    <phoneticPr fontId="7"/>
  </si>
  <si>
    <t>※３　具体的には、科目の訓練内容に関する学歴又は資格を有している者（一般的に通用しない資格（自社資</t>
    <phoneticPr fontId="7"/>
  </si>
  <si>
    <t>科目名</t>
    <phoneticPr fontId="91"/>
  </si>
  <si>
    <t>(1)</t>
    <phoneticPr fontId="91"/>
  </si>
  <si>
    <t>科目名</t>
    <phoneticPr fontId="91"/>
  </si>
  <si>
    <t>A</t>
    <phoneticPr fontId="91"/>
  </si>
  <si>
    <t>B</t>
    <phoneticPr fontId="91"/>
  </si>
  <si>
    <t>C</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</si>
  <si>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</si>
  <si>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</si>
  <si>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</si>
  <si>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知識、技能・技術に関する評価項目</t>
    <phoneticPr fontId="91"/>
  </si>
  <si>
    <t>コード</t>
    <phoneticPr fontId="91"/>
  </si>
  <si>
    <t>ビジネスヒューマン</t>
    <phoneticPr fontId="91"/>
  </si>
  <si>
    <t>(5)</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</si>
  <si>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</si>
  <si>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</si>
  <si>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</si>
  <si>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ビジネステクニック</t>
    <phoneticPr fontId="91"/>
  </si>
  <si>
    <t>職業能力開発講習
※基礎コースのみ</t>
    <rPh sb="0" eb="2">
      <t>ショクギョウ</t>
    </rPh>
    <rPh sb="2" eb="4">
      <t>ノウリョク</t>
    </rPh>
    <rPh sb="4" eb="6">
      <t>カイハツ</t>
    </rPh>
    <rPh sb="6" eb="8">
      <t>コウシュウ</t>
    </rPh>
    <rPh sb="10" eb="12">
      <t>キソ</t>
    </rPh>
    <phoneticPr fontId="7"/>
  </si>
  <si>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7"/>
  </si>
  <si>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7"/>
  </si>
  <si>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7"/>
  </si>
  <si>
    <t>求職者支援訓練（職業能力開発講習）を担当する講師が満たすべき認定基準について</t>
    <rPh sb="8" eb="10">
      <t>ショクギョウ</t>
    </rPh>
    <rPh sb="10" eb="12">
      <t>ノウリョク</t>
    </rPh>
    <rPh sb="12" eb="14">
      <t>カイハツ</t>
    </rPh>
    <rPh sb="14" eb="16">
      <t>コウシュウ</t>
    </rPh>
    <phoneticPr fontId="7"/>
  </si>
  <si>
    <t>　職業能力開発講習にあっては、受講者30人にあたり講師を１人以上配置する必要がありますが、受講者の</t>
    <rPh sb="1" eb="3">
      <t>ショクギョウ</t>
    </rPh>
    <rPh sb="3" eb="5">
      <t>ノウリョク</t>
    </rPh>
    <rPh sb="5" eb="7">
      <t>カイハツ</t>
    </rPh>
    <rPh sb="7" eb="9">
      <t>コウシュウ</t>
    </rPh>
    <rPh sb="45" eb="48">
      <t>ジュコウシャ</t>
    </rPh>
    <phoneticPr fontId="7"/>
  </si>
  <si>
    <t>理解を促す等の理由から、２人目以降の講師の代わりに次の要件に適合する者を助手として配置することが</t>
    <rPh sb="13" eb="14">
      <t>ニン</t>
    </rPh>
    <rPh sb="14" eb="15">
      <t>メ</t>
    </rPh>
    <rPh sb="15" eb="17">
      <t>イコウ</t>
    </rPh>
    <rPh sb="18" eb="20">
      <t>コウシ</t>
    </rPh>
    <rPh sb="21" eb="22">
      <t>カ</t>
    </rPh>
    <rPh sb="25" eb="26">
      <t>ツギ</t>
    </rPh>
    <phoneticPr fontId="7"/>
  </si>
  <si>
    <t>出来ます。</t>
    <phoneticPr fontId="7"/>
  </si>
  <si>
    <t>　※　助手を配置する場合には、講師が主に授業を担当し、助手が授業を支援すること（助手のみ配置（２人）</t>
    <rPh sb="33" eb="35">
      <t>シエン</t>
    </rPh>
    <phoneticPr fontId="7"/>
  </si>
  <si>
    <t>　　することは認められないこと。）。</t>
    <phoneticPr fontId="7"/>
  </si>
  <si>
    <t>00 基礎分野</t>
  </si>
  <si>
    <t>02 IT分野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</si>
  <si>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</si>
  <si>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</si>
  <si>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</si>
  <si>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</si>
  <si>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</si>
  <si>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</si>
  <si>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</si>
  <si>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</si>
  <si>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</si>
  <si>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</si>
  <si>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</si>
  <si>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</si>
  <si>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</si>
  <si>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</si>
  <si>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</si>
  <si>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7"/>
  </si>
  <si>
    <t>コース情報登録内容</t>
    <rPh sb="3" eb="5">
      <t>ジョウホウ</t>
    </rPh>
    <rPh sb="5" eb="7">
      <t>トウロク</t>
    </rPh>
    <rPh sb="7" eb="9">
      <t>ナイヨウ</t>
    </rPh>
    <phoneticPr fontId="7"/>
  </si>
  <si>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</si>
  <si>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</si>
  <si>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</si>
  <si>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</si>
  <si>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</si>
  <si>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</si>
  <si>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</si>
  <si>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</si>
  <si>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</si>
  <si>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</si>
  <si>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</si>
  <si>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</si>
  <si>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</si>
  <si>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</si>
  <si>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</si>
  <si>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</si>
  <si>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</si>
  <si>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</si>
  <si>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</si>
  <si>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</si>
  <si>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</si>
  <si>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</si>
  <si>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</si>
  <si>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</si>
  <si>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</si>
  <si>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</si>
  <si>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</si>
  <si>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</si>
  <si>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</si>
  <si>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</si>
  <si>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7"/>
  </si>
  <si>
    <t>○○○○科</t>
    <rPh sb="4" eb="5">
      <t>カ</t>
    </rPh>
    <phoneticPr fontId="7"/>
  </si>
  <si>
    <t>②ビジネスマナー（委託）</t>
    <rPh sb="9" eb="11">
      <t>イタク</t>
    </rPh>
    <phoneticPr fontId="7"/>
  </si>
  <si>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7"/>
  </si>
  <si>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7"/>
  </si>
  <si>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7"/>
  </si>
  <si>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7"/>
  </si>
  <si>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7"/>
  </si>
  <si>
    <t>　　訓練期間２か月以上４か月以下、訓練時間１か月当たり１００時間以上、１日当たり原則５時間以上６時間以下</t>
    <rPh sb="9" eb="11">
      <t>イジョウ</t>
    </rPh>
    <rPh sb="14" eb="16">
      <t>イカ</t>
    </rPh>
    <phoneticPr fontId="7"/>
  </si>
  <si>
    <t>　　※5　　⑫は、基礎コースの実績を入力する場合のみ使用してください。</t>
    <rPh sb="9" eb="11">
      <t>キソ</t>
    </rPh>
    <rPh sb="15" eb="17">
      <t>ジッセキ</t>
    </rPh>
    <rPh sb="18" eb="20">
      <t>ニュウリョク</t>
    </rPh>
    <rPh sb="22" eb="24">
      <t>バアイ</t>
    </rPh>
    <rPh sb="26" eb="28">
      <t>シヨウ</t>
    </rPh>
    <phoneticPr fontId="7"/>
  </si>
  <si>
    <t>・加入しない</t>
    <phoneticPr fontId="7"/>
  </si>
  <si>
    <t>③ 職場見学、職場体験、職業人講話　（6～36時間）</t>
    <phoneticPr fontId="7"/>
  </si>
  <si>
    <t>※企業実習を訓練実施機関自らの職場で実施する場合は、「受入予定人数」が受講者定員の50％を上回らないように設定してください（例：受講者定員15名の場合、７名まで自社設定可）。</t>
    <rPh sb="1" eb="3">
      <t>キギョウ</t>
    </rPh>
    <rPh sb="3" eb="5">
      <t>ジッシュウ</t>
    </rPh>
    <rPh sb="6" eb="8">
      <t>クンレン</t>
    </rPh>
    <rPh sb="8" eb="10">
      <t>ジッシ</t>
    </rPh>
    <rPh sb="10" eb="12">
      <t>キカン</t>
    </rPh>
    <rPh sb="12" eb="13">
      <t>ミズカ</t>
    </rPh>
    <rPh sb="15" eb="17">
      <t>ショクバ</t>
    </rPh>
    <rPh sb="18" eb="20">
      <t>ジッシ</t>
    </rPh>
    <rPh sb="22" eb="24">
      <t>バアイ</t>
    </rPh>
    <rPh sb="27" eb="29">
      <t>ウケイレ</t>
    </rPh>
    <rPh sb="29" eb="31">
      <t>ヨテイ</t>
    </rPh>
    <rPh sb="31" eb="33">
      <t>ニンズウ</t>
    </rPh>
    <rPh sb="35" eb="38">
      <t>ジュコウシャ</t>
    </rPh>
    <rPh sb="38" eb="40">
      <t>テイイン</t>
    </rPh>
    <rPh sb="45" eb="47">
      <t>ウワマワ</t>
    </rPh>
    <rPh sb="53" eb="55">
      <t>セッテイ</t>
    </rPh>
    <rPh sb="62" eb="63">
      <t>レイ</t>
    </rPh>
    <rPh sb="64" eb="67">
      <t>ジュコウシャ</t>
    </rPh>
    <rPh sb="67" eb="69">
      <t>テイイン</t>
    </rPh>
    <rPh sb="71" eb="72">
      <t>メイ</t>
    </rPh>
    <rPh sb="73" eb="75">
      <t>バアイ</t>
    </rPh>
    <rPh sb="77" eb="78">
      <t>メイ</t>
    </rPh>
    <rPh sb="80" eb="82">
      <t>ジシャ</t>
    </rPh>
    <rPh sb="82" eb="84">
      <t>セッテイ</t>
    </rPh>
    <rPh sb="84" eb="85">
      <t>カ</t>
    </rPh>
    <phoneticPr fontId="7"/>
  </si>
  <si>
    <t>A：到達水準を十分に上回った　B：到達水準に達した　C：到達水準に達しなかった (評価は、試験結果等に基づき記入されたものです）</t>
    <phoneticPr fontId="91"/>
  </si>
  <si>
    <r>
      <t xml:space="preserve">      ①職業能力開発講習（ビジネステクニック、ビジネスヒューマン、就職活動計画、職業生活設計） （</t>
    </r>
    <r>
      <rPr>
        <sz val="11"/>
        <rFont val="ＭＳ Ｐゴシック"/>
        <family val="3"/>
        <charset val="128"/>
      </rPr>
      <t>必須科目60時間以上）</t>
    </r>
    <rPh sb="7" eb="9">
      <t>ショクギョウ</t>
    </rPh>
    <rPh sb="9" eb="11">
      <t>ノウリョク</t>
    </rPh>
    <rPh sb="11" eb="13">
      <t>カイハツ</t>
    </rPh>
    <rPh sb="13" eb="15">
      <t>コウシュウ</t>
    </rPh>
    <rPh sb="36" eb="38">
      <t>シュウショク</t>
    </rPh>
    <rPh sb="38" eb="40">
      <t>カツドウ</t>
    </rPh>
    <rPh sb="40" eb="42">
      <t>ケイカク</t>
    </rPh>
    <rPh sb="43" eb="45">
      <t>ショクギョウ</t>
    </rPh>
    <rPh sb="45" eb="47">
      <t>セイカツ</t>
    </rPh>
    <rPh sb="47" eb="49">
      <t>セッケイ</t>
    </rPh>
    <rPh sb="52" eb="54">
      <t>ヒッス</t>
    </rPh>
    <rPh sb="54" eb="56">
      <t>カモク</t>
    </rPh>
    <rPh sb="60" eb="62">
      <t>イジョウ</t>
    </rPh>
    <phoneticPr fontId="7"/>
  </si>
  <si>
    <t xml:space="preserve">　　　②職業スキル（学科・実技）      </t>
    <phoneticPr fontId="7"/>
  </si>
  <si>
    <t>職場見学等</t>
    <rPh sb="0" eb="2">
      <t>ショクバ</t>
    </rPh>
    <rPh sb="2" eb="4">
      <t>ケンガク</t>
    </rPh>
    <rPh sb="4" eb="5">
      <t>トウ</t>
    </rPh>
    <phoneticPr fontId="91"/>
  </si>
  <si>
    <t xml:space="preserve">
⑬
⑩及び⑪のうち、65歳以上の者（⑫を除く）</t>
    <rPh sb="6" eb="7">
      <t>オヨ</t>
    </rPh>
    <rPh sb="15" eb="16">
      <t>サイ</t>
    </rPh>
    <rPh sb="16" eb="18">
      <t>イジョウ</t>
    </rPh>
    <rPh sb="19" eb="20">
      <t>モノ</t>
    </rPh>
    <rPh sb="23" eb="24">
      <t>ノゾ</t>
    </rPh>
    <phoneticPr fontId="7"/>
  </si>
  <si>
    <t xml:space="preserve">
⑭
その他就職率適用就職者</t>
    <rPh sb="7" eb="8">
      <t>タ</t>
    </rPh>
    <rPh sb="8" eb="10">
      <t>シュウショク</t>
    </rPh>
    <rPh sb="10" eb="11">
      <t>リツ</t>
    </rPh>
    <rPh sb="11" eb="13">
      <t>テキヨウ</t>
    </rPh>
    <rPh sb="13" eb="16">
      <t>シュウショクシャ</t>
    </rPh>
    <phoneticPr fontId="7"/>
  </si>
  <si>
    <t xml:space="preserve">
⑮
雇用保険適用就職者</t>
    <rPh sb="5" eb="7">
      <t>コヨウ</t>
    </rPh>
    <rPh sb="7" eb="9">
      <t>ホケン</t>
    </rPh>
    <rPh sb="9" eb="11">
      <t>テキヨウ</t>
    </rPh>
    <rPh sb="11" eb="14">
      <t>シュウショクシャ</t>
    </rPh>
    <phoneticPr fontId="6"/>
  </si>
  <si>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7"/>
  </si>
  <si>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7"/>
  </si>
  <si>
    <t>4-27-ｘｘ-ｘｘ-ｘｘ-ｘｘｘｘ</t>
    <phoneticPr fontId="7"/>
  </si>
  <si>
    <t>実践コース</t>
    <phoneticPr fontId="7"/>
  </si>
  <si>
    <t>05　介護福祉分野</t>
    <phoneticPr fontId="7"/>
  </si>
  <si>
    <t>～</t>
    <phoneticPr fontId="7"/>
  </si>
  <si>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7"/>
  </si>
  <si>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7"/>
  </si>
  <si>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7"/>
  </si>
  <si>
    <t>02　ＩＴ分野</t>
    <phoneticPr fontId="7"/>
  </si>
  <si>
    <t>03　営業・販売・事務分野</t>
    <phoneticPr fontId="7"/>
  </si>
  <si>
    <t>04　医療事務分野</t>
    <phoneticPr fontId="7"/>
  </si>
  <si>
    <t>06　農業分野</t>
    <phoneticPr fontId="7"/>
  </si>
  <si>
    <t>07　林業分野</t>
    <phoneticPr fontId="7"/>
  </si>
  <si>
    <t>09　警備・保安分野</t>
    <phoneticPr fontId="7"/>
  </si>
  <si>
    <t>10　クリエート（企画・創作）分野</t>
    <phoneticPr fontId="7"/>
  </si>
  <si>
    <t>11　デザイン分野</t>
    <phoneticPr fontId="7"/>
  </si>
  <si>
    <t>12　輸送サービス分野</t>
    <phoneticPr fontId="7"/>
  </si>
  <si>
    <t>13　エコ分野</t>
    <phoneticPr fontId="7"/>
  </si>
  <si>
    <t>14　調理分野</t>
    <phoneticPr fontId="7"/>
  </si>
  <si>
    <t>15　電気関連分野</t>
    <phoneticPr fontId="7"/>
  </si>
  <si>
    <t>16　機械関連分野</t>
    <phoneticPr fontId="7"/>
  </si>
  <si>
    <t>17　金属関連分野</t>
    <phoneticPr fontId="7"/>
  </si>
  <si>
    <t>18　建設関連分野</t>
    <phoneticPr fontId="7"/>
  </si>
  <si>
    <t>19　理容・美容関連分野</t>
    <phoneticPr fontId="7"/>
  </si>
  <si>
    <t>省略の有無</t>
    <rPh sb="0" eb="2">
      <t>ショウリャク</t>
    </rPh>
    <rPh sb="3" eb="5">
      <t>ウム</t>
    </rPh>
    <phoneticPr fontId="7"/>
  </si>
  <si>
    <t>受理番号</t>
    <phoneticPr fontId="7"/>
  </si>
  <si>
    <t>講師氏名</t>
    <rPh sb="0" eb="2">
      <t>コウシ</t>
    </rPh>
    <rPh sb="2" eb="4">
      <t>シメイ</t>
    </rPh>
    <phoneticPr fontId="7"/>
  </si>
  <si>
    <t>登録番号</t>
    <rPh sb="0" eb="2">
      <t>トウロク</t>
    </rPh>
    <rPh sb="2" eb="4">
      <t>バンゴウ</t>
    </rPh>
    <phoneticPr fontId="7"/>
  </si>
  <si>
    <t>20 その他の分野</t>
    <phoneticPr fontId="7"/>
  </si>
  <si>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7"/>
  </si>
  <si>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7"/>
  </si>
  <si>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7"/>
  </si>
  <si>
    <t>職場復帰支援コース
(※基礎コースのみ）</t>
    <rPh sb="0" eb="2">
      <t>ショクバ</t>
    </rPh>
    <rPh sb="2" eb="4">
      <t>フッキ</t>
    </rPh>
    <rPh sb="4" eb="6">
      <t>シエン</t>
    </rPh>
    <rPh sb="12" eb="14">
      <t>キソ</t>
    </rPh>
    <phoneticPr fontId="7"/>
  </si>
  <si>
    <t>短時間訓練コース</t>
    <rPh sb="0" eb="3">
      <t>タンジカン</t>
    </rPh>
    <rPh sb="3" eb="5">
      <t>クンレン</t>
    </rPh>
    <phoneticPr fontId="7"/>
  </si>
  <si>
    <t>03 営業・販売・事務分野</t>
    <rPh sb="3" eb="5">
      <t>エイギョウ</t>
    </rPh>
    <rPh sb="6" eb="8">
      <t>ハンバイ</t>
    </rPh>
    <rPh sb="9" eb="11">
      <t>ジム</t>
    </rPh>
    <phoneticPr fontId="7"/>
  </si>
  <si>
    <t>変更届出書等
提出あり</t>
    <rPh sb="0" eb="2">
      <t>ヘンコウ</t>
    </rPh>
    <rPh sb="2" eb="5">
      <t>トドケデショ</t>
    </rPh>
    <rPh sb="5" eb="6">
      <t>ナド</t>
    </rPh>
    <rPh sb="7" eb="9">
      <t>テイシュツ</t>
    </rPh>
    <phoneticPr fontId="7"/>
  </si>
  <si>
    <t>日</t>
    <rPh sb="0" eb="1">
      <t>ヒ</t>
    </rPh>
    <phoneticPr fontId="7"/>
  </si>
  <si>
    <t>オリエンテーション時に告知する事項の内容</t>
    <rPh sb="9" eb="10">
      <t>ジ</t>
    </rPh>
    <rPh sb="11" eb="13">
      <t>コクチ</t>
    </rPh>
    <rPh sb="15" eb="17">
      <t>ジコウ</t>
    </rPh>
    <rPh sb="18" eb="20">
      <t>ナイヨウ</t>
    </rPh>
    <phoneticPr fontId="7"/>
  </si>
  <si>
    <t>訓練実施施設（教室・実習室）の平面図</t>
    <rPh sb="0" eb="2">
      <t>クンレン</t>
    </rPh>
    <rPh sb="2" eb="4">
      <t>ジッシ</t>
    </rPh>
    <rPh sb="4" eb="6">
      <t>シセツ</t>
    </rPh>
    <rPh sb="7" eb="9">
      <t>キョウシツ</t>
    </rPh>
    <rPh sb="10" eb="13">
      <t>ジッシュウシツ</t>
    </rPh>
    <rPh sb="15" eb="18">
      <t>ヘイメンズ</t>
    </rPh>
    <phoneticPr fontId="7"/>
  </si>
  <si>
    <t>事務室の平面図</t>
    <rPh sb="0" eb="3">
      <t>ジムシツ</t>
    </rPh>
    <rPh sb="4" eb="7">
      <t>ヘイメンズ</t>
    </rPh>
    <phoneticPr fontId="7"/>
  </si>
  <si>
    <t>00　基礎分野</t>
    <rPh sb="3" eb="5">
      <t>キソ</t>
    </rPh>
    <rPh sb="5" eb="7">
      <t>ブンヤ</t>
    </rPh>
    <phoneticPr fontId="7"/>
  </si>
  <si>
    <t>‐</t>
    <phoneticPr fontId="7"/>
  </si>
  <si>
    <t>修了式（1H）</t>
    <rPh sb="0" eb="2">
      <t>シュウリョウ</t>
    </rPh>
    <rPh sb="2" eb="3">
      <t>シキ</t>
    </rPh>
    <phoneticPr fontId="7"/>
  </si>
  <si>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7"/>
  </si>
  <si>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7"/>
  </si>
  <si>
    <t>1ヶ月目</t>
    <rPh sb="2" eb="3">
      <t>ゲツ</t>
    </rPh>
    <rPh sb="3" eb="4">
      <t>メ</t>
    </rPh>
    <phoneticPr fontId="7"/>
  </si>
  <si>
    <t>2ヶ月目</t>
    <rPh sb="2" eb="3">
      <t>ゲツ</t>
    </rPh>
    <rPh sb="3" eb="4">
      <t>メ</t>
    </rPh>
    <phoneticPr fontId="7"/>
  </si>
  <si>
    <t>３ヶ月目</t>
    <rPh sb="2" eb="3">
      <t>ゲツ</t>
    </rPh>
    <rPh sb="3" eb="4">
      <t>メ</t>
    </rPh>
    <phoneticPr fontId="7"/>
  </si>
  <si>
    <t>時間
小計</t>
    <rPh sb="0" eb="2">
      <t>ジカン</t>
    </rPh>
    <rPh sb="3" eb="5">
      <t>ショウケイ</t>
    </rPh>
    <phoneticPr fontId="7"/>
  </si>
  <si>
    <t>訓練開始日</t>
    <rPh sb="0" eb="2">
      <t>クンレン</t>
    </rPh>
    <rPh sb="2" eb="4">
      <t>カイシ</t>
    </rPh>
    <rPh sb="4" eb="5">
      <t>ヒ</t>
    </rPh>
    <phoneticPr fontId="7"/>
  </si>
  <si>
    <t>訓練終了日</t>
    <rPh sb="0" eb="2">
      <t>クンレン</t>
    </rPh>
    <rPh sb="2" eb="4">
      <t>シュウリョウ</t>
    </rPh>
    <rPh sb="4" eb="5">
      <t>ヒ</t>
    </rPh>
    <phoneticPr fontId="7"/>
  </si>
  <si>
    <t>暦日数</t>
    <rPh sb="0" eb="1">
      <t>コヨミ</t>
    </rPh>
    <rPh sb="1" eb="3">
      <t>ニッスウ</t>
    </rPh>
    <phoneticPr fontId="7"/>
  </si>
  <si>
    <t>✔</t>
  </si>
  <si>
    <t>施設所在地・電話番号</t>
    <rPh sb="0" eb="2">
      <t>シセツ</t>
    </rPh>
    <rPh sb="2" eb="5">
      <t>ショザイチ</t>
    </rPh>
    <rPh sb="6" eb="8">
      <t>デンワ</t>
    </rPh>
    <rPh sb="8" eb="10">
      <t>バンゴウ</t>
    </rPh>
    <phoneticPr fontId="7"/>
  </si>
  <si>
    <t>最寄駅</t>
    <rPh sb="0" eb="2">
      <t>モヨ</t>
    </rPh>
    <rPh sb="2" eb="3">
      <t>エキ</t>
    </rPh>
    <phoneticPr fontId="7"/>
  </si>
  <si>
    <t>訓練内容及び受入体制</t>
    <rPh sb="0" eb="2">
      <t>クンレン</t>
    </rPh>
    <rPh sb="2" eb="4">
      <t>ナイヨウ</t>
    </rPh>
    <rPh sb="4" eb="5">
      <t>オヨ</t>
    </rPh>
    <rPh sb="6" eb="7">
      <t>ウ</t>
    </rPh>
    <rPh sb="7" eb="8">
      <t>イ</t>
    </rPh>
    <rPh sb="8" eb="10">
      <t>タイセイ</t>
    </rPh>
    <phoneticPr fontId="7"/>
  </si>
  <si>
    <t>管理責任者
氏名(役職)</t>
    <rPh sb="0" eb="2">
      <t>カンリ</t>
    </rPh>
    <rPh sb="2" eb="5">
      <t>セキニンシャ</t>
    </rPh>
    <rPh sb="6" eb="8">
      <t>シメイ</t>
    </rPh>
    <rPh sb="9" eb="11">
      <t>ヤクショク</t>
    </rPh>
    <phoneticPr fontId="7"/>
  </si>
  <si>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7"/>
  </si>
  <si>
    <t>訓練評価者
氏名（役職）</t>
    <rPh sb="0" eb="2">
      <t>クンレン</t>
    </rPh>
    <rPh sb="2" eb="5">
      <t>ヒョウカシャ</t>
    </rPh>
    <rPh sb="6" eb="8">
      <t>シメイ</t>
    </rPh>
    <rPh sb="9" eb="11">
      <t>ヤクショク</t>
    </rPh>
    <phoneticPr fontId="7"/>
  </si>
  <si>
    <t>事務担当者
氏名(役職)</t>
    <rPh sb="0" eb="2">
      <t>ジム</t>
    </rPh>
    <rPh sb="2" eb="5">
      <t>タントウシャ</t>
    </rPh>
    <rPh sb="6" eb="8">
      <t>シメイ</t>
    </rPh>
    <rPh sb="9" eb="11">
      <t>ヤクショク</t>
    </rPh>
    <phoneticPr fontId="7"/>
  </si>
  <si>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7"/>
  </si>
  <si>
    <t>受入予定人数</t>
    <rPh sb="0" eb="1">
      <t>ウ</t>
    </rPh>
    <rPh sb="1" eb="2">
      <t>イ</t>
    </rPh>
    <rPh sb="2" eb="4">
      <t>ヨテイ</t>
    </rPh>
    <rPh sb="4" eb="6">
      <t>ニンズウ</t>
    </rPh>
    <phoneticPr fontId="7"/>
  </si>
  <si>
    <t>か月目</t>
    <rPh sb="1" eb="2">
      <t>ゲツ</t>
    </rPh>
    <rPh sb="2" eb="3">
      <t>メ</t>
    </rPh>
    <phoneticPr fontId="7"/>
  </si>
  <si>
    <t>No</t>
    <phoneticPr fontId="7"/>
  </si>
  <si>
    <t>TEL</t>
    <phoneticPr fontId="7"/>
  </si>
  <si>
    <t>訓練運営体制</t>
    <rPh sb="0" eb="2">
      <t>クンレン</t>
    </rPh>
    <rPh sb="2" eb="4">
      <t>ウンエイ</t>
    </rPh>
    <rPh sb="4" eb="6">
      <t>タイセイ</t>
    </rPh>
    <phoneticPr fontId="7"/>
  </si>
  <si>
    <t>のとおり</t>
    <phoneticPr fontId="7"/>
  </si>
  <si>
    <r>
      <t>認定様式第</t>
    </r>
    <r>
      <rPr>
        <sz val="11"/>
        <rFont val="ＭＳ Ｐゴシック"/>
        <family val="3"/>
        <charset val="128"/>
      </rPr>
      <t>10号</t>
    </r>
    <phoneticPr fontId="7"/>
  </si>
  <si>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7"/>
  </si>
  <si>
    <t>第１３の１号</t>
    <rPh sb="5" eb="6">
      <t>ゴウ</t>
    </rPh>
    <phoneticPr fontId="6"/>
  </si>
  <si>
    <t>第１３の２号</t>
    <rPh sb="5" eb="6">
      <t>ゴウ</t>
    </rPh>
    <phoneticPr fontId="6"/>
  </si>
  <si>
    <t>第１４号</t>
    <rPh sb="0" eb="1">
      <t>ダイ</t>
    </rPh>
    <rPh sb="3" eb="4">
      <t>ゴウ</t>
    </rPh>
    <phoneticPr fontId="6"/>
  </si>
  <si>
    <t>第１５の１号</t>
    <rPh sb="0" eb="1">
      <t>ダイ</t>
    </rPh>
    <rPh sb="5" eb="6">
      <t>ゴウ</t>
    </rPh>
    <phoneticPr fontId="7"/>
  </si>
  <si>
    <t>第１５の２号</t>
    <rPh sb="0" eb="1">
      <t>ダイ</t>
    </rPh>
    <rPh sb="5" eb="6">
      <t>ゴウ</t>
    </rPh>
    <phoneticPr fontId="7"/>
  </si>
  <si>
    <t>第１６の２号</t>
    <rPh sb="5" eb="6">
      <t>ゴウ</t>
    </rPh>
    <phoneticPr fontId="7"/>
  </si>
  <si>
    <t>第１７号</t>
    <rPh sb="0" eb="1">
      <t>ダイ</t>
    </rPh>
    <phoneticPr fontId="7"/>
  </si>
  <si>
    <t>第１８号</t>
    <rPh sb="0" eb="1">
      <t>ダイ</t>
    </rPh>
    <phoneticPr fontId="7"/>
  </si>
  <si>
    <t>認定様式第12号</t>
    <phoneticPr fontId="7"/>
  </si>
  <si>
    <r>
      <t>認定様式第</t>
    </r>
    <r>
      <rPr>
        <sz val="9"/>
        <rFont val="ＭＳ Ｐゴシック"/>
        <family val="3"/>
        <charset val="128"/>
      </rPr>
      <t>13の１号</t>
    </r>
    <phoneticPr fontId="91"/>
  </si>
  <si>
    <r>
      <t>認定様式第</t>
    </r>
    <r>
      <rPr>
        <sz val="9"/>
        <rFont val="ＭＳ Ｐゴシック"/>
        <family val="3"/>
        <charset val="128"/>
      </rPr>
      <t>13の2号</t>
    </r>
    <rPh sb="0" eb="2">
      <t>ニンテイ</t>
    </rPh>
    <rPh sb="2" eb="4">
      <t>ヨウシキ</t>
    </rPh>
    <rPh sb="4" eb="5">
      <t>ダイ</t>
    </rPh>
    <phoneticPr fontId="91"/>
  </si>
  <si>
    <t>認定様式第14号</t>
    <phoneticPr fontId="7"/>
  </si>
  <si>
    <t>認定様式第15の１号</t>
    <rPh sb="0" eb="2">
      <t>ニンテイ</t>
    </rPh>
    <rPh sb="2" eb="4">
      <t>ヨウシキ</t>
    </rPh>
    <rPh sb="4" eb="5">
      <t>ダイ</t>
    </rPh>
    <rPh sb="9" eb="10">
      <t>ゴウ</t>
    </rPh>
    <phoneticPr fontId="7"/>
  </si>
  <si>
    <t>認定様式第15の２号</t>
    <rPh sb="0" eb="2">
      <t>ニンテイ</t>
    </rPh>
    <rPh sb="2" eb="4">
      <t>ヨウシキ</t>
    </rPh>
    <rPh sb="4" eb="5">
      <t>ダイ</t>
    </rPh>
    <rPh sb="9" eb="10">
      <t>ゴウ</t>
    </rPh>
    <phoneticPr fontId="7"/>
  </si>
  <si>
    <r>
      <t>認定様式第</t>
    </r>
    <r>
      <rPr>
        <sz val="11"/>
        <rFont val="ＭＳ Ｐゴシック"/>
        <family val="3"/>
        <charset val="128"/>
      </rPr>
      <t>16の２号</t>
    </r>
    <rPh sb="0" eb="2">
      <t>ニンテイ</t>
    </rPh>
    <rPh sb="2" eb="4">
      <t>ヨウシキ</t>
    </rPh>
    <rPh sb="4" eb="5">
      <t>ダイ</t>
    </rPh>
    <rPh sb="9" eb="10">
      <t>ゴウ</t>
    </rPh>
    <phoneticPr fontId="7"/>
  </si>
  <si>
    <t>認定様式第17号</t>
    <rPh sb="0" eb="2">
      <t>ニンテイ</t>
    </rPh>
    <rPh sb="2" eb="4">
      <t>ヨウシキ</t>
    </rPh>
    <rPh sb="4" eb="5">
      <t>ダイ</t>
    </rPh>
    <rPh sb="7" eb="8">
      <t>ゴウ</t>
    </rPh>
    <phoneticPr fontId="7"/>
  </si>
  <si>
    <t>認定様式第18号</t>
    <phoneticPr fontId="7"/>
  </si>
  <si>
    <t>月/日</t>
    <rPh sb="0" eb="1">
      <t>ツキ</t>
    </rPh>
    <rPh sb="2" eb="3">
      <t>ヒ</t>
    </rPh>
    <phoneticPr fontId="7"/>
  </si>
  <si>
    <t>月</t>
    <rPh sb="0" eb="1">
      <t>ゲツ</t>
    </rPh>
    <phoneticPr fontId="7"/>
  </si>
  <si>
    <t>火</t>
  </si>
  <si>
    <t>水</t>
  </si>
  <si>
    <t>木</t>
  </si>
  <si>
    <t>金</t>
  </si>
  <si>
    <t>土</t>
  </si>
  <si>
    <t>日</t>
  </si>
  <si>
    <t>火</t>
    <rPh sb="0" eb="1">
      <t>ヒ</t>
    </rPh>
    <phoneticPr fontId="7"/>
  </si>
  <si>
    <t>木</t>
    <rPh sb="0" eb="1">
      <t>モク</t>
    </rPh>
    <phoneticPr fontId="7"/>
  </si>
  <si>
    <t>時間合計:***H</t>
    <rPh sb="0" eb="2">
      <t>ジカン</t>
    </rPh>
    <rPh sb="2" eb="4">
      <t>ゴウケイ</t>
    </rPh>
    <phoneticPr fontId="7"/>
  </si>
  <si>
    <t>7/3</t>
  </si>
  <si>
    <t>7/4</t>
  </si>
  <si>
    <t>7/5</t>
  </si>
  <si>
    <t>7/6</t>
  </si>
  <si>
    <t>7/7</t>
  </si>
  <si>
    <t>7/8</t>
  </si>
  <si>
    <t>7/9</t>
  </si>
  <si>
    <t>7/10</t>
  </si>
  <si>
    <t>7/11</t>
  </si>
  <si>
    <t>7/12</t>
  </si>
  <si>
    <t>7/13</t>
  </si>
  <si>
    <t>7/14</t>
  </si>
  <si>
    <t>7/15</t>
  </si>
  <si>
    <t>7/16</t>
  </si>
  <si>
    <t>7/17</t>
  </si>
  <si>
    <t>7/18</t>
  </si>
  <si>
    <t>7/19</t>
  </si>
  <si>
    <t>土</t>
    <rPh sb="0" eb="1">
      <t>ド</t>
    </rPh>
    <phoneticPr fontId="7"/>
  </si>
  <si>
    <t>4/22</t>
  </si>
  <si>
    <t>4/23</t>
  </si>
  <si>
    <t>4/24</t>
  </si>
  <si>
    <t>4/25</t>
  </si>
  <si>
    <t>4/26</t>
  </si>
  <si>
    <t>4/27</t>
  </si>
  <si>
    <t>4/28</t>
  </si>
  <si>
    <t>4/29</t>
  </si>
  <si>
    <t>4/30</t>
  </si>
  <si>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</si>
  <si>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</si>
  <si>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</si>
  <si>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</si>
  <si>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</si>
  <si>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</si>
  <si>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</si>
  <si>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</si>
  <si>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</si>
  <si>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</si>
  <si>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</si>
  <si>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</si>
  <si>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</si>
  <si>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</si>
  <si>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</si>
  <si>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</si>
  <si>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</si>
  <si>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</si>
  <si>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</si>
  <si>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</si>
  <si>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</si>
  <si>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</si>
  <si>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</si>
  <si>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</si>
  <si>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</si>
  <si>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</si>
  <si>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</si>
  <si>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7"/>
  </si>
  <si>
    <t>6/3</t>
  </si>
  <si>
    <t>6/4</t>
  </si>
  <si>
    <t>6/5</t>
  </si>
  <si>
    <t>6/6</t>
  </si>
  <si>
    <t>6/7</t>
  </si>
  <si>
    <t>6/8</t>
  </si>
  <si>
    <t>6/9</t>
  </si>
  <si>
    <t>6/10</t>
  </si>
  <si>
    <t>6/11</t>
  </si>
  <si>
    <t>6/12</t>
  </si>
  <si>
    <t>6/13</t>
  </si>
  <si>
    <t>6/14</t>
  </si>
  <si>
    <t>6/15</t>
  </si>
  <si>
    <t>6/16</t>
  </si>
  <si>
    <t>6/17</t>
  </si>
  <si>
    <t>6/18</t>
  </si>
  <si>
    <t>6/19</t>
  </si>
  <si>
    <t>6/22</t>
  </si>
  <si>
    <t>6/23</t>
  </si>
  <si>
    <t>6/24</t>
  </si>
  <si>
    <t>6/25</t>
  </si>
  <si>
    <t>6/26</t>
  </si>
  <si>
    <t>6/27</t>
  </si>
  <si>
    <t>6/28</t>
  </si>
  <si>
    <t>6/29</t>
  </si>
  <si>
    <t>6/30</t>
  </si>
  <si>
    <r>
      <t>代表者</t>
    </r>
    <r>
      <rPr>
        <sz val="11"/>
        <rFont val="ＭＳ Ｐゴシック"/>
        <family val="3"/>
        <charset val="128"/>
      </rPr>
      <t>役職名・氏名</t>
    </r>
    <rPh sb="0" eb="2">
      <t>ダイヒョウ</t>
    </rPh>
    <rPh sb="2" eb="3">
      <t>シャ</t>
    </rPh>
    <rPh sb="3" eb="6">
      <t>ヤクショクメイ</t>
    </rPh>
    <rPh sb="7" eb="9">
      <t>シメイ</t>
    </rPh>
    <phoneticPr fontId="7"/>
  </si>
  <si>
    <t>※1　企業実習を予定している場合は、様式第10号～12号を作成のうえ提出してください。</t>
    <rPh sb="3" eb="5">
      <t>キギョウ</t>
    </rPh>
    <rPh sb="5" eb="7">
      <t>ジッシュウ</t>
    </rPh>
    <rPh sb="8" eb="10">
      <t>ヨテイ</t>
    </rPh>
    <rPh sb="14" eb="16">
      <t>バアイ</t>
    </rPh>
    <rPh sb="18" eb="20">
      <t>ヨウシキ</t>
    </rPh>
    <rPh sb="20" eb="21">
      <t>ダイ</t>
    </rPh>
    <rPh sb="23" eb="24">
      <t>ゴウ</t>
    </rPh>
    <rPh sb="27" eb="28">
      <t>ゴウ</t>
    </rPh>
    <rPh sb="29" eb="31">
      <t>サクセイ</t>
    </rPh>
    <rPh sb="34" eb="36">
      <t>テイシュツ</t>
    </rPh>
    <phoneticPr fontId="7"/>
  </si>
  <si>
    <t>５ヶ月目</t>
    <phoneticPr fontId="7"/>
  </si>
  <si>
    <t>６ヶ月目</t>
    <phoneticPr fontId="7"/>
  </si>
  <si>
    <t>就職支援（**H）</t>
    <rPh sb="0" eb="2">
      <t>シュウショク</t>
    </rPh>
    <rPh sb="2" eb="4">
      <t>シエン</t>
    </rPh>
    <phoneticPr fontId="7"/>
  </si>
  <si>
    <t>5/2</t>
  </si>
  <si>
    <t>6/2</t>
  </si>
  <si>
    <t>7/2</t>
  </si>
  <si>
    <t>時間合計</t>
    <rPh sb="0" eb="2">
      <t>ジカン</t>
    </rPh>
    <rPh sb="2" eb="4">
      <t>ゴウケイ</t>
    </rPh>
    <phoneticPr fontId="7"/>
  </si>
  <si>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7"/>
  </si>
  <si>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ナド</t>
    </rPh>
    <rPh sb="57" eb="58">
      <t>フク</t>
    </rPh>
    <rPh sb="61" eb="63">
      <t>キニュウ</t>
    </rPh>
    <phoneticPr fontId="7"/>
  </si>
  <si>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7"/>
  </si>
  <si>
    <t>　　　  の内容を遵守すること。</t>
    <phoneticPr fontId="7"/>
  </si>
  <si>
    <t>認定様式第２号</t>
    <phoneticPr fontId="7"/>
  </si>
  <si>
    <t>　　　　年　　　　月　　　　日</t>
    <rPh sb="4" eb="5">
      <t>ネン</t>
    </rPh>
    <rPh sb="9" eb="10">
      <t>ツキ</t>
    </rPh>
    <rPh sb="14" eb="15">
      <t>ヒ</t>
    </rPh>
    <phoneticPr fontId="91"/>
  </si>
  <si>
    <t>　 　年 　　月 　　日</t>
    <rPh sb="3" eb="4">
      <t>ネン</t>
    </rPh>
    <rPh sb="7" eb="8">
      <t>ツキ</t>
    </rPh>
    <rPh sb="11" eb="12">
      <t>ヒ</t>
    </rPh>
    <phoneticPr fontId="91"/>
  </si>
  <si>
    <t>証明書類</t>
    <rPh sb="0" eb="2">
      <t>ショウメイ</t>
    </rPh>
    <rPh sb="2" eb="4">
      <t>ショルイ</t>
    </rPh>
    <phoneticPr fontId="7"/>
  </si>
  <si>
    <t>　　　※　求職者支援訓練の講師を担当する講師については、認定基準４、（１１）「講師」の要件に適合する必要があります。</t>
    <phoneticPr fontId="7"/>
  </si>
  <si>
    <t>　　　　　（具体的には、裏面の「講師として認められる類型」のいずれかに適合することが必要です。）</t>
    <phoneticPr fontId="7"/>
  </si>
  <si>
    <t>　　　※　記入した類型に該当することを証明する職務経歴書、資格・免許証等の写しを併せて提出してください。</t>
    <phoneticPr fontId="7"/>
  </si>
  <si>
    <t>認定様式第7の1号（表面）</t>
    <rPh sb="10" eb="11">
      <t>オモテ</t>
    </rPh>
    <rPh sb="11" eb="12">
      <t>メン</t>
    </rPh>
    <phoneticPr fontId="7"/>
  </si>
  <si>
    <t>認定様式第６号</t>
    <phoneticPr fontId="7"/>
  </si>
  <si>
    <t>4/20</t>
    <phoneticPr fontId="7"/>
  </si>
  <si>
    <t>4/21</t>
    <phoneticPr fontId="7"/>
  </si>
  <si>
    <t>5/1</t>
    <phoneticPr fontId="7"/>
  </si>
  <si>
    <t>○</t>
    <phoneticPr fontId="7"/>
  </si>
  <si>
    <t>６H</t>
    <phoneticPr fontId="7"/>
  </si>
  <si>
    <t>**H</t>
    <phoneticPr fontId="7"/>
  </si>
  <si>
    <t>* * H</t>
    <phoneticPr fontId="7"/>
  </si>
  <si>
    <t>5/20</t>
    <phoneticPr fontId="7"/>
  </si>
  <si>
    <t>5/21</t>
    <phoneticPr fontId="7"/>
  </si>
  <si>
    <t>6/1</t>
    <phoneticPr fontId="7"/>
  </si>
  <si>
    <t>*********</t>
    <phoneticPr fontId="7"/>
  </si>
  <si>
    <t>○</t>
    <phoneticPr fontId="7"/>
  </si>
  <si>
    <t>6/20</t>
    <phoneticPr fontId="7"/>
  </si>
  <si>
    <t>6/21</t>
    <phoneticPr fontId="7"/>
  </si>
  <si>
    <t>7/1</t>
    <phoneticPr fontId="7"/>
  </si>
  <si>
    <t>○</t>
    <phoneticPr fontId="7"/>
  </si>
  <si>
    <t>◎</t>
    <phoneticPr fontId="7"/>
  </si>
  <si>
    <t>　　９：００　～　　９：５０</t>
    <phoneticPr fontId="7"/>
  </si>
  <si>
    <t>　１０：００　～　１０：５０</t>
    <phoneticPr fontId="7"/>
  </si>
  <si>
    <t>　１１：００　～　１１：５０</t>
    <phoneticPr fontId="7"/>
  </si>
  <si>
    <t>　１３：００　～　１３：５０</t>
    <phoneticPr fontId="7"/>
  </si>
  <si>
    <t>　１４：００　～　１４：５０</t>
    <phoneticPr fontId="7"/>
  </si>
  <si>
    <t>　１５：００　～　１５：５０</t>
    <phoneticPr fontId="7"/>
  </si>
  <si>
    <t>キャリアコンサルティング①</t>
    <phoneticPr fontId="7"/>
  </si>
  <si>
    <t>ハローワーク来所日①</t>
    <rPh sb="6" eb="8">
      <t>ライショ</t>
    </rPh>
    <rPh sb="8" eb="9">
      <t>ヒ</t>
    </rPh>
    <phoneticPr fontId="7"/>
  </si>
  <si>
    <t>ハローワーク来所日②</t>
    <rPh sb="6" eb="8">
      <t>ライショ</t>
    </rPh>
    <rPh sb="8" eb="9">
      <t>ヒ</t>
    </rPh>
    <phoneticPr fontId="7"/>
  </si>
  <si>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7"/>
  </si>
  <si>
    <t>資格・免許証</t>
    <rPh sb="0" eb="2">
      <t>シカク</t>
    </rPh>
    <rPh sb="3" eb="6">
      <t>メンキョショウ</t>
    </rPh>
    <phoneticPr fontId="7"/>
  </si>
  <si>
    <t>その他</t>
    <rPh sb="2" eb="3">
      <t>ホカ</t>
    </rPh>
    <phoneticPr fontId="7"/>
  </si>
  <si>
    <t>***　時間</t>
    <rPh sb="4" eb="6">
      <t>ジカン</t>
    </rPh>
    <phoneticPr fontId="7"/>
  </si>
  <si>
    <t>　　　　　　　　   　(注意事項)</t>
    <phoneticPr fontId="7"/>
  </si>
  <si>
    <t>　　　　　　（「講師として認められる類型」に該当すると判断した職務経歴書上の記載箇所に下線を引いてください。）</t>
    <phoneticPr fontId="7"/>
  </si>
  <si>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7"/>
  </si>
  <si>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7"/>
  </si>
  <si>
    <t>　　　　   　　   　    なお、認定取消等となった場合、当該取消の日から起算して５年間又は永久に、当該都道府県又は全国において求職者支援訓練の認定を受けることが</t>
    <phoneticPr fontId="7"/>
  </si>
  <si>
    <t>　　　　　　　　　　　できませんのでご留意ください。</t>
    <phoneticPr fontId="7"/>
  </si>
  <si>
    <t xml:space="preserve">       いることを確認してください。</t>
    <phoneticPr fontId="7"/>
  </si>
  <si>
    <t>　　　　　　なお、講師が職務経歴書を作成していない場合や職務経歴書の記載内容だけでは「求職者支援訓練の講師として認められる類型」に適合することが確認できない</t>
    <phoneticPr fontId="7"/>
  </si>
  <si>
    <t>　　　　　場合には「講師の経歴等確認書（認定様式第７の３号）」を提出してください。　</t>
    <phoneticPr fontId="7"/>
  </si>
  <si>
    <t>勤務
形態</t>
    <rPh sb="0" eb="2">
      <t>キンム</t>
    </rPh>
    <rPh sb="3" eb="5">
      <t>ケイタイ</t>
    </rPh>
    <phoneticPr fontId="7"/>
  </si>
  <si>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7"/>
  </si>
  <si>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7"/>
  </si>
  <si>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7"/>
  </si>
  <si>
    <t>第７の３号</t>
    <rPh sb="0" eb="1">
      <t>ダイ</t>
    </rPh>
    <rPh sb="4" eb="5">
      <t>ゴウ</t>
    </rPh>
    <phoneticPr fontId="6"/>
  </si>
  <si>
    <t>　１５：５０　～　１６：５０</t>
    <phoneticPr fontId="7"/>
  </si>
  <si>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7"/>
  </si>
  <si>
    <t>選定における加点要素確認表（実績枠）</t>
    <rPh sb="0" eb="2">
      <t>センテイ</t>
    </rPh>
    <rPh sb="6" eb="8">
      <t>カテン</t>
    </rPh>
    <rPh sb="8" eb="10">
      <t>ヨウソ</t>
    </rPh>
    <rPh sb="10" eb="13">
      <t>カクニンヒョウ</t>
    </rPh>
    <rPh sb="14" eb="16">
      <t>ジッセキ</t>
    </rPh>
    <rPh sb="16" eb="17">
      <t>ワク</t>
    </rPh>
    <phoneticPr fontId="7"/>
  </si>
  <si>
    <t>キャリアコンサルティング②</t>
    <phoneticPr fontId="7"/>
  </si>
  <si>
    <t>*********</t>
    <phoneticPr fontId="7"/>
  </si>
  <si>
    <t>*********</t>
    <phoneticPr fontId="7"/>
  </si>
  <si>
    <t>*********</t>
    <phoneticPr fontId="7"/>
  </si>
  <si>
    <t>*********</t>
    <phoneticPr fontId="7"/>
  </si>
  <si>
    <t>　　 ③　「類型」の欄には、裏面の「求職者支援訓練の講師として認められる類型」のうち該当する番号を記入してください。</t>
    <rPh sb="6" eb="8">
      <t>ルイケイ</t>
    </rPh>
    <rPh sb="10" eb="11">
      <t>ラン</t>
    </rPh>
    <phoneticPr fontId="7"/>
  </si>
  <si>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7"/>
  </si>
  <si>
    <t>キャリアコンサルティング③</t>
    <phoneticPr fontId="7"/>
  </si>
  <si>
    <t>ビジネスヒューマン</t>
    <phoneticPr fontId="91"/>
  </si>
  <si>
    <t>最終行</t>
    <rPh sb="0" eb="3">
      <t>サイシュウギョウ</t>
    </rPh>
    <phoneticPr fontId="7"/>
  </si>
  <si>
    <t>№</t>
    <phoneticPr fontId="7"/>
  </si>
  <si>
    <t>第２号</t>
    <phoneticPr fontId="7"/>
  </si>
  <si>
    <t>第３号</t>
    <phoneticPr fontId="7"/>
  </si>
  <si>
    <t>第４号</t>
    <phoneticPr fontId="7"/>
  </si>
  <si>
    <t>第５号</t>
    <phoneticPr fontId="7"/>
  </si>
  <si>
    <t>第６号</t>
    <phoneticPr fontId="7"/>
  </si>
  <si>
    <t>日別計画表</t>
    <phoneticPr fontId="7"/>
  </si>
  <si>
    <t>第８号</t>
    <phoneticPr fontId="7"/>
  </si>
  <si>
    <t>第９号</t>
    <phoneticPr fontId="7"/>
  </si>
  <si>
    <t>第１０号</t>
    <phoneticPr fontId="7"/>
  </si>
  <si>
    <t>企業実習先一覧</t>
    <phoneticPr fontId="7"/>
  </si>
  <si>
    <t>第１２号</t>
    <phoneticPr fontId="7"/>
  </si>
  <si>
    <t>就職活動計画/職業生活設計　自己評価シート</t>
    <phoneticPr fontId="7"/>
  </si>
  <si>
    <t>－</t>
    <phoneticPr fontId="7"/>
  </si>
  <si>
    <t>２　訓練分野</t>
    <phoneticPr fontId="7"/>
  </si>
  <si>
    <t>03 営業・販売・事務分野</t>
    <phoneticPr fontId="7"/>
  </si>
  <si>
    <t>（貴機関が初めて本分野の訓練を実施する場合はチェックしてください）</t>
    <phoneticPr fontId="7"/>
  </si>
  <si>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7"/>
  </si>
  <si>
    <t>～</t>
    <phoneticPr fontId="7"/>
  </si>
  <si>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7"/>
  </si>
  <si>
    <t>　３　加入予定の保険に関するリーフレット等</t>
    <rPh sb="8" eb="10">
      <t>ホケン</t>
    </rPh>
    <phoneticPr fontId="7"/>
  </si>
  <si>
    <t>提出済みの書類</t>
    <phoneticPr fontId="7"/>
  </si>
  <si>
    <t>　４　事業実績を確認できる書類</t>
    <rPh sb="3" eb="5">
      <t>ジギョウ</t>
    </rPh>
    <rPh sb="5" eb="7">
      <t>ジッセキ</t>
    </rPh>
    <rPh sb="8" eb="10">
      <t>カクニン</t>
    </rPh>
    <rPh sb="13" eb="15">
      <t>ショルイ</t>
    </rPh>
    <phoneticPr fontId="7"/>
  </si>
  <si>
    <t>　５　代表者氏名・役員一覧</t>
    <rPh sb="3" eb="6">
      <t>ダイヒョウシャ</t>
    </rPh>
    <rPh sb="6" eb="8">
      <t>シメイ</t>
    </rPh>
    <rPh sb="9" eb="11">
      <t>ヤクイン</t>
    </rPh>
    <rPh sb="11" eb="13">
      <t>イチラン</t>
    </rPh>
    <phoneticPr fontId="7"/>
  </si>
  <si>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7"/>
  </si>
  <si>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7"/>
  </si>
  <si>
    <t>自己診断表(写)</t>
    <rPh sb="0" eb="5">
      <t>ジコシンダンヒョウ</t>
    </rPh>
    <rPh sb="6" eb="7">
      <t>ウツ</t>
    </rPh>
    <phoneticPr fontId="7"/>
  </si>
  <si>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7"/>
  </si>
  <si>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7"/>
  </si>
  <si>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7"/>
  </si>
  <si>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7"/>
  </si>
  <si>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7"/>
  </si>
  <si>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7"/>
  </si>
  <si>
    <t>令和○年 5 月 20 日（水）　～　令和○年 6 月 19 日（金）</t>
    <rPh sb="0" eb="1">
      <t>レイ</t>
    </rPh>
    <rPh sb="1" eb="2">
      <t>カズ</t>
    </rPh>
    <rPh sb="3" eb="4">
      <t>ネン</t>
    </rPh>
    <rPh sb="4" eb="5">
      <t>ヘイネン</t>
    </rPh>
    <rPh sb="7" eb="8">
      <t>ガツ</t>
    </rPh>
    <rPh sb="12" eb="13">
      <t>ヒ</t>
    </rPh>
    <rPh sb="14" eb="15">
      <t>ミズ</t>
    </rPh>
    <rPh sb="19" eb="20">
      <t>レイ</t>
    </rPh>
    <rPh sb="20" eb="21">
      <t>カズ</t>
    </rPh>
    <rPh sb="22" eb="23">
      <t>ネン</t>
    </rPh>
    <rPh sb="23" eb="24">
      <t>ヘイネン</t>
    </rPh>
    <rPh sb="26" eb="27">
      <t>ガツ</t>
    </rPh>
    <rPh sb="31" eb="32">
      <t>ヒ</t>
    </rPh>
    <rPh sb="33" eb="34">
      <t>キン</t>
    </rPh>
    <phoneticPr fontId="7"/>
  </si>
  <si>
    <t>令和○年 4 月 20 日（月）　～　令和○年 5 月 19 日（火）</t>
    <rPh sb="0" eb="1">
      <t>レイ</t>
    </rPh>
    <rPh sb="1" eb="2">
      <t>カズ</t>
    </rPh>
    <rPh sb="3" eb="4">
      <t>ネン</t>
    </rPh>
    <rPh sb="4" eb="5">
      <t>ヘイネン</t>
    </rPh>
    <rPh sb="7" eb="8">
      <t>ガツ</t>
    </rPh>
    <rPh sb="12" eb="13">
      <t>ヒ</t>
    </rPh>
    <rPh sb="14" eb="15">
      <t>ゲツ</t>
    </rPh>
    <rPh sb="19" eb="21">
      <t>レイワ</t>
    </rPh>
    <rPh sb="22" eb="23">
      <t>ネン</t>
    </rPh>
    <rPh sb="26" eb="27">
      <t>ガツ</t>
    </rPh>
    <rPh sb="31" eb="32">
      <t>ヒ</t>
    </rPh>
    <rPh sb="33" eb="34">
      <t>ヒ</t>
    </rPh>
    <phoneticPr fontId="7"/>
  </si>
  <si>
    <t>令和○年4月30日</t>
    <rPh sb="0" eb="2">
      <t>レイワ</t>
    </rPh>
    <rPh sb="3" eb="4">
      <t>ネン</t>
    </rPh>
    <rPh sb="5" eb="6">
      <t>ガツ</t>
    </rPh>
    <rPh sb="8" eb="9">
      <t>ニチ</t>
    </rPh>
    <phoneticPr fontId="7"/>
  </si>
  <si>
    <t>令和○年5月29日</t>
    <rPh sb="0" eb="2">
      <t>レイワ</t>
    </rPh>
    <rPh sb="3" eb="4">
      <t>ネン</t>
    </rPh>
    <rPh sb="5" eb="6">
      <t>ガツ</t>
    </rPh>
    <rPh sb="8" eb="9">
      <t>ニチ</t>
    </rPh>
    <phoneticPr fontId="7"/>
  </si>
  <si>
    <t>令和○年7月16日</t>
    <rPh sb="0" eb="2">
      <t>レイワ</t>
    </rPh>
    <rPh sb="3" eb="4">
      <t>ネン</t>
    </rPh>
    <rPh sb="5" eb="6">
      <t>ガツ</t>
    </rPh>
    <rPh sb="8" eb="9">
      <t>ニチ</t>
    </rPh>
    <phoneticPr fontId="7"/>
  </si>
  <si>
    <t>令和○年5月22日</t>
    <rPh sb="0" eb="2">
      <t>レイワ</t>
    </rPh>
    <rPh sb="3" eb="4">
      <t>ネン</t>
    </rPh>
    <rPh sb="5" eb="6">
      <t>ガツ</t>
    </rPh>
    <rPh sb="8" eb="9">
      <t>ニチ</t>
    </rPh>
    <phoneticPr fontId="7"/>
  </si>
  <si>
    <t>令和○年6月25日</t>
    <rPh sb="0" eb="2">
      <t>レイワ</t>
    </rPh>
    <rPh sb="3" eb="4">
      <t>ネン</t>
    </rPh>
    <rPh sb="5" eb="6">
      <t>ガツ</t>
    </rPh>
    <rPh sb="8" eb="9">
      <t>ニチ</t>
    </rPh>
    <phoneticPr fontId="7"/>
  </si>
  <si>
    <t xml:space="preserve"> 令和○年 6 月 20 日（土）　～　令和○年 7 月 17日（金）</t>
    <rPh sb="1" eb="2">
      <t>レイ</t>
    </rPh>
    <rPh sb="2" eb="3">
      <t>カズ</t>
    </rPh>
    <rPh sb="4" eb="5">
      <t>ネン</t>
    </rPh>
    <rPh sb="5" eb="6">
      <t>ヘイネン</t>
    </rPh>
    <rPh sb="8" eb="9">
      <t>ガツ</t>
    </rPh>
    <rPh sb="13" eb="14">
      <t>ヒ</t>
    </rPh>
    <rPh sb="15" eb="16">
      <t>ド</t>
    </rPh>
    <rPh sb="20" eb="21">
      <t>レイ</t>
    </rPh>
    <rPh sb="21" eb="22">
      <t>カズ</t>
    </rPh>
    <rPh sb="23" eb="24">
      <t>ネン</t>
    </rPh>
    <rPh sb="24" eb="25">
      <t>ヘイネン</t>
    </rPh>
    <rPh sb="27" eb="28">
      <t>ガツ</t>
    </rPh>
    <rPh sb="31" eb="32">
      <t>ヒ</t>
    </rPh>
    <rPh sb="33" eb="34">
      <t>キン</t>
    </rPh>
    <phoneticPr fontId="7"/>
  </si>
  <si>
    <t>令和</t>
    <rPh sb="0" eb="2">
      <t>レイワ</t>
    </rPh>
    <phoneticPr fontId="7"/>
  </si>
  <si>
    <t>令和　　年　　月　　日</t>
    <rPh sb="0" eb="2">
      <t>レイワ</t>
    </rPh>
    <rPh sb="4" eb="5">
      <t>ネン</t>
    </rPh>
    <rPh sb="7" eb="8">
      <t>ツキ</t>
    </rPh>
    <rPh sb="10" eb="11">
      <t>ヒ</t>
    </rPh>
    <phoneticPr fontId="7"/>
  </si>
  <si>
    <t>令和　　年　　月　　日現在</t>
    <rPh sb="0" eb="2">
      <t>レイワ</t>
    </rPh>
    <phoneticPr fontId="7"/>
  </si>
  <si>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7"/>
  </si>
  <si>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7"/>
  </si>
  <si>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7"/>
  </si>
  <si>
    <t>FBB1G0202</t>
    <phoneticPr fontId="7"/>
  </si>
  <si>
    <t>訓練実施会場名</t>
    <rPh sb="0" eb="1">
      <t>クンレン</t>
    </rPh>
    <rPh sb="3" eb="5">
      <t>カイジョウ</t>
    </rPh>
    <rPh sb="5" eb="6">
      <t>メイ</t>
    </rPh>
    <phoneticPr fontId="7"/>
  </si>
  <si>
    <t>訓練実施会場郵便番号</t>
    <rPh sb="0" eb="2">
      <t>クンレン</t>
    </rPh>
    <rPh sb="4" eb="6">
      <t>カイジョウ</t>
    </rPh>
    <phoneticPr fontId="7"/>
  </si>
  <si>
    <t>訓練実施会場所在地１</t>
    <phoneticPr fontId="7"/>
  </si>
  <si>
    <t>訓練実施会場所在地２</t>
    <phoneticPr fontId="7"/>
  </si>
  <si>
    <t>担当者氏名</t>
    <rPh sb="0" eb="3">
      <t>タントウシャ</t>
    </rPh>
    <phoneticPr fontId="7"/>
  </si>
  <si>
    <t>担当者連絡先電話番号１</t>
    <rPh sb="0" eb="3">
      <t>タントウシャ</t>
    </rPh>
    <phoneticPr fontId="7"/>
  </si>
  <si>
    <t>担当者連絡先電話番号２</t>
    <phoneticPr fontId="7"/>
  </si>
  <si>
    <t>担当者連絡先電話番号３</t>
    <phoneticPr fontId="7"/>
  </si>
  <si>
    <t>担当者連絡先メールアドレス</t>
    <phoneticPr fontId="7"/>
  </si>
  <si>
    <t>４　訓練実施会場</t>
    <rPh sb="2" eb="8">
      <t>クンレンジッシカイジョウ</t>
    </rPh>
    <phoneticPr fontId="7"/>
  </si>
  <si>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7"/>
  </si>
  <si>
    <t>　９　講師の類型に該当することを証明する書類</t>
    <rPh sb="3" eb="5">
      <t>コウシ</t>
    </rPh>
    <rPh sb="6" eb="8">
      <t>ルイケイ</t>
    </rPh>
    <rPh sb="9" eb="11">
      <t>ガイトウ</t>
    </rPh>
    <rPh sb="16" eb="18">
      <t>ショウメイ</t>
    </rPh>
    <rPh sb="20" eb="22">
      <t>ショルイ</t>
    </rPh>
    <phoneticPr fontId="7"/>
  </si>
  <si>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7"/>
  </si>
  <si>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7"/>
  </si>
  <si>
    <t>　１２　オリエンテーション時に告知する事項の内容</t>
    <rPh sb="13" eb="14">
      <t>ジ</t>
    </rPh>
    <rPh sb="15" eb="17">
      <t>コクチ</t>
    </rPh>
    <rPh sb="19" eb="21">
      <t>ジコウ</t>
    </rPh>
    <rPh sb="22" eb="24">
      <t>ナイヨウ</t>
    </rPh>
    <phoneticPr fontId="7"/>
  </si>
  <si>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7"/>
  </si>
  <si>
    <t>　１５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7"/>
  </si>
  <si>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7"/>
  </si>
  <si>
    <t>　１７　職業訓練サービスガイドラインに基づく自己診断表</t>
    <rPh sb="4" eb="6">
      <t>ショクギョウ</t>
    </rPh>
    <rPh sb="6" eb="8">
      <t>クンレン</t>
    </rPh>
    <rPh sb="19" eb="20">
      <t>モト</t>
    </rPh>
    <rPh sb="22" eb="24">
      <t>ジコ</t>
    </rPh>
    <rPh sb="24" eb="27">
      <t>シンダンヒョウ</t>
    </rPh>
    <phoneticPr fontId="7"/>
  </si>
  <si>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7"/>
  </si>
  <si>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184" eb="186">
      <t>メイショウ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7"/>
  </si>
  <si>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7"/>
  </si>
  <si>
    <t>訓練実施施設名</t>
    <rPh sb="0" eb="2">
      <t>クンレン</t>
    </rPh>
    <rPh sb="2" eb="4">
      <t>ジッシ</t>
    </rPh>
    <rPh sb="4" eb="6">
      <t>シセツ</t>
    </rPh>
    <rPh sb="6" eb="7">
      <t>メイ</t>
    </rPh>
    <phoneticPr fontId="7"/>
  </si>
  <si>
    <t>訓練コース番号</t>
    <rPh sb="0" eb="2">
      <t>クンレン</t>
    </rPh>
    <rPh sb="5" eb="7">
      <t>バンゴウ</t>
    </rPh>
    <phoneticPr fontId="91"/>
  </si>
  <si>
    <t>05 介護・医療・福祉分野</t>
    <phoneticPr fontId="7"/>
  </si>
  <si>
    <t>05 介護・医療・福祉分野</t>
    <phoneticPr fontId="7"/>
  </si>
  <si>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7"/>
  </si>
  <si>
    <t>・いずれもサポート対象になっているものである</t>
    <phoneticPr fontId="7"/>
  </si>
  <si>
    <t>・サポート対象より古いものがある
　（訓練で必要がある場合は任意様式でその理由書を添付すること　）</t>
    <rPh sb="5" eb="7">
      <t>タイショウ</t>
    </rPh>
    <phoneticPr fontId="7"/>
  </si>
  <si>
    <t>・「Windows 8相当」又はそれより新しいバージョンである</t>
    <phoneticPr fontId="7"/>
  </si>
  <si>
    <t>・「Windows 8相当」より古いバージョンである</t>
    <phoneticPr fontId="7"/>
  </si>
  <si>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</si>
  <si>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7"/>
  </si>
  <si>
    <r>
      <t xml:space="preserve">認定番号
</t>
    </r>
    <r>
      <rPr>
        <sz val="11"/>
        <rFont val="ＭＳ 明朝"/>
        <family val="1"/>
        <charset val="128"/>
      </rPr>
      <t xml:space="preserve">（訓練コース番号）　　　 </t>
    </r>
    <rPh sb="0" eb="2">
      <t>ニンテイ</t>
    </rPh>
    <rPh sb="2" eb="4">
      <t>バンゴウ</t>
    </rPh>
    <rPh sb="6" eb="8">
      <t>クンレン</t>
    </rPh>
    <rPh sb="11" eb="13">
      <t>バンゴウ</t>
    </rPh>
    <phoneticPr fontId="7"/>
  </si>
  <si>
    <t>訓練の種別</t>
    <rPh sb="3" eb="5">
      <t>シュベツ</t>
    </rPh>
    <phoneticPr fontId="7"/>
  </si>
  <si>
    <t>　キャリアコンサルティング担当者氏名：</t>
    <rPh sb="13" eb="16">
      <t>タントウシャ</t>
    </rPh>
    <rPh sb="16" eb="18">
      <t>シメイ</t>
    </rPh>
    <phoneticPr fontId="7"/>
  </si>
  <si>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7"/>
  </si>
  <si>
    <t>以下に掲げる要件を保有し、業務を行う就職支援責任者を配置していること。＜必須＞</t>
    <phoneticPr fontId="7"/>
  </si>
  <si>
    <r>
      <t>　　就職支援責任者氏名</t>
    </r>
    <r>
      <rPr>
        <sz val="12"/>
        <rFont val="ＭＳ ゴシック"/>
        <family val="3"/>
        <charset val="128"/>
      </rPr>
      <t>：</t>
    </r>
    <rPh sb="9" eb="11">
      <t>シメイ</t>
    </rPh>
    <phoneticPr fontId="7"/>
  </si>
  <si>
    <r>
      <t>（１）就職支援責任者</t>
    </r>
    <r>
      <rPr>
        <sz val="12"/>
        <rFont val="ＭＳ ゴシック"/>
        <family val="3"/>
        <charset val="128"/>
      </rPr>
      <t>の配置</t>
    </r>
    <rPh sb="3" eb="5">
      <t>シュウショク</t>
    </rPh>
    <rPh sb="5" eb="7">
      <t>シエン</t>
    </rPh>
    <rPh sb="11" eb="13">
      <t>ハイチ</t>
    </rPh>
    <phoneticPr fontId="7"/>
  </si>
  <si>
    <t>（２）キャリアコンサルティング担当者の配置</t>
    <rPh sb="15" eb="18">
      <t>タントウシャ</t>
    </rPh>
    <rPh sb="19" eb="21">
      <t>ハイチ</t>
    </rPh>
    <phoneticPr fontId="7"/>
  </si>
  <si>
    <t>キャリアコンサルティングを行う者として、業務を行うキャリアコンサルティング担当者を配置している。</t>
    <rPh sb="37" eb="40">
      <t>タントウシャ</t>
    </rPh>
    <phoneticPr fontId="7"/>
  </si>
  <si>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7"/>
  </si>
  <si>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7"/>
  </si>
  <si>
    <t>過去１年間に「民間教育訓練機関における職業訓練サービスの質の向上のための自己診断表」を作成して検証等を行っている。</t>
    <phoneticPr fontId="7"/>
  </si>
  <si>
    <t>・なし</t>
    <phoneticPr fontId="7"/>
  </si>
  <si>
    <t>・受講者15人あたり1人以上（助手を含む）
　※実技については、実技の危険の程度・指導の難易度・受講者の特性に応じて、きめ細かい指導ができる講師の数である</t>
    <phoneticPr fontId="7"/>
  </si>
  <si>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7"/>
  </si>
  <si>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7"/>
  </si>
  <si>
    <t>・定員分の企業実習先を確保している（詳細は様式第１０号）</t>
    <phoneticPr fontId="7"/>
  </si>
  <si>
    <t>・実際に生産活動や営業活動を行っている事業所における、雇用関係に入らずに行う実習形式による実践的な訓練内容である</t>
    <phoneticPr fontId="7"/>
  </si>
  <si>
    <t>・訓練実施事業所の就業規則に基づく所定労働時間内に行われている</t>
    <phoneticPr fontId="7"/>
  </si>
  <si>
    <t>・企業実習先に、実習指導者、訓練評価者、管理責任者を１名以上確保している（それぞれは兼務可）</t>
    <phoneticPr fontId="7"/>
  </si>
  <si>
    <t>・安全衛生に関する知識・技術の習得を目的としたカリキュラムを含んでいる</t>
    <phoneticPr fontId="7"/>
  </si>
  <si>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7"/>
  </si>
  <si>
    <t>・企業実習先への指導が適正かつ効果的に実施できる</t>
    <phoneticPr fontId="7"/>
  </si>
  <si>
    <t>・実習が行われる事業所の事業主及び従業員が、認定基準の欠格要件に該当しないことを確認している</t>
    <rPh sb="22" eb="24">
      <t>ニンテイ</t>
    </rPh>
    <rPh sb="24" eb="26">
      <t>キジュン</t>
    </rPh>
    <phoneticPr fontId="7"/>
  </si>
  <si>
    <t>・委託先に、講師、訓練評価者、管理責任者を１名以上確保している（それぞれは兼務可）</t>
    <rPh sb="1" eb="4">
      <t>イタクサキ</t>
    </rPh>
    <rPh sb="6" eb="8">
      <t>コウシ</t>
    </rPh>
    <phoneticPr fontId="7"/>
  </si>
  <si>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7"/>
  </si>
  <si>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7"/>
  </si>
  <si>
    <t>・委託先への指導が適正かつ効果的に実施できる</t>
    <rPh sb="1" eb="3">
      <t>イタク</t>
    </rPh>
    <phoneticPr fontId="7"/>
  </si>
  <si>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7"/>
  </si>
  <si>
    <t>・委託先の事業主及び従業員が、認定基準の欠格要件に該当しないことを確認している</t>
    <rPh sb="1" eb="4">
      <t>イタクサキ</t>
    </rPh>
    <rPh sb="15" eb="17">
      <t>ニンテイ</t>
    </rPh>
    <rPh sb="17" eb="19">
      <t>キジュン</t>
    </rPh>
    <phoneticPr fontId="7"/>
  </si>
  <si>
    <t>実技（パソコンを使用する科目を含む）</t>
    <rPh sb="0" eb="2">
      <t>ジツギ</t>
    </rPh>
    <phoneticPr fontId="7"/>
  </si>
  <si>
    <t>・　研修を実施する事業所の所在する都道府県等で研修の指定申請手続きを済ませている</t>
    <rPh sb="21" eb="22">
      <t>トウ</t>
    </rPh>
    <phoneticPr fontId="7"/>
  </si>
  <si>
    <t>・事務、休憩エリアは含まない</t>
    <rPh sb="1" eb="3">
      <t>ジム</t>
    </rPh>
    <rPh sb="4" eb="6">
      <t>キュウケイ</t>
    </rPh>
    <rPh sb="10" eb="11">
      <t>フク</t>
    </rPh>
    <phoneticPr fontId="7"/>
  </si>
  <si>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7"/>
  </si>
  <si>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7"/>
  </si>
  <si>
    <t>（３）就職支援等の実施（実施する支援の□の該当箇所にチェックをしてください。）</t>
    <phoneticPr fontId="7"/>
  </si>
  <si>
    <t>職場見学等実施計画書</t>
    <rPh sb="0" eb="2">
      <t>ショクバ</t>
    </rPh>
    <rPh sb="2" eb="4">
      <t>ケンガク</t>
    </rPh>
    <rPh sb="4" eb="5">
      <t>トウ</t>
    </rPh>
    <rPh sb="5" eb="7">
      <t>ジッシ</t>
    </rPh>
    <rPh sb="7" eb="10">
      <t>ケイカクショ</t>
    </rPh>
    <phoneticPr fontId="6"/>
  </si>
  <si>
    <t>提出日：</t>
    <rPh sb="0" eb="3">
      <t>テイシュツビ</t>
    </rPh>
    <phoneticPr fontId="6"/>
  </si>
  <si>
    <t>■訓練実施機関名</t>
    <rPh sb="1" eb="3">
      <t>クンレン</t>
    </rPh>
    <rPh sb="3" eb="5">
      <t>ジッシ</t>
    </rPh>
    <rPh sb="5" eb="7">
      <t>キカン</t>
    </rPh>
    <rPh sb="7" eb="8">
      <t>メイ</t>
    </rPh>
    <phoneticPr fontId="7"/>
  </si>
  <si>
    <t>■訓練科名</t>
    <rPh sb="1" eb="3">
      <t>クンレン</t>
    </rPh>
    <rPh sb="3" eb="5">
      <t>カメイ</t>
    </rPh>
    <phoneticPr fontId="7"/>
  </si>
  <si>
    <t>事業所名</t>
    <rPh sb="0" eb="3">
      <t>ジギョウショ</t>
    </rPh>
    <rPh sb="3" eb="4">
      <t>メイ</t>
    </rPh>
    <phoneticPr fontId="7"/>
  </si>
  <si>
    <t>所在地</t>
    <rPh sb="0" eb="3">
      <t>ショザイチ</t>
    </rPh>
    <phoneticPr fontId="6"/>
  </si>
  <si>
    <t>連絡先</t>
    <rPh sb="0" eb="3">
      <t>レンラクサキ</t>
    </rPh>
    <phoneticPr fontId="6"/>
  </si>
  <si>
    <t>実施予定日</t>
    <rPh sb="0" eb="2">
      <t>ジッシ</t>
    </rPh>
    <rPh sb="2" eb="4">
      <t>ヨテイ</t>
    </rPh>
    <rPh sb="4" eb="5">
      <t>ビ</t>
    </rPh>
    <phoneticPr fontId="6"/>
  </si>
  <si>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6"/>
  </si>
  <si>
    <t>受入予定人数</t>
    <rPh sb="0" eb="2">
      <t>ウケイレ</t>
    </rPh>
    <rPh sb="2" eb="4">
      <t>ヨテイ</t>
    </rPh>
    <rPh sb="4" eb="6">
      <t>ニンズウ</t>
    </rPh>
    <phoneticPr fontId="6"/>
  </si>
  <si>
    <t>備考</t>
    <rPh sb="0" eb="2">
      <t>ビコウ</t>
    </rPh>
    <phoneticPr fontId="6"/>
  </si>
  <si>
    <t>機構処理欄</t>
    <rPh sb="0" eb="2">
      <t>キコウ</t>
    </rPh>
    <rPh sb="2" eb="4">
      <t>ショリ</t>
    </rPh>
    <rPh sb="4" eb="5">
      <t>ラン</t>
    </rPh>
    <phoneticPr fontId="7"/>
  </si>
  <si>
    <t>施設名：</t>
    <rPh sb="0" eb="2">
      <t>シセツ</t>
    </rPh>
    <rPh sb="2" eb="3">
      <t>メイ</t>
    </rPh>
    <phoneticPr fontId="7"/>
  </si>
  <si>
    <t>受理日：</t>
    <rPh sb="0" eb="2">
      <t>ジュリ</t>
    </rPh>
    <rPh sb="2" eb="3">
      <t>ビ</t>
    </rPh>
    <phoneticPr fontId="7"/>
  </si>
  <si>
    <t>認定申請書受理番号：</t>
    <rPh sb="0" eb="2">
      <t>ニンテイ</t>
    </rPh>
    <rPh sb="2" eb="5">
      <t>シンセイショ</t>
    </rPh>
    <rPh sb="5" eb="7">
      <t>ジュリ</t>
    </rPh>
    <rPh sb="7" eb="9">
      <t>バンゴウ</t>
    </rPh>
    <phoneticPr fontId="7"/>
  </si>
  <si>
    <t>（様式A-51）</t>
    <rPh sb="1" eb="3">
      <t>ヨウシキ</t>
    </rPh>
    <phoneticPr fontId="7"/>
  </si>
  <si>
    <t>■訓練実施機関番号</t>
    <phoneticPr fontId="6"/>
  </si>
  <si>
    <t>No.</t>
    <phoneticPr fontId="6"/>
  </si>
  <si>
    <t>サービス種類</t>
    <rPh sb="4" eb="6">
      <t>シュルイ</t>
    </rPh>
    <phoneticPr fontId="7"/>
  </si>
  <si>
    <t>A</t>
    <phoneticPr fontId="6"/>
  </si>
  <si>
    <t>B</t>
    <phoneticPr fontId="6"/>
  </si>
  <si>
    <t>C</t>
    <phoneticPr fontId="6"/>
  </si>
  <si>
    <t>D</t>
    <phoneticPr fontId="6"/>
  </si>
  <si>
    <t>E</t>
    <phoneticPr fontId="6"/>
  </si>
  <si>
    <t>F</t>
    <phoneticPr fontId="6"/>
  </si>
  <si>
    <t>担当者（署名）：</t>
    <rPh sb="0" eb="3">
      <t>タントウシャ</t>
    </rPh>
    <rPh sb="4" eb="6">
      <t>ショメイ</t>
    </rPh>
    <phoneticPr fontId="7"/>
  </si>
  <si>
    <t>（※）・本計画書は、認定職業訓練実施基本奨励金の特例措置の適用を希望する場合に作成してください。なお、特例措置の適用を受けるためには、本計画書の提出だけではなく、要件を満たす訓練を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6" eb="187">
      <t>ホン</t>
    </rPh>
    <rPh sb="187" eb="190">
      <t>ケイカクショ</t>
    </rPh>
    <rPh sb="190" eb="192">
      <t>テイシュツ</t>
    </rPh>
    <rPh sb="192" eb="194">
      <t>ジテン</t>
    </rPh>
    <rPh sb="208" eb="210">
      <t>ミテイ</t>
    </rPh>
    <rPh sb="212" eb="214">
      <t>キサイ</t>
    </rPh>
    <rPh sb="216" eb="217">
      <t>サ</t>
    </rPh>
    <rPh sb="218" eb="219">
      <t>ツカ</t>
    </rPh>
    <rPh sb="231" eb="233">
      <t>ジッシ</t>
    </rPh>
    <rPh sb="248" eb="250">
      <t>キサイ</t>
    </rPh>
    <rPh sb="252" eb="254">
      <t>ニッテイ</t>
    </rPh>
    <rPh sb="255" eb="257">
      <t>キサイ</t>
    </rPh>
    <rPh sb="271" eb="272">
      <t>タ</t>
    </rPh>
    <rPh sb="272" eb="274">
      <t>トッキ</t>
    </rPh>
    <rPh sb="277" eb="279">
      <t>ジコウ</t>
    </rPh>
    <rPh sb="282" eb="284">
      <t>バアイ</t>
    </rPh>
    <rPh sb="286" eb="288">
      <t>ビコウ</t>
    </rPh>
    <rPh sb="290" eb="292">
      <t>キサイ</t>
    </rPh>
    <phoneticPr fontId="6"/>
  </si>
  <si>
    <t>（2021.02）</t>
    <phoneticPr fontId="6"/>
  </si>
  <si>
    <t>認定様式第５号添付書類</t>
    <phoneticPr fontId="7"/>
  </si>
  <si>
    <t>訓練カリキュラム
【添付書類】
・職場見学等実施計画書　※認定職業訓練実施基本奨励金の特例措置の適用を受けようとする場合に限る</t>
    <rPh sb="0" eb="2">
      <t>クンレン</t>
    </rPh>
    <phoneticPr fontId="7"/>
  </si>
  <si>
    <t>　訓練時間の標準時間</t>
    <rPh sb="1" eb="3">
      <t>クンレン</t>
    </rPh>
    <rPh sb="3" eb="5">
      <t>ジカン</t>
    </rPh>
    <rPh sb="6" eb="8">
      <t>ヒョウジュン</t>
    </rPh>
    <rPh sb="8" eb="10">
      <t>ジカン</t>
    </rPh>
    <phoneticPr fontId="7"/>
  </si>
  <si>
    <t>基礎コース；カリキュラムに次の内容を含んでいる</t>
    <phoneticPr fontId="7"/>
  </si>
  <si>
    <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7"/>
  </si>
  <si>
    <t>1か月目</t>
    <phoneticPr fontId="7"/>
  </si>
  <si>
    <t>２か月目</t>
    <phoneticPr fontId="7"/>
  </si>
  <si>
    <t>３か月目</t>
    <phoneticPr fontId="7"/>
  </si>
  <si>
    <t>４か月目</t>
    <phoneticPr fontId="7"/>
  </si>
  <si>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7"/>
  </si>
  <si>
    <t>・プリンタを使用する場合</t>
    <rPh sb="6" eb="8">
      <t>シヨウ</t>
    </rPh>
    <rPh sb="10" eb="12">
      <t>バアイ</t>
    </rPh>
    <phoneticPr fontId="7"/>
  </si>
  <si>
    <t>・インクジェットプリンタ　　（</t>
    <phoneticPr fontId="7"/>
  </si>
  <si>
    <t>・レーザープリンタ　　　　　（</t>
    <phoneticPr fontId="7"/>
  </si>
  <si>
    <t>・プリンタを使用しない</t>
    <rPh sb="6" eb="8">
      <t>シヨウ</t>
    </rPh>
    <phoneticPr fontId="7"/>
  </si>
  <si>
    <t>IT分野の訓練における基本奨励金の特例措置の適用に係る希望の有無（適用を希望する場合のみ「○」を記入）</t>
    <phoneticPr fontId="7"/>
  </si>
  <si>
    <t>（様式A-9）</t>
    <phoneticPr fontId="7"/>
  </si>
  <si>
    <t>提出要否</t>
    <rPh sb="0" eb="2">
      <t>テイシュツ</t>
    </rPh>
    <rPh sb="2" eb="4">
      <t>ヨウヒ</t>
    </rPh>
    <phoneticPr fontId="6"/>
  </si>
  <si>
    <t>誓約書</t>
    <rPh sb="0" eb="3">
      <t>セイヤクショ</t>
    </rPh>
    <phoneticPr fontId="7"/>
  </si>
  <si>
    <t>必須</t>
    <rPh sb="0" eb="2">
      <t>ヒッス</t>
    </rPh>
    <phoneticPr fontId="6"/>
  </si>
  <si>
    <t>必須（実績枠で参入する機関）</t>
    <rPh sb="0" eb="2">
      <t>ヒッス</t>
    </rPh>
    <rPh sb="3" eb="5">
      <t>ジッセキ</t>
    </rPh>
    <rPh sb="5" eb="6">
      <t>ワク</t>
    </rPh>
    <rPh sb="7" eb="9">
      <t>サンニュウ</t>
    </rPh>
    <rPh sb="11" eb="13">
      <t>キカン</t>
    </rPh>
    <phoneticPr fontId="6"/>
  </si>
  <si>
    <t>必須（新規枠で参入する機関）</t>
    <rPh sb="0" eb="2">
      <t>ヒッス</t>
    </rPh>
    <rPh sb="3" eb="5">
      <t>シンキ</t>
    </rPh>
    <rPh sb="5" eb="6">
      <t>ワク</t>
    </rPh>
    <rPh sb="7" eb="9">
      <t>サンニュウ</t>
    </rPh>
    <rPh sb="11" eb="13">
      <t>キカン</t>
    </rPh>
    <phoneticPr fontId="6"/>
  </si>
  <si>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7"/>
  </si>
  <si>
    <r>
      <t>求職者支援訓練　認定申請書等提出書類一覧</t>
    </r>
    <r>
      <rPr>
        <sz val="20"/>
        <color rgb="FFFF0000"/>
        <rFont val="ＭＳ ゴシック"/>
        <family val="3"/>
        <charset val="128"/>
      </rPr>
      <t>【基礎コース申請用】</t>
    </r>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7"/>
  </si>
  <si>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
　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7" eb="170">
      <t>キュウショクシャ</t>
    </rPh>
    <rPh sb="170" eb="172">
      <t>シエン</t>
    </rPh>
    <rPh sb="172" eb="174">
      <t>クンレン</t>
    </rPh>
    <rPh sb="174" eb="177">
      <t>ニンテイショ</t>
    </rPh>
    <rPh sb="178" eb="179">
      <t>ウツ</t>
    </rPh>
    <rPh sb="180" eb="181">
      <t>オヨ</t>
    </rPh>
    <rPh sb="182" eb="184">
      <t>シュウショク</t>
    </rPh>
    <rPh sb="184" eb="186">
      <t>ジッセキ</t>
    </rPh>
    <rPh sb="189" eb="191">
      <t>ギノウ</t>
    </rPh>
    <rPh sb="191" eb="193">
      <t>コウシュウ</t>
    </rPh>
    <rPh sb="194" eb="196">
      <t>ナイヨウ</t>
    </rPh>
    <rPh sb="197" eb="198">
      <t>フク</t>
    </rPh>
    <rPh sb="199" eb="201">
      <t>クンレン</t>
    </rPh>
    <rPh sb="201" eb="202">
      <t>カ</t>
    </rPh>
    <rPh sb="203" eb="205">
      <t>テキセツ</t>
    </rPh>
    <rPh sb="206" eb="207">
      <t>オコナ</t>
    </rPh>
    <rPh sb="209" eb="211">
      <t>ジッセキ</t>
    </rPh>
    <rPh sb="212" eb="214">
      <t>カクニン</t>
    </rPh>
    <rPh sb="217" eb="219">
      <t>ショルイ</t>
    </rPh>
    <rPh sb="222" eb="224">
      <t>ダイヒョウ</t>
    </rPh>
    <rPh sb="243" eb="245">
      <t>セイベツ</t>
    </rPh>
    <rPh sb="270" eb="271">
      <t>マタ</t>
    </rPh>
    <rPh sb="272" eb="275">
      <t>ジギョウヌシ</t>
    </rPh>
    <rPh sb="275" eb="278">
      <t>ジギョウショ</t>
    </rPh>
    <rPh sb="278" eb="280">
      <t>カクシュ</t>
    </rPh>
    <rPh sb="280" eb="282">
      <t>ヘンコウ</t>
    </rPh>
    <rPh sb="282" eb="283">
      <t>トド</t>
    </rPh>
    <rPh sb="284" eb="287">
      <t>ジギョウヌシ</t>
    </rPh>
    <rPh sb="287" eb="288">
      <t>ヒカ</t>
    </rPh>
    <rPh sb="289" eb="290">
      <t>ウツ</t>
    </rPh>
    <rPh sb="292" eb="294">
      <t>コヨウ</t>
    </rPh>
    <rPh sb="294" eb="296">
      <t>ホケン</t>
    </rPh>
    <rPh sb="297" eb="299">
      <t>テキヨウ</t>
    </rPh>
    <rPh sb="303" eb="306">
      <t>ジギョウショ</t>
    </rPh>
    <rPh sb="311" eb="313">
      <t>フヨウ</t>
    </rPh>
    <rPh sb="394" eb="397">
      <t>ジギョウヌシ</t>
    </rPh>
    <rPh sb="397" eb="400">
      <t>ツウチヨウ</t>
    </rPh>
    <rPh sb="402" eb="403">
      <t>ウツ</t>
    </rPh>
    <phoneticPr fontId="7"/>
  </si>
  <si>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7"/>
  </si>
  <si>
    <r>
      <t>講師の経歴等確認書</t>
    </r>
    <r>
      <rPr>
        <b/>
        <sz val="18"/>
        <rFont val="ＭＳ Ｐゴシック"/>
        <family val="3"/>
        <charset val="128"/>
      </rPr>
      <t>《省》</t>
    </r>
    <rPh sb="0" eb="2">
      <t>コウシ</t>
    </rPh>
    <rPh sb="3" eb="6">
      <t>ケイレキナド</t>
    </rPh>
    <rPh sb="6" eb="8">
      <t>カクニン</t>
    </rPh>
    <rPh sb="8" eb="9">
      <t>カ</t>
    </rPh>
    <phoneticPr fontId="6"/>
  </si>
  <si>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7"/>
  </si>
  <si>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7"/>
  </si>
  <si>
    <t>※　《省》と記載した書類は、同一年度に開講する訓練科で、すでに1度提出した内容であれば、様式第１7号を提出することにより提出を省略することができます。</t>
    <phoneticPr fontId="7"/>
  </si>
  <si>
    <t>※　網掛けしている様式については、「必須」の提出書類ではありません。</t>
    <rPh sb="2" eb="4">
      <t>アミカ</t>
    </rPh>
    <rPh sb="9" eb="11">
      <t>ヨウシキ</t>
    </rPh>
    <rPh sb="18" eb="20">
      <t>ヒッス</t>
    </rPh>
    <rPh sb="22" eb="24">
      <t>テイシュツ</t>
    </rPh>
    <rPh sb="24" eb="26">
      <t>ショルイ</t>
    </rPh>
    <phoneticPr fontId="7"/>
  </si>
  <si>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</si>
  <si>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</si>
  <si>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</si>
  <si>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6"/>
  </si>
  <si>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6"/>
  </si>
  <si>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6"/>
  </si>
  <si>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
　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t>
    </r>
    <r>
      <rPr>
        <sz val="18"/>
        <rFont val="ＭＳ Ｐ明朝"/>
        <family val="1"/>
        <charset val="128"/>
      </rPr>
      <t>・ISO29993及びISO21001の審査</t>
    </r>
    <r>
      <rPr>
        <sz val="18"/>
        <color theme="1"/>
        <rFont val="ＭＳ Ｐ明朝"/>
        <family val="1"/>
        <charset val="128"/>
      </rPr>
      <t>登録証（写）</t>
    </r>
    <r>
      <rPr>
        <b/>
        <sz val="18"/>
        <color theme="1"/>
        <rFont val="ＭＳ Ｐ明朝"/>
        <family val="1"/>
        <charset val="128"/>
      </rPr>
      <t>《省》</t>
    </r>
    <rPh sb="40" eb="41">
      <t>シツ</t>
    </rPh>
    <rPh sb="70" eb="71">
      <t>シツ</t>
    </rPh>
    <rPh sb="123" eb="124">
      <t>オヨ</t>
    </rPh>
    <rPh sb="154" eb="155">
      <t>ウツ</t>
    </rPh>
    <rPh sb="190" eb="192">
      <t>ヨテイ</t>
    </rPh>
    <rPh sb="219" eb="221">
      <t>タクジ</t>
    </rPh>
    <rPh sb="225" eb="227">
      <t>テイキョウ</t>
    </rPh>
    <rPh sb="227" eb="229">
      <t>キカン</t>
    </rPh>
    <rPh sb="230" eb="232">
      <t>ヨウケン</t>
    </rPh>
    <rPh sb="233" eb="235">
      <t>ガイトウ</t>
    </rPh>
    <rPh sb="240" eb="242">
      <t>カクニン</t>
    </rPh>
    <rPh sb="245" eb="247">
      <t>シリョウ</t>
    </rPh>
    <phoneticPr fontId="7"/>
  </si>
  <si>
    <t>（２）職業訓練サービスガイドライン研修受講者が以下の取り組みを行っている場合はチェックを入れてください。</t>
    <phoneticPr fontId="7"/>
  </si>
  <si>
    <t>日　別　計　画　表</t>
    <phoneticPr fontId="7"/>
  </si>
  <si>
    <r>
      <rPr>
        <b/>
        <sz val="18"/>
        <color rgb="FFFF0000"/>
        <rFont val="ＭＳ Ｐゴシック"/>
        <family val="3"/>
        <charset val="128"/>
      </rPr>
      <t>該当機関のみ</t>
    </r>
    <r>
      <rPr>
        <b/>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6"/>
  </si>
  <si>
    <t>体制等の整備</t>
    <rPh sb="0" eb="2">
      <t>タイセイ</t>
    </rPh>
    <rPh sb="2" eb="3">
      <t>トウ</t>
    </rPh>
    <rPh sb="4" eb="6">
      <t>セイビ</t>
    </rPh>
    <phoneticPr fontId="7"/>
  </si>
  <si>
    <t>・テレビ会議システム等を使用し、講師と訓練生が映像・音声により互いにやりとりを行う等の同時かつ双方向に行われるものである</t>
    <phoneticPr fontId="7"/>
  </si>
  <si>
    <t>・訓練中に通信障害等によりオンライン接続が遮断された場合に受講者に迅速に連絡をとれる方法が確保されており、接続の復旧に向けた
アドバイス等を的確に行える体制が整備されている</t>
    <phoneticPr fontId="7"/>
  </si>
  <si>
    <t>・受講時に受講者本人であることをＷＥＢカメラ、個人認証ＩＤ及びパスワードの入力、メール、電話等により確認するものである</t>
    <phoneticPr fontId="7"/>
  </si>
  <si>
    <t>インターネット接続環境</t>
    <rPh sb="7" eb="9">
      <t>セツゾク</t>
    </rPh>
    <rPh sb="9" eb="11">
      <t>カンキョウ</t>
    </rPh>
    <phoneticPr fontId="7"/>
  </si>
  <si>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7"/>
  </si>
  <si>
    <t>ソフトウェア</t>
    <phoneticPr fontId="7"/>
  </si>
  <si>
    <t>・使用許諾契約あり</t>
    <phoneticPr fontId="7"/>
  </si>
  <si>
    <t>・使用許諾契約なし</t>
    <phoneticPr fontId="7"/>
  </si>
  <si>
    <t>・授業開始前にオンラインの接続テストを行う</t>
    <phoneticPr fontId="7"/>
  </si>
  <si>
    <r>
      <t>職業訓練サービスガイドライン適合事業所認定</t>
    </r>
    <r>
      <rPr>
        <sz val="10"/>
        <color theme="1"/>
        <rFont val="ＭＳ ゴシック"/>
        <family val="3"/>
        <charset val="128"/>
      </rPr>
      <t>を取得している。</t>
    </r>
    <phoneticPr fontId="7"/>
  </si>
  <si>
    <r>
      <t>職業訓練サービスガイドライン適合事業所認定</t>
    </r>
    <r>
      <rPr>
        <sz val="10"/>
        <rFont val="ＭＳ ゴシック"/>
        <family val="3"/>
        <charset val="128"/>
      </rPr>
      <t>を取得している。</t>
    </r>
    <phoneticPr fontId="7"/>
  </si>
  <si>
    <t>（３）公的職業訓練に関する職業訓練サービスガイドライン適合事業所認定を取得している場合はチェックを入れてください。</t>
    <phoneticPr fontId="7"/>
  </si>
  <si>
    <t>講ずる措置</t>
    <rPh sb="0" eb="1">
      <t>コウ</t>
    </rPh>
    <rPh sb="3" eb="5">
      <t>ソチ</t>
    </rPh>
    <phoneticPr fontId="7"/>
  </si>
  <si>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7"/>
  </si>
  <si>
    <t>（２）職業訓練サービスガイドライン研修受講者が以下の取り組みを行っている場合はチェックを入れて
　　ください。</t>
    <phoneticPr fontId="7"/>
  </si>
  <si>
    <t>（３）公的職業訓練に関する職業訓練サービスガイドライン適合事業所認定を取得している場合はチェッ
　　クを入れてください。</t>
    <phoneticPr fontId="7"/>
  </si>
  <si>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7"/>
  </si>
  <si>
    <t>・【ISO29993及びISO21001取得】あり
審査登録証（写）を添付</t>
    <rPh sb="20" eb="22">
      <t>シュトク</t>
    </rPh>
    <rPh sb="35" eb="37">
      <t>テンプ</t>
    </rPh>
    <phoneticPr fontId="7"/>
  </si>
  <si>
    <t>　１０　キャリアコンサルティング担当者の要件が確認できる書類</t>
    <rPh sb="16" eb="19">
      <t>タントウシャ</t>
    </rPh>
    <rPh sb="20" eb="22">
      <t>ヨウケン</t>
    </rPh>
    <rPh sb="23" eb="25">
      <t>カクニン</t>
    </rPh>
    <rPh sb="28" eb="30">
      <t>ショルイ</t>
    </rPh>
    <phoneticPr fontId="7"/>
  </si>
  <si>
    <t>　１４　ISO29993及びISO21001の審査登録証</t>
    <rPh sb="12" eb="13">
      <t>オヨ</t>
    </rPh>
    <rPh sb="23" eb="25">
      <t>シンサ</t>
    </rPh>
    <rPh sb="25" eb="28">
      <t>トウロクショウ</t>
    </rPh>
    <phoneticPr fontId="7"/>
  </si>
  <si>
    <t>ISO29993及びISO21001の審査登録証(写)</t>
    <phoneticPr fontId="7"/>
  </si>
  <si>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t>
    </r>
    <r>
      <rPr>
        <sz val="18"/>
        <color rgb="FFFF0000"/>
        <rFont val="ＭＳ Ｐ明朝"/>
        <family val="1"/>
        <charset val="128"/>
      </rPr>
      <t>又は職業訓練指導員免許を保有する者</t>
    </r>
    <r>
      <rPr>
        <sz val="18"/>
        <color theme="1"/>
        <rFont val="ＭＳ Ｐ明朝"/>
        <family val="1"/>
        <charset val="128"/>
      </rPr>
      <t>）の要件が確認できる書類（キャリアコンサルタント登録証（写）又はジョブ・カード作成アドバイザー証（写）又はキャリアコンサルティング技能士（1級又は2級）の合格証書又は合格通知書（写）</t>
    </r>
    <r>
      <rPr>
        <sz val="18"/>
        <color rgb="FFFF0000"/>
        <rFont val="ＭＳ Ｐ明朝"/>
        <family val="1"/>
        <charset val="128"/>
      </rPr>
      <t>又は職業訓練指導員免許証（写）</t>
    </r>
    <r>
      <rPr>
        <sz val="18"/>
        <color theme="1"/>
        <rFont val="ＭＳ Ｐ明朝"/>
        <family val="1"/>
        <charset val="128"/>
      </rPr>
      <t>）</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phoneticPr fontId="7"/>
  </si>
  <si>
    <t>職業能力開発促進法（昭和44年法律第64号）第30条の３に規定するキャリアコンサルタント</t>
    <phoneticPr fontId="7"/>
  </si>
  <si>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43" eb="144">
      <t>ショウ</t>
    </rPh>
    <rPh sb="157" eb="158">
      <t>ショウ</t>
    </rPh>
    <rPh sb="184" eb="187">
      <t>ニンテイショ</t>
    </rPh>
    <rPh sb="188" eb="189">
      <t>ウツ</t>
    </rPh>
    <phoneticPr fontId="7"/>
  </si>
  <si>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45" eb="146">
      <t>ショウ</t>
    </rPh>
    <rPh sb="159" eb="160">
      <t>ショウ</t>
    </rPh>
    <rPh sb="164" eb="166">
      <t>イタク</t>
    </rPh>
    <rPh sb="166" eb="168">
      <t>クンレン</t>
    </rPh>
    <rPh sb="168" eb="171">
      <t>ケイヤクショ</t>
    </rPh>
    <rPh sb="172" eb="173">
      <t>ウツ</t>
    </rPh>
    <rPh sb="174" eb="175">
      <t>ナド</t>
    </rPh>
    <phoneticPr fontId="7"/>
  </si>
  <si>
    <r>
      <t>（添付書類：キャリアコンサルタント登録証（写）又はジョブ・カード作成アドバイザー証（写）又はキャリアコンサルティング技能士（1級又は2級）の合格証書又は合格通知書（写）</t>
    </r>
    <r>
      <rPr>
        <sz val="12"/>
        <color rgb="FFFF0000"/>
        <rFont val="ＭＳ ゴシック"/>
        <family val="3"/>
        <charset val="128"/>
      </rPr>
      <t>又は職業訓練指導員免許証（写）</t>
    </r>
    <r>
      <rPr>
        <sz val="12"/>
        <rFont val="ＭＳ ゴシック"/>
        <family val="3"/>
        <charset val="128"/>
      </rPr>
      <t>）</t>
    </r>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7"/>
  </si>
  <si>
    <r>
      <t>キャリアコンサルタント登録証(写)</t>
    </r>
    <r>
      <rPr>
        <sz val="11"/>
        <color rgb="FFFF0000"/>
        <rFont val="ＭＳ ゴシック"/>
        <family val="3"/>
        <charset val="128"/>
      </rPr>
      <t>又は</t>
    </r>
    <r>
      <rPr>
        <sz val="11"/>
        <color theme="1"/>
        <rFont val="ＭＳ ゴシック"/>
        <family val="3"/>
        <charset val="128"/>
      </rPr>
      <t>ジョブカード作成アドバイザー証(写)</t>
    </r>
    <r>
      <rPr>
        <sz val="11"/>
        <color rgb="FFFF0000"/>
        <rFont val="ＭＳ ゴシック"/>
        <family val="3"/>
        <charset val="128"/>
      </rPr>
      <t>又は</t>
    </r>
    <r>
      <rPr>
        <sz val="11"/>
        <color theme="1"/>
        <rFont val="ＭＳ ゴシック"/>
        <family val="3"/>
        <charset val="128"/>
      </rPr>
      <t>キャリアコンサルティング技能検定合格証書又は合格通知書(写)</t>
    </r>
    <r>
      <rPr>
        <sz val="11"/>
        <color rgb="FFFF0000"/>
        <rFont val="ＭＳ ゴシック"/>
        <family val="3"/>
        <charset val="128"/>
      </rPr>
      <t>又は職業訓練指導員免許証（写）</t>
    </r>
    <rPh sb="15" eb="16">
      <t>ウツ</t>
    </rPh>
    <rPh sb="17" eb="18">
      <t>マタ</t>
    </rPh>
    <rPh sb="37" eb="38">
      <t>マタ</t>
    </rPh>
    <rPh sb="69" eb="70">
      <t>マタ</t>
    </rPh>
    <phoneticPr fontId="7"/>
  </si>
  <si>
    <r>
      <t>キャリアコンサルタント登録証(写)</t>
    </r>
    <r>
      <rPr>
        <sz val="11"/>
        <color rgb="FFFF0000"/>
        <rFont val="ＭＳ ゴシック"/>
        <family val="3"/>
        <charset val="128"/>
      </rPr>
      <t>又は</t>
    </r>
    <r>
      <rPr>
        <sz val="11"/>
        <rFont val="ＭＳ ゴシック"/>
        <family val="3"/>
        <charset val="128"/>
      </rPr>
      <t>キャリアコンサルティング技能検定合格証書又は合格通知書(写)</t>
    </r>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7"/>
  </si>
  <si>
    <r>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t>
    </r>
    <r>
      <rPr>
        <sz val="12"/>
        <color rgb="FFFF0000"/>
        <rFont val="ＭＳ ゴシック"/>
        <family val="3"/>
        <charset val="128"/>
      </rPr>
      <t>又は能開法第28条第１項に規定する職業訓練指導員免許を保有
      する者</t>
    </r>
    <r>
      <rPr>
        <sz val="12"/>
        <rFont val="ＭＳ ゴシック"/>
        <family val="3"/>
        <charset val="128"/>
      </rPr>
      <t>であることが望ましい。</t>
    </r>
    <rPh sb="4" eb="11">
      <t>シュウショクシエンセキニンシャ</t>
    </rPh>
    <rPh sb="14" eb="15">
      <t>シャ</t>
    </rPh>
    <rPh sb="19" eb="21">
      <t>ノウカイ</t>
    </rPh>
    <rPh sb="21" eb="22">
      <t>ホウ</t>
    </rPh>
    <rPh sb="22" eb="23">
      <t>ダイ</t>
    </rPh>
    <rPh sb="25" eb="26">
      <t>ジョウ</t>
    </rPh>
    <rPh sb="29" eb="31">
      <t>キテイ</t>
    </rPh>
    <rPh sb="44" eb="45">
      <t>マタ</t>
    </rPh>
    <rPh sb="53" eb="55">
      <t>サクセイ</t>
    </rPh>
    <rPh sb="69" eb="71">
      <t>コウシュウ</t>
    </rPh>
    <rPh sb="72" eb="74">
      <t>ジュコウ</t>
    </rPh>
    <rPh sb="74" eb="75">
      <t>トウ</t>
    </rPh>
    <rPh sb="87" eb="89">
      <t>サクセイ</t>
    </rPh>
    <rPh sb="89" eb="91">
      <t>シエン</t>
    </rPh>
    <rPh sb="92" eb="93">
      <t>オコナ</t>
    </rPh>
    <rPh sb="101" eb="102">
      <t>ミト</t>
    </rPh>
    <rPh sb="106" eb="107">
      <t>シャ</t>
    </rPh>
    <rPh sb="110" eb="112">
      <t>トウロク</t>
    </rPh>
    <rPh sb="115" eb="116">
      <t>シャ</t>
    </rPh>
    <rPh sb="191" eb="192">
      <t>ノゾ</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</si>
</sst>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d;@"/>
    <numFmt numFmtId="182" formatCode="m"/>
    <numFmt numFmtId="183" formatCode="ggge&quot;年&quot;m&quot;月&quot;d&quot;日&quot;\(aaa\)"/>
    <numFmt numFmtId="184" formatCode="#,###&quot;時間&quot;"/>
  </numFmts>
  <fonts count="143">
    <font>
      <sz val="11"/>
      <name val="ＭＳ Ｐゴシック"/>
      <family val="3"/>
      <charset val="128"/>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8"/>
      <color indexed="81"/>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1"/>
      <name val="ＭＳ Ｐゴシック"/>
      <family val="3"/>
      <charset val="128"/>
      <scheme val="minor"/>
    </font>
    <font>
      <strike/>
      <sz val="11"/>
      <name val="ＭＳ Ｐゴシック"/>
      <family val="3"/>
      <charset val="128"/>
    </font>
    <font>
      <u/>
      <sz val="12"/>
      <name val="ＭＳ Ｐゴシック"/>
      <family val="3"/>
      <charset val="128"/>
    </font>
    <font>
      <sz val="11"/>
      <color rgb="FF0000FF"/>
      <name val="ＭＳ ゴシック"/>
      <family val="3"/>
      <charset val="128"/>
    </font>
    <font>
      <sz val="10.5"/>
      <name val="ＭＳ 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6"/>
      <color theme="0"/>
      <name val="ＭＳ Ｐゴシック"/>
      <family val="3"/>
      <charset val="128"/>
    </font>
    <font>
      <sz val="6"/>
      <color theme="0" tint="-0.14999847407452621"/>
      <name val="ＭＳ Ｐゴシック"/>
      <family val="3"/>
      <charset val="128"/>
    </font>
    <font>
      <sz val="11"/>
      <color rgb="FFFF0000"/>
      <name val="ＭＳ ゴシック"/>
      <family val="3"/>
      <charset val="128"/>
    </font>
    <font>
      <sz val="11"/>
      <color rgb="FF00B050"/>
      <name val="ＭＳ ゴシック"/>
      <family val="3"/>
      <charset val="128"/>
    </font>
    <font>
      <sz val="11"/>
      <color rgb="FF0070C0"/>
      <name val="ＭＳ Ｐゴシック"/>
      <family val="3"/>
      <charset val="128"/>
    </font>
    <font>
      <sz val="12"/>
      <color rgb="FFFF0000"/>
      <name val="ＭＳ ゴシック"/>
      <family val="3"/>
      <charset val="128"/>
    </font>
    <font>
      <sz val="10"/>
      <color rgb="FFFF0000"/>
      <name val="ＭＳ ゴシック"/>
      <family val="3"/>
      <charset val="128"/>
    </font>
    <font>
      <sz val="12"/>
      <color rgb="FF0000FF"/>
      <name val="ＭＳ ゴシック"/>
      <family val="3"/>
      <charset val="128"/>
    </font>
    <font>
      <sz val="16"/>
      <color rgb="FF0000FF"/>
      <name val="ＭＳ Ｐゴシック"/>
      <family val="3"/>
      <charset val="128"/>
    </font>
    <font>
      <sz val="12"/>
      <color rgb="FF0000FF"/>
      <name val="ＭＳ Ｐゴシック"/>
      <family val="3"/>
      <charset val="128"/>
    </font>
    <font>
      <sz val="10"/>
      <color theme="1"/>
      <name val="ＭＳ Ｐ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indexed="81"/>
      <name val="ＭＳ Ｐゴシック"/>
      <family val="3"/>
      <charset val="128"/>
    </font>
    <font>
      <b/>
      <sz val="10"/>
      <color indexed="81"/>
      <name val="ＭＳ Ｐゴシック"/>
      <family val="3"/>
      <charset val="128"/>
    </font>
    <font>
      <u/>
      <sz val="10"/>
      <color rgb="FFFF0000"/>
      <name val="ＭＳ Ｐゴシック"/>
      <family val="3"/>
      <charset val="128"/>
    </font>
    <font>
      <u/>
      <sz val="16"/>
      <name val="ＭＳ Ｐゴシック"/>
      <family val="3"/>
      <charset val="128"/>
    </font>
    <font>
      <b/>
      <sz val="18"/>
      <color rgb="FFFF0000"/>
      <name val="ＭＳ Ｐゴシック"/>
      <family val="3"/>
      <charset val="128"/>
    </font>
    <font>
      <b/>
      <sz val="20"/>
      <color rgb="FFFF0000"/>
      <name val="ＭＳ Ｐ明朝"/>
      <family val="1"/>
      <charset val="128"/>
    </font>
    <font>
      <sz val="20"/>
      <name val="ＭＳ ゴシック"/>
      <family val="3"/>
      <charset val="128"/>
    </font>
    <font>
      <sz val="20"/>
      <color rgb="FFFF0000"/>
      <name val="ＭＳ ゴシック"/>
      <family val="3"/>
      <charset val="128"/>
    </font>
    <font>
      <b/>
      <sz val="18"/>
      <name val="ＭＳ Ｐゴシック"/>
      <family val="3"/>
      <charset val="128"/>
    </font>
    <font>
      <sz val="18"/>
      <name val="ＭＳ Ｐ明朝"/>
      <family val="1"/>
      <charset val="128"/>
    </font>
    <font>
      <sz val="18"/>
      <color theme="1"/>
      <name val="ＭＳ Ｐゴシック"/>
      <family val="3"/>
      <charset val="128"/>
    </font>
    <font>
      <sz val="18"/>
      <color theme="1"/>
      <name val="ＭＳ Ｐ明朝"/>
      <family val="1"/>
      <charset val="128"/>
    </font>
    <font>
      <b/>
      <sz val="18"/>
      <color theme="1"/>
      <name val="ＭＳ Ｐ明朝"/>
      <family val="1"/>
      <charset val="128"/>
    </font>
    <font>
      <b/>
      <sz val="18"/>
      <name val="ＭＳ Ｐ明朝"/>
      <family val="1"/>
      <charset val="128"/>
    </font>
    <font>
      <b/>
      <sz val="14"/>
      <color indexed="81"/>
      <name val="ＭＳ Ｐゴシック"/>
      <family val="3"/>
      <charset val="128"/>
    </font>
    <font>
      <b/>
      <u/>
      <sz val="14"/>
      <color indexed="10"/>
      <name val="ＭＳ Ｐゴシック"/>
      <family val="3"/>
      <charset val="128"/>
    </font>
    <font>
      <sz val="18"/>
      <color rgb="FFFF0000"/>
      <name val="ＭＳ Ｐ明朝"/>
      <family val="1"/>
      <charset val="128"/>
    </font>
    <font>
      <sz val="10.5"/>
      <color theme="1"/>
      <name val="ＭＳ ゴシック"/>
      <family val="3"/>
      <charset val="128"/>
    </font>
    <font>
      <b/>
      <sz val="14"/>
      <color theme="1"/>
      <name val="ＭＳ ゴシック"/>
      <family val="3"/>
      <charset val="128"/>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DDDDDD"/>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DCDC"/>
        <bgColor indexed="64"/>
      </patternFill>
    </fill>
    <fill>
      <patternFill patternType="solid">
        <fgColor rgb="FFFFFF00"/>
        <bgColor indexed="64"/>
      </patternFill>
    </fill>
    <fill>
      <patternFill patternType="solid">
        <fgColor theme="2" tint="-9.9978637043366805E-2"/>
        <bgColor indexed="64"/>
      </patternFill>
    </fill>
  </fills>
  <borders count="1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right style="medium">
        <color indexed="64"/>
      </right>
      <top style="hair">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dashed">
        <color indexed="64"/>
      </left>
      <right style="dotted">
        <color indexed="64"/>
      </right>
      <top style="thin">
        <color indexed="64"/>
      </top>
      <bottom/>
      <diagonal/>
    </border>
    <border>
      <left style="dotted">
        <color indexed="64"/>
      </left>
      <right style="dashed">
        <color indexed="64"/>
      </right>
      <top style="thin">
        <color indexed="64"/>
      </top>
      <bottom/>
      <diagonal/>
    </border>
    <border>
      <left style="dashed">
        <color indexed="64"/>
      </left>
      <right style="dotted">
        <color indexed="64"/>
      </right>
      <top/>
      <bottom/>
      <diagonal/>
    </border>
    <border>
      <left style="dotted">
        <color indexed="64"/>
      </left>
      <right style="dashed">
        <color indexed="64"/>
      </right>
      <top/>
      <bottom/>
      <diagonal/>
    </border>
    <border>
      <left style="dashed">
        <color indexed="64"/>
      </left>
      <right style="dotted">
        <color indexed="64"/>
      </right>
      <top/>
      <bottom style="thin">
        <color indexed="64"/>
      </bottom>
      <diagonal/>
    </border>
    <border>
      <left style="dotted">
        <color indexed="64"/>
      </left>
      <right style="dashed">
        <color indexed="64"/>
      </right>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medium">
        <color indexed="64"/>
      </right>
      <top/>
      <bottom style="medium">
        <color indexed="64"/>
      </bottom>
      <diagonal/>
    </border>
  </borders>
  <cellStyleXfs count="47">
    <xf numFmtId="0" fontId="0" fillId="0" borderId="0"/>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4" fillId="0" borderId="0">
      <alignment vertical="center"/>
    </xf>
    <xf numFmtId="0" fontId="4" fillId="0" borderId="0">
      <alignment vertical="center"/>
    </xf>
    <xf numFmtId="0" fontId="9" fillId="0" borderId="0"/>
    <xf numFmtId="0" fontId="35" fillId="0" borderId="0" applyNumberFormat="0" applyFill="0" applyBorder="0" applyAlignment="0" applyProtection="0">
      <alignment vertical="top"/>
      <protection locked="0"/>
    </xf>
    <xf numFmtId="0" fontId="9" fillId="0" borderId="0"/>
    <xf numFmtId="0" fontId="4" fillId="0" borderId="0">
      <alignment vertical="center"/>
    </xf>
    <xf numFmtId="0" fontId="27" fillId="0" borderId="0">
      <alignment vertical="center"/>
    </xf>
    <xf numFmtId="0" fontId="62" fillId="0" borderId="0">
      <alignment vertical="center"/>
    </xf>
    <xf numFmtId="0" fontId="9" fillId="0" borderId="0">
      <alignment vertical="center"/>
    </xf>
    <xf numFmtId="0" fontId="4" fillId="0" borderId="0">
      <alignment vertical="center"/>
    </xf>
    <xf numFmtId="0" fontId="62" fillId="0" borderId="0">
      <alignment vertical="center"/>
    </xf>
    <xf numFmtId="0" fontId="4" fillId="0" borderId="0">
      <alignment vertical="center"/>
    </xf>
    <xf numFmtId="0" fontId="4" fillId="0" borderId="0">
      <alignment vertical="center"/>
    </xf>
    <xf numFmtId="0" fontId="9"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9"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xf numFmtId="0" fontId="9" fillId="0" borderId="0">
      <alignment vertical="center"/>
    </xf>
    <xf numFmtId="0" fontId="9" fillId="0" borderId="0">
      <alignment vertical="center"/>
    </xf>
    <xf numFmtId="0" fontId="9" fillId="0" borderId="0"/>
    <xf numFmtId="0" fontId="9" fillId="0" borderId="0">
      <alignment vertical="center"/>
    </xf>
    <xf numFmtId="0" fontId="9" fillId="0" borderId="0">
      <alignment vertical="center"/>
    </xf>
    <xf numFmtId="0" fontId="63" fillId="0" borderId="0">
      <alignment vertical="center"/>
    </xf>
    <xf numFmtId="0" fontId="9" fillId="0" borderId="0"/>
    <xf numFmtId="0" fontId="9" fillId="0" borderId="0"/>
    <xf numFmtId="0" fontId="4" fillId="0" borderId="0">
      <alignment vertical="center"/>
    </xf>
    <xf numFmtId="0" fontId="21" fillId="0" borderId="0">
      <alignment vertical="center"/>
    </xf>
    <xf numFmtId="0" fontId="16" fillId="0" borderId="0"/>
    <xf numFmtId="0" fontId="89" fillId="0" borderId="0">
      <alignment vertical="center"/>
    </xf>
    <xf numFmtId="38" fontId="89"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20" fillId="0" borderId="0">
      <alignment vertical="center"/>
    </xf>
    <xf numFmtId="0" fontId="1" fillId="0" borderId="0">
      <alignment vertical="center"/>
    </xf>
  </cellStyleXfs>
  <cellXfs count="2833">
    <xf numFmtId="0" fontId="0" fillId="0" borderId="0" xfId="0"/>
    <xf numFmtId="0" fontId="5" fillId="0" borderId="0" xfId="3" applyFont="1" applyFill="1" applyAlignment="1">
      <alignment vertical="center"/>
    </xf>
    <xf numFmtId="0" fontId="8" fillId="0" borderId="0" xfId="3" applyFont="1" applyFill="1">
      <alignment vertical="center"/>
    </xf>
    <xf numFmtId="0" fontId="8" fillId="0" borderId="0" xfId="3" applyFont="1" applyFill="1" applyAlignment="1">
      <alignment horizontal="center" vertical="center"/>
    </xf>
    <xf numFmtId="0" fontId="9" fillId="0" borderId="0" xfId="4" applyFont="1">
      <alignment vertical="center"/>
    </xf>
    <xf numFmtId="38" fontId="9" fillId="0" borderId="0" xfId="1" applyFont="1">
      <alignment vertical="center"/>
    </xf>
    <xf numFmtId="0" fontId="14" fillId="0" borderId="0" xfId="0" applyFont="1" applyFill="1" applyAlignment="1">
      <alignment vertical="center"/>
    </xf>
    <xf numFmtId="0" fontId="14" fillId="0" borderId="0" xfId="0" applyFont="1" applyFill="1" applyAlignment="1">
      <alignment horizontal="left" vertical="center"/>
    </xf>
    <xf numFmtId="0" fontId="14" fillId="0" borderId="0" xfId="0" applyFont="1" applyAlignment="1">
      <alignment horizontal="left" vertical="center"/>
    </xf>
    <xf numFmtId="0" fontId="14" fillId="0" borderId="0" xfId="0" applyFont="1" applyFill="1" applyAlignment="1">
      <alignment horizontal="right" vertical="center"/>
    </xf>
    <xf numFmtId="0" fontId="5" fillId="0" borderId="0" xfId="0" applyFont="1" applyFill="1" applyAlignment="1">
      <alignment horizontal="right" vertical="center"/>
    </xf>
    <xf numFmtId="0" fontId="15" fillId="0" borderId="0" xfId="0" applyFont="1" applyFill="1" applyAlignment="1">
      <alignment horizontal="right" vertical="center"/>
    </xf>
    <xf numFmtId="0" fontId="16" fillId="0" borderId="0" xfId="0" applyFont="1" applyFill="1" applyAlignment="1">
      <alignment vertical="center"/>
    </xf>
    <xf numFmtId="0" fontId="17" fillId="0" borderId="0" xfId="0" applyFont="1" applyFill="1" applyAlignment="1">
      <alignment vertical="center"/>
    </xf>
    <xf numFmtId="0" fontId="17" fillId="0" borderId="0" xfId="0" applyFont="1" applyAlignment="1">
      <alignment vertical="center"/>
    </xf>
    <xf numFmtId="49" fontId="9" fillId="0" borderId="0" xfId="5" applyNumberFormat="1" applyFont="1" applyFill="1" applyBorder="1"/>
    <xf numFmtId="0" fontId="16" fillId="0" borderId="0" xfId="0" applyFont="1" applyFill="1" applyBorder="1" applyAlignment="1">
      <alignment vertical="center"/>
    </xf>
    <xf numFmtId="0" fontId="18" fillId="0" borderId="0" xfId="0" applyFont="1" applyFill="1" applyAlignment="1">
      <alignment vertical="center" shrinkToFit="1"/>
    </xf>
    <xf numFmtId="0" fontId="16" fillId="0" borderId="0" xfId="0" applyFont="1" applyFill="1" applyAlignment="1">
      <alignment horizontal="center" vertical="center"/>
    </xf>
    <xf numFmtId="0" fontId="16" fillId="0" borderId="0" xfId="0" applyFont="1" applyFill="1" applyAlignment="1">
      <alignment vertical="center" shrinkToFit="1"/>
    </xf>
    <xf numFmtId="0" fontId="14" fillId="0" borderId="0" xfId="0" applyFont="1" applyFill="1" applyAlignment="1">
      <alignment vertical="center" shrinkToFit="1"/>
    </xf>
    <xf numFmtId="0" fontId="16" fillId="0" borderId="0" xfId="0" applyFont="1" applyFill="1" applyAlignment="1">
      <alignment horizontal="right" vertical="center"/>
    </xf>
    <xf numFmtId="0" fontId="16" fillId="0" borderId="0" xfId="0" applyFont="1" applyFill="1" applyAlignment="1">
      <alignment horizontal="left" vertical="center"/>
    </xf>
    <xf numFmtId="0" fontId="19" fillId="0" borderId="0" xfId="0" applyFont="1" applyFill="1" applyAlignment="1">
      <alignment horizontal="center" vertical="center"/>
    </xf>
    <xf numFmtId="0" fontId="14" fillId="0" borderId="0" xfId="0" applyFont="1" applyFill="1" applyAlignment="1" applyProtection="1">
      <alignment vertical="center"/>
    </xf>
    <xf numFmtId="0" fontId="14" fillId="0" borderId="0" xfId="0" applyFont="1" applyFill="1" applyAlignment="1">
      <alignment horizontal="center" vertical="center" shrinkToFit="1"/>
    </xf>
    <xf numFmtId="0" fontId="16" fillId="0" borderId="0" xfId="0" applyFont="1" applyFill="1" applyAlignment="1">
      <alignment horizontal="center" vertical="center" shrinkToFit="1"/>
    </xf>
    <xf numFmtId="0" fontId="14" fillId="0" borderId="0" xfId="0" applyFont="1" applyFill="1" applyAlignment="1">
      <alignment horizontal="left" vertical="center" wrapText="1"/>
    </xf>
    <xf numFmtId="0" fontId="14" fillId="0" borderId="0" xfId="0" applyFont="1" applyFill="1" applyAlignment="1">
      <alignment vertical="center" wrapText="1"/>
    </xf>
    <xf numFmtId="0" fontId="21" fillId="0" borderId="0" xfId="0" applyFont="1" applyFill="1" applyAlignment="1">
      <alignment horizontal="left"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22" fillId="0" borderId="0" xfId="0" applyFont="1" applyFill="1" applyAlignment="1">
      <alignment horizontal="left" vertical="top" wrapText="1"/>
    </xf>
    <xf numFmtId="0" fontId="23" fillId="0" borderId="2" xfId="0" applyFont="1" applyFill="1" applyBorder="1" applyAlignment="1" applyProtection="1">
      <alignment horizontal="center" vertical="center"/>
      <protection locked="0"/>
    </xf>
    <xf numFmtId="0" fontId="18" fillId="0" borderId="5" xfId="0" applyFont="1" applyFill="1" applyBorder="1" applyAlignment="1">
      <alignment horizontal="right" vertical="center" wrapText="1"/>
    </xf>
    <xf numFmtId="0" fontId="18" fillId="0" borderId="0" xfId="0" applyFont="1" applyFill="1" applyAlignment="1">
      <alignment vertical="center"/>
    </xf>
    <xf numFmtId="0" fontId="14" fillId="0" borderId="4" xfId="0" applyFont="1" applyFill="1" applyBorder="1" applyAlignment="1">
      <alignment vertical="center" wrapText="1"/>
    </xf>
    <xf numFmtId="0" fontId="14" fillId="0" borderId="0" xfId="0" applyFont="1" applyFill="1" applyAlignment="1">
      <alignment horizontal="left" vertical="center" shrinkToFit="1"/>
    </xf>
    <xf numFmtId="0" fontId="14" fillId="0" borderId="0" xfId="0" applyFont="1" applyFill="1" applyAlignment="1">
      <alignment vertical="top" wrapText="1"/>
    </xf>
    <xf numFmtId="0" fontId="14" fillId="0" borderId="1" xfId="0" applyFont="1" applyFill="1" applyBorder="1" applyAlignment="1">
      <alignment vertical="center"/>
    </xf>
    <xf numFmtId="0" fontId="14" fillId="0" borderId="1" xfId="0" applyFont="1" applyFill="1" applyBorder="1" applyAlignment="1">
      <alignment horizontal="center"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14" fillId="0" borderId="0" xfId="0" applyFont="1" applyFill="1" applyAlignment="1">
      <alignment horizontal="right" vertical="top"/>
    </xf>
    <xf numFmtId="0" fontId="14" fillId="0" borderId="5" xfId="0" applyFont="1" applyFill="1" applyBorder="1" applyAlignment="1">
      <alignment vertical="center"/>
    </xf>
    <xf numFmtId="0" fontId="16" fillId="0" borderId="0" xfId="0" applyFont="1" applyFill="1" applyBorder="1" applyAlignment="1">
      <alignment horizontal="center" vertical="center" shrinkToFit="1"/>
    </xf>
    <xf numFmtId="0" fontId="21" fillId="0" borderId="0" xfId="0" applyFont="1" applyFill="1" applyBorder="1" applyAlignment="1"/>
    <xf numFmtId="0" fontId="14" fillId="0" borderId="8" xfId="0" applyFont="1" applyFill="1" applyBorder="1" applyAlignment="1">
      <alignment vertical="center"/>
    </xf>
    <xf numFmtId="0" fontId="14" fillId="0" borderId="9" xfId="0" applyFont="1" applyFill="1" applyBorder="1" applyAlignment="1">
      <alignment vertical="center"/>
    </xf>
    <xf numFmtId="0" fontId="14" fillId="0" borderId="6" xfId="0" applyFont="1" applyFill="1" applyBorder="1" applyAlignment="1">
      <alignment vertical="center"/>
    </xf>
    <xf numFmtId="0" fontId="14" fillId="0" borderId="7" xfId="0" applyFont="1" applyFill="1" applyBorder="1" applyAlignment="1">
      <alignment vertical="center"/>
    </xf>
    <xf numFmtId="0" fontId="14" fillId="0" borderId="11" xfId="0" applyFont="1" applyFill="1" applyBorder="1" applyAlignment="1">
      <alignment vertical="center"/>
    </xf>
    <xf numFmtId="0" fontId="14" fillId="0" borderId="12" xfId="0" applyFont="1" applyFill="1" applyBorder="1" applyAlignment="1">
      <alignment vertical="center"/>
    </xf>
    <xf numFmtId="0" fontId="22" fillId="0" borderId="0" xfId="0" applyFont="1" applyAlignment="1">
      <alignment vertical="center"/>
    </xf>
    <xf numFmtId="0" fontId="0" fillId="0" borderId="0" xfId="0" applyFont="1" applyFill="1" applyBorder="1" applyAlignment="1">
      <alignment vertical="center"/>
    </xf>
    <xf numFmtId="0" fontId="15" fillId="0" borderId="0" xfId="0" applyFont="1" applyFill="1" applyBorder="1" applyAlignment="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7" fillId="0" borderId="0" xfId="0" applyFont="1" applyFill="1" applyAlignment="1"/>
    <xf numFmtId="0" fontId="15" fillId="0" borderId="0" xfId="0" applyFont="1" applyFill="1" applyAlignment="1">
      <alignment horizontal="left"/>
    </xf>
    <xf numFmtId="0" fontId="15" fillId="0" borderId="0" xfId="0" applyFont="1" applyFill="1" applyBorder="1" applyAlignment="1">
      <alignment horizontal="left" shrinkToFit="1"/>
    </xf>
    <xf numFmtId="0" fontId="15" fillId="0" borderId="10" xfId="0" applyFont="1" applyFill="1" applyBorder="1" applyAlignment="1">
      <alignment horizontal="center" vertical="center"/>
    </xf>
    <xf numFmtId="0" fontId="27"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7" fillId="0" borderId="5" xfId="0" applyFont="1" applyFill="1" applyBorder="1" applyAlignment="1">
      <alignment horizontal="left" indent="1"/>
    </xf>
    <xf numFmtId="0" fontId="27"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7" fillId="0" borderId="6" xfId="0" applyFont="1" applyFill="1" applyBorder="1" applyAlignment="1">
      <alignment horizontal="left" vertical="center" indent="1"/>
    </xf>
    <xf numFmtId="0" fontId="27"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0" fillId="0" borderId="0" xfId="0" applyFont="1" applyFill="1" applyAlignment="1"/>
    <xf numFmtId="0" fontId="0" fillId="0" borderId="0" xfId="0" applyFont="1" applyFill="1" applyBorder="1"/>
    <xf numFmtId="0" fontId="0" fillId="0" borderId="7" xfId="0" applyFont="1" applyFill="1" applyBorder="1" applyAlignment="1">
      <alignment horizontal="left"/>
    </xf>
    <xf numFmtId="0" fontId="27" fillId="0" borderId="1" xfId="0" applyFont="1" applyFill="1" applyBorder="1" applyAlignment="1">
      <alignment vertical="center"/>
    </xf>
    <xf numFmtId="0" fontId="27" fillId="0" borderId="1" xfId="0" applyFont="1" applyFill="1" applyBorder="1" applyAlignment="1">
      <alignment horizontal="left" indent="1"/>
    </xf>
    <xf numFmtId="0" fontId="0" fillId="0" borderId="12" xfId="0" applyFont="1" applyFill="1" applyBorder="1" applyAlignment="1">
      <alignment horizontal="left" shrinkToFit="1"/>
    </xf>
    <xf numFmtId="0" fontId="27" fillId="0" borderId="9" xfId="0" applyFont="1" applyFill="1" applyBorder="1" applyAlignment="1">
      <alignment horizontal="left" vertical="center" wrapText="1"/>
    </xf>
    <xf numFmtId="0" fontId="27" fillId="0" borderId="11" xfId="0" applyFont="1" applyFill="1" applyBorder="1" applyAlignment="1">
      <alignment horizontal="left" vertical="center" wrapText="1" indent="1"/>
    </xf>
    <xf numFmtId="0" fontId="27" fillId="0" borderId="1" xfId="0" applyFont="1" applyFill="1" applyBorder="1" applyAlignment="1">
      <alignment horizontal="left" vertical="center" indent="1"/>
    </xf>
    <xf numFmtId="0" fontId="27" fillId="0" borderId="1" xfId="0" applyFont="1" applyFill="1" applyBorder="1" applyAlignment="1">
      <alignment horizontal="left" vertical="center" wrapText="1" indent="1"/>
    </xf>
    <xf numFmtId="0" fontId="27"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7" fillId="0" borderId="5" xfId="0" applyFont="1" applyFill="1" applyBorder="1" applyAlignment="1">
      <alignment horizontal="left"/>
    </xf>
    <xf numFmtId="0" fontId="27" fillId="0" borderId="9" xfId="0" applyFont="1" applyFill="1" applyBorder="1" applyAlignment="1">
      <alignment horizontal="left"/>
    </xf>
    <xf numFmtId="0" fontId="27" fillId="0" borderId="0" xfId="0" applyFont="1" applyFill="1" applyBorder="1" applyAlignment="1">
      <alignment horizontal="left"/>
    </xf>
    <xf numFmtId="0" fontId="27" fillId="0" borderId="7" xfId="0" applyFont="1" applyFill="1" applyBorder="1" applyAlignment="1">
      <alignment horizontal="left"/>
    </xf>
    <xf numFmtId="0" fontId="0" fillId="0" borderId="1" xfId="0" applyFont="1" applyFill="1" applyBorder="1" applyAlignment="1">
      <alignment horizontal="left" vertical="center"/>
    </xf>
    <xf numFmtId="0" fontId="27" fillId="0" borderId="12" xfId="0" applyFont="1" applyFill="1" applyBorder="1" applyAlignment="1">
      <alignment horizontal="left"/>
    </xf>
    <xf numFmtId="0" fontId="27" fillId="0" borderId="2" xfId="0" applyFont="1" applyFill="1" applyBorder="1" applyAlignment="1">
      <alignment horizontal="center" vertical="center" wrapText="1"/>
    </xf>
    <xf numFmtId="0" fontId="27" fillId="0" borderId="1" xfId="0" applyFont="1" applyFill="1" applyBorder="1" applyAlignment="1">
      <alignment vertical="center" shrinkToFit="1"/>
    </xf>
    <xf numFmtId="0" fontId="27" fillId="0" borderId="3" xfId="0" applyFont="1" applyFill="1" applyBorder="1" applyAlignment="1">
      <alignment vertical="center" shrinkToFit="1"/>
    </xf>
    <xf numFmtId="0" fontId="27" fillId="0" borderId="10" xfId="0" applyFont="1" applyFill="1" applyBorder="1" applyAlignment="1">
      <alignment vertical="center" shrinkToFit="1"/>
    </xf>
    <xf numFmtId="0" fontId="27" fillId="0" borderId="4" xfId="0" applyFont="1" applyFill="1" applyBorder="1" applyAlignment="1">
      <alignment horizontal="left" vertical="center" indent="1"/>
    </xf>
    <xf numFmtId="0" fontId="0" fillId="0" borderId="4" xfId="0" applyFont="1" applyFill="1" applyBorder="1" applyAlignment="1">
      <alignment horizontal="left" indent="1"/>
    </xf>
    <xf numFmtId="0" fontId="27" fillId="0" borderId="4" xfId="0" applyFont="1" applyFill="1" applyBorder="1" applyAlignment="1">
      <alignment horizontal="left" indent="1"/>
    </xf>
    <xf numFmtId="0" fontId="27" fillId="0" borderId="10" xfId="0" applyFont="1" applyFill="1" applyBorder="1" applyAlignment="1">
      <alignment horizontal="left" indent="1"/>
    </xf>
    <xf numFmtId="0" fontId="27" fillId="0" borderId="9" xfId="0" applyFont="1" applyFill="1" applyBorder="1" applyAlignment="1">
      <alignment horizontal="left" indent="1"/>
    </xf>
    <xf numFmtId="0" fontId="27" fillId="0" borderId="12" xfId="0" applyFont="1" applyFill="1" applyBorder="1" applyAlignment="1">
      <alignment horizontal="left" indent="1"/>
    </xf>
    <xf numFmtId="0" fontId="26" fillId="0" borderId="2" xfId="0" applyFont="1" applyFill="1" applyBorder="1" applyAlignment="1">
      <alignment horizontal="left" vertical="center" wrapText="1"/>
    </xf>
    <xf numFmtId="0" fontId="27" fillId="0" borderId="4" xfId="0" applyFont="1" applyFill="1" applyBorder="1" applyAlignment="1">
      <alignment vertical="center"/>
    </xf>
    <xf numFmtId="0" fontId="27" fillId="0" borderId="10" xfId="0" applyFont="1" applyFill="1" applyBorder="1" applyAlignment="1">
      <alignment vertical="center"/>
    </xf>
    <xf numFmtId="0" fontId="27" fillId="0" borderId="7" xfId="0" applyFont="1" applyFill="1" applyBorder="1" applyAlignment="1">
      <alignment horizontal="left" indent="1"/>
    </xf>
    <xf numFmtId="0" fontId="0" fillId="0" borderId="1" xfId="0" applyFont="1" applyFill="1" applyBorder="1"/>
    <xf numFmtId="0" fontId="27" fillId="0" borderId="1" xfId="0" applyFont="1" applyFill="1" applyBorder="1" applyAlignment="1">
      <alignment vertical="center" wrapText="1"/>
    </xf>
    <xf numFmtId="0" fontId="27"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7" fillId="0" borderId="4" xfId="0" applyFont="1" applyFill="1" applyBorder="1" applyAlignment="1">
      <alignment vertical="center" shrinkToFit="1"/>
    </xf>
    <xf numFmtId="0" fontId="32"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7" fillId="0" borderId="26" xfId="0" applyFont="1" applyFill="1" applyBorder="1" applyAlignment="1">
      <alignment horizontal="left" vertical="center" indent="1"/>
    </xf>
    <xf numFmtId="0" fontId="27" fillId="0" borderId="5" xfId="0" applyFont="1" applyFill="1" applyBorder="1" applyAlignment="1">
      <alignment vertical="center"/>
    </xf>
    <xf numFmtId="0" fontId="27"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7" fillId="0" borderId="0" xfId="0" applyFont="1" applyFill="1"/>
    <xf numFmtId="0" fontId="27" fillId="0" borderId="0" xfId="0" applyFont="1" applyFill="1" applyAlignment="1">
      <alignment horizontal="left" indent="1"/>
    </xf>
    <xf numFmtId="0" fontId="27" fillId="0" borderId="0" xfId="0" applyFont="1" applyFill="1" applyAlignment="1">
      <alignment horizontal="left" vertical="center" indent="1"/>
    </xf>
    <xf numFmtId="0" fontId="27"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0" fillId="0" borderId="0" xfId="0" applyFont="1" applyFill="1" applyAlignment="1">
      <alignment horizontal="right" vertical="center"/>
    </xf>
    <xf numFmtId="0" fontId="0" fillId="0" borderId="2" xfId="0" applyFont="1" applyFill="1" applyBorder="1" applyAlignment="1">
      <alignment horizontal="center" vertical="center"/>
    </xf>
    <xf numFmtId="0" fontId="23" fillId="0" borderId="2" xfId="0" applyFont="1" applyFill="1" applyBorder="1" applyAlignment="1" applyProtection="1">
      <alignment horizontal="center" vertical="center"/>
    </xf>
    <xf numFmtId="0" fontId="10"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28" fillId="0" borderId="10" xfId="0" applyFont="1" applyFill="1" applyBorder="1" applyAlignment="1">
      <alignment horizontal="left" vertical="center" wrapText="1" shrinkToFit="1"/>
    </xf>
    <xf numFmtId="0" fontId="10" fillId="0" borderId="0" xfId="0" applyFont="1" applyFill="1"/>
    <xf numFmtId="0" fontId="10" fillId="0" borderId="0" xfId="0" applyFont="1" applyFill="1" applyBorder="1" applyAlignment="1">
      <alignment vertical="top"/>
    </xf>
    <xf numFmtId="0" fontId="10" fillId="0" borderId="0" xfId="0" applyFont="1" applyFill="1" applyBorder="1" applyAlignment="1">
      <alignment horizontal="left" vertical="center" shrinkToFit="1"/>
    </xf>
    <xf numFmtId="0" fontId="10" fillId="0" borderId="0" xfId="0" applyFont="1" applyFill="1" applyBorder="1" applyAlignment="1">
      <alignment horizontal="left" vertical="center"/>
    </xf>
    <xf numFmtId="0" fontId="10" fillId="0" borderId="0" xfId="0" applyFont="1" applyFill="1" applyBorder="1" applyAlignment="1">
      <alignment horizontal="left" vertical="center" wrapText="1" shrinkToFit="1"/>
    </xf>
    <xf numFmtId="0" fontId="10" fillId="0" borderId="0" xfId="0" applyFont="1" applyFill="1" applyBorder="1" applyAlignment="1">
      <alignment horizontal="center" vertical="top" shrinkToFit="1"/>
    </xf>
    <xf numFmtId="0" fontId="10" fillId="0" borderId="0" xfId="0" applyFont="1" applyFill="1" applyBorder="1" applyAlignment="1">
      <alignment horizontal="center" shrinkToFit="1"/>
    </xf>
    <xf numFmtId="0" fontId="10"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0"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0" fillId="0" borderId="0" xfId="0" applyFont="1" applyFill="1" applyAlignment="1">
      <alignment vertical="top"/>
    </xf>
    <xf numFmtId="0" fontId="10" fillId="0" borderId="0" xfId="0" applyFont="1" applyFill="1" applyAlignment="1">
      <alignment vertical="top" wrapText="1"/>
    </xf>
    <xf numFmtId="0" fontId="0" fillId="0" borderId="0" xfId="0" applyFont="1" applyFill="1" applyBorder="1" applyAlignment="1">
      <alignment horizontal="center" vertical="center" shrinkToFit="1"/>
    </xf>
    <xf numFmtId="0" fontId="0" fillId="0" borderId="0" xfId="0" applyFill="1" applyBorder="1" applyAlignment="1">
      <alignment vertical="center"/>
    </xf>
    <xf numFmtId="31" fontId="12" fillId="0" borderId="0" xfId="0" applyNumberFormat="1" applyFont="1" applyFill="1" applyAlignment="1">
      <alignment shrinkToFit="1"/>
    </xf>
    <xf numFmtId="31" fontId="12" fillId="0" borderId="0" xfId="0" applyNumberFormat="1" applyFont="1" applyFill="1" applyAlignment="1">
      <alignment horizontal="center"/>
    </xf>
    <xf numFmtId="0" fontId="12" fillId="0" borderId="0" xfId="0" applyFont="1" applyFill="1" applyAlignment="1">
      <alignment horizontal="left"/>
    </xf>
    <xf numFmtId="0" fontId="12"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1" fillId="0" borderId="0" xfId="0" applyFont="1" applyFill="1" applyAlignment="1"/>
    <xf numFmtId="0" fontId="0" fillId="0" borderId="0" xfId="0" applyFont="1" applyFill="1" applyAlignment="1">
      <alignment horizontal="right" vertical="top"/>
    </xf>
    <xf numFmtId="0" fontId="27" fillId="0" borderId="1" xfId="0" applyFont="1" applyFill="1" applyBorder="1" applyAlignment="1">
      <alignment horizontal="right"/>
    </xf>
    <xf numFmtId="0" fontId="36"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0"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3" fillId="0" borderId="0" xfId="3" applyFont="1" applyFill="1" applyAlignment="1"/>
    <xf numFmtId="0" fontId="44" fillId="0" borderId="0" xfId="0" applyFont="1" applyFill="1" applyAlignment="1">
      <alignment vertical="center"/>
    </xf>
    <xf numFmtId="0" fontId="43" fillId="0" borderId="0" xfId="3" applyFont="1" applyFill="1" applyBorder="1" applyAlignment="1">
      <alignment vertical="center"/>
    </xf>
    <xf numFmtId="0" fontId="43" fillId="0" borderId="8" xfId="3" applyFont="1" applyFill="1" applyBorder="1" applyAlignment="1">
      <alignment vertical="center"/>
    </xf>
    <xf numFmtId="0" fontId="43" fillId="0" borderId="5" xfId="3" applyFont="1" applyFill="1" applyBorder="1" applyAlignment="1">
      <alignment vertical="center"/>
    </xf>
    <xf numFmtId="0" fontId="43" fillId="0" borderId="99" xfId="3" applyFont="1" applyFill="1" applyBorder="1" applyAlignment="1">
      <alignment vertical="center"/>
    </xf>
    <xf numFmtId="0" fontId="44" fillId="0" borderId="9" xfId="0" applyFont="1" applyFill="1" applyBorder="1" applyAlignment="1">
      <alignment vertical="center"/>
    </xf>
    <xf numFmtId="0" fontId="44" fillId="0" borderId="8" xfId="0" applyFont="1" applyFill="1" applyBorder="1" applyAlignment="1">
      <alignment vertical="center"/>
    </xf>
    <xf numFmtId="0" fontId="44" fillId="0" borderId="5" xfId="0" applyFont="1" applyFill="1" applyBorder="1" applyAlignment="1">
      <alignment vertical="center"/>
    </xf>
    <xf numFmtId="0" fontId="44" fillId="0" borderId="6" xfId="0" applyFont="1" applyFill="1" applyBorder="1" applyAlignment="1">
      <alignment vertical="center"/>
    </xf>
    <xf numFmtId="0" fontId="44" fillId="0" borderId="0" xfId="0" applyFont="1" applyFill="1" applyBorder="1" applyAlignment="1">
      <alignment vertical="center"/>
    </xf>
    <xf numFmtId="0" fontId="44" fillId="0" borderId="7" xfId="0" applyFont="1" applyFill="1" applyBorder="1" applyAlignment="1">
      <alignment vertical="center"/>
    </xf>
    <xf numFmtId="0" fontId="43" fillId="0" borderId="11" xfId="3" applyFont="1" applyFill="1" applyBorder="1" applyAlignment="1">
      <alignment vertical="center"/>
    </xf>
    <xf numFmtId="0" fontId="43" fillId="0" borderId="1" xfId="3" applyFont="1" applyFill="1" applyBorder="1" applyAlignment="1">
      <alignment vertical="center"/>
    </xf>
    <xf numFmtId="0" fontId="43" fillId="0" borderId="100" xfId="3" applyFont="1" applyFill="1" applyBorder="1" applyAlignment="1">
      <alignment vertical="center"/>
    </xf>
    <xf numFmtId="0" fontId="44" fillId="0" borderId="12" xfId="0" applyFont="1" applyFill="1" applyBorder="1" applyAlignment="1">
      <alignment vertical="center"/>
    </xf>
    <xf numFmtId="0" fontId="44" fillId="0" borderId="11" xfId="0" applyFont="1" applyFill="1" applyBorder="1" applyAlignment="1">
      <alignment vertical="center"/>
    </xf>
    <xf numFmtId="0" fontId="44" fillId="0" borderId="1" xfId="0" applyFont="1" applyFill="1" applyBorder="1" applyAlignment="1">
      <alignment vertical="center"/>
    </xf>
    <xf numFmtId="0" fontId="43" fillId="0" borderId="8" xfId="3" applyFont="1" applyFill="1" applyBorder="1" applyAlignment="1">
      <alignment horizontal="left" vertical="center"/>
    </xf>
    <xf numFmtId="0" fontId="43" fillId="0" borderId="4" xfId="3" applyFont="1" applyFill="1" applyBorder="1" applyAlignment="1">
      <alignment horizontal="center" vertical="center"/>
    </xf>
    <xf numFmtId="0" fontId="43" fillId="0" borderId="4" xfId="3" applyFont="1" applyFill="1" applyBorder="1" applyAlignment="1">
      <alignment vertical="center" wrapText="1"/>
    </xf>
    <xf numFmtId="0" fontId="43" fillId="0" borderId="4" xfId="3" applyFont="1" applyFill="1" applyBorder="1" applyAlignment="1">
      <alignment vertical="center"/>
    </xf>
    <xf numFmtId="0" fontId="43" fillId="0" borderId="10" xfId="3" applyFont="1" applyFill="1" applyBorder="1" applyAlignment="1">
      <alignment vertical="center"/>
    </xf>
    <xf numFmtId="0" fontId="43" fillId="0" borderId="6" xfId="3" applyFont="1" applyFill="1" applyBorder="1" applyAlignment="1">
      <alignment horizontal="center" vertical="center"/>
    </xf>
    <xf numFmtId="0" fontId="43" fillId="0" borderId="3" xfId="3" applyFont="1" applyFill="1" applyBorder="1" applyAlignment="1">
      <alignment horizontal="center" vertical="center" wrapText="1"/>
    </xf>
    <xf numFmtId="0" fontId="43" fillId="0" borderId="3" xfId="3" applyFont="1" applyFill="1" applyBorder="1" applyAlignment="1">
      <alignment horizontal="left" vertical="center" wrapText="1"/>
    </xf>
    <xf numFmtId="0" fontId="43" fillId="0" borderId="102" xfId="3" applyFont="1" applyFill="1" applyBorder="1" applyAlignment="1">
      <alignment horizontal="center" vertical="center"/>
    </xf>
    <xf numFmtId="0" fontId="47" fillId="0" borderId="103" xfId="3" applyFont="1" applyFill="1" applyBorder="1" applyAlignment="1">
      <alignment horizontal="center" vertical="center"/>
    </xf>
    <xf numFmtId="0" fontId="43" fillId="0" borderId="10" xfId="3" applyFont="1" applyFill="1" applyBorder="1" applyAlignment="1">
      <alignment horizontal="center" vertical="center"/>
    </xf>
    <xf numFmtId="0" fontId="43" fillId="0" borderId="6" xfId="3" applyFont="1" applyFill="1" applyBorder="1" applyAlignment="1">
      <alignment horizontal="center"/>
    </xf>
    <xf numFmtId="0" fontId="43" fillId="0" borderId="4" xfId="3" applyFont="1" applyFill="1" applyBorder="1" applyAlignment="1">
      <alignment horizontal="left" vertical="center" wrapText="1"/>
    </xf>
    <xf numFmtId="0" fontId="47" fillId="0" borderId="4" xfId="3" applyFont="1" applyFill="1" applyBorder="1" applyAlignment="1">
      <alignment horizontal="center" vertical="center"/>
    </xf>
    <xf numFmtId="0" fontId="43" fillId="0" borderId="1" xfId="3" applyFont="1" applyFill="1" applyBorder="1" applyAlignment="1">
      <alignment horizontal="center" vertical="center"/>
    </xf>
    <xf numFmtId="0" fontId="43" fillId="0" borderId="12" xfId="3" applyFont="1" applyFill="1" applyBorder="1" applyAlignment="1">
      <alignment horizontal="center" vertical="center"/>
    </xf>
    <xf numFmtId="0" fontId="43" fillId="0" borderId="5" xfId="3" applyFont="1" applyFill="1" applyBorder="1" applyAlignment="1">
      <alignment horizontal="center" vertical="center"/>
    </xf>
    <xf numFmtId="0" fontId="43" fillId="0" borderId="0" xfId="3" applyFont="1" applyFill="1" applyBorder="1" applyAlignment="1">
      <alignment horizontal="left" vertical="center"/>
    </xf>
    <xf numFmtId="0" fontId="43" fillId="0" borderId="0" xfId="3" applyFont="1" applyFill="1" applyBorder="1" applyAlignment="1">
      <alignment horizontal="center" vertical="center"/>
    </xf>
    <xf numFmtId="0" fontId="48" fillId="0" borderId="0" xfId="3" applyFont="1" applyFill="1" applyBorder="1" applyAlignment="1">
      <alignment vertical="center"/>
    </xf>
    <xf numFmtId="0" fontId="43" fillId="0" borderId="0" xfId="3" applyFont="1" applyFill="1" applyAlignment="1">
      <alignment vertical="center"/>
    </xf>
    <xf numFmtId="0" fontId="48" fillId="0" borderId="0" xfId="3" applyFont="1" applyFill="1" applyAlignment="1">
      <alignment vertical="center"/>
    </xf>
    <xf numFmtId="0" fontId="49" fillId="4" borderId="0" xfId="0" applyFont="1" applyFill="1" applyAlignment="1">
      <alignment horizontal="left"/>
    </xf>
    <xf numFmtId="0" fontId="49" fillId="4" borderId="0" xfId="0" applyFont="1" applyFill="1" applyAlignment="1">
      <alignment horizontal="center"/>
    </xf>
    <xf numFmtId="0" fontId="8" fillId="4" borderId="0" xfId="0" applyFont="1" applyFill="1" applyAlignment="1">
      <alignment horizontal="right" vertical="top"/>
    </xf>
    <xf numFmtId="0" fontId="0" fillId="4" borderId="0" xfId="0" applyFont="1" applyFill="1"/>
    <xf numFmtId="0" fontId="8" fillId="0" borderId="41" xfId="0" applyFont="1" applyFill="1" applyBorder="1" applyAlignment="1">
      <alignment horizontal="right"/>
    </xf>
    <xf numFmtId="0" fontId="5" fillId="4" borderId="0" xfId="0" applyFont="1" applyFill="1" applyAlignment="1">
      <alignment vertical="center"/>
    </xf>
    <xf numFmtId="0" fontId="29" fillId="4" borderId="0" xfId="0" applyFont="1" applyFill="1" applyAlignment="1">
      <alignment vertical="center"/>
    </xf>
    <xf numFmtId="0" fontId="8" fillId="4" borderId="0" xfId="0" applyFont="1" applyFill="1"/>
    <xf numFmtId="0" fontId="26" fillId="0" borderId="104" xfId="0" applyFont="1" applyFill="1" applyBorder="1" applyAlignment="1">
      <alignment horizontal="center" vertical="center" shrinkToFit="1"/>
    </xf>
    <xf numFmtId="0" fontId="26" fillId="0" borderId="105" xfId="0" applyFont="1" applyFill="1" applyBorder="1" applyAlignment="1">
      <alignment horizontal="center" vertical="center"/>
    </xf>
    <xf numFmtId="0" fontId="0" fillId="0" borderId="36" xfId="0" applyFont="1" applyFill="1" applyBorder="1" applyAlignment="1">
      <alignment horizontal="left" vertical="center"/>
    </xf>
    <xf numFmtId="0" fontId="8" fillId="4" borderId="0" xfId="0" applyFont="1" applyFill="1" applyAlignment="1">
      <alignment horizontal="right" vertical="center"/>
    </xf>
    <xf numFmtId="0" fontId="53" fillId="0" borderId="0" xfId="0" applyFont="1" applyFill="1" applyBorder="1" applyAlignment="1">
      <alignment horizontal="left" vertical="center"/>
    </xf>
    <xf numFmtId="0" fontId="8" fillId="0" borderId="0" xfId="0" applyFont="1" applyFill="1" applyBorder="1" applyAlignment="1">
      <alignment horizontal="left" vertical="center"/>
    </xf>
    <xf numFmtId="0" fontId="26" fillId="4" borderId="0" xfId="0" applyFont="1" applyFill="1"/>
    <xf numFmtId="0" fontId="27" fillId="4" borderId="0" xfId="0" applyFont="1" applyFill="1"/>
    <xf numFmtId="0" fontId="39" fillId="0" borderId="0" xfId="0" applyFont="1" applyFill="1" applyAlignment="1">
      <alignment vertical="center"/>
    </xf>
    <xf numFmtId="0" fontId="26" fillId="0" borderId="0" xfId="0" applyFont="1" applyFill="1" applyAlignment="1"/>
    <xf numFmtId="0" fontId="5" fillId="0" borderId="0" xfId="0" applyFont="1" applyFill="1" applyBorder="1" applyAlignment="1"/>
    <xf numFmtId="0" fontId="15" fillId="4" borderId="0" xfId="0" applyFont="1" applyFill="1"/>
    <xf numFmtId="0" fontId="27" fillId="0" borderId="54" xfId="0" applyFont="1" applyFill="1" applyBorder="1"/>
    <xf numFmtId="0" fontId="26" fillId="0" borderId="0" xfId="0" applyFont="1" applyFill="1" applyBorder="1" applyAlignment="1">
      <alignment vertical="center" wrapText="1"/>
    </xf>
    <xf numFmtId="0" fontId="26" fillId="0" borderId="96" xfId="0" applyFont="1" applyFill="1" applyBorder="1" applyAlignment="1">
      <alignment horizontal="center" vertical="center" wrapText="1"/>
    </xf>
    <xf numFmtId="0" fontId="27" fillId="4" borderId="0" xfId="0" applyFont="1" applyFill="1" applyAlignment="1">
      <alignment vertical="center"/>
    </xf>
    <xf numFmtId="0" fontId="0" fillId="0" borderId="0" xfId="0" applyFont="1" applyFill="1" applyBorder="1" applyAlignment="1">
      <alignment wrapText="1"/>
    </xf>
    <xf numFmtId="0" fontId="26" fillId="0" borderId="45" xfId="0" applyFont="1" applyFill="1" applyBorder="1" applyAlignment="1">
      <alignment vertical="top" wrapText="1"/>
    </xf>
    <xf numFmtId="0" fontId="26" fillId="0" borderId="1" xfId="0" applyFont="1" applyFill="1" applyBorder="1" applyAlignment="1">
      <alignment vertical="center"/>
    </xf>
    <xf numFmtId="0" fontId="26" fillId="0" borderId="0" xfId="0" applyFont="1" applyFill="1" applyBorder="1" applyAlignment="1">
      <alignment vertical="top" wrapText="1"/>
    </xf>
    <xf numFmtId="0" fontId="26" fillId="0" borderId="109" xfId="0" applyFont="1" applyFill="1" applyBorder="1" applyAlignment="1">
      <alignment vertical="center"/>
    </xf>
    <xf numFmtId="0" fontId="26" fillId="4" borderId="0" xfId="0" applyFont="1" applyFill="1" applyBorder="1" applyAlignment="1">
      <alignment horizontal="left" vertical="center"/>
    </xf>
    <xf numFmtId="0" fontId="26" fillId="0" borderId="0" xfId="0" applyFont="1" applyFill="1" applyBorder="1"/>
    <xf numFmtId="0" fontId="26" fillId="4" borderId="0" xfId="0" applyFont="1" applyFill="1" applyBorder="1"/>
    <xf numFmtId="0" fontId="26" fillId="4" borderId="0" xfId="0" applyFont="1" applyFill="1" applyBorder="1" applyAlignment="1">
      <alignment vertical="center"/>
    </xf>
    <xf numFmtId="0" fontId="27" fillId="0" borderId="0" xfId="0" applyFont="1" applyFill="1" applyBorder="1"/>
    <xf numFmtId="0" fontId="54" fillId="0" borderId="0" xfId="0" applyFont="1" applyFill="1" applyBorder="1" applyAlignment="1">
      <alignment vertical="center" wrapText="1"/>
    </xf>
    <xf numFmtId="0" fontId="55" fillId="4" borderId="0" xfId="0" applyFont="1" applyFill="1" applyAlignment="1">
      <alignment horizontal="justify"/>
    </xf>
    <xf numFmtId="0" fontId="54" fillId="0" borderId="0" xfId="0" applyFont="1" applyFill="1" applyBorder="1" applyAlignment="1">
      <alignment horizontal="justify" vertical="center"/>
    </xf>
    <xf numFmtId="0" fontId="27" fillId="4" borderId="0" xfId="0" applyFont="1" applyFill="1" applyBorder="1"/>
    <xf numFmtId="0" fontId="27" fillId="0" borderId="0" xfId="0" applyFont="1" applyFill="1" applyBorder="1" applyAlignment="1"/>
    <xf numFmtId="0" fontId="27" fillId="4" borderId="0" xfId="0" applyFont="1" applyFill="1" applyBorder="1" applyAlignment="1"/>
    <xf numFmtId="0" fontId="26" fillId="0" borderId="57" xfId="0" applyFont="1" applyFill="1" applyBorder="1" applyAlignment="1">
      <alignment horizontal="left" vertical="center" indent="1"/>
    </xf>
    <xf numFmtId="0" fontId="23" fillId="0" borderId="118" xfId="0" applyFont="1" applyFill="1" applyBorder="1" applyAlignment="1" applyProtection="1">
      <alignment horizontal="center" vertical="center"/>
      <protection locked="0"/>
    </xf>
    <xf numFmtId="0" fontId="26" fillId="0" borderId="54" xfId="0" applyFont="1" applyFill="1" applyBorder="1" applyAlignment="1">
      <alignment vertical="center"/>
    </xf>
    <xf numFmtId="0" fontId="26" fillId="0" borderId="57" xfId="0" applyFont="1" applyFill="1" applyBorder="1" applyAlignment="1">
      <alignment vertical="center"/>
    </xf>
    <xf numFmtId="0" fontId="26" fillId="0" borderId="118" xfId="0" applyFont="1" applyFill="1" applyBorder="1" applyAlignment="1">
      <alignment horizontal="center" vertical="center"/>
    </xf>
    <xf numFmtId="0" fontId="5" fillId="0" borderId="57" xfId="0" applyFont="1" applyFill="1" applyBorder="1" applyAlignment="1">
      <alignment horizontal="left" vertical="center" indent="1" shrinkToFit="1"/>
    </xf>
    <xf numFmtId="0" fontId="26" fillId="0" borderId="44" xfId="0" applyFont="1" applyFill="1" applyBorder="1" applyAlignment="1">
      <alignment horizontal="left" vertical="center" indent="1"/>
    </xf>
    <xf numFmtId="0" fontId="0" fillId="0" borderId="1" xfId="0" applyFont="1" applyFill="1" applyBorder="1" applyAlignment="1">
      <alignment horizontal="center" vertical="center" shrinkToFit="1"/>
    </xf>
    <xf numFmtId="0" fontId="0" fillId="0" borderId="1" xfId="0" applyFont="1" applyFill="1" applyBorder="1" applyAlignment="1">
      <alignment shrinkToFit="1"/>
    </xf>
    <xf numFmtId="0" fontId="0" fillId="0" borderId="4" xfId="0" applyFont="1" applyFill="1" applyBorder="1" applyAlignment="1">
      <alignment vertical="center"/>
    </xf>
    <xf numFmtId="0" fontId="0" fillId="0" borderId="3" xfId="0" applyFont="1" applyFill="1" applyBorder="1" applyAlignment="1">
      <alignment vertical="center"/>
    </xf>
    <xf numFmtId="0" fontId="38" fillId="0" borderId="4" xfId="0" applyFont="1" applyFill="1" applyBorder="1" applyAlignment="1">
      <alignment vertical="center" wrapText="1"/>
    </xf>
    <xf numFmtId="0" fontId="38" fillId="0" borderId="10" xfId="0" applyFont="1" applyFill="1" applyBorder="1" applyAlignment="1">
      <alignment vertical="center" wrapText="1"/>
    </xf>
    <xf numFmtId="0" fontId="0" fillId="0" borderId="11" xfId="0" applyFont="1" applyFill="1" applyBorder="1" applyAlignment="1"/>
    <xf numFmtId="0" fontId="23" fillId="0" borderId="0" xfId="0" applyFont="1" applyFill="1" applyAlignment="1"/>
    <xf numFmtId="0" fontId="40" fillId="0" borderId="0" xfId="0" applyFont="1" applyFill="1" applyAlignment="1">
      <alignment vertical="center"/>
    </xf>
    <xf numFmtId="0" fontId="40" fillId="0" borderId="0" xfId="0" applyFont="1" applyFill="1" applyBorder="1" applyAlignment="1">
      <alignment vertical="center" wrapText="1"/>
    </xf>
    <xf numFmtId="0" fontId="12" fillId="0" borderId="13" xfId="0" applyFont="1" applyFill="1" applyBorder="1" applyAlignment="1">
      <alignment vertical="center"/>
    </xf>
    <xf numFmtId="0" fontId="0" fillId="0" borderId="14" xfId="0" applyFont="1" applyFill="1" applyBorder="1"/>
    <xf numFmtId="0" fontId="0" fillId="0" borderId="14" xfId="0" applyFont="1" applyFill="1" applyBorder="1" applyAlignment="1">
      <alignment vertical="center"/>
    </xf>
    <xf numFmtId="0" fontId="12" fillId="0" borderId="14" xfId="0" applyFont="1" applyFill="1" applyBorder="1" applyAlignment="1">
      <alignment vertical="center"/>
    </xf>
    <xf numFmtId="0" fontId="30" fillId="0" borderId="0" xfId="0" applyFont="1" applyFill="1" applyAlignment="1">
      <alignment horizontal="right" vertical="top"/>
    </xf>
    <xf numFmtId="0" fontId="31" fillId="0" borderId="0" xfId="0" applyFont="1" applyFill="1" applyAlignment="1">
      <alignment horizontal="center" vertical="center"/>
    </xf>
    <xf numFmtId="0" fontId="0" fillId="0" borderId="67"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3" fillId="0" borderId="0" xfId="10" applyFont="1" applyAlignment="1">
      <alignment horizontal="center"/>
    </xf>
    <xf numFmtId="0" fontId="65" fillId="0" borderId="4" xfId="10" applyFont="1" applyBorder="1" applyAlignment="1">
      <alignment horizontal="left" vertical="center"/>
    </xf>
    <xf numFmtId="0" fontId="64" fillId="0" borderId="0" xfId="10" applyFont="1">
      <alignment vertical="center"/>
    </xf>
    <xf numFmtId="0" fontId="65" fillId="0" borderId="10" xfId="10" applyFont="1" applyBorder="1" applyAlignment="1">
      <alignment vertical="center"/>
    </xf>
    <xf numFmtId="0" fontId="64" fillId="0" borderId="0" xfId="10" applyFont="1" applyBorder="1" applyAlignment="1">
      <alignment horizontal="center" vertical="center"/>
    </xf>
    <xf numFmtId="0" fontId="52"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8" fillId="0" borderId="0" xfId="10" applyFont="1" applyBorder="1">
      <alignment vertical="center"/>
    </xf>
    <xf numFmtId="0" fontId="8" fillId="0" borderId="0" xfId="10" applyFont="1" applyBorder="1" applyAlignment="1">
      <alignment horizontal="center" vertical="center"/>
    </xf>
    <xf numFmtId="0" fontId="8" fillId="0" borderId="0" xfId="10" applyFont="1">
      <alignment vertical="center"/>
    </xf>
    <xf numFmtId="0" fontId="8" fillId="0" borderId="8" xfId="10" applyFont="1" applyBorder="1">
      <alignment vertical="center"/>
    </xf>
    <xf numFmtId="0" fontId="8" fillId="0" borderId="5" xfId="10" applyFont="1" applyBorder="1">
      <alignment vertical="center"/>
    </xf>
    <xf numFmtId="0" fontId="8" fillId="0" borderId="5" xfId="10" applyFont="1" applyBorder="1" applyAlignment="1">
      <alignment horizontal="center" vertical="center"/>
    </xf>
    <xf numFmtId="0" fontId="8" fillId="0" borderId="9" xfId="10" applyFont="1" applyBorder="1">
      <alignment vertical="center"/>
    </xf>
    <xf numFmtId="0" fontId="8" fillId="0" borderId="6" xfId="10" applyFont="1" applyBorder="1">
      <alignment vertical="center"/>
    </xf>
    <xf numFmtId="0" fontId="63" fillId="0" borderId="0" xfId="10" applyFont="1" applyFill="1">
      <alignment vertical="center"/>
    </xf>
    <xf numFmtId="0" fontId="26"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2" fillId="0" borderId="5" xfId="10" applyFont="1" applyBorder="1" applyAlignment="1">
      <alignment horizontal="center" vertical="center"/>
    </xf>
    <xf numFmtId="0" fontId="52"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1"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4" xfId="0" applyFill="1" applyBorder="1" applyAlignment="1">
      <alignment vertical="center"/>
    </xf>
    <xf numFmtId="0" fontId="0" fillId="0" borderId="75"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0" fillId="0" borderId="0" xfId="0" applyFont="1" applyFill="1" applyAlignment="1">
      <alignment horizontal="right" vertical="center"/>
    </xf>
    <xf numFmtId="0" fontId="8" fillId="0" borderId="2" xfId="10" applyFont="1" applyBorder="1" applyAlignment="1">
      <alignment horizontal="center" vertical="center"/>
    </xf>
    <xf numFmtId="0" fontId="0" fillId="0" borderId="1" xfId="0" applyFont="1" applyFill="1" applyBorder="1" applyAlignment="1">
      <alignment horizontal="right"/>
    </xf>
    <xf numFmtId="0" fontId="28" fillId="0" borderId="0" xfId="10" applyFont="1" applyAlignment="1">
      <alignment horizontal="right" vertical="top"/>
    </xf>
    <xf numFmtId="0" fontId="0" fillId="0" borderId="12" xfId="0" applyFont="1" applyFill="1" applyBorder="1" applyAlignment="1">
      <alignment horizontal="left" vertical="center" indent="1"/>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27" fillId="0" borderId="0" xfId="5" applyFont="1"/>
    <xf numFmtId="0" fontId="40" fillId="0" borderId="0" xfId="0" applyFont="1" applyFill="1" applyBorder="1" applyAlignment="1">
      <alignment vertical="center"/>
    </xf>
    <xf numFmtId="0" fontId="9" fillId="0" borderId="0" xfId="5" applyFont="1" applyAlignment="1">
      <alignment shrinkToFit="1"/>
    </xf>
    <xf numFmtId="0" fontId="9" fillId="0" borderId="0" xfId="5" applyFont="1"/>
    <xf numFmtId="0" fontId="9" fillId="0" borderId="0" xfId="5" applyFont="1" applyAlignment="1">
      <alignment horizontal="center"/>
    </xf>
    <xf numFmtId="0" fontId="10" fillId="0" borderId="0" xfId="9" applyFont="1" applyAlignment="1">
      <alignment horizontal="right" vertical="center"/>
    </xf>
    <xf numFmtId="0" fontId="8" fillId="0" borderId="0" xfId="10" applyFont="1" applyBorder="1" applyAlignment="1">
      <alignment vertical="center"/>
    </xf>
    <xf numFmtId="0" fontId="14" fillId="0" borderId="0" xfId="0" applyFont="1" applyFill="1" applyAlignment="1">
      <alignment vertical="center"/>
    </xf>
    <xf numFmtId="0" fontId="14" fillId="0" borderId="0" xfId="0" applyFont="1" applyFill="1" applyAlignment="1">
      <alignment vertical="center" wrapText="1"/>
    </xf>
    <xf numFmtId="0" fontId="89" fillId="0" borderId="0" xfId="41" applyNumberFormat="1" applyFont="1" applyFill="1" applyBorder="1" applyAlignment="1">
      <alignment vertical="center"/>
    </xf>
    <xf numFmtId="0" fontId="90" fillId="0" borderId="0" xfId="41" applyNumberFormat="1" applyFont="1" applyAlignment="1">
      <alignment vertical="center"/>
    </xf>
    <xf numFmtId="0" fontId="90" fillId="0" borderId="0" xfId="41" applyNumberFormat="1" applyFont="1" applyFill="1" applyBorder="1" applyAlignment="1">
      <alignment horizontal="right" vertical="center"/>
    </xf>
    <xf numFmtId="0" fontId="42" fillId="0" borderId="0" xfId="0" applyFont="1" applyFill="1" applyBorder="1" applyAlignment="1">
      <alignment horizontal="right" vertical="center"/>
    </xf>
    <xf numFmtId="0" fontId="42" fillId="0" borderId="0" xfId="0" applyFont="1" applyFill="1" applyAlignment="1">
      <alignment horizontal="right" vertical="center"/>
    </xf>
    <xf numFmtId="0" fontId="38" fillId="0" borderId="0" xfId="41" applyNumberFormat="1" applyFont="1" applyFill="1" applyBorder="1" applyAlignment="1">
      <alignment horizontal="left" vertical="center"/>
    </xf>
    <xf numFmtId="0" fontId="90" fillId="0" borderId="0" xfId="41" applyNumberFormat="1" applyFont="1" applyFill="1" applyBorder="1" applyAlignment="1">
      <alignment vertical="center"/>
    </xf>
    <xf numFmtId="0" fontId="90" fillId="0" borderId="0" xfId="41" applyNumberFormat="1" applyFont="1" applyFill="1" applyBorder="1" applyAlignment="1">
      <alignment horizontal="center" vertical="center"/>
    </xf>
    <xf numFmtId="0" fontId="38" fillId="0" borderId="5" xfId="41" applyNumberFormat="1" applyFont="1" applyBorder="1" applyAlignment="1">
      <alignment vertical="center"/>
    </xf>
    <xf numFmtId="0" fontId="38" fillId="0" borderId="0" xfId="41" applyNumberFormat="1" applyFont="1" applyAlignment="1">
      <alignment vertical="center"/>
    </xf>
    <xf numFmtId="0" fontId="38" fillId="0" borderId="4" xfId="41" applyNumberFormat="1" applyFont="1" applyBorder="1" applyAlignment="1">
      <alignment vertical="center"/>
    </xf>
    <xf numFmtId="0" fontId="38" fillId="0" borderId="0" xfId="41" applyNumberFormat="1" applyFont="1" applyBorder="1" applyAlignment="1">
      <alignment vertical="center"/>
    </xf>
    <xf numFmtId="0" fontId="38" fillId="0" borderId="5" xfId="41" applyNumberFormat="1" applyFont="1" applyFill="1" applyBorder="1" applyAlignment="1">
      <alignment vertical="center"/>
    </xf>
    <xf numFmtId="0" fontId="38" fillId="0" borderId="5" xfId="42" applyNumberFormat="1" applyFont="1" applyFill="1" applyBorder="1" applyAlignment="1">
      <alignment vertical="center"/>
    </xf>
    <xf numFmtId="0" fontId="38" fillId="0" borderId="11" xfId="41" applyNumberFormat="1" applyFont="1" applyFill="1" applyBorder="1" applyAlignment="1">
      <alignment horizontal="left" vertical="center" indent="1"/>
    </xf>
    <xf numFmtId="0" fontId="38" fillId="0" borderId="1" xfId="41" applyNumberFormat="1" applyFont="1" applyFill="1" applyBorder="1" applyAlignment="1">
      <alignment horizontal="left" vertical="center" indent="1"/>
    </xf>
    <xf numFmtId="0" fontId="38" fillId="0" borderId="12" xfId="41" applyNumberFormat="1" applyFont="1" applyFill="1" applyBorder="1" applyAlignment="1">
      <alignment horizontal="center" vertical="center"/>
    </xf>
    <xf numFmtId="0" fontId="11" fillId="0" borderId="0" xfId="41" applyNumberFormat="1" applyFont="1" applyFill="1" applyBorder="1" applyAlignment="1">
      <alignment vertical="center"/>
    </xf>
    <xf numFmtId="0" fontId="38" fillId="0" borderId="36" xfId="41" applyNumberFormat="1" applyFont="1" applyBorder="1" applyAlignment="1">
      <alignment vertical="center"/>
    </xf>
    <xf numFmtId="0" fontId="38" fillId="0" borderId="36" xfId="41" applyNumberFormat="1" applyFont="1" applyFill="1" applyBorder="1" applyAlignment="1">
      <alignment horizontal="left" vertical="center"/>
    </xf>
    <xf numFmtId="0" fontId="38" fillId="0" borderId="41" xfId="41" applyNumberFormat="1" applyFont="1" applyFill="1" applyBorder="1" applyAlignment="1">
      <alignment horizontal="center" vertical="center"/>
    </xf>
    <xf numFmtId="0" fontId="38" fillId="0" borderId="51" xfId="41" applyNumberFormat="1" applyFont="1" applyBorder="1" applyAlignment="1">
      <alignment vertical="center"/>
    </xf>
    <xf numFmtId="0" fontId="11" fillId="0" borderId="41" xfId="41" applyNumberFormat="1" applyFont="1" applyFill="1" applyBorder="1" applyAlignment="1">
      <alignment horizontal="right" vertical="center"/>
    </xf>
    <xf numFmtId="0" fontId="11" fillId="0" borderId="44" xfId="41" applyNumberFormat="1" applyFont="1" applyFill="1" applyBorder="1" applyAlignment="1">
      <alignment horizontal="right" vertical="center"/>
    </xf>
    <xf numFmtId="0" fontId="38" fillId="0" borderId="54" xfId="41" applyNumberFormat="1" applyFont="1" applyBorder="1" applyAlignment="1">
      <alignment vertical="center"/>
    </xf>
    <xf numFmtId="0" fontId="38" fillId="0" borderId="57" xfId="41" applyNumberFormat="1" applyFont="1" applyBorder="1" applyAlignment="1">
      <alignment vertical="center"/>
    </xf>
    <xf numFmtId="0" fontId="90" fillId="0" borderId="54" xfId="41" applyNumberFormat="1" applyFont="1" applyBorder="1" applyAlignment="1">
      <alignment vertical="center"/>
    </xf>
    <xf numFmtId="0" fontId="38" fillId="0" borderId="54" xfId="41" applyNumberFormat="1" applyFont="1" applyFill="1" applyBorder="1" applyAlignment="1">
      <alignment horizontal="right" vertical="center" wrapText="1"/>
    </xf>
    <xf numFmtId="0" fontId="38" fillId="0" borderId="54" xfId="41" applyNumberFormat="1" applyFont="1" applyFill="1" applyBorder="1" applyAlignment="1">
      <alignment vertical="center"/>
    </xf>
    <xf numFmtId="0" fontId="10" fillId="0" borderId="0" xfId="0" applyFont="1" applyFill="1" applyBorder="1" applyAlignment="1">
      <alignment horizontal="right" vertical="top"/>
    </xf>
    <xf numFmtId="0" fontId="38" fillId="0" borderId="39" xfId="41" applyNumberFormat="1" applyFont="1" applyBorder="1" applyAlignment="1">
      <alignment vertical="center"/>
    </xf>
    <xf numFmtId="0" fontId="38" fillId="0" borderId="41" xfId="41" applyNumberFormat="1" applyFont="1" applyBorder="1" applyAlignment="1">
      <alignment vertical="center"/>
    </xf>
    <xf numFmtId="0" fontId="38" fillId="0" borderId="41" xfId="41" applyNumberFormat="1" applyFont="1" applyBorder="1" applyAlignment="1">
      <alignment horizontal="center" vertical="center"/>
    </xf>
    <xf numFmtId="0" fontId="38" fillId="0" borderId="41" xfId="41" applyNumberFormat="1" applyFont="1" applyFill="1" applyBorder="1" applyAlignment="1">
      <alignment horizontal="left" vertical="center"/>
    </xf>
    <xf numFmtId="0" fontId="38" fillId="0" borderId="44" xfId="41" applyNumberFormat="1" applyFont="1" applyBorder="1" applyAlignment="1">
      <alignment vertical="center"/>
    </xf>
    <xf numFmtId="0" fontId="38" fillId="0" borderId="52" xfId="41" applyNumberFormat="1" applyFont="1" applyBorder="1" applyAlignment="1">
      <alignment vertical="center"/>
    </xf>
    <xf numFmtId="0" fontId="92" fillId="0" borderId="0" xfId="41" applyNumberFormat="1" applyFont="1" applyFill="1" applyBorder="1" applyAlignment="1">
      <alignment vertical="center"/>
    </xf>
    <xf numFmtId="0" fontId="38" fillId="0" borderId="69" xfId="41" applyNumberFormat="1" applyFont="1" applyBorder="1" applyAlignment="1">
      <alignment vertical="center"/>
    </xf>
    <xf numFmtId="0" fontId="38" fillId="0" borderId="22" xfId="42" applyNumberFormat="1" applyFont="1" applyFill="1" applyBorder="1" applyAlignment="1">
      <alignment horizontal="center" vertical="center"/>
    </xf>
    <xf numFmtId="0" fontId="28" fillId="0" borderId="4" xfId="0" applyFont="1" applyFill="1" applyBorder="1" applyAlignment="1">
      <alignment vertical="center" shrinkToFit="1"/>
    </xf>
    <xf numFmtId="0" fontId="28" fillId="0" borderId="10" xfId="0" applyFont="1" applyFill="1" applyBorder="1" applyAlignment="1">
      <alignment vertical="center" shrinkToFit="1"/>
    </xf>
    <xf numFmtId="0" fontId="28" fillId="0" borderId="6" xfId="0" applyFont="1" applyFill="1" applyBorder="1" applyAlignment="1">
      <alignment vertical="center" shrinkToFit="1"/>
    </xf>
    <xf numFmtId="0" fontId="59" fillId="0" borderId="0" xfId="41" applyFont="1">
      <alignment vertical="center"/>
    </xf>
    <xf numFmtId="0" fontId="38" fillId="0" borderId="0" xfId="41" applyFont="1">
      <alignment vertical="center"/>
    </xf>
    <xf numFmtId="0" fontId="59" fillId="0" borderId="0" xfId="41" applyFont="1" applyAlignment="1">
      <alignment horizontal="left" vertical="center" indent="1"/>
    </xf>
    <xf numFmtId="0" fontId="38" fillId="0" borderId="28" xfId="41" applyFont="1" applyBorder="1" applyAlignment="1">
      <alignment horizontal="center" vertical="center"/>
    </xf>
    <xf numFmtId="0" fontId="38" fillId="0" borderId="122" xfId="41" applyFont="1" applyBorder="1" applyAlignment="1">
      <alignment horizontal="center" vertical="center"/>
    </xf>
    <xf numFmtId="0" fontId="11" fillId="0" borderId="30" xfId="41" quotePrefix="1" applyFont="1" applyBorder="1" applyAlignment="1">
      <alignment horizontal="center" vertical="center" shrinkToFit="1"/>
    </xf>
    <xf numFmtId="0" fontId="38" fillId="0" borderId="132" xfId="41" applyFont="1" applyBorder="1" applyAlignment="1">
      <alignment horizontal="center" vertical="center"/>
    </xf>
    <xf numFmtId="0" fontId="11" fillId="0" borderId="22" xfId="41" quotePrefix="1" applyFont="1" applyBorder="1" applyAlignment="1">
      <alignment horizontal="center" vertical="center" shrinkToFit="1"/>
    </xf>
    <xf numFmtId="0" fontId="38" fillId="0" borderId="123" xfId="41" applyFont="1" applyBorder="1" applyAlignment="1">
      <alignment horizontal="center" vertical="center"/>
    </xf>
    <xf numFmtId="0" fontId="11" fillId="0" borderId="14" xfId="41" quotePrefix="1" applyFont="1" applyBorder="1" applyAlignment="1">
      <alignment horizontal="center" vertical="center" shrinkToFit="1"/>
    </xf>
    <xf numFmtId="0" fontId="38" fillId="0" borderId="135" xfId="41" applyFont="1" applyBorder="1" applyAlignment="1">
      <alignment horizontal="center" vertical="center"/>
    </xf>
    <xf numFmtId="0" fontId="11" fillId="0" borderId="33" xfId="41" quotePrefix="1" applyFont="1" applyBorder="1" applyAlignment="1">
      <alignment horizontal="center" vertical="center" shrinkToFit="1"/>
    </xf>
    <xf numFmtId="0" fontId="38" fillId="0" borderId="48" xfId="41" applyFont="1" applyBorder="1" applyAlignment="1">
      <alignment vertical="center"/>
    </xf>
    <xf numFmtId="0" fontId="38" fillId="0" borderId="52" xfId="41" applyFont="1" applyBorder="1">
      <alignment vertical="center"/>
    </xf>
    <xf numFmtId="0" fontId="59" fillId="0" borderId="48" xfId="41" applyFont="1" applyBorder="1">
      <alignment vertical="center"/>
    </xf>
    <xf numFmtId="0" fontId="38" fillId="0" borderId="49" xfId="41" applyFont="1" applyBorder="1">
      <alignment vertical="center"/>
    </xf>
    <xf numFmtId="0" fontId="27" fillId="0" borderId="0" xfId="0" applyFont="1" applyFill="1" applyBorder="1" applyAlignment="1">
      <alignment horizontal="left" vertical="center" indent="1"/>
    </xf>
    <xf numFmtId="0" fontId="0" fillId="0" borderId="0" xfId="0" applyFont="1" applyFill="1" applyBorder="1" applyAlignment="1">
      <alignment horizontal="left" vertical="center" shrinkToFit="1"/>
    </xf>
    <xf numFmtId="0" fontId="0" fillId="0" borderId="6" xfId="0" applyFont="1" applyFill="1" applyBorder="1" applyAlignment="1">
      <alignment horizontal="left" vertical="center" indent="1"/>
    </xf>
    <xf numFmtId="0" fontId="38" fillId="0" borderId="54" xfId="41" applyNumberFormat="1" applyFont="1" applyBorder="1" applyAlignment="1">
      <alignment horizontal="center" vertical="center"/>
    </xf>
    <xf numFmtId="0" fontId="38" fillId="0" borderId="54" xfId="41" applyNumberFormat="1" applyFont="1" applyFill="1" applyBorder="1" applyAlignment="1">
      <alignment horizontal="center" vertical="center" wrapText="1"/>
    </xf>
    <xf numFmtId="58" fontId="38" fillId="0" borderId="54" xfId="41" applyNumberFormat="1" applyFont="1" applyFill="1" applyBorder="1" applyAlignment="1">
      <alignment horizontal="center" vertical="center" shrinkToFit="1"/>
    </xf>
    <xf numFmtId="0" fontId="38" fillId="0" borderId="54" xfId="41" applyNumberFormat="1" applyFont="1" applyFill="1" applyBorder="1" applyAlignment="1">
      <alignment horizontal="center" vertical="center"/>
    </xf>
    <xf numFmtId="0" fontId="38" fillId="0" borderId="41" xfId="41" applyNumberFormat="1" applyFont="1" applyFill="1" applyBorder="1" applyAlignment="1">
      <alignment vertical="center"/>
    </xf>
    <xf numFmtId="0" fontId="38" fillId="0" borderId="41" xfId="41" applyNumberFormat="1" applyFont="1" applyFill="1" applyBorder="1" applyAlignment="1">
      <alignment horizontal="center" vertical="center" shrinkToFit="1"/>
    </xf>
    <xf numFmtId="0" fontId="38" fillId="0" borderId="0" xfId="41" applyNumberFormat="1" applyFont="1" applyFill="1" applyBorder="1" applyAlignment="1">
      <alignment vertical="center"/>
    </xf>
    <xf numFmtId="0" fontId="38" fillId="0" borderId="0" xfId="41" applyNumberFormat="1" applyFont="1" applyFill="1" applyBorder="1" applyAlignment="1">
      <alignment horizontal="center" vertical="center" shrinkToFit="1"/>
    </xf>
    <xf numFmtId="0" fontId="38" fillId="0" borderId="5" xfId="41" applyNumberFormat="1" applyFont="1" applyFill="1" applyBorder="1" applyAlignment="1">
      <alignment horizontal="left" vertical="center" indent="1"/>
    </xf>
    <xf numFmtId="0" fontId="38" fillId="0" borderId="0" xfId="41" applyNumberFormat="1" applyFont="1" applyFill="1" applyBorder="1" applyAlignment="1">
      <alignment horizontal="center" vertical="center"/>
    </xf>
    <xf numFmtId="0" fontId="38" fillId="0" borderId="36" xfId="41" applyNumberFormat="1" applyFont="1" applyFill="1" applyBorder="1" applyAlignment="1">
      <alignment vertical="center"/>
    </xf>
    <xf numFmtId="0" fontId="38" fillId="0" borderId="36" xfId="41" applyNumberFormat="1" applyFont="1" applyFill="1" applyBorder="1" applyAlignment="1">
      <alignment horizontal="center" vertical="center" shrinkToFit="1"/>
    </xf>
    <xf numFmtId="0" fontId="38" fillId="0" borderId="54" xfId="41" applyNumberFormat="1" applyFont="1" applyFill="1" applyBorder="1" applyAlignment="1">
      <alignment horizontal="center" vertical="center" shrinkToFit="1"/>
    </xf>
    <xf numFmtId="0" fontId="38" fillId="0" borderId="36" xfId="41" applyNumberFormat="1" applyFont="1" applyFill="1" applyBorder="1" applyAlignment="1">
      <alignment horizontal="center" vertical="center"/>
    </xf>
    <xf numFmtId="0" fontId="38" fillId="0" borderId="41" xfId="41" applyNumberFormat="1" applyFont="1" applyFill="1" applyBorder="1" applyAlignment="1">
      <alignment vertical="center"/>
    </xf>
    <xf numFmtId="0" fontId="38" fillId="0" borderId="54" xfId="41" applyNumberFormat="1" applyFont="1" applyFill="1" applyBorder="1" applyAlignment="1">
      <alignment horizontal="center" vertical="center" shrinkToFit="1"/>
    </xf>
    <xf numFmtId="58" fontId="38" fillId="0" borderId="54" xfId="41" applyNumberFormat="1" applyFont="1" applyFill="1" applyBorder="1" applyAlignment="1">
      <alignment horizontal="center" vertical="center" shrinkToFit="1"/>
    </xf>
    <xf numFmtId="58" fontId="38" fillId="0" borderId="57" xfId="41" applyNumberFormat="1"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1" xfId="0" applyFont="1" applyFill="1" applyBorder="1" applyAlignment="1"/>
    <xf numFmtId="0" fontId="0" fillId="0" borderId="8" xfId="0" applyFont="1" applyFill="1" applyBorder="1" applyAlignment="1">
      <alignment horizontal="center" vertical="center" shrinkToFit="1"/>
    </xf>
    <xf numFmtId="0" fontId="0" fillId="0" borderId="0" xfId="0" applyFont="1" applyFill="1" applyAlignment="1">
      <alignment horizontal="left" vertical="center"/>
    </xf>
    <xf numFmtId="0" fontId="0" fillId="0" borderId="1" xfId="0" applyFont="1" applyFill="1" applyBorder="1"/>
    <xf numFmtId="0" fontId="38" fillId="0" borderId="5" xfId="41" applyFont="1" applyBorder="1">
      <alignment vertical="center"/>
    </xf>
    <xf numFmtId="0" fontId="38" fillId="0" borderId="0" xfId="41" applyFont="1" applyBorder="1">
      <alignment vertical="center"/>
    </xf>
    <xf numFmtId="0" fontId="11" fillId="0" borderId="124" xfId="41" applyFont="1" applyBorder="1" applyAlignment="1">
      <alignment horizontal="center" vertical="center" shrinkToFit="1"/>
    </xf>
    <xf numFmtId="0" fontId="11" fillId="0" borderId="14" xfId="41" applyFont="1" applyBorder="1" applyAlignment="1">
      <alignment horizontal="center" vertical="center" shrinkToFit="1"/>
    </xf>
    <xf numFmtId="0" fontId="11" fillId="0" borderId="146" xfId="41" applyFont="1" applyBorder="1" applyAlignment="1">
      <alignment horizontal="center" vertical="center" shrinkToFit="1"/>
    </xf>
    <xf numFmtId="0" fontId="11" fillId="0" borderId="14" xfId="41" applyFont="1" applyBorder="1" applyAlignment="1">
      <alignment vertical="center" wrapText="1"/>
    </xf>
    <xf numFmtId="0" fontId="11" fillId="0" borderId="145" xfId="41" applyFont="1" applyBorder="1" applyAlignment="1">
      <alignment vertical="center" wrapText="1"/>
    </xf>
    <xf numFmtId="0" fontId="0" fillId="0" borderId="0" xfId="0" applyFont="1" applyFill="1" applyBorder="1" applyAlignment="1">
      <alignment vertical="center"/>
    </xf>
    <xf numFmtId="0" fontId="9" fillId="0" borderId="38" xfId="41" applyNumberFormat="1" applyFont="1" applyFill="1" applyBorder="1" applyAlignment="1">
      <alignment horizontal="center" vertical="center"/>
    </xf>
    <xf numFmtId="0" fontId="90" fillId="0" borderId="57" xfId="41" applyNumberFormat="1" applyFont="1" applyBorder="1" applyAlignment="1">
      <alignment vertical="center"/>
    </xf>
    <xf numFmtId="0" fontId="10" fillId="0" borderId="0" xfId="0" applyFont="1" applyFill="1" applyBorder="1" applyAlignment="1">
      <alignment horizontal="center" vertical="center" textRotation="255"/>
    </xf>
    <xf numFmtId="0" fontId="10" fillId="0" borderId="0" xfId="0" applyFont="1" applyFill="1" applyBorder="1" applyAlignment="1">
      <alignment horizontal="center" vertical="center"/>
    </xf>
    <xf numFmtId="0" fontId="10" fillId="0" borderId="0" xfId="0" applyFont="1" applyFill="1" applyAlignment="1">
      <alignment vertical="center"/>
    </xf>
    <xf numFmtId="0" fontId="10" fillId="0" borderId="79" xfId="0" applyFont="1" applyFill="1" applyBorder="1" applyAlignment="1">
      <alignment horizontal="center" vertical="center"/>
    </xf>
    <xf numFmtId="0" fontId="10" fillId="0" borderId="88" xfId="0" applyFont="1" applyFill="1" applyBorder="1" applyAlignment="1">
      <alignment horizontal="center" vertical="center"/>
    </xf>
    <xf numFmtId="0" fontId="95" fillId="0" borderId="0" xfId="0" applyFont="1" applyFill="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left" vertical="center"/>
    </xf>
    <xf numFmtId="0" fontId="94" fillId="0" borderId="0" xfId="0" applyFont="1" applyFill="1" applyAlignment="1">
      <alignment horizontal="center" vertical="center"/>
    </xf>
    <xf numFmtId="0" fontId="10" fillId="0" borderId="78" xfId="0" applyFont="1" applyFill="1" applyBorder="1" applyAlignment="1">
      <alignment horizontal="center" vertical="center"/>
    </xf>
    <xf numFmtId="0" fontId="10" fillId="0" borderId="88" xfId="0" applyFont="1" applyFill="1" applyBorder="1" applyAlignment="1">
      <alignment horizontal="center" vertical="center" shrinkToFit="1"/>
    </xf>
    <xf numFmtId="0" fontId="10" fillId="0" borderId="78" xfId="0" applyFont="1" applyFill="1" applyBorder="1" applyAlignment="1">
      <alignment horizontal="center" vertical="center" shrinkToFit="1"/>
    </xf>
    <xf numFmtId="0" fontId="10" fillId="0" borderId="79" xfId="0" applyFont="1" applyFill="1" applyBorder="1" applyAlignment="1">
      <alignment horizontal="center" vertical="center" shrinkToFit="1"/>
    </xf>
    <xf numFmtId="0" fontId="8" fillId="0" borderId="0" xfId="0" applyFont="1" applyFill="1" applyBorder="1" applyAlignment="1">
      <alignment shrinkToFit="1"/>
    </xf>
    <xf numFmtId="0" fontId="0" fillId="0" borderId="4" xfId="0" applyFont="1" applyFill="1" applyBorder="1" applyAlignment="1">
      <alignment vertical="center" wrapText="1" shrinkToFit="1"/>
    </xf>
    <xf numFmtId="56" fontId="0" fillId="0" borderId="4" xfId="0" applyNumberFormat="1" applyFont="1" applyFill="1" applyBorder="1" applyAlignment="1">
      <alignment vertical="center" wrapText="1"/>
    </xf>
    <xf numFmtId="0" fontId="0" fillId="0" borderId="15" xfId="0" applyFont="1" applyFill="1" applyBorder="1" applyAlignment="1">
      <alignment vertical="center"/>
    </xf>
    <xf numFmtId="0" fontId="97" fillId="0" borderId="0" xfId="41" applyFont="1">
      <alignment vertical="center"/>
    </xf>
    <xf numFmtId="0" fontId="97" fillId="0" borderId="0" xfId="41" applyFont="1" applyAlignment="1">
      <alignment horizontal="right" vertical="center"/>
    </xf>
    <xf numFmtId="0" fontId="38" fillId="0" borderId="0" xfId="41" applyFont="1" applyAlignment="1">
      <alignment horizontal="center" vertical="center"/>
    </xf>
    <xf numFmtId="0" fontId="38" fillId="0" borderId="0" xfId="41" applyFont="1" applyAlignment="1">
      <alignment horizontal="left" vertical="center"/>
    </xf>
    <xf numFmtId="0" fontId="38" fillId="0" borderId="147" xfId="41" applyFont="1" applyBorder="1" applyAlignment="1">
      <alignment horizontal="center" vertical="center"/>
    </xf>
    <xf numFmtId="0" fontId="38" fillId="0" borderId="89" xfId="41" applyFont="1" applyBorder="1" applyAlignment="1">
      <alignment horizontal="center" vertical="center"/>
    </xf>
    <xf numFmtId="0" fontId="38" fillId="0" borderId="90" xfId="41" applyFont="1" applyBorder="1" applyAlignment="1">
      <alignment horizontal="center" vertical="center"/>
    </xf>
    <xf numFmtId="0" fontId="38" fillId="0" borderId="148" xfId="41" applyFont="1" applyBorder="1" applyAlignment="1">
      <alignment horizontal="center" vertical="center"/>
    </xf>
    <xf numFmtId="0" fontId="38" fillId="0" borderId="149" xfId="41" applyFont="1" applyBorder="1" applyAlignment="1">
      <alignment horizontal="center" vertical="center"/>
    </xf>
    <xf numFmtId="0" fontId="38" fillId="0" borderId="150" xfId="41" applyFont="1" applyBorder="1" applyAlignment="1">
      <alignment horizontal="center" vertical="center"/>
    </xf>
    <xf numFmtId="0" fontId="38" fillId="0" borderId="151" xfId="41" applyFont="1" applyBorder="1" applyAlignment="1">
      <alignment horizontal="center" vertical="center"/>
    </xf>
    <xf numFmtId="0" fontId="38" fillId="0" borderId="152" xfId="41" applyFont="1" applyBorder="1" applyAlignment="1">
      <alignment horizontal="center" vertical="center"/>
    </xf>
    <xf numFmtId="0" fontId="38" fillId="0" borderId="153" xfId="41" applyFont="1" applyBorder="1" applyAlignment="1">
      <alignment horizontal="center" vertical="center"/>
    </xf>
    <xf numFmtId="0" fontId="38" fillId="0" borderId="154" xfId="41" applyFont="1" applyBorder="1" applyAlignment="1">
      <alignment horizontal="center" vertical="center"/>
    </xf>
    <xf numFmtId="0" fontId="38" fillId="0" borderId="155" xfId="41" applyFont="1" applyBorder="1" applyAlignment="1">
      <alignment horizontal="center" vertical="center"/>
    </xf>
    <xf numFmtId="0" fontId="38" fillId="0" borderId="156" xfId="41" applyFont="1" applyBorder="1" applyAlignment="1">
      <alignment horizontal="center" vertical="center"/>
    </xf>
    <xf numFmtId="0" fontId="38" fillId="0" borderId="157" xfId="41" applyFont="1" applyBorder="1" applyAlignment="1">
      <alignment horizontal="center" vertical="center"/>
    </xf>
    <xf numFmtId="0" fontId="38" fillId="0" borderId="158" xfId="41" applyFont="1" applyBorder="1" applyAlignment="1">
      <alignment horizontal="center" vertical="center"/>
    </xf>
    <xf numFmtId="0" fontId="38" fillId="0" borderId="159" xfId="41" applyFont="1" applyBorder="1" applyAlignment="1">
      <alignment horizontal="center" vertical="center"/>
    </xf>
    <xf numFmtId="0" fontId="11" fillId="0" borderId="160" xfId="41" quotePrefix="1" applyFont="1" applyBorder="1" applyAlignment="1">
      <alignment horizontal="center" vertical="center" shrinkToFit="1"/>
    </xf>
    <xf numFmtId="0" fontId="11" fillId="0" borderId="0" xfId="41" applyFont="1">
      <alignment vertical="center"/>
    </xf>
    <xf numFmtId="0" fontId="38" fillId="0" borderId="0" xfId="41" applyFont="1" applyAlignment="1">
      <alignment vertical="top" wrapText="1"/>
    </xf>
    <xf numFmtId="0" fontId="14" fillId="0" borderId="0" xfId="0" applyFont="1" applyFill="1" applyAlignment="1">
      <alignment horizontal="center" vertical="center"/>
    </xf>
    <xf numFmtId="0" fontId="22" fillId="0" borderId="0" xfId="0"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horizontal="left" vertical="center" wrapText="1"/>
    </xf>
    <xf numFmtId="0" fontId="22" fillId="0" borderId="0" xfId="0" applyFont="1" applyFill="1" applyAlignment="1">
      <alignment horizontal="left" vertical="center"/>
    </xf>
    <xf numFmtId="0" fontId="90" fillId="0" borderId="0" xfId="41" quotePrefix="1" applyNumberFormat="1" applyFont="1" applyAlignment="1">
      <alignment vertical="center"/>
    </xf>
    <xf numFmtId="0" fontId="9" fillId="0" borderId="26" xfId="41" applyNumberFormat="1" applyFont="1" applyFill="1" applyBorder="1" applyAlignment="1">
      <alignment horizontal="center" vertical="center"/>
    </xf>
    <xf numFmtId="0" fontId="2" fillId="0" borderId="0" xfId="41" applyNumberFormat="1" applyFont="1" applyFill="1" applyBorder="1" applyAlignment="1">
      <alignment horizontal="right" vertical="center"/>
    </xf>
    <xf numFmtId="0" fontId="97" fillId="0" borderId="0" xfId="41" applyNumberFormat="1" applyFont="1" applyFill="1" applyBorder="1" applyAlignment="1">
      <alignment horizontal="center" vertical="center"/>
    </xf>
    <xf numFmtId="0" fontId="2" fillId="0" borderId="0" xfId="41" applyNumberFormat="1" applyFont="1" applyAlignment="1">
      <alignment vertical="center"/>
    </xf>
    <xf numFmtId="0" fontId="97" fillId="0" borderId="0" xfId="41" applyNumberFormat="1" applyFont="1" applyFill="1" applyBorder="1" applyAlignment="1">
      <alignment horizontal="center" vertical="center" wrapText="1"/>
    </xf>
    <xf numFmtId="0" fontId="97" fillId="0" borderId="0" xfId="41" applyNumberFormat="1" applyFont="1" applyBorder="1" applyAlignment="1">
      <alignment vertical="center"/>
    </xf>
    <xf numFmtId="0" fontId="97" fillId="0" borderId="0" xfId="41" applyNumberFormat="1" applyFont="1" applyFill="1" applyBorder="1" applyAlignment="1">
      <alignment vertical="center" wrapText="1"/>
    </xf>
    <xf numFmtId="0" fontId="97" fillId="0" borderId="0" xfId="41" applyFont="1" applyBorder="1" applyAlignment="1">
      <alignment horizontal="right" vertical="center" indent="1"/>
    </xf>
    <xf numFmtId="0" fontId="97" fillId="0" borderId="0" xfId="41" applyFont="1" applyBorder="1" applyAlignment="1">
      <alignment horizontal="center" vertical="center"/>
    </xf>
    <xf numFmtId="0" fontId="97" fillId="0" borderId="0" xfId="41" applyNumberFormat="1" applyFont="1" applyBorder="1" applyAlignment="1">
      <alignment horizontal="right" vertical="center" indent="1"/>
    </xf>
    <xf numFmtId="0" fontId="97" fillId="0" borderId="0" xfId="41" applyNumberFormat="1" applyFont="1" applyFill="1" applyBorder="1" applyAlignment="1">
      <alignment horizontal="left" vertical="center"/>
    </xf>
    <xf numFmtId="0" fontId="97" fillId="0" borderId="0" xfId="41" applyNumberFormat="1" applyFont="1" applyFill="1" applyBorder="1" applyAlignment="1">
      <alignment horizontal="left" vertical="center" wrapText="1" indent="1"/>
    </xf>
    <xf numFmtId="0" fontId="97" fillId="0" borderId="0" xfId="41" applyNumberFormat="1" applyFont="1" applyAlignment="1">
      <alignment vertical="center"/>
    </xf>
    <xf numFmtId="0" fontId="98" fillId="0" borderId="0" xfId="0" applyFont="1" applyFill="1" applyBorder="1" applyAlignment="1">
      <alignment horizontal="left" vertical="center"/>
    </xf>
    <xf numFmtId="0" fontId="0" fillId="0" borderId="2" xfId="0" applyNumberFormat="1" applyFill="1" applyBorder="1" applyAlignment="1">
      <alignment vertical="center"/>
    </xf>
    <xf numFmtId="0" fontId="38" fillId="0" borderId="164" xfId="0" applyFont="1" applyFill="1" applyBorder="1" applyAlignment="1">
      <alignment vertical="center" shrinkToFit="1"/>
    </xf>
    <xf numFmtId="0" fontId="38" fillId="0" borderId="132" xfId="41" applyNumberFormat="1" applyFont="1" applyBorder="1" applyAlignment="1">
      <alignment vertical="center" shrinkToFit="1"/>
    </xf>
    <xf numFmtId="0" fontId="38" fillId="0" borderId="135" xfId="41" applyNumberFormat="1" applyFont="1" applyBorder="1" applyAlignment="1">
      <alignment vertical="center" shrinkToFit="1"/>
    </xf>
    <xf numFmtId="0" fontId="38" fillId="0" borderId="2" xfId="41" applyNumberFormat="1" applyFont="1" applyBorder="1" applyAlignment="1">
      <alignment horizontal="center" vertical="center" shrinkToFit="1"/>
    </xf>
    <xf numFmtId="0" fontId="90" fillId="0" borderId="2" xfId="41" applyNumberFormat="1" applyFont="1" applyBorder="1" applyAlignment="1">
      <alignment horizontal="center" vertical="center"/>
    </xf>
    <xf numFmtId="46" fontId="16" fillId="0" borderId="0" xfId="0" applyNumberFormat="1" applyFont="1" applyFill="1" applyAlignment="1">
      <alignment horizontal="right" vertical="center"/>
    </xf>
    <xf numFmtId="177" fontId="27" fillId="0" borderId="77"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0" fillId="0" borderId="0" xfId="0" applyFont="1" applyFill="1" applyAlignment="1">
      <alignment horizontal="center"/>
    </xf>
    <xf numFmtId="0" fontId="10" fillId="0" borderId="27" xfId="0" applyFont="1" applyFill="1" applyBorder="1" applyAlignment="1">
      <alignment horizontal="center"/>
    </xf>
    <xf numFmtId="0" fontId="14" fillId="0" borderId="0" xfId="0" applyFont="1" applyFill="1" applyAlignment="1">
      <alignment vertical="center"/>
    </xf>
    <xf numFmtId="0" fontId="0" fillId="0" borderId="0" xfId="0" applyFont="1" applyFill="1" applyBorder="1" applyAlignment="1">
      <alignment horizontal="left" vertical="center" indent="1"/>
    </xf>
    <xf numFmtId="0" fontId="0" fillId="0" borderId="2" xfId="0" applyFont="1" applyFill="1" applyBorder="1" applyAlignment="1">
      <alignment horizontal="center" vertical="center"/>
    </xf>
    <xf numFmtId="0" fontId="28" fillId="0" borderId="10" xfId="10" applyFont="1" applyBorder="1" applyAlignment="1">
      <alignment vertical="center"/>
    </xf>
    <xf numFmtId="0" fontId="28" fillId="0" borderId="3" xfId="10" applyFont="1" applyBorder="1" applyAlignment="1">
      <alignment vertical="center"/>
    </xf>
    <xf numFmtId="0" fontId="10" fillId="0" borderId="0" xfId="9" applyFont="1" applyFill="1" applyBorder="1" applyAlignment="1">
      <alignment horizontal="center" vertical="center" shrinkToFit="1"/>
    </xf>
    <xf numFmtId="0" fontId="38" fillId="0" borderId="143" xfId="41" applyNumberFormat="1" applyFont="1" applyBorder="1" applyAlignment="1">
      <alignment vertical="center"/>
    </xf>
    <xf numFmtId="0" fontId="0" fillId="0" borderId="0" xfId="0" applyFill="1" applyBorder="1" applyAlignment="1">
      <alignment horizontal="left" vertical="center" indent="1"/>
    </xf>
    <xf numFmtId="0" fontId="38" fillId="0" borderId="29" xfId="41" applyNumberFormat="1" applyFont="1" applyBorder="1" applyAlignment="1">
      <alignment vertical="center"/>
    </xf>
    <xf numFmtId="0" fontId="38" fillId="0" borderId="30" xfId="41" applyNumberFormat="1" applyFont="1" applyBorder="1" applyAlignment="1">
      <alignment vertical="center"/>
    </xf>
    <xf numFmtId="0" fontId="99" fillId="0" borderId="0" xfId="9" applyFont="1">
      <alignment vertical="center"/>
    </xf>
    <xf numFmtId="0" fontId="99" fillId="0" borderId="0" xfId="9" applyFont="1" applyAlignment="1">
      <alignment vertical="center" shrinkToFit="1"/>
    </xf>
    <xf numFmtId="0" fontId="101" fillId="0" borderId="0" xfId="5" applyFont="1" applyAlignment="1">
      <alignment horizontal="right" vertical="center"/>
    </xf>
    <xf numFmtId="0" fontId="15" fillId="0" borderId="0" xfId="5" applyFont="1"/>
    <xf numFmtId="0" fontId="41" fillId="0" borderId="0" xfId="5" applyFont="1" applyAlignment="1">
      <alignment horizontal="center"/>
    </xf>
    <xf numFmtId="0" fontId="9" fillId="0" borderId="0" xfId="5" applyFont="1" applyAlignment="1">
      <alignment horizontal="center" vertical="center"/>
    </xf>
    <xf numFmtId="0" fontId="9" fillId="0" borderId="0" xfId="9" applyFont="1" applyAlignment="1">
      <alignment horizontal="left" vertical="center"/>
    </xf>
    <xf numFmtId="0" fontId="102" fillId="0" borderId="0" xfId="5" applyFont="1"/>
    <xf numFmtId="0" fontId="27" fillId="0" borderId="5" xfId="9" applyFont="1" applyBorder="1" applyAlignment="1">
      <alignment horizontal="left" vertical="top"/>
    </xf>
    <xf numFmtId="0" fontId="9" fillId="0" borderId="0" xfId="5" applyFont="1" applyBorder="1" applyAlignment="1">
      <alignment horizontal="center" vertical="center" wrapText="1" shrinkToFit="1"/>
    </xf>
    <xf numFmtId="0" fontId="101" fillId="0" borderId="6" xfId="5" applyFont="1" applyFill="1" applyBorder="1" applyAlignment="1">
      <alignment horizontal="left" vertical="center" shrinkToFit="1"/>
    </xf>
    <xf numFmtId="0" fontId="9" fillId="0" borderId="6" xfId="5" applyFont="1" applyFill="1" applyBorder="1" applyAlignment="1">
      <alignment horizontal="left" vertical="center" shrinkToFit="1"/>
    </xf>
    <xf numFmtId="0" fontId="9" fillId="0" borderId="0" xfId="5" applyFont="1" applyBorder="1" applyAlignment="1">
      <alignment horizontal="center" vertical="center" shrinkToFit="1"/>
    </xf>
    <xf numFmtId="0" fontId="9" fillId="0" borderId="11" xfId="5" applyFont="1" applyFill="1" applyBorder="1" applyAlignment="1">
      <alignment horizontal="center" vertical="center" shrinkToFit="1"/>
    </xf>
    <xf numFmtId="0" fontId="9" fillId="0" borderId="11" xfId="5" applyFont="1" applyFill="1" applyBorder="1" applyAlignment="1">
      <alignment vertical="center" shrinkToFit="1"/>
    </xf>
    <xf numFmtId="0" fontId="9" fillId="0" borderId="29" xfId="5" applyFont="1" applyBorder="1"/>
    <xf numFmtId="0" fontId="9" fillId="0" borderId="122" xfId="5" applyFont="1" applyBorder="1" applyAlignment="1">
      <alignment shrinkToFit="1"/>
    </xf>
    <xf numFmtId="0" fontId="9" fillId="0" borderId="30" xfId="5" applyFont="1" applyBorder="1" applyAlignment="1">
      <alignment shrinkToFit="1"/>
    </xf>
    <xf numFmtId="0" fontId="9" fillId="0" borderId="29" xfId="5" applyNumberFormat="1" applyFont="1" applyBorder="1"/>
    <xf numFmtId="0" fontId="9" fillId="0" borderId="30" xfId="5" applyNumberFormat="1" applyFont="1" applyBorder="1" applyAlignment="1">
      <alignment horizontal="center"/>
    </xf>
    <xf numFmtId="0" fontId="9" fillId="0" borderId="30" xfId="5" applyNumberFormat="1" applyFont="1" applyBorder="1"/>
    <xf numFmtId="0" fontId="9" fillId="0" borderId="122" xfId="5" applyNumberFormat="1" applyFont="1" applyBorder="1"/>
    <xf numFmtId="0" fontId="9" fillId="0" borderId="122" xfId="5" applyFont="1" applyBorder="1"/>
    <xf numFmtId="0" fontId="9" fillId="0" borderId="122" xfId="5" applyFont="1" applyBorder="1" applyAlignment="1">
      <alignment horizontal="center" vertical="center"/>
    </xf>
    <xf numFmtId="0" fontId="9" fillId="0" borderId="0" xfId="5" applyFont="1" applyBorder="1" applyAlignment="1">
      <alignment horizontal="center" vertical="center"/>
    </xf>
    <xf numFmtId="49" fontId="9" fillId="0" borderId="123" xfId="5" applyNumberFormat="1" applyFont="1" applyBorder="1"/>
    <xf numFmtId="49" fontId="9" fillId="0" borderId="124" xfId="5" applyNumberFormat="1" applyFont="1" applyBorder="1" applyAlignment="1">
      <alignment shrinkToFit="1"/>
    </xf>
    <xf numFmtId="0" fontId="9" fillId="0" borderId="124" xfId="5" applyFont="1" applyBorder="1" applyAlignment="1"/>
    <xf numFmtId="14" fontId="9" fillId="0" borderId="124" xfId="5" applyNumberFormat="1" applyFont="1" applyBorder="1"/>
    <xf numFmtId="0" fontId="9" fillId="0" borderId="14" xfId="5" applyNumberFormat="1" applyFont="1" applyFill="1" applyBorder="1" applyAlignment="1">
      <alignment horizontal="center"/>
    </xf>
    <xf numFmtId="14" fontId="9" fillId="0" borderId="14" xfId="5" applyNumberFormat="1" applyFont="1" applyBorder="1"/>
    <xf numFmtId="0" fontId="9" fillId="0" borderId="123" xfId="5" applyFont="1" applyBorder="1" applyAlignment="1"/>
    <xf numFmtId="0" fontId="9" fillId="0" borderId="123" xfId="5" applyFont="1" applyFill="1" applyBorder="1" applyAlignment="1"/>
    <xf numFmtId="0" fontId="9" fillId="0" borderId="125" xfId="5" applyFont="1" applyBorder="1" applyAlignment="1">
      <alignment horizontal="center" vertical="center"/>
    </xf>
    <xf numFmtId="0" fontId="9" fillId="0" borderId="4" xfId="5" applyNumberFormat="1" applyFont="1" applyFill="1" applyBorder="1" applyAlignment="1">
      <alignment horizontal="center"/>
    </xf>
    <xf numFmtId="0" fontId="27" fillId="0" borderId="0" xfId="9" applyFont="1" applyBorder="1" applyAlignment="1">
      <alignment horizontal="center" vertical="center"/>
    </xf>
    <xf numFmtId="0" fontId="9" fillId="0" borderId="5" xfId="5" applyNumberFormat="1" applyFont="1" applyFill="1" applyBorder="1" applyAlignment="1">
      <alignment horizontal="center"/>
    </xf>
    <xf numFmtId="0" fontId="9" fillId="0" borderId="128" xfId="5" applyFont="1" applyFill="1" applyBorder="1"/>
    <xf numFmtId="0" fontId="9" fillId="0" borderId="128" xfId="5" applyFont="1" applyFill="1" applyBorder="1" applyAlignment="1">
      <alignment shrinkToFit="1"/>
    </xf>
    <xf numFmtId="0" fontId="27" fillId="0" borderId="129" xfId="9" applyFont="1" applyBorder="1" applyAlignment="1">
      <alignment horizontal="left" vertical="center"/>
    </xf>
    <xf numFmtId="0" fontId="27" fillId="0" borderId="130" xfId="9" applyFont="1" applyBorder="1" applyAlignment="1">
      <alignment horizontal="right"/>
    </xf>
    <xf numFmtId="0" fontId="9" fillId="0" borderId="130" xfId="5" applyFont="1" applyBorder="1" applyAlignment="1"/>
    <xf numFmtId="0" fontId="9" fillId="0" borderId="130" xfId="5" applyFont="1" applyFill="1" applyBorder="1" applyAlignment="1"/>
    <xf numFmtId="10" fontId="9" fillId="0" borderId="130" xfId="5" applyNumberFormat="1" applyFont="1" applyBorder="1" applyAlignment="1">
      <alignment horizontal="center" vertical="center"/>
    </xf>
    <xf numFmtId="0" fontId="10" fillId="0" borderId="0" xfId="5" applyFont="1"/>
    <xf numFmtId="0" fontId="10" fillId="0" borderId="0" xfId="5" applyFont="1" applyAlignment="1">
      <alignment shrinkToFit="1"/>
    </xf>
    <xf numFmtId="0" fontId="10" fillId="0" borderId="0" xfId="5" applyFont="1" applyAlignment="1">
      <alignment horizontal="center"/>
    </xf>
    <xf numFmtId="0" fontId="10" fillId="0" borderId="0" xfId="5" applyFont="1" applyAlignment="1">
      <alignment horizontal="center" vertical="center"/>
    </xf>
    <xf numFmtId="0" fontId="10" fillId="0" borderId="0" xfId="5" applyFont="1" applyAlignment="1">
      <alignment horizontal="left"/>
    </xf>
    <xf numFmtId="0" fontId="10" fillId="0" borderId="0" xfId="5" applyFont="1" applyAlignment="1">
      <alignment horizontal="left" shrinkToFit="1"/>
    </xf>
    <xf numFmtId="0" fontId="34" fillId="0" borderId="0" xfId="5" applyFont="1"/>
    <xf numFmtId="0" fontId="34" fillId="0" borderId="0" xfId="5" applyNumberFormat="1" applyFont="1"/>
    <xf numFmtId="0" fontId="27" fillId="0" borderId="0" xfId="9" applyFont="1">
      <alignment vertical="center"/>
    </xf>
    <xf numFmtId="0" fontId="0" fillId="0" borderId="0" xfId="0" applyFill="1" applyBorder="1" applyAlignment="1">
      <alignment horizontal="center" vertical="center"/>
    </xf>
    <xf numFmtId="0" fontId="67" fillId="0" borderId="5" xfId="10" applyFont="1" applyBorder="1" applyAlignment="1">
      <alignment vertical="center"/>
    </xf>
    <xf numFmtId="0" fontId="28" fillId="0" borderId="6" xfId="10" applyFont="1" applyBorder="1">
      <alignment vertical="center"/>
    </xf>
    <xf numFmtId="0" fontId="28" fillId="0" borderId="2" xfId="10" applyFont="1" applyBorder="1" applyAlignment="1">
      <alignment horizontal="center" vertical="center"/>
    </xf>
    <xf numFmtId="0" fontId="28"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8" fillId="0" borderId="0" xfId="10" applyFont="1" applyAlignment="1">
      <alignment vertical="center"/>
    </xf>
    <xf numFmtId="49" fontId="27" fillId="0" borderId="0" xfId="9" applyNumberFormat="1" applyFont="1">
      <alignment vertical="center"/>
    </xf>
    <xf numFmtId="0" fontId="0" fillId="0" borderId="123" xfId="5" applyFont="1" applyBorder="1" applyAlignment="1">
      <alignment horizontal="right"/>
    </xf>
    <xf numFmtId="0" fontId="7" fillId="0" borderId="0" xfId="0" applyFont="1" applyFill="1" applyAlignment="1">
      <alignment horizontal="center" vertical="center" wrapText="1"/>
    </xf>
    <xf numFmtId="0" fontId="11" fillId="0" borderId="118" xfId="0" applyFont="1" applyFill="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38" fillId="0" borderId="0" xfId="0" applyFont="1" applyFill="1" applyAlignment="1"/>
    <xf numFmtId="179" fontId="38" fillId="0" borderId="118" xfId="0" applyNumberFormat="1" applyFont="1" applyFill="1" applyBorder="1" applyAlignment="1"/>
    <xf numFmtId="0" fontId="38" fillId="0" borderId="0" xfId="0" applyFont="1" applyFill="1" applyAlignment="1">
      <alignment vertical="center"/>
    </xf>
    <xf numFmtId="0" fontId="0" fillId="0" borderId="0" xfId="0" applyFill="1" applyAlignment="1">
      <alignment vertical="center" shrinkToFit="1"/>
    </xf>
    <xf numFmtId="181" fontId="40" fillId="0" borderId="88" xfId="0" applyNumberFormat="1" applyFont="1" applyFill="1" applyBorder="1" applyAlignment="1">
      <alignment horizontal="center" vertical="center" shrinkToFit="1"/>
    </xf>
    <xf numFmtId="181" fontId="40" fillId="0" borderId="78" xfId="0" applyNumberFormat="1" applyFont="1" applyFill="1" applyBorder="1" applyAlignment="1">
      <alignment horizontal="center" vertical="center" shrinkToFit="1"/>
    </xf>
    <xf numFmtId="181" fontId="40" fillId="0" borderId="79" xfId="0" applyNumberFormat="1" applyFont="1" applyFill="1" applyBorder="1" applyAlignment="1">
      <alignment horizontal="center" vertical="center" shrinkToFit="1"/>
    </xf>
    <xf numFmtId="0" fontId="0" fillId="0" borderId="88" xfId="0" applyNumberFormat="1"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79" xfId="0" applyFont="1" applyFill="1" applyBorder="1" applyAlignment="1">
      <alignment horizontal="center" vertical="center" shrinkToFit="1"/>
    </xf>
    <xf numFmtId="0" fontId="0" fillId="0" borderId="168" xfId="0" applyFont="1" applyFill="1" applyBorder="1" applyAlignment="1">
      <alignment horizontal="center" vertical="center" shrinkToFit="1"/>
    </xf>
    <xf numFmtId="0" fontId="107" fillId="0" borderId="4" xfId="0" applyFont="1" applyFill="1" applyBorder="1" applyAlignment="1">
      <alignment vertical="center" shrinkToFit="1"/>
    </xf>
    <xf numFmtId="179" fontId="38" fillId="0" borderId="57" xfId="0" applyNumberFormat="1" applyFont="1" applyFill="1" applyBorder="1" applyAlignment="1"/>
    <xf numFmtId="0" fontId="27" fillId="0" borderId="10" xfId="0" applyFont="1" applyFill="1" applyBorder="1" applyAlignment="1">
      <alignment horizontal="center" vertical="center" wrapText="1"/>
    </xf>
    <xf numFmtId="0" fontId="0" fillId="0" borderId="0" xfId="0" applyFont="1" applyAlignment="1">
      <alignment horizontal="right" vertical="top"/>
    </xf>
    <xf numFmtId="0" fontId="10" fillId="0" borderId="2" xfId="0" applyFont="1" applyFill="1" applyBorder="1" applyAlignment="1">
      <alignment horizontal="center" vertical="center" shrinkToFit="1"/>
    </xf>
    <xf numFmtId="0" fontId="10" fillId="0" borderId="168" xfId="0" applyFont="1" applyFill="1" applyBorder="1" applyAlignment="1">
      <alignment horizontal="center" vertical="center"/>
    </xf>
    <xf numFmtId="0" fontId="10" fillId="0" borderId="168" xfId="0" applyFont="1" applyFill="1" applyBorder="1" applyAlignment="1">
      <alignment horizontal="center" vertical="center" shrinkToFit="1"/>
    </xf>
    <xf numFmtId="49" fontId="10" fillId="0" borderId="88" xfId="0" applyNumberFormat="1" applyFont="1" applyFill="1" applyBorder="1" applyAlignment="1">
      <alignment horizontal="center" vertical="center"/>
    </xf>
    <xf numFmtId="49" fontId="10" fillId="0" borderId="78" xfId="0" applyNumberFormat="1" applyFont="1" applyFill="1" applyBorder="1" applyAlignment="1">
      <alignment horizontal="center" vertical="center"/>
    </xf>
    <xf numFmtId="49" fontId="10" fillId="0" borderId="168" xfId="0" applyNumberFormat="1" applyFont="1" applyFill="1" applyBorder="1" applyAlignment="1">
      <alignment horizontal="center" vertical="center"/>
    </xf>
    <xf numFmtId="0" fontId="11" fillId="0" borderId="57" xfId="0" applyFont="1" applyFill="1" applyBorder="1" applyAlignment="1">
      <alignment horizontal="center" vertical="center"/>
    </xf>
    <xf numFmtId="0" fontId="0" fillId="0" borderId="0" xfId="0" applyFont="1" applyFill="1" applyAlignment="1">
      <alignment horizontal="right"/>
    </xf>
    <xf numFmtId="0" fontId="0" fillId="0" borderId="5" xfId="0" applyFont="1" applyFill="1" applyBorder="1" applyAlignment="1">
      <alignment vertical="center" textRotation="255"/>
    </xf>
    <xf numFmtId="0" fontId="0" fillId="0" borderId="2" xfId="0" applyFont="1" applyFill="1" applyBorder="1" applyAlignment="1">
      <alignment horizontal="center" vertical="center"/>
    </xf>
    <xf numFmtId="0" fontId="10" fillId="0" borderId="2"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0" fillId="0" borderId="4"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2" xfId="0" applyFont="1" applyFill="1" applyBorder="1" applyAlignment="1">
      <alignment horizontal="center" vertical="center" shrinkToFit="1"/>
    </xf>
    <xf numFmtId="49" fontId="10" fillId="0" borderId="79" xfId="0" applyNumberFormat="1" applyFont="1" applyFill="1" applyBorder="1" applyAlignment="1">
      <alignment horizontal="center" vertical="center"/>
    </xf>
    <xf numFmtId="0" fontId="27" fillId="7" borderId="2" xfId="0" applyFont="1" applyFill="1" applyBorder="1" applyAlignment="1">
      <alignment horizontal="center" vertical="center"/>
    </xf>
    <xf numFmtId="0" fontId="27" fillId="7" borderId="101" xfId="0" applyFont="1" applyFill="1" applyBorder="1" applyAlignment="1">
      <alignment horizontal="center" vertical="center" wrapText="1"/>
    </xf>
    <xf numFmtId="0" fontId="27" fillId="7" borderId="169" xfId="0" applyFont="1" applyFill="1" applyBorder="1" applyAlignment="1">
      <alignment horizontal="right" vertical="center" wrapText="1"/>
    </xf>
    <xf numFmtId="0" fontId="27" fillId="7" borderId="15" xfId="0" applyFont="1" applyFill="1" applyBorder="1" applyAlignment="1">
      <alignment horizontal="right" vertical="center" wrapText="1"/>
    </xf>
    <xf numFmtId="0" fontId="27" fillId="7" borderId="101" xfId="0" applyFont="1" applyFill="1" applyBorder="1" applyAlignment="1">
      <alignment horizontal="right" vertical="center" wrapText="1"/>
    </xf>
    <xf numFmtId="0" fontId="0" fillId="7" borderId="173" xfId="0" applyFont="1" applyFill="1" applyBorder="1" applyAlignment="1">
      <alignment horizontal="right" vertical="center" wrapText="1"/>
    </xf>
    <xf numFmtId="0" fontId="0" fillId="0" borderId="2" xfId="0" applyFont="1" applyFill="1" applyBorder="1" applyAlignment="1">
      <alignment horizontal="center" vertical="center"/>
    </xf>
    <xf numFmtId="0" fontId="53" fillId="0" borderId="0" xfId="10" applyFont="1" applyAlignment="1">
      <alignment horizontal="center" vertical="center"/>
    </xf>
    <xf numFmtId="0" fontId="8" fillId="0" borderId="36" xfId="0" applyFont="1" applyFill="1" applyBorder="1" applyAlignment="1">
      <alignment horizontal="left" vertical="center"/>
    </xf>
    <xf numFmtId="0" fontId="8" fillId="0" borderId="36" xfId="0" applyFont="1" applyFill="1" applyBorder="1" applyAlignment="1">
      <alignment horizontal="right" vertical="center"/>
    </xf>
    <xf numFmtId="0" fontId="26" fillId="4" borderId="52" xfId="0" applyFont="1" applyFill="1" applyBorder="1"/>
    <xf numFmtId="0" fontId="26" fillId="4" borderId="6" xfId="0" applyFont="1" applyFill="1" applyBorder="1"/>
    <xf numFmtId="0" fontId="27" fillId="0" borderId="5" xfId="0" applyFont="1" applyFill="1" applyBorder="1" applyAlignment="1">
      <alignment horizontal="left" vertical="center" wrapText="1"/>
    </xf>
    <xf numFmtId="0" fontId="23" fillId="0" borderId="0" xfId="0" applyFont="1" applyFill="1" applyAlignment="1">
      <alignment horizontal="center" vertical="center"/>
    </xf>
    <xf numFmtId="0" fontId="27" fillId="0" borderId="4" xfId="0" applyFont="1" applyFill="1" applyBorder="1" applyAlignment="1">
      <alignment horizontal="center" vertical="center" wrapText="1"/>
    </xf>
    <xf numFmtId="0" fontId="27" fillId="8" borderId="169" xfId="0" applyFont="1" applyFill="1" applyBorder="1" applyAlignment="1">
      <alignment horizontal="right" vertical="center" wrapText="1"/>
    </xf>
    <xf numFmtId="0" fontId="0" fillId="9" borderId="0" xfId="0" applyFill="1"/>
    <xf numFmtId="0" fontId="0" fillId="3" borderId="0" xfId="0" applyFill="1"/>
    <xf numFmtId="0" fontId="10" fillId="0" borderId="8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81" xfId="0" applyFont="1" applyFill="1" applyBorder="1" applyAlignment="1">
      <alignment horizontal="center" vertical="center" shrinkToFit="1"/>
    </xf>
    <xf numFmtId="0" fontId="106" fillId="0" borderId="0" xfId="0" applyFont="1" applyFill="1" applyBorder="1" applyAlignment="1">
      <alignment horizontal="center" vertical="center" textRotation="255"/>
    </xf>
    <xf numFmtId="0" fontId="10" fillId="0" borderId="0" xfId="0" applyFont="1" applyFill="1" applyBorder="1" applyAlignment="1">
      <alignment horizontal="center" vertical="center" shrinkToFit="1"/>
    </xf>
    <xf numFmtId="0" fontId="11" fillId="0" borderId="0" xfId="0" applyFont="1" applyFill="1" applyBorder="1" applyAlignment="1">
      <alignment horizontal="center" vertical="center"/>
    </xf>
    <xf numFmtId="0" fontId="23" fillId="0" borderId="26" xfId="0" applyFont="1" applyFill="1" applyBorder="1" applyAlignment="1" applyProtection="1">
      <alignment horizontal="center" vertical="center"/>
      <protection locked="0"/>
    </xf>
    <xf numFmtId="0" fontId="23" fillId="0" borderId="132" xfId="0" applyFont="1" applyFill="1" applyBorder="1" applyAlignment="1" applyProtection="1">
      <alignment horizontal="center" vertical="center"/>
      <protection locked="0"/>
    </xf>
    <xf numFmtId="0" fontId="23" fillId="0" borderId="28" xfId="0" applyFont="1" applyFill="1" applyBorder="1" applyAlignment="1" applyProtection="1">
      <alignment horizontal="center" vertical="center"/>
      <protection locked="0"/>
    </xf>
    <xf numFmtId="0" fontId="23" fillId="0" borderId="98" xfId="0" applyFont="1" applyFill="1" applyBorder="1" applyAlignment="1" applyProtection="1">
      <alignment horizontal="center" vertical="center"/>
      <protection locked="0"/>
    </xf>
    <xf numFmtId="0" fontId="0" fillId="0" borderId="1" xfId="0" applyFill="1" applyBorder="1" applyAlignment="1">
      <alignment horizontal="right"/>
    </xf>
    <xf numFmtId="0" fontId="10" fillId="0" borderId="1" xfId="0" applyFont="1" applyFill="1" applyBorder="1" applyAlignment="1">
      <alignment vertical="center"/>
    </xf>
    <xf numFmtId="0" fontId="10" fillId="0" borderId="1" xfId="0" applyFont="1" applyFill="1" applyBorder="1" applyAlignment="1">
      <alignment horizontal="left" vertical="center"/>
    </xf>
    <xf numFmtId="0" fontId="27" fillId="0" borderId="0" xfId="0" applyFont="1" applyFill="1" applyBorder="1" applyAlignment="1">
      <alignment vertical="center" wrapText="1"/>
    </xf>
    <xf numFmtId="0" fontId="27" fillId="0" borderId="137" xfId="0" applyFont="1" applyFill="1" applyBorder="1" applyAlignment="1">
      <alignment vertical="center" wrapText="1"/>
    </xf>
    <xf numFmtId="0" fontId="27" fillId="0" borderId="135" xfId="0" applyFont="1" applyFill="1" applyBorder="1" applyAlignment="1">
      <alignment vertical="center" wrapText="1"/>
    </xf>
    <xf numFmtId="0" fontId="27" fillId="0" borderId="181" xfId="0" applyFont="1" applyFill="1" applyBorder="1" applyAlignment="1">
      <alignment vertical="center" wrapText="1"/>
    </xf>
    <xf numFmtId="0" fontId="27" fillId="0" borderId="67" xfId="0" applyFont="1" applyFill="1" applyBorder="1" applyAlignment="1">
      <alignment horizontal="center" vertical="center" wrapText="1" shrinkToFit="1"/>
    </xf>
    <xf numFmtId="0" fontId="27" fillId="0" borderId="165" xfId="0" applyFont="1" applyFill="1" applyBorder="1" applyAlignment="1">
      <alignment horizontal="center" vertical="center" wrapText="1" shrinkToFit="1"/>
    </xf>
    <xf numFmtId="0" fontId="27" fillId="3" borderId="0" xfId="0" applyFont="1" applyFill="1"/>
    <xf numFmtId="0" fontId="27" fillId="0" borderId="4" xfId="0" applyFont="1" applyFill="1" applyBorder="1" applyAlignment="1">
      <alignment horizontal="center" vertical="center" wrapText="1"/>
    </xf>
    <xf numFmtId="0" fontId="0" fillId="7" borderId="185" xfId="0" applyFont="1" applyFill="1" applyBorder="1" applyAlignment="1">
      <alignment horizontal="right" vertical="center" wrapText="1"/>
    </xf>
    <xf numFmtId="0" fontId="27" fillId="0" borderId="75" xfId="0" applyFont="1" applyFill="1" applyBorder="1" applyAlignment="1">
      <alignment horizontal="left" vertical="center" wrapText="1"/>
    </xf>
    <xf numFmtId="0" fontId="27" fillId="0" borderId="76" xfId="0" applyFont="1" applyFill="1" applyBorder="1" applyAlignment="1">
      <alignment horizontal="left" vertical="center" wrapText="1"/>
    </xf>
    <xf numFmtId="58" fontId="27" fillId="0" borderId="0" xfId="0" applyNumberFormat="1" applyFont="1" applyFill="1" applyBorder="1" applyAlignment="1">
      <alignment horizontal="right"/>
    </xf>
    <xf numFmtId="49" fontId="10" fillId="0" borderId="2" xfId="0" applyNumberFormat="1" applyFont="1" applyFill="1" applyBorder="1" applyAlignment="1">
      <alignment horizontal="center" vertical="center"/>
    </xf>
    <xf numFmtId="0" fontId="109" fillId="0" borderId="0" xfId="0" applyFont="1" applyFill="1" applyBorder="1" applyAlignment="1">
      <alignment horizontal="center" vertical="top" shrinkToFit="1"/>
    </xf>
    <xf numFmtId="0" fontId="110" fillId="0" borderId="0" xfId="0" applyFont="1" applyFill="1" applyBorder="1" applyAlignment="1" applyProtection="1">
      <alignment horizontal="center" vertical="top" shrinkToFit="1"/>
      <protection hidden="1"/>
    </xf>
    <xf numFmtId="56" fontId="16" fillId="0" borderId="0" xfId="0" applyNumberFormat="1" applyFont="1" applyFill="1" applyAlignment="1">
      <alignment vertical="center"/>
    </xf>
    <xf numFmtId="0" fontId="112" fillId="0" borderId="28" xfId="10" applyFont="1" applyBorder="1">
      <alignment vertical="center"/>
    </xf>
    <xf numFmtId="0" fontId="112" fillId="0" borderId="2" xfId="10" applyFont="1" applyBorder="1" applyAlignment="1">
      <alignment horizontal="center" vertical="center"/>
    </xf>
    <xf numFmtId="0" fontId="0" fillId="0" borderId="0" xfId="0" applyFont="1"/>
    <xf numFmtId="0" fontId="43" fillId="0" borderId="0" xfId="0" applyFont="1" applyFill="1" applyAlignment="1">
      <alignment vertical="center"/>
    </xf>
    <xf numFmtId="0" fontId="15" fillId="0" borderId="0" xfId="0" applyFont="1" applyFill="1" applyAlignment="1"/>
    <xf numFmtId="58" fontId="15" fillId="0" borderId="0" xfId="0" applyNumberFormat="1" applyFont="1" applyFill="1" applyAlignment="1"/>
    <xf numFmtId="0" fontId="27" fillId="3" borderId="0" xfId="0" applyFont="1" applyFill="1" applyAlignment="1">
      <alignment horizontal="right"/>
    </xf>
    <xf numFmtId="0" fontId="113" fillId="0" borderId="130" xfId="0" applyNumberFormat="1" applyFont="1" applyFill="1" applyBorder="1" applyAlignment="1">
      <alignment vertical="center"/>
    </xf>
    <xf numFmtId="0" fontId="113" fillId="0" borderId="2" xfId="0" quotePrefix="1" applyNumberFormat="1" applyFont="1" applyFill="1" applyBorder="1" applyAlignment="1">
      <alignment horizontal="left" vertical="center"/>
    </xf>
    <xf numFmtId="0" fontId="113" fillId="0" borderId="2" xfId="0" quotePrefix="1" applyNumberFormat="1" applyFont="1" applyFill="1" applyBorder="1" applyAlignment="1">
      <alignment vertical="center"/>
    </xf>
    <xf numFmtId="49" fontId="113" fillId="0" borderId="2" xfId="0" quotePrefix="1" applyNumberFormat="1" applyFont="1" applyFill="1" applyBorder="1" applyAlignment="1">
      <alignment horizontal="left" vertical="center"/>
    </xf>
    <xf numFmtId="0" fontId="98" fillId="0" borderId="0" xfId="0" applyFont="1" applyFill="1" applyBorder="1" applyAlignment="1">
      <alignment horizontal="left" vertical="center"/>
    </xf>
    <xf numFmtId="0" fontId="14" fillId="0" borderId="0" xfId="0" applyFont="1" applyFill="1" applyAlignment="1">
      <alignment vertical="center"/>
    </xf>
    <xf numFmtId="0" fontId="38" fillId="0" borderId="41" xfId="41" applyNumberFormat="1" applyFont="1" applyFill="1" applyBorder="1" applyAlignment="1">
      <alignment horizontal="center" vertical="center" shrinkToFit="1"/>
    </xf>
    <xf numFmtId="0" fontId="38" fillId="0" borderId="36" xfId="41" applyNumberFormat="1" applyFont="1" applyFill="1" applyBorder="1" applyAlignment="1">
      <alignment horizontal="center" vertical="center" shrinkToFit="1"/>
    </xf>
    <xf numFmtId="0" fontId="58" fillId="0" borderId="0" xfId="0" applyFont="1" applyAlignment="1">
      <alignment vertical="center" wrapText="1"/>
    </xf>
    <xf numFmtId="0" fontId="58" fillId="0" borderId="0" xfId="0" applyFont="1" applyAlignment="1">
      <alignment vertical="center"/>
    </xf>
    <xf numFmtId="0" fontId="64" fillId="0" borderId="0" xfId="10" applyFont="1" applyBorder="1" applyAlignment="1">
      <alignment wrapText="1"/>
    </xf>
    <xf numFmtId="0" fontId="26" fillId="0" borderId="41" xfId="0" applyFont="1" applyFill="1" applyBorder="1" applyAlignment="1">
      <alignment horizontal="left" wrapText="1"/>
    </xf>
    <xf numFmtId="0" fontId="15" fillId="0" borderId="1" xfId="0" applyFont="1" applyFill="1" applyBorder="1" applyAlignment="1">
      <alignment horizontal="center" vertical="center" wrapText="1"/>
    </xf>
    <xf numFmtId="0" fontId="26" fillId="0" borderId="0" xfId="0" applyFont="1" applyFill="1" applyBorder="1" applyAlignment="1">
      <alignment horizontal="left" vertical="center"/>
    </xf>
    <xf numFmtId="0" fontId="26" fillId="0" borderId="50" xfId="0" applyFont="1" applyFill="1" applyBorder="1" applyAlignment="1">
      <alignment vertical="center"/>
    </xf>
    <xf numFmtId="0" fontId="52" fillId="0" borderId="4" xfId="10" applyFont="1" applyBorder="1" applyAlignment="1">
      <alignment horizontal="center" vertical="center"/>
    </xf>
    <xf numFmtId="0" fontId="52" fillId="0" borderId="10" xfId="10" applyFont="1" applyBorder="1" applyAlignment="1">
      <alignment horizontal="center" vertical="center"/>
    </xf>
    <xf numFmtId="0" fontId="66" fillId="0" borderId="4" xfId="10" applyFont="1" applyBorder="1" applyAlignment="1">
      <alignment horizontal="center" vertical="center"/>
    </xf>
    <xf numFmtId="0" fontId="66" fillId="0" borderId="2" xfId="10" applyFont="1" applyBorder="1" applyAlignment="1">
      <alignment horizontal="center"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66" fillId="0" borderId="8" xfId="10" applyFont="1" applyBorder="1" applyAlignment="1">
      <alignment horizontal="left" vertical="center"/>
    </xf>
    <xf numFmtId="0" fontId="26" fillId="0" borderId="6" xfId="0" applyFont="1" applyFill="1" applyBorder="1"/>
    <xf numFmtId="0" fontId="114" fillId="0" borderId="0" xfId="0" applyFont="1" applyFill="1" applyBorder="1" applyAlignment="1">
      <alignment vertical="center"/>
    </xf>
    <xf numFmtId="0" fontId="115" fillId="0" borderId="11" xfId="10" applyFont="1" applyBorder="1">
      <alignment vertical="center"/>
    </xf>
    <xf numFmtId="0" fontId="8" fillId="0" borderId="6" xfId="10" applyFont="1" applyBorder="1" applyAlignment="1">
      <alignment vertical="center"/>
    </xf>
    <xf numFmtId="0" fontId="64" fillId="0" borderId="28" xfId="10" applyFont="1" applyBorder="1">
      <alignment vertical="center"/>
    </xf>
    <xf numFmtId="0" fontId="26" fillId="0" borderId="0" xfId="0" applyFont="1" applyFill="1" applyBorder="1" applyAlignment="1">
      <alignment horizontal="left" vertical="center"/>
    </xf>
    <xf numFmtId="0" fontId="26" fillId="0" borderId="2" xfId="0" applyFont="1" applyFill="1" applyBorder="1" applyAlignment="1">
      <alignment horizontal="left" vertical="center"/>
    </xf>
    <xf numFmtId="0" fontId="0" fillId="0" borderId="1" xfId="0" applyFont="1" applyFill="1" applyBorder="1" applyAlignment="1">
      <alignment horizontal="left" vertical="center"/>
    </xf>
    <xf numFmtId="0" fontId="26" fillId="0" borderId="6" xfId="0" applyFont="1" applyFill="1" applyBorder="1" applyAlignment="1">
      <alignment horizontal="left" vertical="center" indent="1"/>
    </xf>
    <xf numFmtId="0" fontId="27" fillId="0" borderId="11" xfId="0" applyFont="1" applyFill="1" applyBorder="1" applyAlignment="1">
      <alignment horizontal="left" vertical="center"/>
    </xf>
    <xf numFmtId="0" fontId="27" fillId="0" borderId="1" xfId="0" applyFont="1" applyFill="1" applyBorder="1" applyAlignment="1">
      <alignment horizontal="left" vertical="center"/>
    </xf>
    <xf numFmtId="0" fontId="26" fillId="0" borderId="11" xfId="0" applyFont="1" applyFill="1" applyBorder="1" applyAlignment="1">
      <alignment horizontal="left" vertical="center" indent="1"/>
    </xf>
    <xf numFmtId="0" fontId="27" fillId="0" borderId="3" xfId="0" applyFont="1" applyFill="1" applyBorder="1" applyAlignment="1">
      <alignment horizontal="left" vertical="center"/>
    </xf>
    <xf numFmtId="0" fontId="27" fillId="0" borderId="4" xfId="0" applyFont="1" applyFill="1" applyBorder="1" applyAlignment="1">
      <alignment horizontal="left" vertical="center"/>
    </xf>
    <xf numFmtId="0" fontId="27" fillId="0" borderId="0" xfId="0" applyFont="1" applyFill="1" applyBorder="1" applyAlignment="1">
      <alignment horizontal="left" vertical="center" shrinkToFit="1"/>
    </xf>
    <xf numFmtId="0" fontId="0" fillId="0" borderId="0" xfId="0" applyFont="1" applyFill="1" applyBorder="1" applyAlignment="1">
      <alignment horizontal="left" vertical="center"/>
    </xf>
    <xf numFmtId="0" fontId="26" fillId="0" borderId="3" xfId="0" applyFont="1" applyFill="1" applyBorder="1" applyAlignment="1">
      <alignment horizontal="left" vertical="center" indent="1"/>
    </xf>
    <xf numFmtId="0" fontId="27" fillId="0" borderId="10" xfId="0" applyFont="1" applyFill="1" applyBorder="1" applyAlignment="1">
      <alignment horizontal="left" vertical="center" indent="1"/>
    </xf>
    <xf numFmtId="0" fontId="27" fillId="0" borderId="3" xfId="0" applyFont="1" applyFill="1" applyBorder="1" applyAlignment="1">
      <alignment horizontal="left" vertical="center" indent="1"/>
    </xf>
    <xf numFmtId="0" fontId="27" fillId="0" borderId="5" xfId="0" applyFont="1" applyFill="1" applyBorder="1" applyAlignment="1">
      <alignment horizontal="left" vertical="center"/>
    </xf>
    <xf numFmtId="0" fontId="27" fillId="0" borderId="0" xfId="0" applyFont="1" applyFill="1" applyBorder="1" applyAlignment="1">
      <alignment horizontal="left" vertical="center"/>
    </xf>
    <xf numFmtId="0" fontId="15" fillId="0" borderId="1" xfId="0" applyFont="1" applyFill="1" applyBorder="1" applyAlignment="1">
      <alignment horizontal="left" shrinkToFit="1"/>
    </xf>
    <xf numFmtId="0" fontId="0" fillId="0" borderId="5" xfId="0" applyFont="1" applyFill="1" applyBorder="1" applyAlignment="1">
      <alignment horizontal="left" vertical="center"/>
    </xf>
    <xf numFmtId="0" fontId="27" fillId="0" borderId="5" xfId="0" applyFont="1" applyFill="1" applyBorder="1" applyAlignment="1">
      <alignment horizontal="left" vertical="center" shrinkToFit="1"/>
    </xf>
    <xf numFmtId="0" fontId="27" fillId="0" borderId="1" xfId="0" applyFont="1" applyFill="1" applyBorder="1" applyAlignment="1">
      <alignment horizontal="left" vertical="center" shrinkToFit="1"/>
    </xf>
    <xf numFmtId="0" fontId="27" fillId="0" borderId="26"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28" xfId="0" applyFont="1" applyFill="1" applyBorder="1" applyAlignment="1">
      <alignment horizontal="center" vertical="center" wrapTex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27"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27" fillId="0" borderId="1" xfId="0" applyFont="1" applyFill="1" applyBorder="1" applyAlignment="1">
      <alignment horizontal="left"/>
    </xf>
    <xf numFmtId="0" fontId="0" fillId="0" borderId="1" xfId="0" applyFont="1" applyFill="1" applyBorder="1" applyAlignment="1">
      <alignment horizontal="left" shrinkToFit="1"/>
    </xf>
    <xf numFmtId="0" fontId="27" fillId="0" borderId="10" xfId="0" applyFont="1" applyFill="1" applyBorder="1" applyAlignment="1">
      <alignment horizontal="center" vertical="center"/>
    </xf>
    <xf numFmtId="0" fontId="0" fillId="0" borderId="0" xfId="0" applyFont="1" applyFill="1" applyBorder="1" applyAlignment="1"/>
    <xf numFmtId="0" fontId="0" fillId="0" borderId="0" xfId="0" applyFont="1" applyFill="1" applyAlignment="1">
      <alignment horizontal="left" vertical="center"/>
    </xf>
    <xf numFmtId="0" fontId="27" fillId="0" borderId="9" xfId="0" applyFont="1" applyFill="1" applyBorder="1" applyAlignment="1">
      <alignment horizontal="left" vertical="center"/>
    </xf>
    <xf numFmtId="0" fontId="27" fillId="0" borderId="12" xfId="0" applyFont="1" applyFill="1" applyBorder="1" applyAlignment="1">
      <alignment horizontal="left" vertical="center"/>
    </xf>
    <xf numFmtId="0" fontId="27" fillId="0" borderId="10" xfId="0" applyFont="1" applyFill="1" applyBorder="1" applyAlignment="1">
      <alignment horizontal="left" vertical="center" wrapText="1"/>
    </xf>
    <xf numFmtId="0" fontId="0" fillId="0" borderId="0" xfId="0" applyFont="1" applyFill="1" applyBorder="1" applyAlignment="1">
      <alignment vertical="center"/>
    </xf>
    <xf numFmtId="0" fontId="114" fillId="0" borderId="0" xfId="0" applyFont="1" applyFill="1" applyBorder="1" applyAlignment="1">
      <alignment horizontal="left" vertical="center" wrapText="1"/>
    </xf>
    <xf numFmtId="0" fontId="114" fillId="0" borderId="52" xfId="0" applyFont="1" applyFill="1" applyBorder="1" applyAlignment="1">
      <alignment horizontal="left" vertical="center" wrapText="1"/>
    </xf>
    <xf numFmtId="0" fontId="114" fillId="0" borderId="0" xfId="0" applyFont="1" applyFill="1" applyBorder="1" applyAlignment="1">
      <alignment vertical="center" shrinkToFit="1"/>
    </xf>
    <xf numFmtId="0" fontId="26" fillId="0" borderId="54" xfId="0" applyFont="1" applyFill="1" applyBorder="1" applyAlignment="1">
      <alignment horizontal="center"/>
    </xf>
    <xf numFmtId="0" fontId="26" fillId="0" borderId="0" xfId="0" applyFont="1" applyFill="1" applyBorder="1" applyAlignment="1">
      <alignment horizontal="center"/>
    </xf>
    <xf numFmtId="0" fontId="27" fillId="0" borderId="27" xfId="0" applyFont="1" applyFill="1" applyBorder="1" applyAlignment="1">
      <alignment horizontal="center" vertical="center" textRotation="255"/>
    </xf>
    <xf numFmtId="0" fontId="27" fillId="0" borderId="4" xfId="0" applyFont="1" applyFill="1" applyBorder="1" applyAlignment="1">
      <alignment horizontal="left" vertical="center"/>
    </xf>
    <xf numFmtId="0" fontId="27" fillId="0" borderId="10" xfId="0" applyFont="1" applyFill="1" applyBorder="1" applyAlignment="1">
      <alignment horizontal="left" vertical="center"/>
    </xf>
    <xf numFmtId="0" fontId="39" fillId="0" borderId="0" xfId="0" applyFont="1" applyFill="1" applyBorder="1" applyAlignment="1">
      <alignment horizontal="right" vertical="top"/>
    </xf>
    <xf numFmtId="0" fontId="26" fillId="0" borderId="54" xfId="0" applyFont="1" applyFill="1" applyBorder="1"/>
    <xf numFmtId="0" fontId="117" fillId="0" borderId="2" xfId="0" applyFont="1" applyFill="1" applyBorder="1" applyAlignment="1" applyProtection="1">
      <alignment horizontal="center" vertical="center"/>
      <protection locked="0"/>
    </xf>
    <xf numFmtId="0" fontId="118" fillId="4" borderId="50" xfId="0" applyFont="1" applyFill="1" applyBorder="1"/>
    <xf numFmtId="0" fontId="116" fillId="0" borderId="52" xfId="0" applyFont="1" applyFill="1" applyBorder="1" applyAlignment="1">
      <alignment vertical="center"/>
    </xf>
    <xf numFmtId="0" fontId="26" fillId="0" borderId="0" xfId="0" applyFont="1" applyFill="1" applyBorder="1" applyAlignment="1">
      <alignment horizontal="left" vertical="center"/>
    </xf>
    <xf numFmtId="0" fontId="26" fillId="0" borderId="0" xfId="0" applyFont="1" applyFill="1" applyBorder="1" applyAlignment="1">
      <alignment horizontal="center"/>
    </xf>
    <xf numFmtId="0" fontId="116" fillId="0" borderId="0" xfId="0" applyFont="1" applyFill="1" applyBorder="1" applyAlignment="1">
      <alignment horizontal="left" vertical="center"/>
    </xf>
    <xf numFmtId="0" fontId="27" fillId="4" borderId="50" xfId="0" applyFont="1" applyFill="1" applyBorder="1"/>
    <xf numFmtId="0" fontId="27" fillId="4" borderId="52" xfId="0" applyFont="1" applyFill="1" applyBorder="1"/>
    <xf numFmtId="0" fontId="63" fillId="0" borderId="0" xfId="0" applyFont="1" applyFill="1" applyBorder="1" applyAlignment="1">
      <alignment vertical="center" shrinkToFit="1"/>
    </xf>
    <xf numFmtId="0" fontId="63" fillId="0" borderId="50" xfId="0" applyFont="1" applyFill="1" applyBorder="1" applyAlignment="1">
      <alignment vertical="center"/>
    </xf>
    <xf numFmtId="0" fontId="63" fillId="0" borderId="0" xfId="0" applyFont="1" applyFill="1" applyBorder="1" applyAlignment="1">
      <alignment horizontal="center" vertical="center" wrapText="1"/>
    </xf>
    <xf numFmtId="0" fontId="63" fillId="0" borderId="0" xfId="0" applyFont="1" applyFill="1" applyBorder="1" applyAlignment="1">
      <alignment vertical="center" wrapText="1"/>
    </xf>
    <xf numFmtId="49" fontId="121" fillId="0" borderId="0" xfId="15" applyNumberFormat="1" applyFont="1" applyAlignment="1">
      <alignment horizontal="right" vertical="center"/>
    </xf>
    <xf numFmtId="0" fontId="121" fillId="0" borderId="0" xfId="46" applyFont="1">
      <alignment vertical="center"/>
    </xf>
    <xf numFmtId="0" fontId="121" fillId="0" borderId="0" xfId="46" applyFont="1" applyAlignment="1">
      <alignment horizontal="right" vertical="center"/>
    </xf>
    <xf numFmtId="0" fontId="121" fillId="0" borderId="0" xfId="46" applyFont="1" applyAlignment="1"/>
    <xf numFmtId="0" fontId="1" fillId="0" borderId="0" xfId="46" applyFont="1">
      <alignment vertical="center"/>
    </xf>
    <xf numFmtId="0" fontId="121" fillId="0" borderId="0" xfId="46" applyFont="1" applyAlignment="1">
      <alignment horizontal="center" vertical="center"/>
    </xf>
    <xf numFmtId="0" fontId="121" fillId="0" borderId="8" xfId="46" applyFont="1" applyBorder="1" applyAlignment="1">
      <alignment vertical="center"/>
    </xf>
    <xf numFmtId="0" fontId="121" fillId="0" borderId="5" xfId="46" applyFont="1" applyBorder="1" applyAlignment="1">
      <alignment vertical="center"/>
    </xf>
    <xf numFmtId="0" fontId="121" fillId="0" borderId="5" xfId="46" applyFont="1" applyBorder="1">
      <alignment vertical="center"/>
    </xf>
    <xf numFmtId="0" fontId="121" fillId="0" borderId="9" xfId="46" applyFont="1" applyBorder="1">
      <alignment vertical="center"/>
    </xf>
    <xf numFmtId="0" fontId="121" fillId="0" borderId="6" xfId="46" applyFont="1" applyBorder="1">
      <alignment vertical="center"/>
    </xf>
    <xf numFmtId="0" fontId="121" fillId="0" borderId="0" xfId="46" applyFont="1" applyBorder="1">
      <alignment vertical="center"/>
    </xf>
    <xf numFmtId="0" fontId="121" fillId="0" borderId="7" xfId="46" applyFont="1" applyBorder="1">
      <alignment vertical="center"/>
    </xf>
    <xf numFmtId="0" fontId="121" fillId="0" borderId="6" xfId="46" applyFont="1" applyBorder="1" applyAlignment="1">
      <alignment vertical="center"/>
    </xf>
    <xf numFmtId="0" fontId="121" fillId="0" borderId="0" xfId="46" applyFont="1" applyBorder="1" applyAlignment="1">
      <alignment vertical="center"/>
    </xf>
    <xf numFmtId="0" fontId="121" fillId="0" borderId="11" xfId="46" applyFont="1" applyBorder="1" applyAlignment="1">
      <alignment vertical="center"/>
    </xf>
    <xf numFmtId="0" fontId="121" fillId="0" borderId="1" xfId="46" applyFont="1" applyBorder="1" applyAlignment="1">
      <alignment vertical="center"/>
    </xf>
    <xf numFmtId="0" fontId="121" fillId="0" borderId="1" xfId="46" applyFont="1" applyBorder="1">
      <alignment vertical="center"/>
    </xf>
    <xf numFmtId="0" fontId="121" fillId="0" borderId="12" xfId="46" applyFont="1" applyBorder="1">
      <alignment vertical="center"/>
    </xf>
    <xf numFmtId="0" fontId="119" fillId="0" borderId="0" xfId="46" applyFont="1">
      <alignment vertical="center"/>
    </xf>
    <xf numFmtId="58" fontId="82" fillId="0" borderId="0" xfId="0" applyNumberFormat="1" applyFont="1" applyFill="1" applyBorder="1" applyAlignment="1">
      <alignment vertical="center" shrinkToFit="1"/>
    </xf>
    <xf numFmtId="0" fontId="106" fillId="0" borderId="0" xfId="0" applyFont="1" applyFill="1" applyBorder="1" applyAlignment="1">
      <alignment vertical="center" wrapText="1" shrinkToFit="1"/>
    </xf>
    <xf numFmtId="0" fontId="10" fillId="0" borderId="0" xfId="0" applyFont="1" applyFill="1" applyBorder="1" applyAlignment="1">
      <alignment vertical="center" shrinkToFit="1"/>
    </xf>
    <xf numFmtId="0" fontId="122" fillId="0" borderId="4" xfId="0" applyFont="1" applyFill="1" applyBorder="1" applyAlignment="1">
      <alignment horizontal="left" vertical="center"/>
    </xf>
    <xf numFmtId="0" fontId="0" fillId="0" borderId="4" xfId="0" applyFont="1" applyFill="1" applyBorder="1" applyAlignment="1">
      <alignment horizontal="center" vertical="center"/>
    </xf>
    <xf numFmtId="0" fontId="27" fillId="0" borderId="1" xfId="0" applyFont="1" applyFill="1" applyBorder="1" applyAlignment="1">
      <alignment horizontal="left" vertical="center"/>
    </xf>
    <xf numFmtId="0" fontId="27" fillId="0" borderId="0" xfId="0" applyFont="1" applyFill="1" applyBorder="1" applyAlignment="1">
      <alignment horizontal="center" vertical="center"/>
    </xf>
    <xf numFmtId="0" fontId="23" fillId="0" borderId="5" xfId="0" applyFont="1" applyFill="1" applyBorder="1" applyAlignment="1">
      <alignment vertical="center" shrinkToFit="1"/>
    </xf>
    <xf numFmtId="0" fontId="98" fillId="0" borderId="0" xfId="0" applyFont="1" applyFill="1" applyBorder="1" applyAlignment="1">
      <alignment horizontal="left" vertical="center"/>
    </xf>
    <xf numFmtId="0" fontId="38" fillId="0" borderId="0" xfId="41" applyNumberFormat="1" applyFont="1" applyBorder="1" applyAlignment="1">
      <alignment vertical="center" shrinkToFit="1"/>
    </xf>
    <xf numFmtId="0" fontId="90" fillId="0" borderId="0" xfId="41" applyNumberFormat="1" applyFont="1" applyBorder="1" applyAlignment="1">
      <alignment vertical="center" wrapText="1"/>
    </xf>
    <xf numFmtId="0" fontId="90" fillId="0" borderId="0" xfId="41" applyNumberFormat="1" applyFont="1" applyAlignment="1">
      <alignment horizontal="right" vertical="top"/>
    </xf>
    <xf numFmtId="0" fontId="0" fillId="0" borderId="0" xfId="0" applyAlignment="1">
      <alignment horizontal="center"/>
    </xf>
    <xf numFmtId="0" fontId="8" fillId="0" borderId="0" xfId="3" applyFont="1" applyFill="1" applyBorder="1" applyAlignment="1">
      <alignment horizontal="center" vertical="center"/>
    </xf>
    <xf numFmtId="58" fontId="8" fillId="0" borderId="0" xfId="3" applyNumberFormat="1" applyFont="1" applyFill="1" applyBorder="1" applyAlignment="1">
      <alignment horizontal="center" vertical="center"/>
    </xf>
    <xf numFmtId="0" fontId="9" fillId="0" borderId="0" xfId="4" applyFont="1" applyAlignment="1">
      <alignment horizontal="center" vertical="center"/>
    </xf>
    <xf numFmtId="0" fontId="5" fillId="0" borderId="0" xfId="3" applyFont="1" applyFill="1" applyAlignment="1">
      <alignment horizontal="center" vertical="center"/>
    </xf>
    <xf numFmtId="0" fontId="26" fillId="0" borderId="1" xfId="3" applyFont="1" applyFill="1" applyBorder="1">
      <alignment vertical="center"/>
    </xf>
    <xf numFmtId="0" fontId="26" fillId="0" borderId="0" xfId="3" applyFont="1" applyFill="1" applyAlignment="1">
      <alignment horizontal="center" vertical="center"/>
    </xf>
    <xf numFmtId="0" fontId="5" fillId="0" borderId="1" xfId="3" applyFont="1" applyFill="1" applyBorder="1" applyAlignment="1">
      <alignment vertical="center"/>
    </xf>
    <xf numFmtId="0" fontId="5" fillId="0" borderId="0" xfId="3" applyFont="1" applyFill="1">
      <alignment vertical="center"/>
    </xf>
    <xf numFmtId="0" fontId="31" fillId="0" borderId="2" xfId="4" applyFont="1" applyBorder="1" applyAlignment="1">
      <alignment horizontal="center" vertical="center"/>
    </xf>
    <xf numFmtId="0" fontId="31" fillId="3" borderId="2" xfId="4" applyFont="1" applyFill="1" applyBorder="1" applyAlignment="1">
      <alignment horizontal="center" vertical="center"/>
    </xf>
    <xf numFmtId="0" fontId="31" fillId="0" borderId="2" xfId="4" applyFont="1" applyFill="1" applyBorder="1" applyAlignment="1">
      <alignment horizontal="center" vertical="center"/>
    </xf>
    <xf numFmtId="0" fontId="31" fillId="0" borderId="2" xfId="4" applyFont="1" applyBorder="1" applyAlignment="1">
      <alignment horizontal="center" vertical="center" shrinkToFit="1"/>
    </xf>
    <xf numFmtId="0" fontId="31" fillId="0" borderId="2" xfId="4" applyFont="1" applyFill="1" applyBorder="1" applyAlignment="1">
      <alignment horizontal="center" vertical="center" shrinkToFit="1"/>
    </xf>
    <xf numFmtId="0" fontId="31" fillId="2" borderId="2" xfId="4" applyFont="1" applyFill="1" applyBorder="1" applyAlignment="1">
      <alignment horizontal="center" vertical="center"/>
    </xf>
    <xf numFmtId="0" fontId="31" fillId="2" borderId="2" xfId="4" applyFont="1" applyFill="1" applyBorder="1" applyAlignment="1">
      <alignment horizontal="center" vertical="center" wrapText="1"/>
    </xf>
    <xf numFmtId="0" fontId="31" fillId="2" borderId="10" xfId="4" applyFont="1" applyFill="1" applyBorder="1" applyAlignment="1">
      <alignment horizontal="center" vertical="center"/>
    </xf>
    <xf numFmtId="0" fontId="31" fillId="13" borderId="2" xfId="4" applyFont="1" applyFill="1" applyBorder="1" applyAlignment="1">
      <alignment horizontal="center" vertical="center"/>
    </xf>
    <xf numFmtId="0" fontId="9" fillId="13" borderId="0" xfId="4" applyFont="1" applyFill="1">
      <alignment vertical="center"/>
    </xf>
    <xf numFmtId="0" fontId="9" fillId="12" borderId="0" xfId="4" applyFont="1" applyFill="1">
      <alignment vertical="center"/>
    </xf>
    <xf numFmtId="0" fontId="31" fillId="13" borderId="2" xfId="4" applyFont="1" applyFill="1" applyBorder="1" applyAlignment="1">
      <alignment horizontal="center" vertical="center" shrinkToFit="1"/>
    </xf>
    <xf numFmtId="38" fontId="9" fillId="13" borderId="0" xfId="1" applyFont="1" applyFill="1">
      <alignment vertical="center"/>
    </xf>
    <xf numFmtId="0" fontId="31" fillId="13" borderId="2" xfId="4" applyFont="1" applyFill="1" applyBorder="1" applyAlignment="1">
      <alignment horizontal="left" vertical="center" wrapText="1"/>
    </xf>
    <xf numFmtId="0" fontId="132" fillId="0" borderId="10" xfId="4" applyFont="1" applyFill="1" applyBorder="1" applyAlignment="1">
      <alignment horizontal="left" vertical="center"/>
    </xf>
    <xf numFmtId="0" fontId="132" fillId="0" borderId="2" xfId="4" applyFont="1" applyFill="1" applyBorder="1" applyAlignment="1">
      <alignment horizontal="left" vertical="center" wrapText="1"/>
    </xf>
    <xf numFmtId="0" fontId="132" fillId="0" borderId="10" xfId="4" applyFont="1" applyFill="1" applyBorder="1" applyAlignment="1">
      <alignment horizontal="left" vertical="center" wrapText="1"/>
    </xf>
    <xf numFmtId="0" fontId="15" fillId="0" borderId="2"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shrinkToFit="1"/>
      <protection locked="0"/>
    </xf>
    <xf numFmtId="0" fontId="27" fillId="0" borderId="5" xfId="0" applyFont="1" applyFill="1" applyBorder="1" applyAlignment="1" applyProtection="1">
      <alignment horizontal="center" vertical="center" shrinkToFit="1"/>
      <protection locked="0"/>
    </xf>
    <xf numFmtId="0" fontId="27" fillId="0" borderId="0" xfId="0" applyFont="1" applyFill="1" applyBorder="1" applyAlignment="1" applyProtection="1">
      <alignment horizontal="center" vertical="center" shrinkToFit="1"/>
      <protection locked="0"/>
    </xf>
    <xf numFmtId="0" fontId="27" fillId="0" borderId="1" xfId="0" applyFont="1" applyFill="1" applyBorder="1" applyAlignment="1" applyProtection="1">
      <alignment horizontal="center" vertical="center" shrinkToFit="1"/>
      <protection locked="0"/>
    </xf>
    <xf numFmtId="0" fontId="27" fillId="0" borderId="4" xfId="0" applyFont="1" applyFill="1" applyBorder="1" applyAlignment="1" applyProtection="1">
      <alignment horizontal="center" vertical="center"/>
      <protection locked="0"/>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23" fillId="0" borderId="2"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shrinkToFit="1"/>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6" fillId="0" borderId="2" xfId="0" applyFont="1" applyFill="1" applyBorder="1" applyAlignment="1" applyProtection="1">
      <alignment horizontal="center" vertical="center" wrapText="1"/>
      <protection locked="0"/>
    </xf>
    <xf numFmtId="0" fontId="8" fillId="0" borderId="98" xfId="0" applyFont="1" applyFill="1" applyBorder="1" applyAlignment="1" applyProtection="1">
      <alignment horizontal="center" vertical="center" wrapText="1"/>
      <protection locked="0"/>
    </xf>
    <xf numFmtId="0" fontId="8" fillId="0" borderId="104" xfId="0" applyFont="1" applyFill="1" applyBorder="1" applyAlignment="1" applyProtection="1">
      <alignment horizontal="center" vertical="center" wrapText="1"/>
      <protection locked="0"/>
    </xf>
    <xf numFmtId="0" fontId="38" fillId="0" borderId="54" xfId="41" applyNumberFormat="1" applyFont="1" applyFill="1" applyBorder="1" applyAlignment="1" applyProtection="1">
      <alignment horizontal="center" vertical="center" wrapText="1"/>
      <protection locked="0"/>
    </xf>
    <xf numFmtId="180" fontId="38" fillId="0" borderId="54" xfId="41" applyNumberFormat="1" applyFont="1" applyFill="1" applyBorder="1" applyAlignment="1" applyProtection="1">
      <alignment horizontal="center" vertical="center" wrapText="1"/>
      <protection locked="0"/>
    </xf>
    <xf numFmtId="0" fontId="8" fillId="0" borderId="38" xfId="0" applyFont="1" applyFill="1" applyBorder="1" applyAlignment="1" applyProtection="1">
      <alignment horizontal="center" vertical="center" wrapText="1"/>
      <protection locked="0"/>
    </xf>
    <xf numFmtId="0" fontId="8" fillId="0" borderId="43" xfId="0" applyFont="1" applyFill="1" applyBorder="1" applyAlignment="1" applyProtection="1">
      <alignment horizontal="center" vertical="center" wrapText="1"/>
      <protection locked="0"/>
    </xf>
    <xf numFmtId="0" fontId="38" fillId="0" borderId="38" xfId="41" applyNumberFormat="1" applyFont="1" applyFill="1" applyBorder="1" applyAlignment="1" applyProtection="1">
      <alignment horizontal="center" vertical="center" shrinkToFit="1"/>
      <protection locked="0"/>
    </xf>
    <xf numFmtId="0" fontId="38" fillId="0" borderId="2" xfId="41" applyNumberFormat="1" applyFont="1" applyFill="1" applyBorder="1" applyAlignment="1" applyProtection="1">
      <alignment horizontal="center" vertical="center" shrinkToFit="1"/>
      <protection locked="0"/>
    </xf>
    <xf numFmtId="0" fontId="38" fillId="0" borderId="43" xfId="41" applyNumberFormat="1" applyFont="1" applyFill="1" applyBorder="1" applyAlignment="1" applyProtection="1">
      <alignment horizontal="center" vertical="center" shrinkToFit="1"/>
      <protection locked="0"/>
    </xf>
    <xf numFmtId="0" fontId="9" fillId="0" borderId="2" xfId="41" applyNumberFormat="1" applyFont="1" applyFill="1" applyBorder="1" applyAlignment="1" applyProtection="1">
      <alignment horizontal="center" vertical="center"/>
      <protection locked="0"/>
    </xf>
    <xf numFmtId="0" fontId="38" fillId="0" borderId="2" xfId="41" applyNumberFormat="1" applyFont="1" applyFill="1" applyBorder="1" applyAlignment="1" applyProtection="1">
      <alignment horizontal="center" vertical="center"/>
      <protection locked="0"/>
    </xf>
    <xf numFmtId="0" fontId="10" fillId="0" borderId="88" xfId="0" applyFont="1" applyFill="1" applyBorder="1" applyAlignment="1" applyProtection="1">
      <alignment horizontal="center" vertical="center" textRotation="255" shrinkToFit="1"/>
      <protection locked="0"/>
    </xf>
    <xf numFmtId="0" fontId="10" fillId="0" borderId="78" xfId="0" applyFont="1" applyFill="1" applyBorder="1" applyAlignment="1" applyProtection="1">
      <alignment horizontal="center" vertical="center" textRotation="255" shrinkToFit="1"/>
      <protection locked="0"/>
    </xf>
    <xf numFmtId="0" fontId="10" fillId="0" borderId="78" xfId="0" applyFont="1" applyFill="1" applyBorder="1" applyAlignment="1" applyProtection="1">
      <alignment horizontal="center" vertical="center" shrinkToFit="1"/>
      <protection locked="0"/>
    </xf>
    <xf numFmtId="0" fontId="10" fillId="0" borderId="87" xfId="0" applyFont="1" applyFill="1" applyBorder="1" applyAlignment="1" applyProtection="1">
      <alignment horizontal="center" vertical="center" textRotation="255" shrinkToFit="1"/>
      <protection locked="0"/>
    </xf>
    <xf numFmtId="179" fontId="10" fillId="0" borderId="8" xfId="7" applyNumberFormat="1" applyFont="1" applyFill="1" applyBorder="1" applyAlignment="1" applyProtection="1">
      <alignment horizontal="center" vertical="center"/>
      <protection locked="0"/>
    </xf>
    <xf numFmtId="179" fontId="10" fillId="0" borderId="81" xfId="7" applyNumberFormat="1" applyFont="1" applyFill="1" applyBorder="1" applyAlignment="1" applyProtection="1">
      <alignment horizontal="center" vertical="center"/>
      <protection locked="0"/>
    </xf>
    <xf numFmtId="179" fontId="10" fillId="0" borderId="9" xfId="7" applyNumberFormat="1" applyFont="1" applyFill="1" applyBorder="1" applyAlignment="1" applyProtection="1">
      <alignment horizontal="center" vertical="center"/>
      <protection locked="0"/>
    </xf>
    <xf numFmtId="179" fontId="10" fillId="0" borderId="6" xfId="7" applyNumberFormat="1" applyFont="1" applyFill="1" applyBorder="1" applyAlignment="1" applyProtection="1">
      <alignment horizontal="center" vertical="center"/>
      <protection locked="0"/>
    </xf>
    <xf numFmtId="179" fontId="10" fillId="0" borderId="84" xfId="7" applyNumberFormat="1" applyFont="1" applyFill="1" applyBorder="1" applyAlignment="1" applyProtection="1">
      <alignment horizontal="center" vertical="center"/>
      <protection locked="0"/>
    </xf>
    <xf numFmtId="179" fontId="10" fillId="0" borderId="7" xfId="7" applyNumberFormat="1" applyFont="1" applyFill="1" applyBorder="1" applyAlignment="1" applyProtection="1">
      <alignment horizontal="center" vertical="center"/>
      <protection locked="0"/>
    </xf>
    <xf numFmtId="179" fontId="10" fillId="0" borderId="11" xfId="7" applyNumberFormat="1" applyFont="1" applyFill="1" applyBorder="1" applyAlignment="1" applyProtection="1">
      <alignment horizontal="center" vertical="center"/>
      <protection locked="0"/>
    </xf>
    <xf numFmtId="179" fontId="10" fillId="0" borderId="91" xfId="7" applyNumberFormat="1" applyFont="1" applyFill="1" applyBorder="1" applyAlignment="1" applyProtection="1">
      <alignment horizontal="center" vertical="center"/>
      <protection locked="0"/>
    </xf>
    <xf numFmtId="179" fontId="10" fillId="0" borderId="12" xfId="7" applyNumberFormat="1" applyFont="1" applyFill="1" applyBorder="1" applyAlignment="1" applyProtection="1">
      <alignment horizontal="center" vertical="center"/>
      <protection locked="0"/>
    </xf>
    <xf numFmtId="0" fontId="10" fillId="0" borderId="168" xfId="0" applyFont="1" applyFill="1" applyBorder="1" applyAlignment="1" applyProtection="1">
      <alignment horizontal="center" vertical="center" textRotation="255" shrinkToFit="1"/>
      <protection locked="0"/>
    </xf>
    <xf numFmtId="179" fontId="10" fillId="0" borderId="175" xfId="7" applyNumberFormat="1" applyFont="1" applyFill="1" applyBorder="1" applyAlignment="1" applyProtection="1">
      <alignment horizontal="center" vertical="center"/>
      <protection locked="0"/>
    </xf>
    <xf numFmtId="179" fontId="10" fillId="0" borderId="176" xfId="7" applyNumberFormat="1" applyFont="1" applyFill="1" applyBorder="1" applyAlignment="1" applyProtection="1">
      <alignment horizontal="center" vertical="center"/>
      <protection locked="0"/>
    </xf>
    <xf numFmtId="179" fontId="10" fillId="0" borderId="177" xfId="7" applyNumberFormat="1" applyFont="1" applyFill="1" applyBorder="1" applyAlignment="1" applyProtection="1">
      <alignment horizontal="center" vertical="center"/>
      <protection locked="0"/>
    </xf>
    <xf numFmtId="179" fontId="10" fillId="0" borderId="178" xfId="7" applyNumberFormat="1" applyFont="1" applyFill="1" applyBorder="1" applyAlignment="1" applyProtection="1">
      <alignment horizontal="center" vertical="center"/>
      <protection locked="0"/>
    </xf>
    <xf numFmtId="179" fontId="10" fillId="0" borderId="179" xfId="7" applyNumberFormat="1" applyFont="1" applyFill="1" applyBorder="1" applyAlignment="1" applyProtection="1">
      <alignment horizontal="center" vertical="center"/>
      <protection locked="0"/>
    </xf>
    <xf numFmtId="179" fontId="10" fillId="0" borderId="180" xfId="7" applyNumberFormat="1" applyFont="1" applyFill="1" applyBorder="1" applyAlignment="1" applyProtection="1">
      <alignment horizontal="center" vertical="center"/>
      <protection locked="0"/>
    </xf>
    <xf numFmtId="179" fontId="10" fillId="0" borderId="1" xfId="7" applyNumberFormat="1" applyFont="1" applyFill="1" applyBorder="1" applyAlignment="1" applyProtection="1">
      <alignment horizontal="center" vertical="center"/>
      <protection locked="0"/>
    </xf>
    <xf numFmtId="179" fontId="10" fillId="10" borderId="11" xfId="7" applyNumberFormat="1" applyFont="1" applyFill="1" applyBorder="1" applyAlignment="1" applyProtection="1">
      <alignment horizontal="center" vertical="center"/>
      <protection locked="0"/>
    </xf>
    <xf numFmtId="0" fontId="23" fillId="0" borderId="131" xfId="0" applyFont="1" applyFill="1" applyBorder="1" applyAlignment="1" applyProtection="1">
      <alignment horizontal="center" vertical="center" shrinkToFit="1"/>
      <protection locked="0"/>
    </xf>
    <xf numFmtId="0" fontId="23" fillId="0" borderId="65" xfId="0" applyFont="1" applyFill="1" applyBorder="1" applyAlignment="1" applyProtection="1">
      <alignment horizontal="center" vertical="center" shrinkToFit="1"/>
      <protection locked="0"/>
    </xf>
    <xf numFmtId="0" fontId="43" fillId="0" borderId="0" xfId="0" applyFont="1" applyFill="1" applyAlignment="1" applyProtection="1">
      <alignment horizontal="right" vertical="center"/>
      <protection locked="0"/>
    </xf>
    <xf numFmtId="0" fontId="43" fillId="0" borderId="3" xfId="3" applyFont="1" applyFill="1" applyBorder="1" applyAlignment="1" applyProtection="1">
      <alignment horizontal="left" vertical="center" wrapText="1"/>
      <protection locked="0"/>
    </xf>
    <xf numFmtId="0" fontId="43" fillId="0" borderId="101" xfId="3" applyFont="1" applyFill="1" applyBorder="1" applyAlignment="1" applyProtection="1">
      <alignment horizontal="center" vertical="center" wrapText="1"/>
      <protection locked="0"/>
    </xf>
    <xf numFmtId="0" fontId="43" fillId="0" borderId="4" xfId="3" applyFont="1" applyFill="1" applyBorder="1" applyAlignment="1" applyProtection="1">
      <alignment horizontal="center" vertical="center"/>
      <protection locked="0"/>
    </xf>
    <xf numFmtId="0" fontId="43" fillId="0" borderId="1" xfId="3" applyFont="1" applyFill="1" applyBorder="1" applyAlignment="1" applyProtection="1">
      <alignment horizontal="center" vertical="center"/>
      <protection locked="0"/>
    </xf>
    <xf numFmtId="0" fontId="26" fillId="0" borderId="67" xfId="0" applyFont="1" applyFill="1" applyBorder="1" applyAlignment="1" applyProtection="1">
      <alignment horizontal="left" vertical="center"/>
      <protection locked="0"/>
    </xf>
    <xf numFmtId="0" fontId="26" fillId="0" borderId="68" xfId="0" applyFont="1" applyFill="1" applyBorder="1" applyAlignment="1" applyProtection="1">
      <alignment horizontal="left" vertical="center"/>
      <protection locked="0"/>
    </xf>
    <xf numFmtId="0" fontId="26" fillId="0" borderId="111" xfId="0" applyFont="1" applyFill="1" applyBorder="1" applyAlignment="1" applyProtection="1">
      <alignment horizontal="left" vertical="center"/>
      <protection locked="0"/>
    </xf>
    <xf numFmtId="0" fontId="26" fillId="0" borderId="96" xfId="0" applyFont="1" applyFill="1" applyBorder="1" applyAlignment="1" applyProtection="1">
      <alignment horizontal="center" vertical="center" wrapText="1"/>
      <protection locked="0"/>
    </xf>
    <xf numFmtId="0" fontId="63" fillId="0" borderId="96" xfId="0" applyFont="1" applyFill="1" applyBorder="1" applyAlignment="1" applyProtection="1">
      <alignment horizontal="center" vertical="center" wrapText="1"/>
      <protection locked="0"/>
    </xf>
    <xf numFmtId="0" fontId="27" fillId="0" borderId="10" xfId="0" applyFont="1" applyFill="1" applyBorder="1" applyAlignment="1" applyProtection="1">
      <alignment vertical="center" wrapText="1"/>
      <protection locked="0"/>
    </xf>
    <xf numFmtId="0" fontId="27" fillId="0" borderId="4" xfId="0" applyFont="1" applyFill="1" applyBorder="1" applyAlignment="1" applyProtection="1">
      <alignment horizontal="center" vertical="center" wrapText="1"/>
      <protection locked="0"/>
    </xf>
    <xf numFmtId="0" fontId="27" fillId="0" borderId="4" xfId="0" applyFont="1" applyFill="1" applyBorder="1" applyAlignment="1" applyProtection="1">
      <alignment horizontal="righ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177" fontId="0" fillId="0" borderId="67" xfId="0" applyNumberFormat="1" applyFill="1" applyBorder="1" applyAlignment="1" applyProtection="1">
      <alignment horizontal="left" vertical="center" wrapText="1"/>
      <protection locked="0"/>
    </xf>
    <xf numFmtId="49" fontId="9" fillId="6" borderId="2" xfId="5" applyNumberFormat="1" applyFont="1" applyFill="1" applyBorder="1" applyProtection="1">
      <protection locked="0"/>
    </xf>
    <xf numFmtId="49" fontId="9" fillId="6" borderId="8" xfId="5" applyNumberFormat="1" applyFont="1" applyFill="1" applyBorder="1" applyAlignment="1" applyProtection="1">
      <alignment shrinkToFit="1"/>
      <protection locked="0"/>
    </xf>
    <xf numFmtId="0" fontId="9" fillId="6" borderId="26" xfId="5" applyFont="1" applyFill="1" applyBorder="1" applyAlignment="1" applyProtection="1">
      <alignment horizontal="left" vertical="center"/>
      <protection locked="0"/>
    </xf>
    <xf numFmtId="0" fontId="9" fillId="6" borderId="3" xfId="5" applyFont="1" applyFill="1" applyBorder="1" applyAlignment="1" applyProtection="1">
      <protection locked="0"/>
    </xf>
    <xf numFmtId="14" fontId="9" fillId="6" borderId="3" xfId="5" applyNumberFormat="1" applyFont="1" applyFill="1" applyBorder="1" applyProtection="1">
      <protection locked="0"/>
    </xf>
    <xf numFmtId="49" fontId="9" fillId="6" borderId="26" xfId="5" applyNumberFormat="1" applyFont="1" applyFill="1" applyBorder="1" applyProtection="1">
      <protection locked="0"/>
    </xf>
    <xf numFmtId="0" fontId="9" fillId="6" borderId="8" xfId="5" applyFont="1" applyFill="1" applyBorder="1" applyAlignment="1" applyProtection="1">
      <alignment shrinkToFit="1"/>
      <protection locked="0"/>
    </xf>
    <xf numFmtId="14" fontId="9" fillId="6" borderId="8" xfId="5" applyNumberFormat="1" applyFont="1" applyFill="1" applyBorder="1" applyProtection="1">
      <protection locked="0"/>
    </xf>
    <xf numFmtId="14" fontId="9" fillId="6" borderId="4" xfId="5" applyNumberFormat="1" applyFont="1" applyFill="1" applyBorder="1" applyProtection="1">
      <protection locked="0"/>
    </xf>
    <xf numFmtId="0" fontId="9" fillId="6" borderId="2" xfId="5" applyFont="1" applyFill="1" applyBorder="1" applyAlignment="1" applyProtection="1">
      <protection locked="0"/>
    </xf>
    <xf numFmtId="14" fontId="9" fillId="6" borderId="5" xfId="5" applyNumberFormat="1" applyFont="1" applyFill="1" applyBorder="1" applyProtection="1">
      <protection locked="0"/>
    </xf>
    <xf numFmtId="0" fontId="9" fillId="6" borderId="26" xfId="5" applyFont="1" applyFill="1" applyBorder="1" applyAlignment="1" applyProtection="1">
      <protection locked="0"/>
    </xf>
    <xf numFmtId="0" fontId="8" fillId="0" borderId="2" xfId="10" applyFont="1" applyBorder="1" applyAlignment="1" applyProtection="1">
      <alignment horizontal="center" vertical="center"/>
      <protection locked="0"/>
    </xf>
    <xf numFmtId="0" fontId="115" fillId="0" borderId="2" xfId="10" applyFont="1" applyBorder="1" applyAlignment="1" applyProtection="1">
      <alignment horizontal="center" vertical="center"/>
      <protection locked="0"/>
    </xf>
    <xf numFmtId="0" fontId="64"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58" fontId="73" fillId="0" borderId="1" xfId="0" applyNumberFormat="1" applyFont="1" applyBorder="1" applyAlignment="1" applyProtection="1">
      <alignment horizontal="center" vertical="center" wrapText="1"/>
      <protection locked="0"/>
    </xf>
    <xf numFmtId="0" fontId="0" fillId="0" borderId="5" xfId="0" applyFill="1" applyBorder="1" applyAlignment="1" applyProtection="1">
      <alignment vertical="center" shrinkToFit="1"/>
      <protection locked="0"/>
    </xf>
    <xf numFmtId="0" fontId="0" fillId="0" borderId="5" xfId="0" applyFont="1" applyFill="1" applyBorder="1" applyAlignment="1" applyProtection="1">
      <alignment vertical="center" shrinkToFit="1"/>
      <protection locked="0"/>
    </xf>
    <xf numFmtId="0" fontId="0" fillId="0" borderId="2"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1" xfId="0" applyFont="1" applyFill="1" applyBorder="1" applyAlignment="1" applyProtection="1">
      <alignment vertical="center"/>
      <protection locked="0"/>
    </xf>
    <xf numFmtId="0" fontId="16" fillId="0" borderId="1" xfId="0" applyFont="1" applyFill="1" applyBorder="1" applyAlignment="1" applyProtection="1">
      <alignment vertical="center" shrinkToFit="1"/>
      <protection locked="0"/>
    </xf>
    <xf numFmtId="0" fontId="10" fillId="0" borderId="2" xfId="4" applyFont="1" applyBorder="1" applyAlignment="1" applyProtection="1">
      <alignment vertical="center"/>
      <protection locked="0"/>
    </xf>
    <xf numFmtId="0" fontId="10" fillId="0" borderId="2" xfId="4" applyFont="1" applyBorder="1" applyAlignment="1" applyProtection="1">
      <alignment vertical="center" wrapText="1"/>
      <protection locked="0"/>
    </xf>
    <xf numFmtId="0" fontId="10" fillId="0" borderId="2" xfId="4" applyFont="1" applyFill="1" applyBorder="1" applyAlignment="1" applyProtection="1">
      <alignment vertical="center"/>
      <protection locked="0"/>
    </xf>
    <xf numFmtId="0" fontId="10" fillId="0" borderId="2" xfId="4" applyFont="1" applyFill="1" applyBorder="1" applyAlignment="1" applyProtection="1">
      <alignment vertical="center" wrapText="1"/>
      <protection locked="0"/>
    </xf>
    <xf numFmtId="0" fontId="10" fillId="0" borderId="2" xfId="4" applyFont="1" applyFill="1" applyBorder="1" applyAlignment="1" applyProtection="1">
      <alignment vertical="center" shrinkToFit="1"/>
      <protection locked="0"/>
    </xf>
    <xf numFmtId="38" fontId="10" fillId="0" borderId="2" xfId="1" applyFont="1" applyFill="1" applyBorder="1" applyAlignment="1" applyProtection="1">
      <alignment vertical="center" shrinkToFit="1"/>
      <protection locked="0"/>
    </xf>
    <xf numFmtId="38" fontId="31" fillId="13" borderId="2" xfId="1" applyFont="1" applyFill="1" applyBorder="1" applyAlignment="1">
      <alignment horizontal="center" vertical="center" shrinkToFit="1"/>
    </xf>
    <xf numFmtId="0" fontId="132" fillId="13" borderId="10" xfId="4" applyFont="1" applyFill="1" applyBorder="1" applyAlignment="1">
      <alignment horizontal="left" vertical="center" wrapText="1"/>
    </xf>
    <xf numFmtId="0" fontId="123" fillId="0" borderId="5" xfId="0" applyFont="1" applyFill="1" applyBorder="1" applyAlignment="1" applyProtection="1">
      <alignment horizontal="center" vertical="center" shrinkToFit="1"/>
      <protection locked="0"/>
    </xf>
    <xf numFmtId="0" fontId="122" fillId="0" borderId="10" xfId="0" applyFont="1" applyFill="1" applyBorder="1" applyAlignment="1">
      <alignment horizontal="left" vertical="center"/>
    </xf>
    <xf numFmtId="0" fontId="123" fillId="0" borderId="2" xfId="0" applyFont="1" applyFill="1" applyBorder="1" applyAlignment="1" applyProtection="1">
      <alignment horizontal="center" vertical="center" shrinkToFit="1"/>
      <protection locked="0"/>
    </xf>
    <xf numFmtId="0" fontId="122" fillId="0" borderId="5" xfId="0" applyFont="1" applyFill="1" applyBorder="1" applyAlignment="1">
      <alignment horizontal="left" vertical="center" indent="1"/>
    </xf>
    <xf numFmtId="0" fontId="122" fillId="0" borderId="5" xfId="0" applyFont="1" applyFill="1" applyBorder="1" applyAlignment="1">
      <alignment horizontal="left" indent="1"/>
    </xf>
    <xf numFmtId="0" fontId="121" fillId="0" borderId="5" xfId="0" applyFont="1" applyBorder="1"/>
    <xf numFmtId="0" fontId="121" fillId="0" borderId="9" xfId="0" applyFont="1" applyBorder="1"/>
    <xf numFmtId="0" fontId="122" fillId="0" borderId="0" xfId="0" applyFont="1" applyFill="1" applyBorder="1" applyAlignment="1">
      <alignment horizontal="left" vertical="center" indent="1"/>
    </xf>
    <xf numFmtId="0" fontId="122" fillId="0" borderId="0" xfId="0" applyFont="1" applyFill="1" applyBorder="1" applyAlignment="1">
      <alignment horizontal="left" indent="1"/>
    </xf>
    <xf numFmtId="0" fontId="121" fillId="0" borderId="0" xfId="0" applyFont="1" applyBorder="1"/>
    <xf numFmtId="0" fontId="121" fillId="0" borderId="7" xfId="0" applyFont="1" applyBorder="1"/>
    <xf numFmtId="0" fontId="123" fillId="0" borderId="2" xfId="0" applyFont="1" applyFill="1" applyBorder="1" applyAlignment="1" applyProtection="1">
      <alignment horizontal="center" vertical="center"/>
      <protection locked="0"/>
    </xf>
    <xf numFmtId="0" fontId="122" fillId="0" borderId="1" xfId="0" applyFont="1" applyFill="1" applyBorder="1" applyAlignment="1">
      <alignment vertical="center"/>
    </xf>
    <xf numFmtId="0" fontId="122" fillId="0" borderId="1" xfId="0" applyFont="1" applyFill="1" applyBorder="1" applyAlignment="1">
      <alignment horizontal="left" indent="1"/>
    </xf>
    <xf numFmtId="0" fontId="121" fillId="0" borderId="1" xfId="0" applyFont="1" applyFill="1" applyBorder="1"/>
    <xf numFmtId="0" fontId="122" fillId="0" borderId="1" xfId="0" applyFont="1" applyFill="1" applyBorder="1" applyAlignment="1">
      <alignment vertical="center" wrapText="1"/>
    </xf>
    <xf numFmtId="0" fontId="121" fillId="0" borderId="1" xfId="0" applyFont="1" applyBorder="1"/>
    <xf numFmtId="0" fontId="121" fillId="0" borderId="12" xfId="0" applyFont="1" applyBorder="1"/>
    <xf numFmtId="0" fontId="121" fillId="0" borderId="4" xfId="0" applyFont="1" applyBorder="1"/>
    <xf numFmtId="0" fontId="38" fillId="0" borderId="104" xfId="41" applyNumberFormat="1" applyFont="1" applyFill="1" applyBorder="1" applyAlignment="1" applyProtection="1">
      <alignment vertical="center"/>
      <protection locked="0"/>
    </xf>
    <xf numFmtId="0" fontId="8" fillId="0" borderId="2" xfId="0" applyFont="1" applyFill="1" applyBorder="1" applyAlignment="1">
      <alignment horizontal="left" vertical="center"/>
    </xf>
    <xf numFmtId="0" fontId="121" fillId="0" borderId="2" xfId="46" applyFont="1" applyBorder="1" applyAlignment="1">
      <alignment horizontal="center" vertical="center" wrapText="1"/>
    </xf>
    <xf numFmtId="0" fontId="121" fillId="0" borderId="2" xfId="46" applyFont="1" applyBorder="1" applyAlignment="1">
      <alignment horizontal="center" vertical="center"/>
    </xf>
    <xf numFmtId="0" fontId="122" fillId="0" borderId="3" xfId="0" applyFont="1" applyFill="1" applyBorder="1" applyAlignment="1">
      <alignment horizontal="left" vertical="center"/>
    </xf>
    <xf numFmtId="0" fontId="122" fillId="0" borderId="4" xfId="0" applyFont="1" applyFill="1" applyBorder="1" applyAlignment="1">
      <alignment horizontal="left" vertical="center"/>
    </xf>
    <xf numFmtId="0" fontId="141" fillId="0" borderId="2" xfId="0" applyFont="1" applyFill="1" applyBorder="1" applyAlignment="1">
      <alignment horizontal="center" vertical="center"/>
    </xf>
    <xf numFmtId="0" fontId="63" fillId="0" borderId="27" xfId="0" applyFont="1" applyFill="1" applyBorder="1" applyAlignment="1">
      <alignment horizontal="center" vertical="center"/>
    </xf>
    <xf numFmtId="0" fontId="66" fillId="0" borderId="2" xfId="10" applyFont="1" applyBorder="1" applyAlignment="1">
      <alignment horizontal="center" vertical="center"/>
    </xf>
    <xf numFmtId="0" fontId="66" fillId="0" borderId="2" xfId="10" applyFont="1" applyBorder="1" applyAlignment="1" applyProtection="1">
      <alignment horizontal="center" vertical="center"/>
      <protection locked="0"/>
    </xf>
    <xf numFmtId="0" fontId="64" fillId="3" borderId="0" xfId="0" applyFont="1" applyFill="1" applyAlignment="1">
      <alignment vertical="center"/>
    </xf>
    <xf numFmtId="0" fontId="15" fillId="3" borderId="0" xfId="0" applyFont="1" applyFill="1" applyAlignment="1">
      <alignment horizontal="right" vertical="top"/>
    </xf>
    <xf numFmtId="0" fontId="74" fillId="3" borderId="0" xfId="0" applyFont="1" applyFill="1" applyAlignment="1">
      <alignment horizontal="center" vertical="center"/>
    </xf>
    <xf numFmtId="0" fontId="8" fillId="3" borderId="0" xfId="0" applyFont="1" applyFill="1" applyAlignment="1">
      <alignment vertical="center"/>
    </xf>
    <xf numFmtId="0" fontId="8" fillId="3" borderId="0" xfId="0" applyFont="1" applyFill="1" applyAlignment="1">
      <alignment horizontal="center" vertical="top"/>
    </xf>
    <xf numFmtId="0" fontId="8" fillId="3" borderId="41" xfId="0" applyFont="1" applyFill="1" applyBorder="1" applyAlignment="1">
      <alignment vertical="center"/>
    </xf>
    <xf numFmtId="0" fontId="60" fillId="3" borderId="35" xfId="0" applyFont="1" applyFill="1" applyBorder="1" applyAlignment="1">
      <alignment vertical="center"/>
    </xf>
    <xf numFmtId="0" fontId="64" fillId="3" borderId="35" xfId="0" applyFont="1" applyFill="1" applyBorder="1" applyAlignment="1">
      <alignment vertical="center"/>
    </xf>
    <xf numFmtId="0" fontId="64" fillId="3" borderId="36" xfId="0" applyFont="1" applyFill="1" applyBorder="1" applyAlignment="1">
      <alignment vertical="center"/>
    </xf>
    <xf numFmtId="0" fontId="64" fillId="3" borderId="39" xfId="0" applyFont="1" applyFill="1" applyBorder="1" applyAlignment="1">
      <alignment vertical="center"/>
    </xf>
    <xf numFmtId="0" fontId="8" fillId="3" borderId="50" xfId="0" applyFont="1" applyFill="1" applyBorder="1" applyAlignment="1">
      <alignment vertical="center"/>
    </xf>
    <xf numFmtId="0" fontId="64" fillId="3" borderId="50" xfId="0" applyFont="1" applyFill="1" applyBorder="1" applyAlignment="1">
      <alignment vertical="center"/>
    </xf>
    <xf numFmtId="0" fontId="64" fillId="3" borderId="63" xfId="0" applyFont="1" applyFill="1" applyBorder="1" applyAlignment="1">
      <alignment vertical="center"/>
    </xf>
    <xf numFmtId="0" fontId="64" fillId="3" borderId="121" xfId="0" applyFont="1" applyFill="1" applyBorder="1" applyAlignment="1">
      <alignment vertical="center"/>
    </xf>
    <xf numFmtId="0" fontId="64" fillId="3" borderId="62" xfId="0" applyFont="1" applyFill="1" applyBorder="1" applyAlignment="1">
      <alignment vertical="center"/>
    </xf>
    <xf numFmtId="0" fontId="75" fillId="3" borderId="26" xfId="0" applyFont="1" applyFill="1" applyBorder="1" applyAlignment="1">
      <alignment vertical="center"/>
    </xf>
    <xf numFmtId="0" fontId="75" fillId="3" borderId="28" xfId="0" applyFont="1" applyFill="1" applyBorder="1" applyAlignment="1">
      <alignment vertical="center"/>
    </xf>
    <xf numFmtId="0" fontId="5" fillId="3" borderId="26" xfId="0" applyFont="1" applyFill="1" applyBorder="1" applyAlignment="1">
      <alignment vertical="center"/>
    </xf>
    <xf numFmtId="0" fontId="8" fillId="3" borderId="4" xfId="0" applyFont="1" applyFill="1" applyBorder="1" applyAlignment="1">
      <alignment horizontal="center" vertical="center"/>
    </xf>
    <xf numFmtId="0" fontId="8" fillId="3" borderId="4"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5" xfId="0" applyFont="1" applyFill="1" applyBorder="1" applyAlignment="1">
      <alignment horizontal="center" vertical="center"/>
    </xf>
    <xf numFmtId="0" fontId="5" fillId="3" borderId="49" xfId="0" applyFont="1" applyFill="1" applyBorder="1" applyAlignment="1">
      <alignment vertical="center"/>
    </xf>
    <xf numFmtId="0" fontId="5" fillId="3" borderId="28" xfId="0" applyFont="1" applyFill="1" applyBorder="1" applyAlignment="1">
      <alignment vertical="center"/>
    </xf>
    <xf numFmtId="0" fontId="8" fillId="3" borderId="28" xfId="0" applyFont="1" applyFill="1" applyBorder="1" applyAlignment="1">
      <alignment vertical="center" wrapText="1"/>
    </xf>
    <xf numFmtId="0" fontId="8" fillId="3" borderId="8" xfId="0" applyFont="1" applyFill="1" applyBorder="1" applyAlignment="1" applyProtection="1">
      <alignment horizontal="center" vertical="center"/>
      <protection locked="0"/>
    </xf>
    <xf numFmtId="0" fontId="5" fillId="3" borderId="4" xfId="0" applyFont="1" applyFill="1" applyBorder="1" applyAlignment="1">
      <alignment horizontal="center" vertical="center"/>
    </xf>
    <xf numFmtId="0" fontId="5" fillId="3" borderId="69" xfId="0" applyFont="1" applyFill="1" applyBorder="1" applyAlignment="1">
      <alignment vertical="center"/>
    </xf>
    <xf numFmtId="0" fontId="8" fillId="3" borderId="62" xfId="0" applyFont="1" applyFill="1" applyBorder="1" applyAlignment="1">
      <alignment vertical="center"/>
    </xf>
    <xf numFmtId="0" fontId="8" fillId="3" borderId="40" xfId="0" applyFont="1" applyFill="1" applyBorder="1" applyAlignment="1">
      <alignment vertical="center"/>
    </xf>
    <xf numFmtId="0" fontId="5" fillId="3" borderId="98" xfId="0" applyFont="1" applyFill="1" applyBorder="1" applyAlignment="1">
      <alignment vertical="center"/>
    </xf>
    <xf numFmtId="0" fontId="64" fillId="3" borderId="119" xfId="0" applyFont="1" applyFill="1" applyBorder="1" applyAlignment="1">
      <alignment vertical="center"/>
    </xf>
    <xf numFmtId="0" fontId="5" fillId="3" borderId="60" xfId="0" applyFont="1" applyFill="1" applyBorder="1" applyAlignment="1" applyProtection="1">
      <alignment horizontal="center" vertical="center"/>
      <protection locked="0"/>
    </xf>
    <xf numFmtId="0" fontId="5" fillId="3" borderId="38" xfId="0" applyFont="1" applyFill="1" applyBorder="1" applyAlignment="1" applyProtection="1">
      <alignment horizontal="center" vertical="center"/>
      <protection locked="0"/>
    </xf>
    <xf numFmtId="0" fontId="64" fillId="3" borderId="48" xfId="0" applyFont="1" applyFill="1" applyBorder="1" applyAlignment="1">
      <alignment vertical="center"/>
    </xf>
    <xf numFmtId="0" fontId="64" fillId="3" borderId="5" xfId="0" applyFont="1" applyFill="1" applyBorder="1" applyAlignment="1">
      <alignment vertical="center"/>
    </xf>
    <xf numFmtId="0" fontId="64" fillId="3" borderId="4" xfId="0" applyFont="1" applyFill="1" applyBorder="1" applyAlignment="1">
      <alignment vertical="center"/>
    </xf>
    <xf numFmtId="0" fontId="64" fillId="3" borderId="69" xfId="0" applyFont="1" applyFill="1" applyBorder="1" applyAlignment="1">
      <alignment vertical="center"/>
    </xf>
    <xf numFmtId="0" fontId="8" fillId="3" borderId="0" xfId="0" applyFont="1" applyFill="1" applyBorder="1" applyAlignment="1">
      <alignment horizontal="left" vertical="center" wrapText="1"/>
    </xf>
    <xf numFmtId="0" fontId="8" fillId="3" borderId="121" xfId="0" applyFont="1" applyFill="1" applyBorder="1" applyAlignment="1">
      <alignment horizontal="left" vertical="center" wrapText="1"/>
    </xf>
    <xf numFmtId="0" fontId="5" fillId="3" borderId="94" xfId="0" applyFont="1" applyFill="1" applyBorder="1" applyAlignment="1">
      <alignment vertical="center"/>
    </xf>
    <xf numFmtId="0" fontId="8" fillId="3" borderId="119" xfId="0" applyFont="1" applyFill="1" applyBorder="1" applyAlignment="1">
      <alignment vertical="center"/>
    </xf>
    <xf numFmtId="0" fontId="5" fillId="3" borderId="27" xfId="0" applyFont="1" applyFill="1" applyBorder="1" applyAlignment="1">
      <alignment vertical="center"/>
    </xf>
    <xf numFmtId="0" fontId="8" fillId="3" borderId="35" xfId="0" applyFont="1" applyFill="1" applyBorder="1" applyAlignment="1">
      <alignment vertical="center"/>
    </xf>
    <xf numFmtId="0" fontId="8" fillId="3" borderId="36" xfId="0" applyFont="1" applyFill="1" applyBorder="1" applyAlignment="1">
      <alignment vertical="center"/>
    </xf>
    <xf numFmtId="0" fontId="8" fillId="3" borderId="39" xfId="0" applyFont="1" applyFill="1" applyBorder="1" applyAlignment="1">
      <alignment vertical="center"/>
    </xf>
    <xf numFmtId="0" fontId="5" fillId="3" borderId="51" xfId="0" applyFont="1" applyFill="1" applyBorder="1" applyAlignment="1">
      <alignment vertical="center"/>
    </xf>
    <xf numFmtId="0" fontId="8" fillId="3" borderId="42" xfId="0" applyFont="1" applyFill="1" applyBorder="1" applyAlignment="1">
      <alignment vertical="center"/>
    </xf>
    <xf numFmtId="0" fontId="8" fillId="3" borderId="75" xfId="0" applyFont="1" applyFill="1" applyBorder="1" applyAlignment="1" applyProtection="1">
      <alignment horizontal="center" vertical="center"/>
      <protection locked="0"/>
    </xf>
    <xf numFmtId="0" fontId="8" fillId="3" borderId="75" xfId="0" applyFont="1" applyFill="1" applyBorder="1" applyAlignment="1">
      <alignment horizontal="center" vertical="center"/>
    </xf>
    <xf numFmtId="0" fontId="8" fillId="3" borderId="75" xfId="0" applyFont="1" applyFill="1" applyBorder="1" applyAlignment="1">
      <alignment vertical="center"/>
    </xf>
    <xf numFmtId="0" fontId="8" fillId="3" borderId="77" xfId="0" applyFont="1" applyFill="1" applyBorder="1" applyAlignment="1">
      <alignment vertical="center"/>
    </xf>
    <xf numFmtId="0" fontId="60" fillId="3" borderId="50" xfId="0" applyFont="1" applyFill="1" applyBorder="1" applyAlignment="1">
      <alignment vertical="center"/>
    </xf>
    <xf numFmtId="0" fontId="8" fillId="3" borderId="50" xfId="0" applyFont="1" applyFill="1" applyBorder="1" applyAlignment="1">
      <alignment horizontal="left" vertical="center"/>
    </xf>
    <xf numFmtId="0" fontId="8" fillId="3" borderId="0" xfId="0" applyFont="1" applyFill="1" applyBorder="1" applyAlignment="1">
      <alignment horizontal="left" vertical="center"/>
    </xf>
    <xf numFmtId="0" fontId="5" fillId="3" borderId="0" xfId="0" applyFont="1" applyFill="1" applyBorder="1" applyAlignment="1">
      <alignment horizontal="center" vertical="center"/>
    </xf>
    <xf numFmtId="0" fontId="8"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5" fillId="3" borderId="0" xfId="0" applyFont="1" applyFill="1" applyBorder="1" applyAlignment="1">
      <alignment vertical="center"/>
    </xf>
    <xf numFmtId="0" fontId="5" fillId="3" borderId="52" xfId="0" applyFont="1" applyFill="1" applyBorder="1" applyAlignment="1">
      <alignment vertical="center"/>
    </xf>
    <xf numFmtId="0" fontId="8" fillId="3" borderId="35" xfId="0" applyFont="1" applyFill="1" applyBorder="1" applyAlignment="1">
      <alignment horizontal="left" vertical="center"/>
    </xf>
    <xf numFmtId="0" fontId="8" fillId="3" borderId="36" xfId="0" applyFont="1" applyFill="1" applyBorder="1" applyAlignment="1">
      <alignment horizontal="left" vertical="center"/>
    </xf>
    <xf numFmtId="0" fontId="5" fillId="3" borderId="36" xfId="0" applyFont="1" applyFill="1" applyBorder="1" applyAlignment="1">
      <alignment horizontal="center" vertical="center"/>
    </xf>
    <xf numFmtId="0" fontId="8" fillId="3" borderId="36" xfId="0" applyFont="1" applyFill="1" applyBorder="1" applyAlignment="1">
      <alignment horizontal="center" vertical="center" wrapText="1"/>
    </xf>
    <xf numFmtId="0" fontId="8" fillId="3" borderId="36" xfId="0" applyFont="1" applyFill="1" applyBorder="1" applyAlignment="1">
      <alignment horizontal="center" vertical="center"/>
    </xf>
    <xf numFmtId="0" fontId="5" fillId="3" borderId="36" xfId="0" applyFont="1" applyFill="1" applyBorder="1" applyAlignment="1">
      <alignment vertical="center"/>
    </xf>
    <xf numFmtId="0" fontId="5" fillId="3" borderId="39" xfId="0" applyFont="1" applyFill="1" applyBorder="1" applyAlignment="1">
      <alignment vertical="center"/>
    </xf>
    <xf numFmtId="0" fontId="64" fillId="3" borderId="0" xfId="0" applyFont="1" applyFill="1" applyBorder="1" applyAlignment="1">
      <alignment vertical="center"/>
    </xf>
    <xf numFmtId="0" fontId="64" fillId="3" borderId="40" xfId="0" applyFont="1" applyFill="1" applyBorder="1" applyAlignment="1">
      <alignment vertical="center"/>
    </xf>
    <xf numFmtId="0" fontId="75" fillId="3" borderId="98" xfId="0" applyFont="1" applyFill="1" applyBorder="1" applyAlignment="1">
      <alignment vertical="center"/>
    </xf>
    <xf numFmtId="0" fontId="8" fillId="3" borderId="52" xfId="0" applyFont="1" applyFill="1" applyBorder="1" applyAlignment="1">
      <alignment horizontal="center" vertical="center"/>
    </xf>
    <xf numFmtId="0" fontId="8" fillId="3" borderId="120" xfId="0" applyFont="1" applyFill="1" applyBorder="1" applyAlignment="1">
      <alignment vertical="center"/>
    </xf>
    <xf numFmtId="0" fontId="60" fillId="3" borderId="117" xfId="0" applyFont="1" applyFill="1" applyBorder="1" applyAlignment="1">
      <alignment vertical="center"/>
    </xf>
    <xf numFmtId="0" fontId="8" fillId="3" borderId="53" xfId="0" applyFont="1" applyFill="1" applyBorder="1" applyAlignment="1">
      <alignment horizontal="left" vertical="center"/>
    </xf>
    <xf numFmtId="0" fontId="8" fillId="3" borderId="54" xfId="0" applyFont="1" applyFill="1" applyBorder="1" applyAlignment="1">
      <alignment horizontal="left" vertical="center"/>
    </xf>
    <xf numFmtId="0" fontId="5" fillId="3" borderId="54" xfId="0" applyFont="1" applyFill="1" applyBorder="1" applyAlignment="1">
      <alignment horizontal="center" vertical="center"/>
    </xf>
    <xf numFmtId="0" fontId="8" fillId="3" borderId="54" xfId="0" applyFont="1" applyFill="1" applyBorder="1" applyAlignment="1">
      <alignment horizontal="center" vertical="center" wrapText="1"/>
    </xf>
    <xf numFmtId="0" fontId="8" fillId="3" borderId="54" xfId="0" applyFont="1" applyFill="1" applyBorder="1" applyAlignment="1">
      <alignment horizontal="center" vertical="center"/>
    </xf>
    <xf numFmtId="0" fontId="5" fillId="3" borderId="57" xfId="0" applyFont="1" applyFill="1" applyBorder="1" applyAlignment="1">
      <alignment vertical="center"/>
    </xf>
    <xf numFmtId="0" fontId="8" fillId="3" borderId="1" xfId="0" applyFont="1" applyFill="1" applyBorder="1" applyAlignment="1" applyProtection="1">
      <alignment horizontal="center" vertical="center"/>
      <protection locked="0"/>
    </xf>
    <xf numFmtId="0" fontId="8" fillId="3" borderId="1" xfId="0" applyFont="1" applyFill="1" applyBorder="1" applyAlignment="1">
      <alignment horizontal="center" vertical="center"/>
    </xf>
    <xf numFmtId="0" fontId="8" fillId="3" borderId="26" xfId="0" applyFont="1" applyFill="1" applyBorder="1" applyAlignment="1" applyProtection="1">
      <alignment horizontal="center" vertical="center"/>
      <protection locked="0"/>
    </xf>
    <xf numFmtId="0" fontId="8" fillId="3" borderId="49" xfId="0" applyFont="1" applyFill="1" applyBorder="1" applyAlignment="1">
      <alignment horizontal="left" vertical="center"/>
    </xf>
    <xf numFmtId="0" fontId="142" fillId="3" borderId="117" xfId="0" applyFont="1" applyFill="1" applyBorder="1" applyAlignment="1">
      <alignment vertical="center"/>
    </xf>
    <xf numFmtId="0" fontId="8" fillId="3" borderId="36" xfId="0" applyFont="1" applyFill="1" applyBorder="1" applyAlignment="1">
      <alignment horizontal="left" vertical="center" wrapText="1"/>
    </xf>
    <xf numFmtId="0" fontId="8" fillId="3" borderId="36" xfId="0" applyFont="1" applyFill="1" applyBorder="1" applyAlignment="1">
      <alignment horizontal="center" vertical="center" textRotation="255"/>
    </xf>
    <xf numFmtId="0" fontId="8" fillId="3" borderId="39" xfId="0" applyFont="1" applyFill="1" applyBorder="1" applyAlignment="1">
      <alignment horizontal="left" vertical="center"/>
    </xf>
    <xf numFmtId="0" fontId="60" fillId="3" borderId="40" xfId="0" applyFont="1" applyFill="1" applyBorder="1" applyAlignment="1">
      <alignment vertical="center"/>
    </xf>
    <xf numFmtId="0" fontId="5" fillId="3" borderId="120" xfId="0" applyFont="1" applyFill="1" applyBorder="1" applyAlignment="1">
      <alignment vertical="center"/>
    </xf>
    <xf numFmtId="0" fontId="111" fillId="3" borderId="36" xfId="0" applyFont="1" applyFill="1" applyBorder="1" applyAlignment="1">
      <alignment horizontal="center" vertical="center"/>
    </xf>
    <xf numFmtId="0" fontId="111" fillId="3" borderId="36" xfId="0" applyFont="1" applyFill="1" applyBorder="1" applyAlignment="1">
      <alignment horizontal="left" vertical="center"/>
    </xf>
    <xf numFmtId="0" fontId="111" fillId="3" borderId="39" xfId="0" applyFont="1" applyFill="1" applyBorder="1" applyAlignment="1">
      <alignment horizontal="left" vertical="center"/>
    </xf>
    <xf numFmtId="0" fontId="142" fillId="3" borderId="35" xfId="0" applyFont="1" applyFill="1" applyBorder="1" applyAlignment="1">
      <alignment vertical="center"/>
    </xf>
    <xf numFmtId="0" fontId="112" fillId="3" borderId="36" xfId="0" applyFont="1" applyFill="1" applyBorder="1" applyAlignment="1">
      <alignment horizontal="center" vertical="center"/>
    </xf>
    <xf numFmtId="0" fontId="112" fillId="3" borderId="36" xfId="0" applyFont="1" applyFill="1" applyBorder="1" applyAlignment="1">
      <alignment horizontal="left" vertical="center"/>
    </xf>
    <xf numFmtId="0" fontId="112" fillId="3" borderId="39" xfId="0" applyFont="1" applyFill="1" applyBorder="1" applyAlignment="1">
      <alignment horizontal="left" vertical="center"/>
    </xf>
    <xf numFmtId="0" fontId="75" fillId="3" borderId="0" xfId="0" applyFont="1" applyFill="1" applyAlignment="1">
      <alignment vertical="center"/>
    </xf>
    <xf numFmtId="0" fontId="5" fillId="3" borderId="0" xfId="0" applyFont="1" applyFill="1" applyAlignment="1">
      <alignment vertical="center"/>
    </xf>
    <xf numFmtId="0" fontId="5" fillId="3" borderId="26" xfId="0" applyFont="1" applyFill="1" applyBorder="1" applyAlignment="1" applyProtection="1">
      <alignment vertical="center"/>
      <protection locked="0"/>
    </xf>
    <xf numFmtId="0" fontId="5" fillId="3" borderId="27" xfId="0" applyFont="1" applyFill="1" applyBorder="1" applyAlignment="1" applyProtection="1">
      <alignment vertical="center"/>
      <protection locked="0"/>
    </xf>
    <xf numFmtId="0" fontId="5" fillId="3" borderId="98" xfId="0" applyFont="1" applyFill="1" applyBorder="1" applyAlignment="1" applyProtection="1">
      <alignment vertical="center"/>
      <protection locked="0"/>
    </xf>
    <xf numFmtId="0" fontId="5" fillId="3" borderId="28" xfId="0" applyFont="1" applyFill="1" applyBorder="1" applyAlignment="1" applyProtection="1">
      <alignment vertical="center"/>
      <protection locked="0"/>
    </xf>
    <xf numFmtId="0" fontId="31" fillId="13" borderId="3" xfId="4" applyFont="1" applyFill="1" applyBorder="1" applyAlignment="1">
      <alignment horizontal="left" vertical="center"/>
    </xf>
    <xf numFmtId="0" fontId="31" fillId="13" borderId="4" xfId="4" applyFont="1" applyFill="1" applyBorder="1" applyAlignment="1">
      <alignment horizontal="left" vertical="center"/>
    </xf>
    <xf numFmtId="0" fontId="31" fillId="13" borderId="10" xfId="4" applyFont="1" applyFill="1" applyBorder="1" applyAlignment="1">
      <alignment horizontal="left" vertical="center"/>
    </xf>
    <xf numFmtId="0" fontId="31" fillId="13" borderId="3" xfId="4" applyFont="1" applyFill="1" applyBorder="1" applyAlignment="1">
      <alignment horizontal="left" vertical="center" wrapText="1"/>
    </xf>
    <xf numFmtId="0" fontId="31" fillId="13" borderId="4" xfId="4" applyFont="1" applyFill="1" applyBorder="1" applyAlignment="1">
      <alignment horizontal="left" vertical="center" wrapText="1"/>
    </xf>
    <xf numFmtId="0" fontId="31" fillId="13" borderId="10" xfId="4" applyFont="1" applyFill="1" applyBorder="1" applyAlignment="1">
      <alignment horizontal="left" vertical="center" wrapText="1"/>
    </xf>
    <xf numFmtId="0" fontId="129" fillId="0" borderId="5" xfId="4" applyFont="1" applyBorder="1" applyAlignment="1">
      <alignment horizontal="left" vertical="center"/>
    </xf>
    <xf numFmtId="0" fontId="129" fillId="0" borderId="0" xfId="4" applyFont="1" applyBorder="1" applyAlignment="1">
      <alignment horizontal="left" vertical="center"/>
    </xf>
    <xf numFmtId="0" fontId="31" fillId="0" borderId="3" xfId="4" applyFont="1" applyBorder="1" applyAlignment="1">
      <alignment horizontal="left" vertical="center"/>
    </xf>
    <xf numFmtId="0" fontId="31" fillId="0" borderId="4" xfId="4" applyFont="1" applyBorder="1" applyAlignment="1">
      <alignment horizontal="left" vertical="center"/>
    </xf>
    <xf numFmtId="0" fontId="31" fillId="0" borderId="10" xfId="4" applyFont="1" applyBorder="1" applyAlignment="1">
      <alignment horizontal="left" vertical="center"/>
    </xf>
    <xf numFmtId="38" fontId="31" fillId="13" borderId="3" xfId="1" applyFont="1" applyFill="1" applyBorder="1" applyAlignment="1">
      <alignment horizontal="left" vertical="center"/>
    </xf>
    <xf numFmtId="38" fontId="31" fillId="13" borderId="4" xfId="1" applyFont="1" applyFill="1" applyBorder="1" applyAlignment="1">
      <alignment horizontal="left" vertical="center"/>
    </xf>
    <xf numFmtId="38" fontId="31" fillId="13" borderId="10" xfId="1" applyFont="1" applyFill="1" applyBorder="1" applyAlignment="1">
      <alignment horizontal="left" vertical="center"/>
    </xf>
    <xf numFmtId="0" fontId="31" fillId="0" borderId="3" xfId="4" applyFont="1" applyFill="1" applyBorder="1" applyAlignment="1">
      <alignment horizontal="left" vertical="center" wrapText="1"/>
    </xf>
    <xf numFmtId="0" fontId="31" fillId="0" borderId="4" xfId="4" applyFont="1" applyFill="1" applyBorder="1" applyAlignment="1">
      <alignment horizontal="left" vertical="center" wrapText="1"/>
    </xf>
    <xf numFmtId="0" fontId="31" fillId="0" borderId="10" xfId="4" applyFont="1" applyFill="1" applyBorder="1" applyAlignment="1">
      <alignment horizontal="left" vertical="center" wrapText="1"/>
    </xf>
    <xf numFmtId="0" fontId="31" fillId="0" borderId="3" xfId="4" applyFont="1" applyBorder="1" applyAlignment="1">
      <alignment horizontal="left" vertical="center" wrapText="1"/>
    </xf>
    <xf numFmtId="0" fontId="31" fillId="0" borderId="4" xfId="4" applyFont="1" applyBorder="1" applyAlignment="1">
      <alignment horizontal="left" vertical="center" wrapText="1"/>
    </xf>
    <xf numFmtId="0" fontId="31" fillId="0" borderId="10" xfId="4" applyFont="1" applyBorder="1" applyAlignment="1">
      <alignment horizontal="left" vertical="center" wrapText="1"/>
    </xf>
    <xf numFmtId="0" fontId="134" fillId="0" borderId="3" xfId="4" applyFont="1" applyBorder="1" applyAlignment="1">
      <alignment horizontal="left" vertical="center" wrapText="1"/>
    </xf>
    <xf numFmtId="0" fontId="134" fillId="0" borderId="4" xfId="4" applyFont="1" applyBorder="1" applyAlignment="1">
      <alignment horizontal="left" vertical="center" wrapText="1"/>
    </xf>
    <xf numFmtId="0" fontId="134" fillId="0" borderId="10" xfId="4" applyFont="1" applyBorder="1" applyAlignment="1">
      <alignment horizontal="left" vertical="center" wrapText="1"/>
    </xf>
    <xf numFmtId="0" fontId="133" fillId="0" borderId="3" xfId="4" applyFont="1" applyFill="1" applyBorder="1" applyAlignment="1">
      <alignment horizontal="left" vertical="center"/>
    </xf>
    <xf numFmtId="0" fontId="31" fillId="0" borderId="4" xfId="4" applyFont="1" applyFill="1" applyBorder="1" applyAlignment="1">
      <alignment horizontal="left" vertical="center"/>
    </xf>
    <xf numFmtId="0" fontId="31" fillId="0" borderId="10" xfId="4" applyFont="1" applyFill="1" applyBorder="1" applyAlignment="1">
      <alignment horizontal="left" vertical="center"/>
    </xf>
    <xf numFmtId="0" fontId="130" fillId="0" borderId="0" xfId="3" applyFont="1" applyFill="1" applyAlignment="1">
      <alignment horizontal="center" vertical="center"/>
    </xf>
    <xf numFmtId="0" fontId="8" fillId="0" borderId="1" xfId="3" applyFont="1" applyFill="1" applyBorder="1" applyAlignment="1">
      <alignment horizontal="left" vertical="center"/>
    </xf>
    <xf numFmtId="58" fontId="8" fillId="0" borderId="1" xfId="3" applyNumberFormat="1" applyFont="1" applyFill="1" applyBorder="1" applyAlignment="1">
      <alignment horizontal="left" vertical="center"/>
    </xf>
    <xf numFmtId="0" fontId="31" fillId="2" borderId="3" xfId="4" applyFont="1" applyFill="1" applyBorder="1" applyAlignment="1">
      <alignment horizontal="center" vertical="center"/>
    </xf>
    <xf numFmtId="0" fontId="31" fillId="2" borderId="4" xfId="4" applyFont="1" applyFill="1" applyBorder="1" applyAlignment="1">
      <alignment horizontal="center" vertical="center"/>
    </xf>
    <xf numFmtId="0" fontId="31" fillId="2" borderId="10" xfId="4" applyFont="1" applyFill="1" applyBorder="1" applyAlignment="1">
      <alignment horizontal="center" vertical="center"/>
    </xf>
    <xf numFmtId="0" fontId="14" fillId="0" borderId="0" xfId="0" applyFont="1" applyFill="1" applyAlignment="1">
      <alignment horizontal="center" vertical="center"/>
    </xf>
    <xf numFmtId="58" fontId="14" fillId="0" borderId="0" xfId="0" applyNumberFormat="1" applyFont="1" applyFill="1" applyAlignment="1" applyProtection="1">
      <alignment horizontal="distributed" vertical="center" indent="2" shrinkToFit="1"/>
      <protection locked="0"/>
    </xf>
    <xf numFmtId="0" fontId="17" fillId="0" borderId="0" xfId="0" applyFont="1" applyFill="1" applyAlignment="1">
      <alignment vertical="center"/>
    </xf>
    <xf numFmtId="0" fontId="17" fillId="0" borderId="0" xfId="0" applyFont="1" applyAlignment="1">
      <alignment vertical="center"/>
    </xf>
    <xf numFmtId="0" fontId="16"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6" fillId="0" borderId="0" xfId="0" applyFont="1" applyFill="1" applyAlignment="1" applyProtection="1">
      <alignment horizontal="left" vertical="center"/>
      <protection locked="0"/>
    </xf>
    <xf numFmtId="0" fontId="20" fillId="0" borderId="0" xfId="0" applyFont="1" applyFill="1" applyAlignment="1">
      <alignment horizontal="center" vertical="center"/>
    </xf>
    <xf numFmtId="0" fontId="20" fillId="0" borderId="0" xfId="0" applyFont="1" applyFill="1" applyAlignment="1">
      <alignment horizontal="center" vertical="center" wrapText="1"/>
    </xf>
    <xf numFmtId="0" fontId="14" fillId="0" borderId="0" xfId="0" applyFont="1" applyFill="1" applyAlignment="1">
      <alignment horizontal="left" vertical="center" wrapText="1"/>
    </xf>
    <xf numFmtId="0" fontId="14" fillId="0" borderId="0" xfId="0" applyFont="1" applyFill="1" applyAlignment="1">
      <alignment vertical="center"/>
    </xf>
    <xf numFmtId="0" fontId="22" fillId="0" borderId="0" xfId="0" applyFont="1" applyAlignment="1">
      <alignment vertical="center"/>
    </xf>
    <xf numFmtId="0" fontId="0" fillId="0" borderId="0" xfId="0" applyFont="1" applyAlignment="1">
      <alignment vertical="center"/>
    </xf>
    <xf numFmtId="0" fontId="21" fillId="0" borderId="0" xfId="0" applyFont="1" applyFill="1" applyAlignment="1">
      <alignment horizontal="left" vertical="center"/>
    </xf>
    <xf numFmtId="0" fontId="18" fillId="0" borderId="6" xfId="0" applyFont="1" applyFill="1" applyBorder="1" applyAlignment="1">
      <alignment horizontal="left" vertical="center" wrapText="1"/>
    </xf>
    <xf numFmtId="0" fontId="18" fillId="0" borderId="0" xfId="0" applyFont="1" applyFill="1" applyAlignment="1">
      <alignment horizontal="left" vertical="center" wrapText="1"/>
    </xf>
    <xf numFmtId="0" fontId="18" fillId="0" borderId="6" xfId="0" applyFont="1" applyFill="1" applyBorder="1" applyAlignment="1">
      <alignment horizontal="left" vertical="center" shrinkToFit="1"/>
    </xf>
    <xf numFmtId="0" fontId="18" fillId="0" borderId="0" xfId="0" applyFont="1" applyFill="1" applyAlignment="1">
      <alignment horizontal="left" vertical="center" shrinkToFit="1"/>
    </xf>
    <xf numFmtId="0" fontId="18" fillId="0" borderId="7" xfId="0" applyFont="1" applyFill="1" applyBorder="1" applyAlignment="1">
      <alignment horizontal="left" vertical="center" shrinkToFit="1"/>
    </xf>
    <xf numFmtId="0" fontId="18" fillId="0" borderId="6" xfId="0" applyFont="1" applyFill="1" applyBorder="1" applyAlignment="1">
      <alignment horizontal="left" vertical="center"/>
    </xf>
    <xf numFmtId="0" fontId="18" fillId="0" borderId="0" xfId="0" applyFont="1" applyFill="1" applyAlignment="1">
      <alignment horizontal="left" vertical="center"/>
    </xf>
    <xf numFmtId="0" fontId="16" fillId="0" borderId="1" xfId="0" applyFont="1" applyFill="1" applyBorder="1" applyAlignment="1" applyProtection="1">
      <alignment horizontal="left" vertical="center" shrinkToFit="1"/>
      <protection locked="0"/>
    </xf>
    <xf numFmtId="0" fontId="18" fillId="0" borderId="0" xfId="0" applyFont="1" applyFill="1" applyBorder="1" applyAlignment="1">
      <alignment horizontal="left" vertical="center" shrinkToFit="1"/>
    </xf>
    <xf numFmtId="0" fontId="18" fillId="0" borderId="0" xfId="0" applyFont="1" applyFill="1" applyBorder="1" applyAlignment="1" applyProtection="1">
      <alignment horizontal="left" vertical="center" shrinkToFit="1"/>
      <protection locked="0"/>
    </xf>
    <xf numFmtId="0" fontId="18" fillId="0" borderId="0" xfId="0" applyFont="1" applyFill="1" applyAlignment="1" applyProtection="1">
      <alignment horizontal="left" vertical="center" shrinkToFit="1"/>
      <protection locked="0"/>
    </xf>
    <xf numFmtId="0" fontId="22" fillId="0" borderId="0" xfId="0" applyFont="1" applyFill="1" applyAlignment="1">
      <alignment horizontal="right" vertical="center"/>
    </xf>
    <xf numFmtId="0" fontId="14" fillId="0" borderId="0" xfId="0" applyFont="1" applyFill="1" applyAlignment="1">
      <alignment horizontal="left" vertical="center" shrinkToFit="1"/>
    </xf>
    <xf numFmtId="0" fontId="14" fillId="0" borderId="0" xfId="0" applyFont="1" applyFill="1" applyAlignment="1">
      <alignment horizontal="left" vertical="top" wrapText="1"/>
    </xf>
    <xf numFmtId="0" fontId="14" fillId="0" borderId="1" xfId="0" applyFont="1" applyFill="1" applyBorder="1" applyAlignment="1" applyProtection="1">
      <alignment horizontal="left" vertical="center" shrinkToFit="1"/>
      <protection locked="0"/>
    </xf>
    <xf numFmtId="58" fontId="14" fillId="0" borderId="1" xfId="0" applyNumberFormat="1" applyFont="1" applyFill="1" applyBorder="1" applyAlignment="1" applyProtection="1">
      <alignment horizontal="center" vertical="center"/>
      <protection locked="0"/>
    </xf>
    <xf numFmtId="58" fontId="14" fillId="0" borderId="4" xfId="0" applyNumberFormat="1" applyFont="1" applyFill="1" applyBorder="1" applyAlignment="1" applyProtection="1">
      <alignment horizontal="center" vertical="center"/>
      <protection locked="0"/>
    </xf>
    <xf numFmtId="0" fontId="14" fillId="0" borderId="0" xfId="0" applyFont="1" applyFill="1" applyAlignment="1">
      <alignment horizontal="left" vertical="center"/>
    </xf>
    <xf numFmtId="0" fontId="16"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6" fillId="0" borderId="5" xfId="0" applyFont="1" applyFill="1" applyBorder="1" applyAlignment="1" applyProtection="1">
      <alignment horizontal="left" vertical="center" shrinkToFit="1"/>
      <protection locked="0"/>
    </xf>
    <xf numFmtId="0" fontId="16" fillId="0" borderId="0" xfId="0" applyFont="1" applyFill="1" applyAlignment="1">
      <alignment vertical="top" wrapText="1"/>
    </xf>
    <xf numFmtId="0" fontId="16" fillId="0" borderId="0" xfId="0" applyFont="1" applyFill="1" applyAlignment="1">
      <alignment vertical="top"/>
    </xf>
    <xf numFmtId="0" fontId="0" fillId="0" borderId="0" xfId="0" applyFont="1" applyAlignment="1">
      <alignment vertical="top"/>
    </xf>
    <xf numFmtId="0" fontId="14" fillId="0" borderId="8" xfId="0" applyFont="1" applyFill="1" applyBorder="1" applyAlignment="1">
      <alignment horizontal="distributed" vertical="center" wrapText="1"/>
    </xf>
    <xf numFmtId="0" fontId="23" fillId="0" borderId="9" xfId="0" applyFont="1" applyFill="1" applyBorder="1" applyAlignment="1">
      <alignment horizontal="distributed" vertical="center"/>
    </xf>
    <xf numFmtId="0" fontId="23" fillId="0" borderId="11" xfId="0" applyFont="1" applyFill="1" applyBorder="1" applyAlignment="1">
      <alignment horizontal="distributed" vertical="center"/>
    </xf>
    <xf numFmtId="0" fontId="23" fillId="0" borderId="12" xfId="0" applyFont="1" applyFill="1" applyBorder="1" applyAlignment="1">
      <alignment horizontal="distributed" vertical="center"/>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23" fillId="0" borderId="3"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protection locked="0"/>
    </xf>
    <xf numFmtId="0" fontId="23" fillId="0" borderId="10" xfId="0" applyFont="1" applyFill="1" applyBorder="1" applyAlignment="1" applyProtection="1">
      <alignment horizontal="center" vertical="center"/>
      <protection locked="0"/>
    </xf>
    <xf numFmtId="0" fontId="14" fillId="0" borderId="3" xfId="0" applyFont="1" applyFill="1" applyBorder="1" applyAlignment="1" applyProtection="1">
      <alignment horizontal="right" vertical="center"/>
      <protection locked="0"/>
    </xf>
    <xf numFmtId="0" fontId="14" fillId="0" borderId="4" xfId="0" applyFont="1" applyFill="1" applyBorder="1" applyAlignment="1" applyProtection="1">
      <alignment horizontal="right" vertical="center"/>
      <protection locked="0"/>
    </xf>
    <xf numFmtId="0" fontId="14" fillId="0" borderId="10" xfId="0" applyFont="1" applyFill="1" applyBorder="1" applyAlignment="1" applyProtection="1">
      <alignment horizontal="right" vertical="center"/>
      <protection locked="0"/>
    </xf>
    <xf numFmtId="0" fontId="16" fillId="0" borderId="3" xfId="0" applyFont="1" applyFill="1" applyBorder="1" applyAlignment="1" applyProtection="1">
      <alignment horizontal="left" vertical="center"/>
      <protection locked="0"/>
    </xf>
    <xf numFmtId="0" fontId="16"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6" fillId="0" borderId="1" xfId="0" applyNumberFormat="1" applyFont="1" applyFill="1" applyBorder="1" applyAlignment="1" applyProtection="1">
      <alignment horizontal="center" vertical="center" shrinkToFit="1"/>
      <protection locked="0"/>
    </xf>
    <xf numFmtId="0" fontId="82" fillId="0" borderId="0" xfId="0" applyFont="1" applyFill="1" applyBorder="1" applyAlignment="1">
      <alignment horizontal="center" vertical="center"/>
    </xf>
    <xf numFmtId="58" fontId="82" fillId="0" borderId="1" xfId="0" applyNumberFormat="1" applyFont="1" applyFill="1" applyBorder="1" applyAlignment="1" applyProtection="1">
      <alignment horizontal="center" vertical="center" shrinkToFit="1"/>
    </xf>
    <xf numFmtId="0" fontId="81" fillId="0" borderId="0" xfId="0" applyFont="1" applyFill="1" applyBorder="1" applyAlignment="1" applyProtection="1">
      <alignment horizontal="left" vertical="center" shrinkToFit="1"/>
    </xf>
    <xf numFmtId="0" fontId="82" fillId="0" borderId="0" xfId="0" applyFont="1" applyFill="1" applyBorder="1" applyAlignment="1">
      <alignment horizontal="center" vertical="center" shrinkToFit="1"/>
    </xf>
    <xf numFmtId="0" fontId="82" fillId="0" borderId="0" xfId="0" applyFont="1" applyFill="1" applyBorder="1" applyAlignment="1">
      <alignment horizontal="left" vertical="center" wrapText="1"/>
    </xf>
    <xf numFmtId="58" fontId="82" fillId="0" borderId="0" xfId="0" applyNumberFormat="1" applyFont="1" applyFill="1" applyBorder="1" applyAlignment="1">
      <alignment horizontal="center" vertical="center" shrinkToFit="1"/>
    </xf>
    <xf numFmtId="0" fontId="81" fillId="0" borderId="0" xfId="0" applyFont="1" applyFill="1" applyBorder="1" applyAlignment="1" applyProtection="1">
      <alignment horizontal="center" vertical="center" shrinkToFit="1"/>
    </xf>
    <xf numFmtId="0" fontId="82" fillId="0" borderId="0" xfId="0" applyFont="1" applyFill="1" applyBorder="1" applyAlignment="1">
      <alignment horizontal="left" vertical="center"/>
    </xf>
    <xf numFmtId="49" fontId="5" fillId="3" borderId="0" xfId="0" applyNumberFormat="1" applyFont="1" applyFill="1" applyBorder="1" applyAlignment="1">
      <alignment vertical="center"/>
    </xf>
    <xf numFmtId="49" fontId="5" fillId="0" borderId="0" xfId="0" applyNumberFormat="1" applyFont="1" applyFill="1" applyBorder="1" applyAlignment="1">
      <alignment vertical="center"/>
    </xf>
    <xf numFmtId="0" fontId="81" fillId="0" borderId="1" xfId="0" applyFont="1" applyFill="1" applyBorder="1" applyAlignment="1" applyProtection="1">
      <alignment horizontal="center" vertical="center" shrinkToFit="1"/>
    </xf>
    <xf numFmtId="0" fontId="122" fillId="0" borderId="26" xfId="0" applyFont="1" applyFill="1" applyBorder="1" applyAlignment="1">
      <alignment horizontal="center" vertical="center" wrapText="1"/>
    </xf>
    <xf numFmtId="0" fontId="122" fillId="0" borderId="28" xfId="0" applyFont="1" applyFill="1" applyBorder="1" applyAlignment="1">
      <alignment horizontal="center" vertical="center" wrapText="1"/>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22" fillId="0" borderId="3" xfId="0" applyFont="1" applyFill="1" applyBorder="1" applyAlignment="1">
      <alignment horizontal="left" vertical="center" wrapText="1"/>
    </xf>
    <xf numFmtId="0" fontId="122" fillId="0" borderId="4" xfId="0" applyFont="1" applyFill="1" applyBorder="1" applyAlignment="1">
      <alignment horizontal="left" vertical="center" wrapText="1"/>
    </xf>
    <xf numFmtId="0" fontId="122" fillId="0" borderId="10" xfId="0" applyFont="1" applyFill="1" applyBorder="1" applyAlignment="1">
      <alignment horizontal="left" vertical="center" wrapText="1"/>
    </xf>
    <xf numFmtId="0" fontId="26" fillId="0" borderId="5" xfId="0" applyFont="1" applyFill="1" applyBorder="1" applyAlignment="1">
      <alignment vertical="center"/>
    </xf>
    <xf numFmtId="0" fontId="0" fillId="0" borderId="5" xfId="0" applyFont="1" applyFill="1" applyBorder="1" applyAlignment="1"/>
    <xf numFmtId="0" fontId="26" fillId="0" borderId="0" xfId="0" applyFont="1" applyFill="1" applyBorder="1" applyAlignment="1">
      <alignment horizontal="left" vertical="center"/>
    </xf>
    <xf numFmtId="0" fontId="27" fillId="0" borderId="1" xfId="0" applyFont="1" applyFill="1" applyBorder="1" applyAlignment="1">
      <alignment horizontal="left"/>
    </xf>
    <xf numFmtId="0" fontId="122" fillId="0" borderId="3" xfId="0" applyFont="1" applyFill="1" applyBorder="1" applyAlignment="1">
      <alignment horizontal="left" vertical="center"/>
    </xf>
    <xf numFmtId="0" fontId="122" fillId="0" borderId="4" xfId="0" applyFont="1" applyFill="1" applyBorder="1" applyAlignment="1">
      <alignment horizontal="left" vertical="center"/>
    </xf>
    <xf numFmtId="0" fontId="63" fillId="0" borderId="8" xfId="0" applyFont="1" applyFill="1" applyBorder="1" applyAlignment="1">
      <alignment horizontal="left" vertical="center" wrapText="1" indent="1"/>
    </xf>
    <xf numFmtId="0" fontId="63" fillId="0" borderId="9" xfId="0" applyFont="1" applyFill="1" applyBorder="1" applyAlignment="1">
      <alignment horizontal="left" vertical="center" indent="1"/>
    </xf>
    <xf numFmtId="0" fontId="63" fillId="0" borderId="6" xfId="0" applyFont="1" applyFill="1" applyBorder="1" applyAlignment="1">
      <alignment horizontal="left" vertical="center" indent="1"/>
    </xf>
    <xf numFmtId="0" fontId="63" fillId="0" borderId="7" xfId="0" applyFont="1" applyFill="1" applyBorder="1" applyAlignment="1">
      <alignment horizontal="left" vertical="center" indent="1"/>
    </xf>
    <xf numFmtId="0" fontId="63" fillId="0" borderId="11" xfId="0" applyFont="1" applyFill="1" applyBorder="1" applyAlignment="1">
      <alignment horizontal="left" vertical="center" indent="1"/>
    </xf>
    <xf numFmtId="0" fontId="63" fillId="0" borderId="12" xfId="0" applyFont="1" applyFill="1" applyBorder="1" applyAlignment="1">
      <alignment horizontal="left" vertical="center" indent="1"/>
    </xf>
    <xf numFmtId="0" fontId="63" fillId="0" borderId="26" xfId="0" applyFont="1" applyFill="1" applyBorder="1" applyAlignment="1">
      <alignment horizontal="center" vertical="center"/>
    </xf>
    <xf numFmtId="0" fontId="63" fillId="0" borderId="27" xfId="0" applyFont="1" applyFill="1" applyBorder="1" applyAlignment="1">
      <alignment horizontal="center" vertical="center"/>
    </xf>
    <xf numFmtId="0" fontId="63" fillId="0" borderId="28" xfId="0" applyFont="1" applyFill="1" applyBorder="1" applyAlignment="1">
      <alignment horizontal="center" vertical="center"/>
    </xf>
    <xf numFmtId="0" fontId="122" fillId="0" borderId="3" xfId="0" applyFont="1" applyFill="1" applyBorder="1" applyAlignment="1">
      <alignment horizontal="left" vertical="center" shrinkToFit="1"/>
    </xf>
    <xf numFmtId="0" fontId="122" fillId="0" borderId="4" xfId="0" applyFont="1" applyFill="1" applyBorder="1" applyAlignment="1">
      <alignment horizontal="left" vertical="center" shrinkToFit="1"/>
    </xf>
    <xf numFmtId="0" fontId="122" fillId="0" borderId="3" xfId="0" applyFont="1" applyFill="1" applyBorder="1" applyAlignment="1">
      <alignment horizontal="left" vertical="center" wrapText="1" shrinkToFit="1"/>
    </xf>
    <xf numFmtId="0" fontId="122" fillId="0" borderId="4" xfId="0" applyFont="1" applyFill="1" applyBorder="1" applyAlignment="1">
      <alignment horizontal="left" vertical="center" wrapText="1" shrinkToFit="1"/>
    </xf>
    <xf numFmtId="0" fontId="122" fillId="0" borderId="10" xfId="0" applyFont="1" applyFill="1" applyBorder="1" applyAlignment="1">
      <alignment horizontal="left" vertical="center" wrapText="1" shrinkToFit="1"/>
    </xf>
    <xf numFmtId="0" fontId="122" fillId="0" borderId="3" xfId="0" applyFont="1" applyFill="1" applyBorder="1" applyAlignment="1">
      <alignment vertical="center" wrapText="1" shrinkToFit="1"/>
    </xf>
    <xf numFmtId="0" fontId="122" fillId="0" borderId="4" xfId="0" applyFont="1" applyFill="1" applyBorder="1" applyAlignment="1">
      <alignment vertical="center" wrapText="1" shrinkToFit="1"/>
    </xf>
    <xf numFmtId="0" fontId="122" fillId="0" borderId="26" xfId="0" applyFont="1" applyFill="1" applyBorder="1" applyAlignment="1">
      <alignment horizontal="center" vertical="center"/>
    </xf>
    <xf numFmtId="0" fontId="122" fillId="0" borderId="27" xfId="0" applyFont="1" applyFill="1" applyBorder="1" applyAlignment="1">
      <alignment horizontal="center" vertical="center"/>
    </xf>
    <xf numFmtId="0" fontId="122" fillId="0" borderId="28" xfId="0" applyFont="1" applyFill="1" applyBorder="1" applyAlignment="1">
      <alignment horizontal="center" vertical="center"/>
    </xf>
    <xf numFmtId="0" fontId="63" fillId="0" borderId="8"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122" fillId="0" borderId="2" xfId="0" applyFont="1" applyFill="1" applyBorder="1" applyAlignment="1">
      <alignment horizontal="center" vertical="center" wrapText="1"/>
    </xf>
    <xf numFmtId="0" fontId="122" fillId="0" borderId="2" xfId="0" applyFont="1" applyFill="1" applyBorder="1" applyAlignment="1">
      <alignment horizontal="center" vertical="center" textRotation="255"/>
    </xf>
    <xf numFmtId="0" fontId="122" fillId="0" borderId="8" xfId="0" applyFont="1" applyFill="1" applyBorder="1" applyAlignment="1">
      <alignment horizontal="left" vertical="center" shrinkToFit="1"/>
    </xf>
    <xf numFmtId="0" fontId="122" fillId="0" borderId="5" xfId="0" applyFont="1" applyFill="1" applyBorder="1" applyAlignment="1">
      <alignment horizontal="left" vertical="center" shrinkToFit="1"/>
    </xf>
    <xf numFmtId="0" fontId="122" fillId="9" borderId="5" xfId="0" applyFont="1" applyFill="1" applyBorder="1" applyAlignment="1" applyProtection="1">
      <alignment horizontal="left" vertical="center" shrinkToFit="1"/>
      <protection locked="0"/>
    </xf>
    <xf numFmtId="0" fontId="27" fillId="0" borderId="3" xfId="0" applyFont="1" applyFill="1" applyBorder="1" applyAlignment="1">
      <alignment horizontal="left" vertical="center"/>
    </xf>
    <xf numFmtId="0" fontId="27" fillId="0" borderId="4" xfId="0" applyFont="1" applyFill="1" applyBorder="1" applyAlignment="1">
      <alignment horizontal="left" vertical="center"/>
    </xf>
    <xf numFmtId="0" fontId="0" fillId="0" borderId="10" xfId="0" applyFont="1" applyBorder="1"/>
    <xf numFmtId="0" fontId="26" fillId="0" borderId="3" xfId="0" applyFont="1" applyFill="1" applyBorder="1" applyAlignment="1">
      <alignment horizontal="left" vertical="center" wrapText="1" indent="1"/>
    </xf>
    <xf numFmtId="0" fontId="26" fillId="0" borderId="10" xfId="0" applyFont="1" applyFill="1" applyBorder="1" applyAlignment="1">
      <alignment horizontal="left" vertical="center" wrapText="1" indent="1"/>
    </xf>
    <xf numFmtId="0" fontId="27" fillId="0" borderId="10" xfId="0" applyFont="1" applyFill="1" applyBorder="1" applyAlignment="1">
      <alignment horizontal="left" vertical="center"/>
    </xf>
    <xf numFmtId="0" fontId="63" fillId="0" borderId="8" xfId="0" applyFont="1" applyFill="1" applyBorder="1" applyAlignment="1">
      <alignment horizontal="left" vertical="center" indent="1"/>
    </xf>
    <xf numFmtId="0" fontId="32" fillId="0" borderId="4" xfId="0" applyFont="1" applyFill="1" applyBorder="1" applyAlignment="1" applyProtection="1">
      <alignment horizontal="left" vertical="center" shrinkToFit="1"/>
      <protection locked="0"/>
    </xf>
    <xf numFmtId="0" fontId="27" fillId="0" borderId="3" xfId="0" applyFont="1" applyFill="1" applyBorder="1" applyAlignment="1">
      <alignment horizontal="left" vertical="center" shrinkToFit="1"/>
    </xf>
    <xf numFmtId="0" fontId="27" fillId="0" borderId="4" xfId="0" applyFont="1" applyFill="1" applyBorder="1" applyAlignment="1">
      <alignment horizontal="left" vertical="center" shrinkToFit="1"/>
    </xf>
    <xf numFmtId="0" fontId="27" fillId="0" borderId="10" xfId="0" applyFont="1" applyFill="1" applyBorder="1" applyAlignment="1">
      <alignment horizontal="left" vertical="center" shrinkToFit="1"/>
    </xf>
    <xf numFmtId="0" fontId="27" fillId="0" borderId="3" xfId="0" applyFont="1" applyFill="1" applyBorder="1" applyAlignment="1">
      <alignment horizontal="left" vertical="center" wrapText="1"/>
    </xf>
    <xf numFmtId="0" fontId="122" fillId="0" borderId="6" xfId="0" applyFont="1" applyFill="1" applyBorder="1" applyAlignment="1">
      <alignment horizontal="left" vertical="center" shrinkToFit="1"/>
    </xf>
    <xf numFmtId="0" fontId="122" fillId="0" borderId="0" xfId="0" applyFont="1" applyFill="1" applyBorder="1" applyAlignment="1">
      <alignment horizontal="left" vertical="center" shrinkToFit="1"/>
    </xf>
    <xf numFmtId="0" fontId="122" fillId="0" borderId="0" xfId="0" applyFont="1" applyFill="1" applyBorder="1" applyAlignment="1" applyProtection="1">
      <alignment horizontal="left" vertical="center" shrinkToFit="1"/>
      <protection locked="0"/>
    </xf>
    <xf numFmtId="0" fontId="27" fillId="0" borderId="26"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28" xfId="0" applyFont="1" applyFill="1" applyBorder="1" applyAlignment="1">
      <alignment horizontal="center" vertical="center" wrapText="1"/>
    </xf>
    <xf numFmtId="0" fontId="26" fillId="0" borderId="26" xfId="0" applyFont="1" applyFill="1" applyBorder="1" applyAlignment="1">
      <alignment horizontal="left" vertical="center" indent="1"/>
    </xf>
    <xf numFmtId="0" fontId="26" fillId="0" borderId="27" xfId="0" applyFont="1" applyFill="1" applyBorder="1" applyAlignment="1">
      <alignment horizontal="left" vertical="center" indent="1"/>
    </xf>
    <xf numFmtId="0" fontId="26" fillId="0" borderId="28" xfId="0" applyFont="1" applyFill="1" applyBorder="1" applyAlignment="1">
      <alignment horizontal="left" vertical="center" indent="1"/>
    </xf>
    <xf numFmtId="0" fontId="27" fillId="0" borderId="4" xfId="0" applyFont="1" applyFill="1" applyBorder="1" applyAlignment="1">
      <alignment horizontal="left" vertical="center" wrapText="1"/>
    </xf>
    <xf numFmtId="0" fontId="27" fillId="0" borderId="26" xfId="0" applyFont="1" applyFill="1" applyBorder="1" applyAlignment="1">
      <alignment horizontal="center" vertical="center" textRotation="255"/>
    </xf>
    <xf numFmtId="0" fontId="27" fillId="0" borderId="27" xfId="0" applyFont="1" applyFill="1" applyBorder="1" applyAlignment="1">
      <alignment horizontal="center" vertical="center" textRotation="255"/>
    </xf>
    <xf numFmtId="0" fontId="27" fillId="0" borderId="28" xfId="0" applyFont="1" applyFill="1" applyBorder="1" applyAlignment="1">
      <alignment horizontal="center" vertical="center" textRotation="255"/>
    </xf>
    <xf numFmtId="0" fontId="26"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7" fillId="0" borderId="26" xfId="0" applyFont="1" applyFill="1" applyBorder="1" applyAlignment="1">
      <alignment vertical="center" wrapText="1"/>
    </xf>
    <xf numFmtId="0" fontId="27" fillId="0" borderId="27" xfId="0" applyFont="1" applyFill="1" applyBorder="1" applyAlignment="1">
      <alignment vertical="center" wrapText="1"/>
    </xf>
    <xf numFmtId="0" fontId="26" fillId="0" borderId="8" xfId="0" applyFont="1" applyFill="1" applyBorder="1" applyAlignment="1">
      <alignment horizontal="left" vertical="center" wrapText="1" indent="1"/>
    </xf>
    <xf numFmtId="0" fontId="26" fillId="0" borderId="6" xfId="0" applyFont="1" applyFill="1" applyBorder="1" applyAlignment="1">
      <alignment horizontal="left" vertical="center" wrapText="1" indent="1"/>
    </xf>
    <xf numFmtId="0" fontId="27" fillId="0" borderId="3" xfId="0" applyFont="1" applyFill="1" applyBorder="1" applyAlignment="1">
      <alignment horizontal="left" vertical="center" indent="1"/>
    </xf>
    <xf numFmtId="0" fontId="27" fillId="0" borderId="1" xfId="0" applyFont="1" applyFill="1" applyBorder="1" applyAlignment="1">
      <alignment horizontal="left" vertical="center" wrapTex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8" xfId="0" applyFont="1" applyFill="1" applyBorder="1" applyAlignment="1">
      <alignment horizontal="left" vertical="center" shrinkToFit="1"/>
    </xf>
    <xf numFmtId="0" fontId="27" fillId="0" borderId="5" xfId="0" applyFont="1" applyFill="1" applyBorder="1" applyAlignment="1">
      <alignment horizontal="left" vertical="center" shrinkToFit="1"/>
    </xf>
    <xf numFmtId="0" fontId="27" fillId="0" borderId="5" xfId="0" applyFont="1" applyFill="1" applyBorder="1" applyAlignment="1" applyProtection="1">
      <alignment horizontal="left" vertical="center" shrinkToFit="1"/>
      <protection locked="0"/>
    </xf>
    <xf numFmtId="0" fontId="27" fillId="0" borderId="6" xfId="0" applyFont="1" applyFill="1" applyBorder="1" applyAlignment="1">
      <alignment horizontal="left" vertical="center" shrinkToFit="1"/>
    </xf>
    <xf numFmtId="0" fontId="27" fillId="0" borderId="0" xfId="0" applyFont="1" applyFill="1" applyBorder="1" applyAlignment="1">
      <alignment horizontal="left" vertical="center" shrinkToFit="1"/>
    </xf>
    <xf numFmtId="0" fontId="27" fillId="0" borderId="0" xfId="0" applyFont="1" applyFill="1" applyBorder="1" applyAlignment="1" applyProtection="1">
      <alignment horizontal="left" vertical="center" shrinkToFit="1"/>
      <protection locked="0"/>
    </xf>
    <xf numFmtId="0" fontId="26" fillId="0" borderId="26" xfId="0" applyFont="1" applyFill="1" applyBorder="1" applyAlignment="1">
      <alignment vertical="center"/>
    </xf>
    <xf numFmtId="0" fontId="26" fillId="0" borderId="27" xfId="0" applyFont="1" applyFill="1" applyBorder="1" applyAlignment="1">
      <alignment vertical="center"/>
    </xf>
    <xf numFmtId="0" fontId="26" fillId="0" borderId="28" xfId="0" applyFont="1" applyFill="1" applyBorder="1" applyAlignment="1">
      <alignment vertical="center"/>
    </xf>
    <xf numFmtId="0" fontId="27" fillId="0" borderId="26" xfId="0" applyFont="1" applyFill="1" applyBorder="1" applyAlignment="1">
      <alignment horizontal="left" vertical="center"/>
    </xf>
    <xf numFmtId="0" fontId="27" fillId="0" borderId="28" xfId="0" applyFont="1" applyFill="1" applyBorder="1" applyAlignment="1">
      <alignment horizontal="left" vertical="center"/>
    </xf>
    <xf numFmtId="0" fontId="27" fillId="0" borderId="8"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5" xfId="0" applyFont="1" applyFill="1" applyBorder="1" applyAlignment="1" applyProtection="1">
      <alignment vertical="center" shrinkToFit="1"/>
      <protection locked="0"/>
    </xf>
    <xf numFmtId="0" fontId="27" fillId="0" borderId="11" xfId="0" applyFont="1" applyFill="1" applyBorder="1" applyAlignment="1">
      <alignment horizontal="left" vertical="center" shrinkToFit="1"/>
    </xf>
    <xf numFmtId="0" fontId="27" fillId="0" borderId="1" xfId="0" applyFont="1" applyFill="1" applyBorder="1" applyAlignment="1">
      <alignment horizontal="left" vertical="center" shrinkToFit="1"/>
    </xf>
    <xf numFmtId="0" fontId="27" fillId="0" borderId="1" xfId="0" applyFont="1" applyFill="1" applyBorder="1" applyAlignment="1">
      <alignment horizontal="left" vertical="center"/>
    </xf>
    <xf numFmtId="0" fontId="27" fillId="0" borderId="9" xfId="0" applyFont="1" applyFill="1" applyBorder="1" applyAlignment="1">
      <alignment vertical="center" wrapText="1"/>
    </xf>
    <xf numFmtId="0" fontId="27" fillId="0" borderId="7" xfId="0" applyFont="1" applyFill="1" applyBorder="1" applyAlignment="1">
      <alignment vertical="center" wrapText="1"/>
    </xf>
    <xf numFmtId="0" fontId="27" fillId="0" borderId="12" xfId="0" applyFont="1" applyFill="1" applyBorder="1" applyAlignment="1">
      <alignment vertical="center" wrapText="1"/>
    </xf>
    <xf numFmtId="0" fontId="26" fillId="0" borderId="26" xfId="0" applyFont="1" applyFill="1" applyBorder="1" applyAlignment="1">
      <alignment horizontal="left" vertical="center"/>
    </xf>
    <xf numFmtId="0" fontId="26" fillId="0" borderId="27" xfId="0" applyFont="1" applyFill="1" applyBorder="1" applyAlignment="1">
      <alignment horizontal="left" vertical="center"/>
    </xf>
    <xf numFmtId="0" fontId="26" fillId="0" borderId="28" xfId="0" applyFont="1" applyFill="1" applyBorder="1" applyAlignment="1">
      <alignment horizontal="left" vertical="center"/>
    </xf>
    <xf numFmtId="0" fontId="27" fillId="0" borderId="4" xfId="0" applyFont="1" applyFill="1" applyBorder="1" applyAlignment="1" applyProtection="1">
      <alignment horizontal="left" vertical="center" wrapText="1"/>
      <protection locked="0"/>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0" xfId="0" applyFont="1" applyFill="1" applyBorder="1" applyAlignment="1">
      <alignment horizontal="center" vertical="center" shrinkToFit="1"/>
    </xf>
    <xf numFmtId="0" fontId="23" fillId="0" borderId="5" xfId="0"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0" xfId="0" applyFont="1" applyFill="1" applyBorder="1" applyAlignment="1">
      <alignment horizontal="left" vertical="center"/>
    </xf>
    <xf numFmtId="0" fontId="27" fillId="0" borderId="10" xfId="0" applyFont="1" applyFill="1" applyBorder="1" applyAlignment="1">
      <alignment horizontal="center" vertical="center" shrinkToFit="1"/>
    </xf>
    <xf numFmtId="0" fontId="0" fillId="0" borderId="5" xfId="0" applyFont="1" applyFill="1" applyBorder="1" applyAlignment="1">
      <alignment horizontal="left" vertical="center"/>
    </xf>
    <xf numFmtId="0" fontId="0" fillId="0" borderId="5" xfId="0" applyFont="1" applyFill="1" applyBorder="1" applyAlignment="1">
      <alignment horizontal="right" vertical="center"/>
    </xf>
    <xf numFmtId="0" fontId="27" fillId="0" borderId="26"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26" fillId="0" borderId="8" xfId="0" applyFont="1" applyFill="1" applyBorder="1" applyAlignment="1">
      <alignment horizontal="left" vertical="center" indent="1"/>
    </xf>
    <xf numFmtId="0" fontId="26" fillId="0" borderId="9" xfId="0" applyFont="1" applyFill="1" applyBorder="1" applyAlignment="1">
      <alignment horizontal="left" vertical="center" indent="1"/>
    </xf>
    <xf numFmtId="0" fontId="26" fillId="0" borderId="6" xfId="0" applyFont="1" applyFill="1" applyBorder="1" applyAlignment="1">
      <alignment horizontal="left" vertical="center" indent="1"/>
    </xf>
    <xf numFmtId="0" fontId="26" fillId="0" borderId="7" xfId="0" applyFont="1" applyFill="1" applyBorder="1" applyAlignment="1">
      <alignment horizontal="left" vertical="center" indent="1"/>
    </xf>
    <xf numFmtId="0" fontId="26" fillId="0" borderId="11" xfId="0" applyFont="1" applyFill="1" applyBorder="1" applyAlignment="1">
      <alignment horizontal="left" vertical="center" indent="1"/>
    </xf>
    <xf numFmtId="0" fontId="26" fillId="0" borderId="12" xfId="0" applyFont="1" applyFill="1" applyBorder="1" applyAlignment="1">
      <alignment horizontal="left" vertical="center" indent="1"/>
    </xf>
    <xf numFmtId="2" fontId="27" fillId="0" borderId="4" xfId="0" applyNumberFormat="1" applyFont="1" applyFill="1" applyBorder="1" applyAlignment="1" applyProtection="1">
      <alignment vertical="center" shrinkToFit="1"/>
      <protection locked="0"/>
    </xf>
    <xf numFmtId="2" fontId="27" fillId="0" borderId="4" xfId="0" applyNumberFormat="1" applyFont="1" applyFill="1" applyBorder="1" applyAlignment="1">
      <alignment vertical="center" shrinkToFit="1"/>
    </xf>
    <xf numFmtId="0" fontId="27"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left" vertical="center"/>
    </xf>
    <xf numFmtId="0" fontId="0" fillId="0" borderId="1" xfId="0" applyFont="1" applyFill="1" applyBorder="1" applyAlignment="1">
      <alignment horizontal="right" vertical="center"/>
    </xf>
    <xf numFmtId="0" fontId="31" fillId="0" borderId="0" xfId="0" applyFont="1" applyFill="1" applyAlignment="1">
      <alignment horizontal="left" vertical="center" wrapText="1"/>
    </xf>
    <xf numFmtId="0" fontId="27" fillId="0" borderId="8" xfId="0" applyFont="1" applyFill="1" applyBorder="1" applyAlignment="1">
      <alignment horizontal="left" vertical="center"/>
    </xf>
    <xf numFmtId="0" fontId="27" fillId="0" borderId="5" xfId="0" applyFont="1" applyFill="1" applyBorder="1" applyAlignment="1">
      <alignment horizontal="left" vertical="center"/>
    </xf>
    <xf numFmtId="0" fontId="0" fillId="0" borderId="11" xfId="0" applyFont="1" applyFill="1" applyBorder="1" applyAlignment="1">
      <alignment horizontal="left" vertical="center"/>
    </xf>
    <xf numFmtId="0" fontId="27" fillId="0" borderId="11" xfId="0" applyFont="1" applyFill="1" applyBorder="1" applyAlignment="1">
      <alignment horizontal="left" vertical="center"/>
    </xf>
    <xf numFmtId="0" fontId="26" fillId="0" borderId="8" xfId="0" applyFont="1" applyFill="1" applyBorder="1" applyAlignment="1">
      <alignment horizontal="left" vertical="center"/>
    </xf>
    <xf numFmtId="0" fontId="26" fillId="0" borderId="9" xfId="0" applyFont="1" applyFill="1" applyBorder="1" applyAlignment="1">
      <alignment horizontal="left" vertical="center"/>
    </xf>
    <xf numFmtId="0" fontId="26" fillId="0" borderId="6" xfId="0" applyFont="1" applyFill="1" applyBorder="1" applyAlignment="1">
      <alignment horizontal="left" vertical="center"/>
    </xf>
    <xf numFmtId="0" fontId="26" fillId="0" borderId="7" xfId="0" applyFont="1" applyFill="1" applyBorder="1" applyAlignment="1">
      <alignment horizontal="left" vertical="center"/>
    </xf>
    <xf numFmtId="0" fontId="26" fillId="0" borderId="11" xfId="0" applyFont="1" applyFill="1" applyBorder="1" applyAlignment="1">
      <alignment horizontal="left" vertical="center"/>
    </xf>
    <xf numFmtId="0" fontId="26" fillId="0" borderId="12" xfId="0" applyFont="1" applyFill="1" applyBorder="1" applyAlignment="1">
      <alignment horizontal="left" vertical="center"/>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0" fillId="0" borderId="12" xfId="0" applyFont="1" applyFill="1" applyBorder="1" applyAlignment="1" applyProtection="1">
      <alignment horizontal="left" vertical="top" wrapText="1"/>
      <protection locked="0"/>
    </xf>
    <xf numFmtId="0" fontId="15" fillId="0" borderId="0" xfId="0" applyFont="1" applyFill="1" applyBorder="1" applyAlignment="1">
      <alignment horizontal="right" vertical="top"/>
    </xf>
    <xf numFmtId="0" fontId="31" fillId="0" borderId="0" xfId="0" applyFont="1" applyFill="1" applyAlignment="1">
      <alignment horizontal="center"/>
    </xf>
    <xf numFmtId="0" fontId="15" fillId="0" borderId="1" xfId="0" applyFont="1" applyFill="1" applyBorder="1" applyAlignment="1">
      <alignment horizontal="right"/>
    </xf>
    <xf numFmtId="0" fontId="15" fillId="0" borderId="1" xfId="0" applyFont="1" applyFill="1" applyBorder="1" applyAlignment="1">
      <alignment horizontal="left" shrinkToFit="1"/>
    </xf>
    <xf numFmtId="0" fontId="15" fillId="0" borderId="1" xfId="0" applyFont="1" applyFill="1" applyBorder="1" applyAlignment="1">
      <alignment horizontal="center"/>
    </xf>
    <xf numFmtId="0" fontId="15" fillId="0" borderId="1" xfId="0" applyFont="1" applyFill="1" applyBorder="1" applyAlignment="1" applyProtection="1">
      <alignment horizontal="left" shrinkToFit="1"/>
      <protection locked="0"/>
    </xf>
    <xf numFmtId="0" fontId="15"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5"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5" fillId="0" borderId="4" xfId="0" applyFont="1" applyFill="1" applyBorder="1" applyAlignment="1">
      <alignment horizontal="center" vertical="center"/>
    </xf>
    <xf numFmtId="0" fontId="27" fillId="0" borderId="10" xfId="0" applyFont="1" applyFill="1" applyBorder="1" applyAlignment="1">
      <alignment horizontal="left" vertical="center" indent="1"/>
    </xf>
    <xf numFmtId="0" fontId="0" fillId="0" borderId="4" xfId="0" applyFont="1" applyFill="1" applyBorder="1" applyAlignment="1">
      <alignment horizontal="left" vertical="center" indent="1"/>
    </xf>
    <xf numFmtId="0" fontId="26" fillId="0" borderId="8"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6" fillId="0" borderId="11" xfId="0" applyFont="1" applyFill="1" applyBorder="1" applyAlignment="1">
      <alignment horizontal="left" vertical="center" wrapText="1"/>
    </xf>
    <xf numFmtId="0" fontId="26" fillId="0" borderId="12" xfId="0" applyFont="1" applyFill="1" applyBorder="1" applyAlignment="1">
      <alignment horizontal="left" vertical="center" wrapText="1"/>
    </xf>
    <xf numFmtId="0" fontId="27" fillId="0" borderId="5" xfId="0" applyFont="1" applyFill="1" applyBorder="1" applyAlignment="1">
      <alignment horizontal="left" vertical="center" wrapText="1"/>
    </xf>
    <xf numFmtId="0" fontId="0" fillId="0" borderId="27" xfId="0" applyFont="1" applyFill="1" applyBorder="1"/>
    <xf numFmtId="0" fontId="0" fillId="0" borderId="28" xfId="0" applyFont="1" applyFill="1" applyBorder="1"/>
    <xf numFmtId="0" fontId="26" fillId="0" borderId="9" xfId="0" applyFont="1" applyFill="1" applyBorder="1" applyAlignment="1">
      <alignment horizontal="left" vertical="center" wrapText="1" indent="1"/>
    </xf>
    <xf numFmtId="0" fontId="26" fillId="0" borderId="7" xfId="0" applyFont="1" applyFill="1" applyBorder="1" applyAlignment="1">
      <alignment horizontal="left" vertical="center" wrapText="1" indent="1"/>
    </xf>
    <xf numFmtId="0" fontId="26" fillId="0" borderId="11" xfId="0" applyFont="1" applyFill="1" applyBorder="1" applyAlignment="1">
      <alignment horizontal="left" vertical="center" wrapText="1" indent="1"/>
    </xf>
    <xf numFmtId="0" fontId="26" fillId="0" borderId="12" xfId="0" applyFont="1" applyFill="1" applyBorder="1" applyAlignment="1">
      <alignment horizontal="left" vertical="center" wrapText="1" indent="1"/>
    </xf>
    <xf numFmtId="0" fontId="23"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28" fillId="0" borderId="4" xfId="0" applyFont="1" applyFill="1" applyBorder="1" applyAlignment="1">
      <alignment horizontal="left" vertical="center" wrapText="1" shrinkToFit="1"/>
    </xf>
    <xf numFmtId="0" fontId="28" fillId="0" borderId="10" xfId="0" applyFont="1" applyFill="1" applyBorder="1" applyAlignment="1">
      <alignment horizontal="left" vertical="center" wrapText="1" shrinkToFit="1"/>
    </xf>
    <xf numFmtId="0" fontId="28" fillId="0" borderId="3" xfId="0" applyFont="1" applyFill="1" applyBorder="1" applyAlignment="1">
      <alignment horizontal="left" vertical="center" wrapText="1" shrinkToFit="1"/>
    </xf>
    <xf numFmtId="0" fontId="28" fillId="0" borderId="3" xfId="0" applyFont="1" applyFill="1" applyBorder="1" applyAlignment="1">
      <alignment horizontal="left" vertical="center" shrinkToFit="1"/>
    </xf>
    <xf numFmtId="0" fontId="28" fillId="0" borderId="4" xfId="0" applyFont="1" applyFill="1" applyBorder="1" applyAlignment="1">
      <alignment horizontal="left" vertical="center" shrinkToFit="1"/>
    </xf>
    <xf numFmtId="0" fontId="28"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10" fillId="0" borderId="5" xfId="0" applyFont="1" applyFill="1" applyBorder="1" applyAlignment="1">
      <alignment vertical="top"/>
    </xf>
    <xf numFmtId="0" fontId="10" fillId="0" borderId="5" xfId="0" applyFont="1" applyFill="1" applyBorder="1" applyAlignment="1">
      <alignment vertical="center" wrapText="1"/>
    </xf>
    <xf numFmtId="0" fontId="10" fillId="0" borderId="5" xfId="0" applyFont="1" applyFill="1" applyBorder="1" applyAlignment="1">
      <alignment vertical="center"/>
    </xf>
    <xf numFmtId="0" fontId="0" fillId="0" borderId="1" xfId="0" applyFont="1" applyFill="1" applyBorder="1" applyAlignment="1">
      <alignment horizontal="left" shrinkToFit="1"/>
    </xf>
    <xf numFmtId="0" fontId="34" fillId="0" borderId="5" xfId="0" applyFont="1" applyFill="1" applyBorder="1" applyAlignment="1">
      <alignment vertical="center" wrapText="1"/>
    </xf>
    <xf numFmtId="0" fontId="10" fillId="0" borderId="0" xfId="0" applyFont="1" applyFill="1" applyBorder="1" applyAlignment="1">
      <alignment vertical="center" wrapText="1"/>
    </xf>
    <xf numFmtId="0" fontId="34"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6" fillId="0" borderId="32" xfId="6" applyFont="1" applyFill="1" applyBorder="1" applyAlignment="1" applyProtection="1">
      <alignment horizontal="left" vertical="center" shrinkToFit="1"/>
      <protection locked="0"/>
    </xf>
    <xf numFmtId="0" fontId="36"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5" fillId="0" borderId="32" xfId="6" applyFill="1" applyBorder="1" applyAlignment="1" applyProtection="1">
      <alignment horizontal="left" vertical="center" shrinkToFit="1"/>
      <protection locked="0"/>
    </xf>
    <xf numFmtId="0" fontId="10" fillId="0" borderId="0" xfId="0" applyFont="1" applyFill="1" applyAlignment="1">
      <alignment vertical="top" wrapText="1"/>
    </xf>
    <xf numFmtId="0" fontId="0" fillId="0" borderId="0" xfId="0" applyFont="1" applyAlignment="1">
      <alignment vertical="top" wrapText="1"/>
    </xf>
    <xf numFmtId="0" fontId="10"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98" fillId="0" borderId="0" xfId="0" applyFont="1" applyFill="1" applyBorder="1" applyAlignment="1">
      <alignment horizontal="left" vertical="center"/>
    </xf>
    <xf numFmtId="0" fontId="38" fillId="0" borderId="93" xfId="41" applyNumberFormat="1" applyFont="1" applyFill="1" applyBorder="1" applyAlignment="1">
      <alignment horizontal="center" vertical="center"/>
    </xf>
    <xf numFmtId="0" fontId="38" fillId="0" borderId="38" xfId="41" applyNumberFormat="1" applyFont="1" applyFill="1" applyBorder="1" applyAlignment="1">
      <alignment horizontal="center" vertical="center"/>
    </xf>
    <xf numFmtId="0" fontId="38" fillId="0" borderId="97" xfId="41" applyNumberFormat="1" applyFont="1" applyFill="1" applyBorder="1" applyAlignment="1">
      <alignment horizontal="center" vertical="center"/>
    </xf>
    <xf numFmtId="0" fontId="38" fillId="0" borderId="43" xfId="41" applyNumberFormat="1" applyFont="1" applyFill="1" applyBorder="1" applyAlignment="1">
      <alignment horizontal="center" vertical="center"/>
    </xf>
    <xf numFmtId="0" fontId="9" fillId="0" borderId="94" xfId="41" applyNumberFormat="1" applyFont="1" applyFill="1" applyBorder="1" applyAlignment="1">
      <alignment horizontal="left" vertical="center"/>
    </xf>
    <xf numFmtId="0" fontId="9" fillId="0" borderId="95" xfId="41" applyNumberFormat="1" applyFont="1" applyFill="1" applyBorder="1" applyAlignment="1">
      <alignment horizontal="left" vertical="center"/>
    </xf>
    <xf numFmtId="0" fontId="38" fillId="0" borderId="58" xfId="41" applyNumberFormat="1" applyFont="1" applyFill="1" applyBorder="1" applyAlignment="1">
      <alignment horizontal="center" vertical="center"/>
    </xf>
    <xf numFmtId="0" fontId="38" fillId="0" borderId="104" xfId="41" applyFont="1" applyBorder="1" applyAlignment="1">
      <alignment horizontal="center" vertical="center"/>
    </xf>
    <xf numFmtId="0" fontId="23" fillId="0" borderId="0" xfId="41" applyNumberFormat="1" applyFont="1" applyFill="1" applyBorder="1" applyAlignment="1">
      <alignment horizontal="center" vertical="center"/>
    </xf>
    <xf numFmtId="0" fontId="10" fillId="0" borderId="1" xfId="41" applyNumberFormat="1" applyFont="1" applyFill="1" applyBorder="1" applyAlignment="1">
      <alignment horizontal="center" vertical="center"/>
    </xf>
    <xf numFmtId="0" fontId="38" fillId="0" borderId="1" xfId="41" applyNumberFormat="1" applyFont="1" applyFill="1" applyBorder="1" applyAlignment="1">
      <alignment horizontal="left" vertical="center"/>
    </xf>
    <xf numFmtId="0" fontId="38" fillId="0" borderId="47" xfId="41" applyNumberFormat="1" applyFont="1" applyFill="1" applyBorder="1" applyAlignment="1">
      <alignment horizontal="left" vertical="center" indent="1"/>
    </xf>
    <xf numFmtId="0" fontId="38" fillId="0" borderId="36" xfId="41" applyNumberFormat="1" applyFont="1" applyFill="1" applyBorder="1" applyAlignment="1">
      <alignment horizontal="left" vertical="center" indent="1"/>
    </xf>
    <xf numFmtId="0" fontId="38" fillId="0" borderId="36" xfId="0" applyFont="1" applyFill="1" applyBorder="1" applyAlignment="1" applyProtection="1">
      <alignment horizontal="left" vertical="center" shrinkToFit="1"/>
      <protection locked="0"/>
    </xf>
    <xf numFmtId="0" fontId="38" fillId="0" borderId="93" xfId="41" applyNumberFormat="1" applyFont="1" applyFill="1" applyBorder="1" applyAlignment="1">
      <alignment horizontal="center" vertical="center" wrapText="1"/>
    </xf>
    <xf numFmtId="0" fontId="38" fillId="0" borderId="38" xfId="41" applyNumberFormat="1" applyFont="1" applyFill="1" applyBorder="1" applyAlignment="1">
      <alignment horizontal="center" vertical="center" wrapText="1"/>
    </xf>
    <xf numFmtId="0" fontId="38" fillId="0" borderId="64" xfId="41" applyNumberFormat="1" applyFont="1" applyFill="1" applyBorder="1" applyAlignment="1">
      <alignment horizontal="center" vertical="center" wrapText="1"/>
    </xf>
    <xf numFmtId="0" fontId="38" fillId="0" borderId="72" xfId="41" applyNumberFormat="1" applyFont="1" applyFill="1" applyBorder="1" applyAlignment="1">
      <alignment horizontal="center" vertical="center" wrapText="1"/>
    </xf>
    <xf numFmtId="0" fontId="38" fillId="0" borderId="26" xfId="41" applyNumberFormat="1" applyFont="1" applyFill="1" applyBorder="1" applyAlignment="1">
      <alignment horizontal="center" vertical="center" wrapText="1"/>
    </xf>
    <xf numFmtId="0" fontId="38" fillId="0" borderId="65" xfId="41" applyNumberFormat="1" applyFont="1" applyFill="1" applyBorder="1" applyAlignment="1">
      <alignment horizontal="center" vertical="center" wrapText="1"/>
    </xf>
    <xf numFmtId="0" fontId="38" fillId="0" borderId="51" xfId="41" applyNumberFormat="1" applyFont="1" applyFill="1" applyBorder="1" applyAlignment="1">
      <alignment horizontal="left" vertical="center" indent="1" shrinkToFit="1"/>
    </xf>
    <xf numFmtId="0" fontId="38" fillId="0" borderId="41" xfId="41" applyNumberFormat="1" applyFont="1" applyFill="1" applyBorder="1" applyAlignment="1">
      <alignment horizontal="left" vertical="center" indent="1" shrinkToFit="1"/>
    </xf>
    <xf numFmtId="0" fontId="38" fillId="0" borderId="41" xfId="0" applyFont="1" applyFill="1" applyBorder="1" applyAlignment="1">
      <alignment horizontal="left" vertical="center" shrinkToFit="1"/>
    </xf>
    <xf numFmtId="0" fontId="38" fillId="0" borderId="104" xfId="41" applyNumberFormat="1" applyFont="1" applyFill="1" applyBorder="1" applyAlignment="1">
      <alignment horizontal="center" vertical="center"/>
    </xf>
    <xf numFmtId="0" fontId="38" fillId="0" borderId="54" xfId="41" applyNumberFormat="1" applyFont="1" applyFill="1" applyBorder="1" applyAlignment="1">
      <alignment horizontal="center" vertical="center" shrinkToFit="1"/>
    </xf>
    <xf numFmtId="0" fontId="38" fillId="0" borderId="57" xfId="41" applyNumberFormat="1" applyFont="1" applyFill="1" applyBorder="1" applyAlignment="1">
      <alignment horizontal="center" vertical="center" shrinkToFit="1"/>
    </xf>
    <xf numFmtId="0" fontId="38" fillId="0" borderId="35" xfId="41" applyNumberFormat="1" applyFont="1" applyFill="1" applyBorder="1" applyAlignment="1">
      <alignment horizontal="center" vertical="center"/>
    </xf>
    <xf numFmtId="0" fontId="38" fillId="0" borderId="36" xfId="41" applyNumberFormat="1" applyFont="1" applyFill="1" applyBorder="1" applyAlignment="1">
      <alignment horizontal="center" vertical="center"/>
    </xf>
    <xf numFmtId="0" fontId="38" fillId="0" borderId="50" xfId="41" applyNumberFormat="1" applyFont="1" applyFill="1" applyBorder="1" applyAlignment="1">
      <alignment horizontal="center" vertical="center"/>
    </xf>
    <xf numFmtId="0" fontId="38" fillId="0" borderId="0" xfId="41" applyNumberFormat="1" applyFont="1" applyFill="1" applyBorder="1" applyAlignment="1">
      <alignment horizontal="center" vertical="center"/>
    </xf>
    <xf numFmtId="0" fontId="38" fillId="0" borderId="40" xfId="41" applyNumberFormat="1" applyFont="1" applyFill="1" applyBorder="1" applyAlignment="1">
      <alignment horizontal="center" vertical="center"/>
    </xf>
    <xf numFmtId="0" fontId="38" fillId="0" borderId="41" xfId="41" applyNumberFormat="1" applyFont="1" applyFill="1" applyBorder="1" applyAlignment="1">
      <alignment horizontal="center" vertical="center"/>
    </xf>
    <xf numFmtId="0" fontId="100" fillId="0" borderId="51" xfId="3" applyFont="1" applyFill="1" applyBorder="1" applyAlignment="1">
      <alignment horizontal="center" vertical="center" wrapText="1" shrinkToFit="1"/>
    </xf>
    <xf numFmtId="0" fontId="100" fillId="0" borderId="41" xfId="3" applyFont="1" applyFill="1" applyBorder="1" applyAlignment="1">
      <alignment horizontal="center" vertical="center" wrapText="1" shrinkToFit="1"/>
    </xf>
    <xf numFmtId="0" fontId="100" fillId="0" borderId="42" xfId="3" applyFont="1" applyFill="1" applyBorder="1" applyAlignment="1">
      <alignment horizontal="center" vertical="center" wrapText="1" shrinkToFit="1"/>
    </xf>
    <xf numFmtId="0" fontId="38" fillId="0" borderId="56" xfId="41" applyNumberFormat="1" applyFont="1" applyFill="1" applyBorder="1" applyAlignment="1">
      <alignment horizontal="center" vertical="center"/>
    </xf>
    <xf numFmtId="0" fontId="38" fillId="0" borderId="56" xfId="41" applyNumberFormat="1" applyFont="1" applyFill="1" applyBorder="1" applyAlignment="1">
      <alignment horizontal="left" vertical="center" indent="1"/>
    </xf>
    <xf numFmtId="0" fontId="38" fillId="0" borderId="54" xfId="41" applyNumberFormat="1" applyFont="1" applyFill="1" applyBorder="1" applyAlignment="1">
      <alignment horizontal="left" vertical="center" indent="1"/>
    </xf>
    <xf numFmtId="0" fontId="38" fillId="0" borderId="55" xfId="41" applyNumberFormat="1" applyFont="1" applyFill="1" applyBorder="1" applyAlignment="1">
      <alignment horizontal="left" vertical="center" indent="1"/>
    </xf>
    <xf numFmtId="0" fontId="38" fillId="0" borderId="56" xfId="41" applyNumberFormat="1" applyFont="1" applyFill="1" applyBorder="1" applyAlignment="1">
      <alignment horizontal="left" vertical="center" indent="1" shrinkToFit="1"/>
    </xf>
    <xf numFmtId="0" fontId="38" fillId="0" borderId="54" xfId="41" applyNumberFormat="1" applyFont="1" applyFill="1" applyBorder="1" applyAlignment="1">
      <alignment horizontal="left" vertical="center" indent="1" shrinkToFit="1"/>
    </xf>
    <xf numFmtId="0" fontId="38" fillId="0" borderId="54" xfId="41" applyNumberFormat="1" applyFont="1" applyFill="1" applyBorder="1" applyAlignment="1" applyProtection="1">
      <alignment horizontal="center" vertical="center" wrapText="1"/>
      <protection locked="0"/>
    </xf>
    <xf numFmtId="0" fontId="38" fillId="0" borderId="61" xfId="41" applyNumberFormat="1" applyFont="1" applyFill="1" applyBorder="1" applyAlignment="1" applyProtection="1">
      <alignment horizontal="center" vertical="center" wrapText="1"/>
      <protection locked="0"/>
    </xf>
    <xf numFmtId="0" fontId="38" fillId="0" borderId="38" xfId="41" applyNumberFormat="1" applyFont="1" applyFill="1" applyBorder="1" applyAlignment="1" applyProtection="1">
      <alignment horizontal="center" vertical="center" wrapText="1"/>
      <protection locked="0"/>
    </xf>
    <xf numFmtId="0" fontId="38" fillId="0" borderId="64" xfId="41" applyNumberFormat="1" applyFont="1" applyFill="1" applyBorder="1" applyAlignment="1" applyProtection="1">
      <alignment horizontal="center" vertical="center" wrapText="1"/>
      <protection locked="0"/>
    </xf>
    <xf numFmtId="0" fontId="38" fillId="0" borderId="10" xfId="41" applyNumberFormat="1" applyFont="1" applyFill="1" applyBorder="1" applyAlignment="1" applyProtection="1">
      <alignment horizontal="center" vertical="center" wrapText="1"/>
      <protection locked="0"/>
    </xf>
    <xf numFmtId="0" fontId="38" fillId="0" borderId="2" xfId="41" applyNumberFormat="1" applyFont="1" applyFill="1" applyBorder="1" applyAlignment="1" applyProtection="1">
      <alignment horizontal="center" vertical="center" wrapText="1"/>
      <protection locked="0"/>
    </xf>
    <xf numFmtId="0" fontId="38" fillId="0" borderId="68" xfId="41" applyNumberFormat="1" applyFont="1" applyFill="1" applyBorder="1" applyAlignment="1" applyProtection="1">
      <alignment horizontal="center" vertical="center" wrapText="1"/>
      <protection locked="0"/>
    </xf>
    <xf numFmtId="0" fontId="38" fillId="0" borderId="76" xfId="41" applyNumberFormat="1" applyFont="1" applyFill="1" applyBorder="1" applyAlignment="1" applyProtection="1">
      <alignment horizontal="center" vertical="center" wrapText="1"/>
      <protection locked="0"/>
    </xf>
    <xf numFmtId="0" fontId="38" fillId="0" borderId="43" xfId="41" applyNumberFormat="1" applyFont="1" applyFill="1" applyBorder="1" applyAlignment="1" applyProtection="1">
      <alignment horizontal="center" vertical="center" wrapText="1"/>
      <protection locked="0"/>
    </xf>
    <xf numFmtId="0" fontId="38" fillId="0" borderId="111" xfId="41" applyNumberFormat="1" applyFont="1" applyFill="1" applyBorder="1" applyAlignment="1" applyProtection="1">
      <alignment horizontal="center" vertical="center" wrapText="1"/>
      <protection locked="0"/>
    </xf>
    <xf numFmtId="58" fontId="38" fillId="0" borderId="56" xfId="41" applyNumberFormat="1" applyFont="1" applyFill="1" applyBorder="1" applyAlignment="1" applyProtection="1">
      <alignment horizontal="center" vertical="center" shrinkToFit="1"/>
      <protection locked="0"/>
    </xf>
    <xf numFmtId="58" fontId="38" fillId="0" borderId="54" xfId="41" applyNumberFormat="1" applyFont="1" applyFill="1" applyBorder="1" applyAlignment="1" applyProtection="1">
      <alignment horizontal="center" vertical="center" shrinkToFit="1"/>
      <protection locked="0"/>
    </xf>
    <xf numFmtId="0" fontId="100" fillId="0" borderId="51" xfId="3" applyFont="1" applyFill="1" applyBorder="1" applyAlignment="1">
      <alignment horizontal="center" vertical="center" shrinkToFit="1"/>
    </xf>
    <xf numFmtId="0" fontId="100" fillId="0" borderId="41" xfId="3" applyFont="1" applyFill="1" applyBorder="1" applyAlignment="1">
      <alignment horizontal="center" vertical="center" shrinkToFit="1"/>
    </xf>
    <xf numFmtId="0" fontId="100" fillId="0" borderId="42" xfId="3" applyFont="1" applyFill="1" applyBorder="1" applyAlignment="1">
      <alignment horizontal="center" vertical="center"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38" fillId="0" borderId="54" xfId="41" applyNumberFormat="1" applyFont="1" applyFill="1" applyBorder="1" applyAlignment="1">
      <alignment horizontal="center" vertical="center" wrapText="1"/>
    </xf>
    <xf numFmtId="0" fontId="38" fillId="0" borderId="54" xfId="41" applyNumberFormat="1" applyFont="1" applyFill="1" applyBorder="1" applyAlignment="1">
      <alignment horizontal="center" vertical="center"/>
    </xf>
    <xf numFmtId="0" fontId="38" fillId="0" borderId="55" xfId="41" applyNumberFormat="1" applyFont="1" applyFill="1" applyBorder="1" applyAlignment="1">
      <alignment horizontal="center" vertical="center"/>
    </xf>
    <xf numFmtId="0" fontId="38" fillId="0" borderId="53" xfId="41" applyNumberFormat="1" applyFont="1" applyFill="1" applyBorder="1" applyAlignment="1">
      <alignment horizontal="center" vertical="center" shrinkToFit="1"/>
    </xf>
    <xf numFmtId="0" fontId="38" fillId="0" borderId="55" xfId="41" applyNumberFormat="1" applyFont="1" applyFill="1" applyBorder="1" applyAlignment="1">
      <alignment horizontal="center" vertical="center" shrinkToFit="1"/>
    </xf>
    <xf numFmtId="0" fontId="93" fillId="0" borderId="54" xfId="41" applyNumberFormat="1" applyFont="1" applyFill="1" applyBorder="1" applyAlignment="1">
      <alignment horizontal="center" vertical="center" wrapText="1"/>
    </xf>
    <xf numFmtId="0" fontId="38" fillId="0" borderId="53" xfId="41" applyNumberFormat="1" applyFont="1" applyFill="1" applyBorder="1" applyAlignment="1">
      <alignment horizontal="center" vertical="center"/>
    </xf>
    <xf numFmtId="58" fontId="38" fillId="0" borderId="56" xfId="41" applyNumberFormat="1" applyFont="1" applyFill="1" applyBorder="1" applyAlignment="1">
      <alignment horizontal="distributed" vertical="center" indent="1" shrinkToFit="1"/>
    </xf>
    <xf numFmtId="58" fontId="38" fillId="0" borderId="54" xfId="41" applyNumberFormat="1" applyFont="1" applyFill="1" applyBorder="1" applyAlignment="1">
      <alignment horizontal="distributed" vertical="center" indent="1" shrinkToFit="1"/>
    </xf>
    <xf numFmtId="0" fontId="38" fillId="0" borderId="54" xfId="41" applyNumberFormat="1" applyFont="1" applyBorder="1" applyAlignment="1" applyProtection="1">
      <alignment horizontal="center" vertical="center"/>
      <protection locked="0"/>
    </xf>
    <xf numFmtId="0" fontId="11" fillId="0" borderId="50" xfId="41" applyNumberFormat="1" applyFont="1" applyFill="1" applyBorder="1" applyAlignment="1">
      <alignment horizontal="center" vertical="center" wrapText="1"/>
    </xf>
    <xf numFmtId="0" fontId="11" fillId="0" borderId="0" xfId="41" applyNumberFormat="1" applyFont="1" applyFill="1" applyBorder="1" applyAlignment="1">
      <alignment horizontal="center" vertical="center"/>
    </xf>
    <xf numFmtId="0" fontId="11" fillId="0" borderId="7" xfId="41" applyNumberFormat="1" applyFont="1" applyFill="1" applyBorder="1" applyAlignment="1">
      <alignment horizontal="center" vertical="center"/>
    </xf>
    <xf numFmtId="0" fontId="38" fillId="0" borderId="6" xfId="41" applyNumberFormat="1" applyFont="1" applyFill="1" applyBorder="1" applyAlignment="1" applyProtection="1">
      <alignment vertical="center" wrapText="1"/>
      <protection locked="0"/>
    </xf>
    <xf numFmtId="0" fontId="38" fillId="0" borderId="0" xfId="41" applyNumberFormat="1" applyFont="1" applyFill="1" applyBorder="1" applyAlignment="1" applyProtection="1">
      <alignment vertical="center" wrapText="1"/>
      <protection locked="0"/>
    </xf>
    <xf numFmtId="0" fontId="38" fillId="0" borderId="52" xfId="41" applyNumberFormat="1" applyFont="1" applyFill="1" applyBorder="1" applyAlignment="1" applyProtection="1">
      <alignment vertical="center" wrapText="1"/>
      <protection locked="0"/>
    </xf>
    <xf numFmtId="0" fontId="38" fillId="0" borderId="97" xfId="41" applyNumberFormat="1" applyFont="1" applyFill="1" applyBorder="1" applyAlignment="1">
      <alignment horizontal="center" vertical="center" wrapText="1"/>
    </xf>
    <xf numFmtId="0" fontId="38" fillId="0" borderId="43" xfId="41" applyNumberFormat="1" applyFont="1" applyFill="1" applyBorder="1" applyAlignment="1">
      <alignment horizontal="center" vertical="center" wrapText="1"/>
    </xf>
    <xf numFmtId="0" fontId="38" fillId="0" borderId="36" xfId="3" applyNumberFormat="1" applyFont="1" applyFill="1" applyBorder="1" applyAlignment="1">
      <alignment horizontal="left" vertical="center" shrinkToFit="1"/>
    </xf>
    <xf numFmtId="0" fontId="38" fillId="0" borderId="36" xfId="41" applyNumberFormat="1" applyFont="1" applyFill="1" applyBorder="1" applyAlignment="1">
      <alignment horizontal="left" vertical="center"/>
    </xf>
    <xf numFmtId="0" fontId="38" fillId="0" borderId="41" xfId="3" applyNumberFormat="1" applyFont="1" applyFill="1" applyBorder="1" applyAlignment="1">
      <alignment horizontal="left" vertical="center" shrinkToFit="1"/>
    </xf>
    <xf numFmtId="0" fontId="38" fillId="0" borderId="41" xfId="3" applyNumberFormat="1" applyFont="1" applyFill="1" applyBorder="1" applyAlignment="1">
      <alignment horizontal="left" vertical="center" wrapText="1"/>
    </xf>
    <xf numFmtId="0" fontId="11" fillId="0" borderId="41" xfId="41" applyNumberFormat="1" applyFont="1" applyFill="1" applyBorder="1" applyAlignment="1" applyProtection="1">
      <alignment vertical="center"/>
      <protection locked="0"/>
    </xf>
    <xf numFmtId="0" fontId="38" fillId="0" borderId="62" xfId="41" applyNumberFormat="1" applyFont="1" applyFill="1" applyBorder="1" applyAlignment="1">
      <alignment horizontal="center" vertical="center" wrapText="1"/>
    </xf>
    <xf numFmtId="0" fontId="38" fillId="0" borderId="27" xfId="41" applyNumberFormat="1" applyFont="1" applyFill="1" applyBorder="1" applyAlignment="1">
      <alignment horizontal="center" vertical="center" wrapText="1"/>
    </xf>
    <xf numFmtId="0" fontId="38" fillId="0" borderId="6" xfId="41" applyNumberFormat="1" applyFont="1" applyFill="1" applyBorder="1" applyAlignment="1" applyProtection="1">
      <alignment horizontal="left" vertical="center" wrapText="1"/>
      <protection locked="0"/>
    </xf>
    <xf numFmtId="0" fontId="38" fillId="0" borderId="0" xfId="41" applyNumberFormat="1" applyFont="1" applyFill="1" applyBorder="1" applyAlignment="1" applyProtection="1">
      <alignment horizontal="left" vertical="center" wrapText="1"/>
      <protection locked="0"/>
    </xf>
    <xf numFmtId="0" fontId="38" fillId="0" borderId="52" xfId="41" applyNumberFormat="1" applyFont="1" applyFill="1" applyBorder="1" applyAlignment="1" applyProtection="1">
      <alignment horizontal="left" vertical="center" wrapText="1"/>
      <protection locked="0"/>
    </xf>
    <xf numFmtId="0" fontId="38" fillId="0" borderId="96" xfId="41" applyNumberFormat="1" applyFont="1" applyFill="1" applyBorder="1" applyAlignment="1">
      <alignment horizontal="center" vertical="center" wrapText="1"/>
    </xf>
    <xf numFmtId="0" fontId="38" fillId="0" borderId="2" xfId="41" applyNumberFormat="1" applyFont="1" applyFill="1" applyBorder="1" applyAlignment="1">
      <alignment horizontal="center" vertical="center" wrapText="1"/>
    </xf>
    <xf numFmtId="0" fontId="38" fillId="0" borderId="36" xfId="41" applyNumberFormat="1" applyFont="1" applyFill="1" applyBorder="1" applyAlignment="1" applyProtection="1">
      <alignment vertical="center" shrinkToFit="1"/>
      <protection locked="0"/>
    </xf>
    <xf numFmtId="0" fontId="38" fillId="0" borderId="36" xfId="41" applyNumberFormat="1" applyFont="1" applyFill="1" applyBorder="1" applyAlignment="1">
      <alignment horizontal="center" vertical="center" shrinkToFit="1"/>
    </xf>
    <xf numFmtId="0" fontId="38" fillId="0" borderId="0" xfId="41" applyNumberFormat="1" applyFont="1" applyFill="1" applyBorder="1" applyAlignment="1" applyProtection="1">
      <alignment vertical="center" shrinkToFit="1"/>
      <protection locked="0"/>
    </xf>
    <xf numFmtId="0" fontId="38" fillId="0" borderId="0" xfId="41" applyNumberFormat="1" applyFont="1" applyFill="1" applyBorder="1" applyAlignment="1">
      <alignment horizontal="center" vertical="center" shrinkToFit="1"/>
    </xf>
    <xf numFmtId="0" fontId="98" fillId="0" borderId="50" xfId="0" applyFont="1" applyFill="1" applyBorder="1" applyAlignment="1">
      <alignment horizontal="left" vertical="center"/>
    </xf>
    <xf numFmtId="0" fontId="38" fillId="0" borderId="41" xfId="41" applyNumberFormat="1" applyFont="1" applyFill="1" applyBorder="1" applyAlignment="1" applyProtection="1">
      <alignment vertical="center" shrinkToFit="1"/>
      <protection locked="0"/>
    </xf>
    <xf numFmtId="0" fontId="38" fillId="0" borderId="41" xfId="41" applyNumberFormat="1" applyFont="1" applyFill="1" applyBorder="1" applyAlignment="1">
      <alignment horizontal="center" vertical="center" shrinkToFit="1"/>
    </xf>
    <xf numFmtId="0" fontId="38" fillId="0" borderId="122" xfId="41" applyNumberFormat="1" applyFont="1" applyFill="1" applyBorder="1" applyAlignment="1">
      <alignment horizontal="center" vertical="center" textRotation="255" shrinkToFit="1"/>
    </xf>
    <xf numFmtId="0" fontId="38" fillId="0" borderId="132" xfId="41" applyNumberFormat="1" applyFont="1" applyFill="1" applyBorder="1" applyAlignment="1">
      <alignment horizontal="center" vertical="center" textRotation="255" shrinkToFit="1"/>
    </xf>
    <xf numFmtId="0" fontId="38" fillId="0" borderId="135" xfId="41" applyNumberFormat="1" applyFont="1" applyFill="1" applyBorder="1" applyAlignment="1">
      <alignment horizontal="center" vertical="center" textRotation="255" shrinkToFit="1"/>
    </xf>
    <xf numFmtId="0" fontId="11" fillId="0" borderId="29" xfId="41" applyNumberFormat="1" applyFont="1" applyFill="1" applyBorder="1" applyAlignment="1" applyProtection="1">
      <alignment horizontal="left" vertical="center" wrapText="1" indent="1"/>
      <protection locked="0"/>
    </xf>
    <xf numFmtId="0" fontId="11" fillId="0" borderId="30" xfId="41" applyNumberFormat="1" applyFont="1" applyFill="1" applyBorder="1" applyAlignment="1" applyProtection="1">
      <alignment horizontal="left" vertical="center" wrapText="1" indent="1"/>
      <protection locked="0"/>
    </xf>
    <xf numFmtId="0" fontId="11" fillId="0" borderId="31" xfId="41" applyNumberFormat="1" applyFont="1" applyFill="1" applyBorder="1" applyAlignment="1" applyProtection="1">
      <alignment horizontal="left" vertical="center" wrapText="1" indent="1"/>
      <protection locked="0"/>
    </xf>
    <xf numFmtId="0" fontId="11" fillId="0" borderId="122" xfId="41" applyNumberFormat="1" applyFont="1" applyFill="1" applyBorder="1" applyAlignment="1" applyProtection="1">
      <alignment horizontal="left" vertical="center" wrapText="1" shrinkToFit="1"/>
      <protection locked="0"/>
    </xf>
    <xf numFmtId="0" fontId="11" fillId="0" borderId="29" xfId="41" applyNumberFormat="1" applyFont="1" applyFill="1" applyBorder="1" applyAlignment="1" applyProtection="1">
      <alignment horizontal="left" vertical="center" wrapText="1" shrinkToFit="1"/>
      <protection locked="0"/>
    </xf>
    <xf numFmtId="177" fontId="38" fillId="0" borderId="122" xfId="41" applyNumberFormat="1" applyFont="1" applyFill="1" applyBorder="1" applyAlignment="1" applyProtection="1">
      <alignment horizontal="right" vertical="center" indent="1"/>
      <protection locked="0"/>
    </xf>
    <xf numFmtId="177" fontId="38" fillId="0" borderId="122" xfId="41" applyNumberFormat="1" applyFont="1" applyBorder="1" applyAlignment="1" applyProtection="1">
      <alignment horizontal="right" vertical="center" indent="1"/>
      <protection locked="0"/>
    </xf>
    <xf numFmtId="177" fontId="38" fillId="0" borderId="131" xfId="41" applyNumberFormat="1" applyFont="1" applyBorder="1" applyAlignment="1" applyProtection="1">
      <alignment horizontal="right" vertical="center" indent="1"/>
      <protection locked="0"/>
    </xf>
    <xf numFmtId="0" fontId="11" fillId="0" borderId="133" xfId="41" applyNumberFormat="1" applyFont="1" applyFill="1" applyBorder="1" applyAlignment="1" applyProtection="1">
      <alignment horizontal="left" vertical="center" wrapText="1" indent="1"/>
      <protection locked="0"/>
    </xf>
    <xf numFmtId="0" fontId="11" fillId="0" borderId="22" xfId="41" applyNumberFormat="1" applyFont="1" applyFill="1" applyBorder="1" applyAlignment="1" applyProtection="1">
      <alignment horizontal="left" vertical="center" wrapText="1" indent="1"/>
      <protection locked="0"/>
    </xf>
    <xf numFmtId="0" fontId="11" fillId="0" borderId="137" xfId="41" applyNumberFormat="1" applyFont="1" applyFill="1" applyBorder="1" applyAlignment="1" applyProtection="1">
      <alignment horizontal="left" vertical="center" wrapText="1" indent="1"/>
      <protection locked="0"/>
    </xf>
    <xf numFmtId="0" fontId="11" fillId="0" borderId="132" xfId="41" applyNumberFormat="1" applyFont="1" applyFill="1" applyBorder="1" applyAlignment="1" applyProtection="1">
      <alignment horizontal="left" vertical="center" wrapText="1" shrinkToFit="1"/>
      <protection locked="0"/>
    </xf>
    <xf numFmtId="0" fontId="11" fillId="0" borderId="133" xfId="41" applyNumberFormat="1" applyFont="1" applyFill="1" applyBorder="1" applyAlignment="1" applyProtection="1">
      <alignment horizontal="left" vertical="center" wrapText="1" shrinkToFit="1"/>
      <protection locked="0"/>
    </xf>
    <xf numFmtId="177" fontId="38" fillId="0" borderId="132" xfId="41" applyNumberFormat="1" applyFont="1" applyFill="1" applyBorder="1" applyAlignment="1" applyProtection="1">
      <alignment horizontal="right" vertical="center" indent="1"/>
      <protection locked="0"/>
    </xf>
    <xf numFmtId="177" fontId="38" fillId="0" borderId="132" xfId="41" applyNumberFormat="1" applyFont="1" applyBorder="1" applyAlignment="1" applyProtection="1">
      <alignment horizontal="right" vertical="center" indent="1"/>
      <protection locked="0"/>
    </xf>
    <xf numFmtId="177" fontId="38" fillId="0" borderId="134" xfId="41" applyNumberFormat="1" applyFont="1" applyBorder="1" applyAlignment="1" applyProtection="1">
      <alignment horizontal="right" vertical="center" indent="1"/>
      <protection locked="0"/>
    </xf>
    <xf numFmtId="0" fontId="11" fillId="0" borderId="135" xfId="41" applyNumberFormat="1" applyFont="1" applyFill="1" applyBorder="1" applyAlignment="1" applyProtection="1">
      <alignment horizontal="left" vertical="center" wrapText="1" shrinkToFit="1"/>
      <protection locked="0"/>
    </xf>
    <xf numFmtId="0" fontId="11" fillId="0" borderId="32" xfId="41" applyNumberFormat="1" applyFont="1" applyFill="1" applyBorder="1" applyAlignment="1" applyProtection="1">
      <alignment horizontal="left" vertical="center" wrapText="1" shrinkToFit="1"/>
      <protection locked="0"/>
    </xf>
    <xf numFmtId="177" fontId="38" fillId="0" borderId="135" xfId="41" applyNumberFormat="1" applyFont="1" applyFill="1" applyBorder="1" applyAlignment="1" applyProtection="1">
      <alignment horizontal="right" vertical="center" indent="1"/>
      <protection locked="0"/>
    </xf>
    <xf numFmtId="177" fontId="38" fillId="0" borderId="135" xfId="41" applyNumberFormat="1" applyFont="1" applyBorder="1" applyAlignment="1" applyProtection="1">
      <alignment horizontal="right" vertical="center" indent="1"/>
      <protection locked="0"/>
    </xf>
    <xf numFmtId="177" fontId="38" fillId="0" borderId="136" xfId="41" applyNumberFormat="1" applyFont="1" applyBorder="1" applyAlignment="1" applyProtection="1">
      <alignment horizontal="right" vertical="center" indent="1"/>
      <protection locked="0"/>
    </xf>
    <xf numFmtId="0" fontId="11" fillId="0" borderId="32" xfId="41" applyNumberFormat="1" applyFont="1" applyFill="1" applyBorder="1" applyAlignment="1" applyProtection="1">
      <alignment horizontal="left" vertical="center" wrapText="1" indent="1"/>
      <protection locked="0"/>
    </xf>
    <xf numFmtId="0" fontId="11" fillId="0" borderId="33" xfId="41" applyNumberFormat="1" applyFont="1" applyFill="1" applyBorder="1" applyAlignment="1" applyProtection="1">
      <alignment horizontal="left" vertical="center" wrapText="1" indent="1"/>
      <protection locked="0"/>
    </xf>
    <xf numFmtId="0" fontId="11" fillId="0" borderId="34" xfId="41" applyNumberFormat="1" applyFont="1" applyFill="1" applyBorder="1" applyAlignment="1" applyProtection="1">
      <alignment horizontal="left" vertical="center" wrapText="1" indent="1"/>
      <protection locked="0"/>
    </xf>
    <xf numFmtId="0" fontId="38" fillId="0" borderId="26" xfId="41" applyNumberFormat="1" applyFont="1" applyFill="1" applyBorder="1" applyAlignment="1">
      <alignment horizontal="center" vertical="center" textRotation="255" shrinkToFit="1"/>
    </xf>
    <xf numFmtId="0" fontId="38" fillId="0" borderId="27" xfId="41" applyNumberFormat="1" applyFont="1" applyFill="1" applyBorder="1" applyAlignment="1">
      <alignment horizontal="center" vertical="center" textRotation="255" shrinkToFit="1"/>
    </xf>
    <xf numFmtId="0" fontId="38" fillId="0" borderId="29" xfId="41" applyNumberFormat="1" applyFont="1" applyFill="1" applyBorder="1" applyAlignment="1" applyProtection="1">
      <alignment vertical="center"/>
      <protection locked="0"/>
    </xf>
    <xf numFmtId="0" fontId="38" fillId="11" borderId="30" xfId="41" applyNumberFormat="1" applyFont="1" applyFill="1" applyBorder="1" applyAlignment="1" applyProtection="1">
      <alignment vertical="center"/>
      <protection locked="0"/>
    </xf>
    <xf numFmtId="0" fontId="38" fillId="0" borderId="30" xfId="41" applyNumberFormat="1" applyFont="1" applyBorder="1" applyAlignment="1" applyProtection="1">
      <alignment vertical="center"/>
      <protection locked="0"/>
    </xf>
    <xf numFmtId="0" fontId="38" fillId="0" borderId="31" xfId="41" applyNumberFormat="1" applyFont="1" applyBorder="1" applyAlignment="1" applyProtection="1">
      <alignment vertical="center"/>
      <protection locked="0"/>
    </xf>
    <xf numFmtId="0" fontId="38" fillId="0" borderId="133" xfId="41" applyNumberFormat="1" applyFont="1" applyFill="1" applyBorder="1" applyAlignment="1" applyProtection="1">
      <alignment vertical="center"/>
      <protection locked="0"/>
    </xf>
    <xf numFmtId="0" fontId="38" fillId="0" borderId="22" xfId="41" applyNumberFormat="1" applyFont="1" applyBorder="1" applyAlignment="1" applyProtection="1">
      <alignment vertical="center"/>
      <protection locked="0"/>
    </xf>
    <xf numFmtId="0" fontId="38" fillId="0" borderId="137" xfId="41" applyNumberFormat="1" applyFont="1" applyBorder="1" applyAlignment="1" applyProtection="1">
      <alignment vertical="center"/>
      <protection locked="0"/>
    </xf>
    <xf numFmtId="0" fontId="38" fillId="0" borderId="32" xfId="41" applyNumberFormat="1" applyFont="1" applyFill="1" applyBorder="1" applyAlignment="1" applyProtection="1">
      <alignment vertical="center"/>
      <protection locked="0"/>
    </xf>
    <xf numFmtId="0" fontId="38" fillId="0" borderId="33" xfId="41" applyNumberFormat="1" applyFont="1" applyBorder="1" applyAlignment="1" applyProtection="1">
      <alignment vertical="center"/>
      <protection locked="0"/>
    </xf>
    <xf numFmtId="0" fontId="38" fillId="0" borderId="34" xfId="41" applyNumberFormat="1" applyFont="1" applyBorder="1" applyAlignment="1" applyProtection="1">
      <alignment vertical="center"/>
      <protection locked="0"/>
    </xf>
    <xf numFmtId="0" fontId="38" fillId="0" borderId="28" xfId="41" applyNumberFormat="1" applyFont="1" applyFill="1" applyBorder="1" applyAlignment="1">
      <alignment horizontal="center" vertical="center" textRotation="255" shrinkToFit="1"/>
    </xf>
    <xf numFmtId="0" fontId="11" fillId="0" borderId="132" xfId="41" applyNumberFormat="1" applyFont="1" applyBorder="1" applyAlignment="1" applyProtection="1">
      <alignment vertical="center" wrapText="1"/>
      <protection locked="0"/>
    </xf>
    <xf numFmtId="0" fontId="11" fillId="0" borderId="133" xfId="41" applyNumberFormat="1" applyFont="1" applyBorder="1" applyAlignment="1" applyProtection="1">
      <alignment vertical="center" wrapText="1"/>
      <protection locked="0"/>
    </xf>
    <xf numFmtId="0" fontId="11" fillId="0" borderId="22" xfId="41" applyNumberFormat="1" applyFont="1" applyBorder="1" applyAlignment="1" applyProtection="1">
      <alignment vertical="center" wrapText="1"/>
      <protection locked="0"/>
    </xf>
    <xf numFmtId="0" fontId="11" fillId="0" borderId="137" xfId="41" applyNumberFormat="1" applyFont="1" applyBorder="1" applyAlignment="1" applyProtection="1">
      <alignment vertical="center" wrapText="1"/>
      <protection locked="0"/>
    </xf>
    <xf numFmtId="177" fontId="38" fillId="0" borderId="133" xfId="41" applyNumberFormat="1" applyFont="1" applyFill="1" applyBorder="1" applyAlignment="1" applyProtection="1">
      <alignment horizontal="right" vertical="center" indent="1"/>
      <protection locked="0"/>
    </xf>
    <xf numFmtId="177" fontId="38" fillId="0" borderId="22" xfId="41" applyNumberFormat="1" applyFont="1" applyBorder="1" applyAlignment="1" applyProtection="1">
      <alignment horizontal="right" vertical="center" indent="1"/>
      <protection locked="0"/>
    </xf>
    <xf numFmtId="177" fontId="38" fillId="0" borderId="142" xfId="41" applyNumberFormat="1" applyFont="1" applyBorder="1" applyAlignment="1" applyProtection="1">
      <alignment horizontal="right" vertical="center" indent="1"/>
      <protection locked="0"/>
    </xf>
    <xf numFmtId="0" fontId="38" fillId="0" borderId="3" xfId="41" applyNumberFormat="1" applyFont="1" applyFill="1" applyBorder="1" applyAlignment="1">
      <alignment horizontal="left" vertical="center" indent="1"/>
    </xf>
    <xf numFmtId="0" fontId="38" fillId="0" borderId="4" xfId="41" applyNumberFormat="1" applyFont="1" applyFill="1" applyBorder="1" applyAlignment="1">
      <alignment horizontal="left" vertical="center" indent="1"/>
    </xf>
    <xf numFmtId="0" fontId="38" fillId="11" borderId="4" xfId="41" applyNumberFormat="1" applyFont="1" applyFill="1" applyBorder="1" applyAlignment="1">
      <alignment horizontal="left" vertical="center" indent="1"/>
    </xf>
    <xf numFmtId="0" fontId="38" fillId="0" borderId="10" xfId="41" applyNumberFormat="1" applyFont="1" applyFill="1" applyBorder="1" applyAlignment="1">
      <alignment horizontal="left" vertical="center" indent="1"/>
    </xf>
    <xf numFmtId="0" fontId="38" fillId="0" borderId="3" xfId="41" applyNumberFormat="1" applyFont="1" applyFill="1" applyBorder="1" applyAlignment="1">
      <alignment horizontal="left" vertical="center" indent="1" shrinkToFit="1"/>
    </xf>
    <xf numFmtId="0" fontId="38" fillId="0" borderId="4" xfId="41" applyNumberFormat="1" applyFont="1" applyFill="1" applyBorder="1" applyAlignment="1">
      <alignment horizontal="left" vertical="center" indent="1" shrinkToFit="1"/>
    </xf>
    <xf numFmtId="0" fontId="11" fillId="0" borderId="4" xfId="41" applyNumberFormat="1" applyFont="1" applyFill="1" applyBorder="1" applyAlignment="1">
      <alignment vertical="center" shrinkToFit="1"/>
    </xf>
    <xf numFmtId="177" fontId="38" fillId="0" borderId="2" xfId="41" applyNumberFormat="1" applyFont="1" applyFill="1" applyBorder="1" applyAlignment="1">
      <alignment horizontal="right" vertical="center" indent="1"/>
    </xf>
    <xf numFmtId="177" fontId="38" fillId="0" borderId="2" xfId="41" applyNumberFormat="1" applyFont="1" applyBorder="1" applyAlignment="1">
      <alignment horizontal="right" vertical="center" indent="1"/>
    </xf>
    <xf numFmtId="177" fontId="38" fillId="0" borderId="68" xfId="41" applyNumberFormat="1" applyFont="1" applyBorder="1" applyAlignment="1">
      <alignment horizontal="right" vertical="center" indent="1"/>
    </xf>
    <xf numFmtId="0" fontId="38" fillId="0" borderId="8" xfId="41" applyNumberFormat="1" applyFont="1" applyFill="1" applyBorder="1" applyAlignment="1">
      <alignment horizontal="center" vertical="center" shrinkToFit="1"/>
    </xf>
    <xf numFmtId="0" fontId="38" fillId="0" borderId="5" xfId="41" applyNumberFormat="1" applyFont="1" applyFill="1" applyBorder="1" applyAlignment="1">
      <alignment horizontal="center" vertical="center" shrinkToFit="1"/>
    </xf>
    <xf numFmtId="0" fontId="38" fillId="0" borderId="9" xfId="41" applyNumberFormat="1" applyFont="1" applyFill="1" applyBorder="1" applyAlignment="1">
      <alignment horizontal="center" vertical="center" shrinkToFit="1"/>
    </xf>
    <xf numFmtId="0" fontId="38" fillId="0" borderId="6" xfId="41" applyNumberFormat="1" applyFont="1" applyFill="1" applyBorder="1" applyAlignment="1">
      <alignment horizontal="center" vertical="center" shrinkToFit="1"/>
    </xf>
    <xf numFmtId="0" fontId="38" fillId="0" borderId="7" xfId="41" applyNumberFormat="1" applyFont="1" applyFill="1" applyBorder="1" applyAlignment="1">
      <alignment horizontal="center" vertical="center" shrinkToFit="1"/>
    </xf>
    <xf numFmtId="0" fontId="38" fillId="0" borderId="11" xfId="41" applyNumberFormat="1" applyFont="1" applyFill="1" applyBorder="1" applyAlignment="1">
      <alignment horizontal="center" vertical="center" shrinkToFit="1"/>
    </xf>
    <xf numFmtId="0" fontId="38" fillId="0" borderId="1" xfId="41" applyNumberFormat="1" applyFont="1" applyFill="1" applyBorder="1" applyAlignment="1">
      <alignment horizontal="center" vertical="center" shrinkToFit="1"/>
    </xf>
    <xf numFmtId="0" fontId="38" fillId="0" borderId="12" xfId="41" applyNumberFormat="1" applyFont="1" applyFill="1" applyBorder="1" applyAlignment="1">
      <alignment horizontal="center" vertical="center" shrinkToFit="1"/>
    </xf>
    <xf numFmtId="0" fontId="38" fillId="0" borderId="29" xfId="41" applyNumberFormat="1" applyFont="1" applyFill="1" applyBorder="1" applyAlignment="1" applyProtection="1">
      <alignment horizontal="center" vertical="center" shrinkToFit="1"/>
      <protection locked="0"/>
    </xf>
    <xf numFmtId="0" fontId="38" fillId="0" borderId="30" xfId="41" applyNumberFormat="1" applyFont="1" applyFill="1" applyBorder="1" applyAlignment="1" applyProtection="1">
      <alignment horizontal="center" vertical="center" shrinkToFit="1"/>
      <protection locked="0"/>
    </xf>
    <xf numFmtId="0" fontId="38" fillId="0" borderId="138" xfId="41" applyNumberFormat="1" applyFont="1" applyFill="1" applyBorder="1" applyAlignment="1" applyProtection="1">
      <alignment horizontal="center" vertical="center" shrinkToFit="1"/>
      <protection locked="0"/>
    </xf>
    <xf numFmtId="0" fontId="11" fillId="0" borderId="139" xfId="41" applyNumberFormat="1" applyFont="1" applyFill="1" applyBorder="1" applyAlignment="1" applyProtection="1">
      <alignment vertical="center" wrapText="1" shrinkToFit="1"/>
      <protection locked="0"/>
    </xf>
    <xf numFmtId="0" fontId="11" fillId="0" borderId="30" xfId="41" applyNumberFormat="1" applyFont="1" applyFill="1" applyBorder="1" applyAlignment="1" applyProtection="1">
      <alignment vertical="center" wrapText="1" shrinkToFit="1"/>
      <protection locked="0"/>
    </xf>
    <xf numFmtId="0" fontId="38" fillId="0" borderId="139" xfId="41" applyFont="1" applyBorder="1" applyAlignment="1" applyProtection="1">
      <alignment horizontal="center" vertical="center" shrinkToFit="1"/>
      <protection locked="0"/>
    </xf>
    <xf numFmtId="0" fontId="38" fillId="0" borderId="30" xfId="41" applyFont="1" applyBorder="1" applyAlignment="1" applyProtection="1">
      <alignment horizontal="center" vertical="center" shrinkToFit="1"/>
      <protection locked="0"/>
    </xf>
    <xf numFmtId="0" fontId="38" fillId="0" borderId="31" xfId="41" applyFont="1" applyBorder="1" applyAlignment="1" applyProtection="1">
      <alignment horizontal="center" vertical="center" shrinkToFit="1"/>
      <protection locked="0"/>
    </xf>
    <xf numFmtId="177" fontId="38" fillId="0" borderId="30" xfId="41" applyNumberFormat="1" applyFont="1" applyBorder="1" applyAlignment="1">
      <alignment horizontal="center" vertical="center"/>
    </xf>
    <xf numFmtId="0" fontId="38" fillId="0" borderId="32" xfId="41" applyNumberFormat="1" applyFont="1" applyBorder="1" applyAlignment="1">
      <alignment horizontal="center" vertical="center"/>
    </xf>
    <xf numFmtId="0" fontId="38" fillId="0" borderId="33" xfId="41" applyNumberFormat="1" applyFont="1" applyBorder="1" applyAlignment="1">
      <alignment horizontal="center" vertical="center"/>
    </xf>
    <xf numFmtId="177" fontId="38" fillId="0" borderId="33" xfId="41" applyNumberFormat="1" applyFont="1" applyBorder="1" applyAlignment="1">
      <alignment horizontal="center" vertical="center"/>
    </xf>
    <xf numFmtId="177" fontId="38" fillId="0" borderId="34" xfId="41" applyNumberFormat="1" applyFont="1" applyBorder="1" applyAlignment="1">
      <alignment horizontal="center" vertical="center"/>
    </xf>
    <xf numFmtId="0" fontId="38" fillId="0" borderId="32" xfId="41" applyNumberFormat="1" applyFont="1" applyBorder="1" applyAlignment="1">
      <alignment horizontal="center" vertical="center" shrinkToFit="1"/>
    </xf>
    <xf numFmtId="0" fontId="38" fillId="0" borderId="33" xfId="41" applyNumberFormat="1" applyFont="1" applyBorder="1" applyAlignment="1">
      <alignment horizontal="center" vertical="center" shrinkToFit="1"/>
    </xf>
    <xf numFmtId="0" fontId="38" fillId="0" borderId="32" xfId="41" applyNumberFormat="1" applyFont="1" applyFill="1" applyBorder="1" applyAlignment="1" applyProtection="1">
      <alignment horizontal="center" vertical="center" shrinkToFit="1"/>
      <protection locked="0"/>
    </xf>
    <xf numFmtId="0" fontId="38" fillId="0" borderId="33" xfId="41" applyNumberFormat="1" applyFont="1" applyFill="1" applyBorder="1" applyAlignment="1" applyProtection="1">
      <alignment horizontal="center" vertical="center" shrinkToFit="1"/>
      <protection locked="0"/>
    </xf>
    <xf numFmtId="0" fontId="38" fillId="0" borderId="140" xfId="41" applyNumberFormat="1" applyFont="1" applyFill="1" applyBorder="1" applyAlignment="1" applyProtection="1">
      <alignment horizontal="center" vertical="center" shrinkToFit="1"/>
      <protection locked="0"/>
    </xf>
    <xf numFmtId="0" fontId="11" fillId="0" borderId="141" xfId="41" applyNumberFormat="1" applyFont="1" applyFill="1" applyBorder="1" applyAlignment="1" applyProtection="1">
      <alignment vertical="center" wrapText="1" shrinkToFit="1"/>
      <protection locked="0"/>
    </xf>
    <xf numFmtId="0" fontId="11" fillId="0" borderId="33" xfId="41" applyNumberFormat="1" applyFont="1" applyFill="1" applyBorder="1" applyAlignment="1" applyProtection="1">
      <alignment vertical="center" wrapText="1" shrinkToFit="1"/>
      <protection locked="0"/>
    </xf>
    <xf numFmtId="0" fontId="38" fillId="0" borderId="141" xfId="41" applyFont="1" applyBorder="1" applyAlignment="1" applyProtection="1">
      <alignment horizontal="center" vertical="center" shrinkToFit="1"/>
      <protection locked="0"/>
    </xf>
    <xf numFmtId="0" fontId="38" fillId="0" borderId="33" xfId="41" applyFont="1" applyBorder="1" applyAlignment="1" applyProtection="1">
      <alignment horizontal="center" vertical="center" shrinkToFit="1"/>
      <protection locked="0"/>
    </xf>
    <xf numFmtId="0" fontId="38" fillId="0" borderId="34" xfId="41" applyFont="1" applyBorder="1" applyAlignment="1" applyProtection="1">
      <alignment horizontal="center" vertical="center" shrinkToFit="1"/>
      <protection locked="0"/>
    </xf>
    <xf numFmtId="0" fontId="38" fillId="0" borderId="32" xfId="41" applyNumberFormat="1" applyFont="1" applyFill="1" applyBorder="1" applyAlignment="1">
      <alignment horizontal="center" vertical="center"/>
    </xf>
    <xf numFmtId="0" fontId="38" fillId="0" borderId="33" xfId="41" applyNumberFormat="1" applyFont="1" applyFill="1" applyBorder="1" applyAlignment="1">
      <alignment horizontal="center" vertical="center"/>
    </xf>
    <xf numFmtId="177" fontId="38" fillId="0" borderId="144" xfId="41" applyNumberFormat="1" applyFont="1" applyBorder="1" applyAlignment="1">
      <alignment horizontal="center" vertical="center"/>
    </xf>
    <xf numFmtId="0" fontId="38" fillId="0" borderId="3" xfId="41" applyNumberFormat="1" applyFont="1" applyFill="1" applyBorder="1" applyAlignment="1">
      <alignment horizontal="center" vertical="center"/>
    </xf>
    <xf numFmtId="0" fontId="38" fillId="0" borderId="4" xfId="41" applyNumberFormat="1" applyFont="1" applyFill="1" applyBorder="1" applyAlignment="1">
      <alignment horizontal="center" vertical="center"/>
    </xf>
    <xf numFmtId="177" fontId="38" fillId="0" borderId="4" xfId="41" applyNumberFormat="1" applyFont="1" applyFill="1" applyBorder="1" applyAlignment="1">
      <alignment horizontal="center" vertical="center"/>
    </xf>
    <xf numFmtId="177" fontId="38" fillId="0" borderId="10" xfId="41" applyNumberFormat="1" applyFont="1" applyFill="1" applyBorder="1" applyAlignment="1">
      <alignment horizontal="center" vertical="center"/>
    </xf>
    <xf numFmtId="177" fontId="38" fillId="0" borderId="5" xfId="41" applyNumberFormat="1" applyFont="1" applyFill="1" applyBorder="1" applyAlignment="1">
      <alignment horizontal="center" vertical="center" shrinkToFit="1"/>
    </xf>
    <xf numFmtId="177" fontId="38" fillId="0" borderId="9" xfId="41" applyNumberFormat="1" applyFont="1" applyFill="1" applyBorder="1" applyAlignment="1">
      <alignment horizontal="center" vertical="center" shrinkToFit="1"/>
    </xf>
    <xf numFmtId="177" fontId="38" fillId="0" borderId="0" xfId="41" applyNumberFormat="1" applyFont="1" applyFill="1" applyBorder="1" applyAlignment="1">
      <alignment horizontal="center" vertical="center" shrinkToFit="1"/>
    </xf>
    <xf numFmtId="177" fontId="38" fillId="0" borderId="7" xfId="41" applyNumberFormat="1" applyFont="1" applyFill="1" applyBorder="1" applyAlignment="1">
      <alignment horizontal="center" vertical="center" shrinkToFit="1"/>
    </xf>
    <xf numFmtId="177" fontId="38" fillId="0" borderId="1" xfId="41" applyNumberFormat="1" applyFont="1" applyFill="1" applyBorder="1" applyAlignment="1">
      <alignment horizontal="center" vertical="center" shrinkToFit="1"/>
    </xf>
    <xf numFmtId="177" fontId="38" fillId="0" borderId="12" xfId="41" applyNumberFormat="1" applyFont="1" applyFill="1" applyBorder="1" applyAlignment="1">
      <alignment horizontal="center" vertical="center" shrinkToFit="1"/>
    </xf>
    <xf numFmtId="0" fontId="38" fillId="0" borderId="8" xfId="41" applyNumberFormat="1" applyFont="1" applyBorder="1" applyAlignment="1">
      <alignment horizontal="center" vertical="center" shrinkToFit="1"/>
    </xf>
    <xf numFmtId="0" fontId="38" fillId="0" borderId="5" xfId="41" applyNumberFormat="1" applyFont="1" applyBorder="1" applyAlignment="1">
      <alignment horizontal="center" vertical="center" shrinkToFit="1"/>
    </xf>
    <xf numFmtId="0" fontId="38" fillId="0" borderId="11" xfId="41" applyNumberFormat="1" applyFont="1" applyBorder="1" applyAlignment="1">
      <alignment horizontal="center" vertical="center" shrinkToFit="1"/>
    </xf>
    <xf numFmtId="0" fontId="38" fillId="0" borderId="1" xfId="41" applyNumberFormat="1" applyFont="1" applyBorder="1" applyAlignment="1">
      <alignment horizontal="center" vertical="center" shrinkToFit="1"/>
    </xf>
    <xf numFmtId="177" fontId="38" fillId="0" borderId="5" xfId="41" applyNumberFormat="1" applyFont="1" applyBorder="1" applyAlignment="1">
      <alignment horizontal="center" vertical="center"/>
    </xf>
    <xf numFmtId="177" fontId="38" fillId="0" borderId="9" xfId="41" applyNumberFormat="1" applyFont="1" applyBorder="1" applyAlignment="1">
      <alignment horizontal="center" vertical="center"/>
    </xf>
    <xf numFmtId="177" fontId="38" fillId="0" borderId="1" xfId="41" applyNumberFormat="1" applyFont="1" applyBorder="1" applyAlignment="1">
      <alignment horizontal="center" vertical="center"/>
    </xf>
    <xf numFmtId="177" fontId="38" fillId="0" borderId="12" xfId="41" applyNumberFormat="1" applyFont="1" applyBorder="1" applyAlignment="1">
      <alignment horizontal="center" vertical="center"/>
    </xf>
    <xf numFmtId="0" fontId="38" fillId="0" borderId="29" xfId="41" applyNumberFormat="1" applyFont="1" applyBorder="1" applyAlignment="1">
      <alignment horizontal="center" vertical="center" shrinkToFit="1"/>
    </xf>
    <xf numFmtId="0" fontId="38" fillId="0" borderId="30" xfId="41" applyNumberFormat="1" applyFont="1" applyBorder="1" applyAlignment="1">
      <alignment horizontal="center" vertical="center" shrinkToFit="1"/>
    </xf>
    <xf numFmtId="177" fontId="38" fillId="0" borderId="31" xfId="41" applyNumberFormat="1" applyFont="1" applyBorder="1" applyAlignment="1">
      <alignment horizontal="center" vertical="center"/>
    </xf>
    <xf numFmtId="0" fontId="38" fillId="0" borderId="133" xfId="41" applyNumberFormat="1" applyFont="1" applyFill="1" applyBorder="1" applyAlignment="1" applyProtection="1">
      <alignment horizontal="center" vertical="center" shrinkToFit="1"/>
      <protection locked="0"/>
    </xf>
    <xf numFmtId="0" fontId="38" fillId="0" borderId="22" xfId="41" applyNumberFormat="1" applyFont="1" applyFill="1" applyBorder="1" applyAlignment="1" applyProtection="1">
      <alignment horizontal="center" vertical="center" shrinkToFit="1"/>
      <protection locked="0"/>
    </xf>
    <xf numFmtId="0" fontId="38" fillId="0" borderId="23" xfId="41" applyNumberFormat="1" applyFont="1" applyFill="1" applyBorder="1" applyAlignment="1" applyProtection="1">
      <alignment horizontal="center" vertical="center" shrinkToFit="1"/>
      <protection locked="0"/>
    </xf>
    <xf numFmtId="0" fontId="11" fillId="0" borderId="21" xfId="41" applyNumberFormat="1" applyFont="1" applyFill="1" applyBorder="1" applyAlignment="1" applyProtection="1">
      <alignment vertical="center" wrapText="1" shrinkToFit="1"/>
      <protection locked="0"/>
    </xf>
    <xf numFmtId="0" fontId="11" fillId="0" borderId="22" xfId="41" applyNumberFormat="1" applyFont="1" applyFill="1" applyBorder="1" applyAlignment="1" applyProtection="1">
      <alignment vertical="center" wrapText="1" shrinkToFit="1"/>
      <protection locked="0"/>
    </xf>
    <xf numFmtId="0" fontId="38" fillId="0" borderId="21" xfId="41" applyFont="1" applyBorder="1" applyAlignment="1" applyProtection="1">
      <alignment horizontal="center" vertical="center" shrinkToFit="1"/>
      <protection locked="0"/>
    </xf>
    <xf numFmtId="0" fontId="38" fillId="0" borderId="22" xfId="41" applyFont="1" applyBorder="1" applyAlignment="1" applyProtection="1">
      <alignment horizontal="center" vertical="center" shrinkToFit="1"/>
      <protection locked="0"/>
    </xf>
    <xf numFmtId="0" fontId="38" fillId="0" borderId="137" xfId="41" applyFont="1" applyBorder="1" applyAlignment="1" applyProtection="1">
      <alignment horizontal="center" vertical="center" shrinkToFit="1"/>
      <protection locked="0"/>
    </xf>
    <xf numFmtId="0" fontId="126" fillId="0" borderId="35" xfId="41" applyNumberFormat="1" applyFont="1" applyFill="1" applyBorder="1" applyAlignment="1">
      <alignment horizontal="center" vertical="center" wrapText="1"/>
    </xf>
    <xf numFmtId="0" fontId="126" fillId="0" borderId="36" xfId="41" applyNumberFormat="1" applyFont="1" applyFill="1" applyBorder="1" applyAlignment="1">
      <alignment horizontal="center" vertical="center" wrapText="1"/>
    </xf>
    <xf numFmtId="0" fontId="90" fillId="0" borderId="26" xfId="41" applyNumberFormat="1" applyFont="1" applyBorder="1" applyAlignment="1">
      <alignment vertical="center" wrapText="1"/>
    </xf>
    <xf numFmtId="0" fontId="90" fillId="0" borderId="27" xfId="41" applyNumberFormat="1" applyFont="1" applyBorder="1" applyAlignment="1">
      <alignment vertical="center" wrapText="1"/>
    </xf>
    <xf numFmtId="0" fontId="90" fillId="0" borderId="28" xfId="41" applyNumberFormat="1" applyFont="1" applyBorder="1" applyAlignment="1">
      <alignment vertical="center" wrapText="1"/>
    </xf>
    <xf numFmtId="0" fontId="38" fillId="0" borderId="96" xfId="41" applyNumberFormat="1" applyFont="1" applyBorder="1" applyAlignment="1">
      <alignment horizontal="center" vertical="center" textRotation="255"/>
    </xf>
    <xf numFmtId="0" fontId="38" fillId="0" borderId="97" xfId="41" applyNumberFormat="1" applyFont="1" applyBorder="1" applyAlignment="1">
      <alignment horizontal="center" vertical="center" textRotation="255"/>
    </xf>
    <xf numFmtId="0" fontId="38" fillId="0" borderId="3" xfId="41" applyNumberFormat="1" applyFont="1" applyFill="1" applyBorder="1" applyAlignment="1">
      <alignment horizontal="left" vertical="center" wrapText="1" indent="1"/>
    </xf>
    <xf numFmtId="0" fontId="38" fillId="0" borderId="4" xfId="41" applyNumberFormat="1" applyFont="1" applyFill="1" applyBorder="1" applyAlignment="1">
      <alignment horizontal="left" vertical="center" wrapText="1" indent="1"/>
    </xf>
    <xf numFmtId="0" fontId="38" fillId="0" borderId="10" xfId="41" applyNumberFormat="1" applyFont="1" applyFill="1" applyBorder="1" applyAlignment="1">
      <alignment horizontal="left" vertical="center" wrapText="1" indent="1"/>
    </xf>
    <xf numFmtId="0" fontId="38" fillId="0" borderId="3" xfId="41" applyNumberFormat="1" applyFont="1" applyFill="1" applyBorder="1" applyAlignment="1">
      <alignment horizontal="left" vertical="center"/>
    </xf>
    <xf numFmtId="0" fontId="38" fillId="0" borderId="4" xfId="41" applyNumberFormat="1" applyFont="1" applyFill="1" applyBorder="1" applyAlignment="1">
      <alignment horizontal="left" vertical="center"/>
    </xf>
    <xf numFmtId="0" fontId="38" fillId="0" borderId="69" xfId="41" applyNumberFormat="1" applyFont="1" applyFill="1" applyBorder="1" applyAlignment="1">
      <alignment horizontal="left" vertical="center"/>
    </xf>
    <xf numFmtId="0" fontId="38" fillId="0" borderId="3" xfId="41" applyNumberFormat="1" applyFont="1" applyFill="1" applyBorder="1" applyAlignment="1" applyProtection="1">
      <alignment horizontal="left" vertical="center" wrapText="1" indent="1"/>
      <protection locked="0"/>
    </xf>
    <xf numFmtId="0" fontId="38" fillId="0" borderId="4" xfId="41" applyNumberFormat="1" applyFont="1" applyFill="1" applyBorder="1" applyAlignment="1" applyProtection="1">
      <alignment horizontal="left" vertical="center" wrapText="1" indent="1"/>
      <protection locked="0"/>
    </xf>
    <xf numFmtId="0" fontId="38" fillId="0" borderId="69" xfId="41" applyNumberFormat="1" applyFont="1" applyFill="1" applyBorder="1" applyAlignment="1" applyProtection="1">
      <alignment horizontal="left" vertical="center" wrapText="1" indent="1"/>
      <protection locked="0"/>
    </xf>
    <xf numFmtId="0" fontId="38" fillId="0" borderId="74" xfId="41" applyNumberFormat="1" applyFont="1" applyFill="1" applyBorder="1" applyAlignment="1">
      <alignment horizontal="left" vertical="center" wrapText="1" indent="1"/>
    </xf>
    <xf numFmtId="0" fontId="38" fillId="0" borderId="75" xfId="41" applyNumberFormat="1" applyFont="1" applyFill="1" applyBorder="1" applyAlignment="1">
      <alignment horizontal="left" vertical="center" wrapText="1" indent="1"/>
    </xf>
    <xf numFmtId="0" fontId="38" fillId="0" borderId="76" xfId="41" applyNumberFormat="1" applyFont="1" applyFill="1" applyBorder="1" applyAlignment="1">
      <alignment horizontal="left" vertical="center" wrapText="1" indent="1"/>
    </xf>
    <xf numFmtId="0" fontId="38" fillId="0" borderId="74" xfId="41" applyNumberFormat="1" applyFont="1" applyFill="1" applyBorder="1" applyAlignment="1" applyProtection="1">
      <alignment horizontal="left" vertical="center" wrapText="1" indent="1"/>
      <protection locked="0"/>
    </xf>
    <xf numFmtId="0" fontId="38" fillId="0" borderId="75" xfId="41" applyNumberFormat="1" applyFont="1" applyFill="1" applyBorder="1" applyAlignment="1" applyProtection="1">
      <alignment horizontal="left" vertical="center" wrapText="1" indent="1"/>
      <protection locked="0"/>
    </xf>
    <xf numFmtId="0" fontId="38" fillId="0" borderId="77" xfId="41" applyNumberFormat="1" applyFont="1" applyFill="1" applyBorder="1" applyAlignment="1" applyProtection="1">
      <alignment horizontal="left" vertical="center" wrapText="1" indent="1"/>
      <protection locked="0"/>
    </xf>
    <xf numFmtId="0" fontId="38" fillId="0" borderId="8" xfId="41" applyNumberFormat="1" applyFont="1" applyFill="1" applyBorder="1" applyAlignment="1">
      <alignment horizontal="left" vertical="center" indent="1"/>
    </xf>
    <xf numFmtId="0" fontId="38" fillId="0" borderId="5" xfId="41" applyNumberFormat="1" applyFont="1" applyFill="1" applyBorder="1" applyAlignment="1">
      <alignment horizontal="left" vertical="center" indent="1"/>
    </xf>
    <xf numFmtId="178" fontId="38" fillId="0" borderId="5" xfId="42" applyNumberFormat="1" applyFont="1" applyFill="1" applyBorder="1" applyAlignment="1" applyProtection="1">
      <alignment horizontal="right" vertical="center" indent="1"/>
      <protection locked="0"/>
    </xf>
    <xf numFmtId="178" fontId="38" fillId="0" borderId="9" xfId="42" applyNumberFormat="1" applyFont="1" applyFill="1" applyBorder="1" applyAlignment="1" applyProtection="1">
      <alignment horizontal="right" vertical="center" indent="1"/>
      <protection locked="0"/>
    </xf>
    <xf numFmtId="0" fontId="38" fillId="0" borderId="8" xfId="41" applyNumberFormat="1" applyFont="1" applyFill="1" applyBorder="1" applyAlignment="1">
      <alignment horizontal="center" vertical="center"/>
    </xf>
    <xf numFmtId="0" fontId="38" fillId="0" borderId="5" xfId="41" applyNumberFormat="1" applyFont="1" applyFill="1" applyBorder="1" applyAlignment="1">
      <alignment horizontal="center" vertical="center"/>
    </xf>
    <xf numFmtId="0" fontId="38" fillId="0" borderId="6" xfId="41" applyNumberFormat="1" applyFont="1" applyFill="1" applyBorder="1" applyAlignment="1">
      <alignment horizontal="center" vertical="center"/>
    </xf>
    <xf numFmtId="0" fontId="38" fillId="0" borderId="11" xfId="41" applyNumberFormat="1" applyFont="1" applyFill="1" applyBorder="1" applyAlignment="1">
      <alignment horizontal="center" vertical="center"/>
    </xf>
    <xf numFmtId="0" fontId="38" fillId="0" borderId="1" xfId="41" applyNumberFormat="1" applyFont="1" applyFill="1" applyBorder="1" applyAlignment="1">
      <alignment horizontal="center" vertical="center"/>
    </xf>
    <xf numFmtId="178" fontId="38" fillId="0" borderId="5" xfId="41" applyNumberFormat="1" applyFont="1" applyBorder="1" applyAlignment="1">
      <alignment horizontal="right" vertical="center" indent="1"/>
    </xf>
    <xf numFmtId="178" fontId="38" fillId="0" borderId="49" xfId="41" applyNumberFormat="1" applyFont="1" applyBorder="1" applyAlignment="1">
      <alignment horizontal="right" vertical="center" indent="1"/>
    </xf>
    <xf numFmtId="178" fontId="38" fillId="0" borderId="0" xfId="41" applyNumberFormat="1" applyFont="1" applyBorder="1" applyAlignment="1">
      <alignment horizontal="right" vertical="center" indent="1"/>
    </xf>
    <xf numFmtId="178" fontId="38" fillId="0" borderId="52" xfId="41" applyNumberFormat="1" applyFont="1" applyBorder="1" applyAlignment="1">
      <alignment horizontal="right" vertical="center" indent="1"/>
    </xf>
    <xf numFmtId="178" fontId="38" fillId="0" borderId="1" xfId="41" applyNumberFormat="1" applyFont="1" applyBorder="1" applyAlignment="1">
      <alignment horizontal="right" vertical="center" indent="1"/>
    </xf>
    <xf numFmtId="178" fontId="38" fillId="0" borderId="46" xfId="41" applyNumberFormat="1" applyFont="1" applyBorder="1" applyAlignment="1">
      <alignment horizontal="right" vertical="center" indent="1"/>
    </xf>
    <xf numFmtId="0" fontId="38" fillId="0" borderId="133" xfId="41" applyNumberFormat="1" applyFont="1" applyFill="1" applyBorder="1" applyAlignment="1">
      <alignment horizontal="left" vertical="center" indent="1"/>
    </xf>
    <xf numFmtId="0" fontId="38" fillId="0" borderId="22" xfId="41" applyNumberFormat="1" applyFont="1" applyFill="1" applyBorder="1" applyAlignment="1">
      <alignment horizontal="left" vertical="center" indent="1"/>
    </xf>
    <xf numFmtId="0" fontId="38" fillId="0" borderId="22" xfId="41" applyNumberFormat="1" applyFont="1" applyFill="1" applyBorder="1" applyAlignment="1" applyProtection="1">
      <alignment horizontal="left" vertical="center"/>
      <protection locked="0"/>
    </xf>
    <xf numFmtId="178" fontId="38" fillId="0" borderId="22" xfId="42" applyNumberFormat="1" applyFont="1" applyFill="1" applyBorder="1" applyAlignment="1" applyProtection="1">
      <alignment horizontal="right" vertical="center" indent="1"/>
      <protection locked="0"/>
    </xf>
    <xf numFmtId="178" fontId="38" fillId="0" borderId="137" xfId="42" applyNumberFormat="1" applyFont="1" applyFill="1" applyBorder="1" applyAlignment="1" applyProtection="1">
      <alignment horizontal="right" vertical="center" indent="1"/>
      <protection locked="0"/>
    </xf>
    <xf numFmtId="0" fontId="38" fillId="0" borderId="1" xfId="41" applyNumberFormat="1" applyFont="1" applyFill="1" applyBorder="1" applyAlignment="1" applyProtection="1">
      <alignment horizontal="left" vertical="center"/>
      <protection locked="0"/>
    </xf>
    <xf numFmtId="0" fontId="38" fillId="0" borderId="59" xfId="41" applyNumberFormat="1" applyFont="1" applyFill="1" applyBorder="1" applyAlignment="1">
      <alignment horizontal="center" vertical="center" textRotation="255" wrapText="1"/>
    </xf>
    <xf numFmtId="0" fontId="38" fillId="0" borderId="62" xfId="41" applyNumberFormat="1" applyFont="1" applyFill="1" applyBorder="1" applyAlignment="1">
      <alignment horizontal="center" vertical="center" textRotation="255" wrapText="1"/>
    </xf>
    <xf numFmtId="0" fontId="38" fillId="0" borderId="70" xfId="41" applyNumberFormat="1" applyFont="1" applyFill="1" applyBorder="1" applyAlignment="1">
      <alignment horizontal="center" vertical="center" textRotation="255" wrapText="1"/>
    </xf>
    <xf numFmtId="0" fontId="38" fillId="0" borderId="60" xfId="41" applyNumberFormat="1" applyFont="1" applyFill="1" applyBorder="1" applyAlignment="1">
      <alignment horizontal="center" vertical="center" wrapText="1"/>
    </xf>
    <xf numFmtId="0" fontId="38" fillId="0" borderId="63" xfId="41" applyNumberFormat="1" applyFont="1" applyFill="1" applyBorder="1" applyAlignment="1">
      <alignment horizontal="center" vertical="center" wrapText="1"/>
    </xf>
    <xf numFmtId="0" fontId="38" fillId="0" borderId="61" xfId="41" applyNumberFormat="1" applyFont="1" applyFill="1" applyBorder="1" applyAlignment="1">
      <alignment horizontal="center" vertical="center" wrapText="1"/>
    </xf>
    <xf numFmtId="0" fontId="11" fillId="0" borderId="60" xfId="41" applyNumberFormat="1" applyFont="1" applyFill="1" applyBorder="1" applyAlignment="1" applyProtection="1">
      <alignment horizontal="left" vertical="center" wrapText="1" shrinkToFit="1"/>
      <protection locked="0"/>
    </xf>
    <xf numFmtId="0" fontId="11" fillId="0" borderId="63" xfId="41" applyNumberFormat="1" applyFont="1" applyFill="1" applyBorder="1" applyAlignment="1" applyProtection="1">
      <alignment horizontal="left" vertical="center" wrapText="1" shrinkToFit="1"/>
      <protection locked="0"/>
    </xf>
    <xf numFmtId="0" fontId="11" fillId="0" borderId="121" xfId="41" applyNumberFormat="1" applyFont="1" applyFill="1" applyBorder="1" applyAlignment="1" applyProtection="1">
      <alignment horizontal="left" vertical="center" wrapText="1" shrinkToFit="1"/>
      <protection locked="0"/>
    </xf>
    <xf numFmtId="0" fontId="38" fillId="0" borderId="9" xfId="41" applyNumberFormat="1" applyFont="1" applyFill="1" applyBorder="1" applyAlignment="1">
      <alignment horizontal="center" vertical="center"/>
    </xf>
    <xf numFmtId="0" fontId="38" fillId="0" borderId="26" xfId="41" applyNumberFormat="1" applyFont="1" applyFill="1" applyBorder="1" applyAlignment="1">
      <alignment horizontal="center" vertical="center"/>
    </xf>
    <xf numFmtId="0" fontId="38" fillId="0" borderId="65" xfId="41" applyNumberFormat="1" applyFont="1" applyFill="1" applyBorder="1" applyAlignment="1">
      <alignment horizontal="center" vertical="center"/>
    </xf>
    <xf numFmtId="0" fontId="123" fillId="0" borderId="0" xfId="46" applyFont="1" applyAlignment="1">
      <alignment horizontal="center" vertical="center"/>
    </xf>
    <xf numFmtId="0" fontId="121" fillId="0" borderId="1" xfId="46" applyFont="1" applyBorder="1" applyAlignment="1">
      <alignment horizontal="center" vertical="center"/>
    </xf>
    <xf numFmtId="58" fontId="8" fillId="0" borderId="1" xfId="0" applyNumberFormat="1" applyFont="1" applyFill="1" applyBorder="1" applyAlignment="1">
      <alignment horizontal="left" vertical="center" shrinkToFit="1"/>
    </xf>
    <xf numFmtId="0" fontId="121" fillId="0" borderId="3" xfId="3" applyFont="1" applyBorder="1" applyAlignment="1">
      <alignment horizontal="center" vertical="center"/>
    </xf>
    <xf numFmtId="0" fontId="121" fillId="0" borderId="4"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1" fillId="0" borderId="10" xfId="3" applyFont="1" applyBorder="1" applyAlignment="1">
      <alignment horizontal="center" vertical="center"/>
    </xf>
    <xf numFmtId="0" fontId="121" fillId="0" borderId="2" xfId="3" applyFont="1" applyBorder="1" applyAlignment="1">
      <alignment horizontal="center" vertical="center"/>
    </xf>
    <xf numFmtId="0" fontId="121" fillId="0" borderId="2" xfId="3" applyFont="1" applyBorder="1" applyAlignment="1">
      <alignment horizontal="left" vertical="center"/>
    </xf>
    <xf numFmtId="0" fontId="121" fillId="0" borderId="11" xfId="3" applyFont="1" applyBorder="1" applyAlignment="1">
      <alignment horizontal="left" vertical="center"/>
    </xf>
    <xf numFmtId="0" fontId="121" fillId="0" borderId="1" xfId="3" applyFont="1" applyBorder="1" applyAlignment="1">
      <alignment horizontal="left" vertical="center"/>
    </xf>
    <xf numFmtId="0" fontId="121" fillId="0" borderId="12" xfId="3" applyFont="1" applyBorder="1" applyAlignment="1">
      <alignment horizontal="left" vertical="center"/>
    </xf>
    <xf numFmtId="0" fontId="121" fillId="0" borderId="2" xfId="46" applyFont="1" applyBorder="1" applyAlignment="1">
      <alignment horizontal="center" vertical="center" wrapText="1"/>
    </xf>
    <xf numFmtId="0" fontId="121" fillId="0" borderId="2" xfId="46" applyFont="1" applyBorder="1" applyAlignment="1">
      <alignment horizontal="center" vertical="center"/>
    </xf>
    <xf numFmtId="0" fontId="38" fillId="0" borderId="2" xfId="41" applyNumberFormat="1" applyFont="1" applyFill="1" applyBorder="1" applyAlignment="1" applyProtection="1">
      <alignment horizontal="left" vertical="center" wrapText="1"/>
      <protection locked="0"/>
    </xf>
    <xf numFmtId="0" fontId="38" fillId="0" borderId="3" xfId="41" applyNumberFormat="1" applyFont="1" applyFill="1" applyBorder="1" applyAlignment="1" applyProtection="1">
      <alignment horizontal="center" vertical="center" wrapText="1"/>
      <protection locked="0"/>
    </xf>
    <xf numFmtId="0" fontId="38" fillId="0" borderId="4" xfId="41" applyNumberFormat="1" applyFont="1" applyFill="1" applyBorder="1" applyAlignment="1" applyProtection="1">
      <alignment horizontal="center" vertical="center" wrapText="1"/>
      <protection locked="0"/>
    </xf>
    <xf numFmtId="0" fontId="121" fillId="0" borderId="0" xfId="46" applyFont="1" applyAlignment="1">
      <alignment vertical="center" wrapText="1"/>
    </xf>
    <xf numFmtId="0" fontId="121" fillId="0" borderId="0" xfId="46" applyFont="1" applyAlignment="1">
      <alignment vertical="center"/>
    </xf>
    <xf numFmtId="0" fontId="121" fillId="0" borderId="5" xfId="46" applyFont="1" applyBorder="1" applyAlignment="1" applyProtection="1">
      <alignment horizontal="center" vertical="center"/>
      <protection locked="0"/>
    </xf>
    <xf numFmtId="0" fontId="121" fillId="0" borderId="0" xfId="46" applyFont="1" applyBorder="1" applyAlignment="1" applyProtection="1">
      <alignment horizontal="center" vertical="center"/>
      <protection locked="0"/>
    </xf>
    <xf numFmtId="0" fontId="121" fillId="0" borderId="3" xfId="46" applyFont="1" applyBorder="1" applyAlignment="1">
      <alignment horizontal="center" vertical="center"/>
    </xf>
    <xf numFmtId="0" fontId="121" fillId="0" borderId="10" xfId="46" applyFont="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183" fontId="27" fillId="0" borderId="3" xfId="0" applyNumberFormat="1" applyFont="1" applyFill="1" applyBorder="1" applyAlignment="1">
      <alignment horizontal="center" vertical="center"/>
    </xf>
    <xf numFmtId="183" fontId="27" fillId="0" borderId="4" xfId="0" applyNumberFormat="1" applyFont="1" applyFill="1" applyBorder="1" applyAlignment="1">
      <alignment horizontal="center" vertical="center"/>
    </xf>
    <xf numFmtId="183" fontId="27"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58" fontId="27" fillId="0" borderId="3" xfId="0" applyNumberFormat="1" applyFont="1" applyFill="1" applyBorder="1" applyAlignment="1" applyProtection="1">
      <alignment horizontal="center" vertical="center"/>
      <protection locked="0"/>
    </xf>
    <xf numFmtId="58" fontId="27" fillId="0" borderId="4" xfId="0" applyNumberFormat="1" applyFont="1" applyFill="1" applyBorder="1" applyAlignment="1" applyProtection="1">
      <alignment horizontal="center" vertical="center"/>
      <protection locked="0"/>
    </xf>
    <xf numFmtId="58" fontId="27" fillId="0" borderId="10" xfId="0" applyNumberFormat="1" applyFont="1" applyFill="1" applyBorder="1" applyAlignment="1" applyProtection="1">
      <alignment horizontal="center" vertical="center"/>
      <protection locked="0"/>
    </xf>
    <xf numFmtId="0" fontId="0" fillId="0" borderId="10" xfId="0" applyFont="1" applyFill="1" applyBorder="1" applyAlignment="1">
      <alignment horizontal="left" vertical="center" shrinkToFit="1"/>
    </xf>
    <xf numFmtId="184" fontId="27" fillId="0" borderId="2" xfId="0" applyNumberFormat="1" applyFont="1" applyFill="1" applyBorder="1" applyAlignment="1">
      <alignment horizontal="right" vertical="center"/>
    </xf>
    <xf numFmtId="0" fontId="27" fillId="0" borderId="10" xfId="0" applyFont="1" applyFill="1" applyBorder="1" applyAlignment="1">
      <alignment horizontal="center" vertical="center"/>
    </xf>
    <xf numFmtId="0" fontId="0" fillId="0" borderId="2" xfId="0" applyFill="1" applyBorder="1" applyAlignment="1">
      <alignment horizontal="center" vertical="center"/>
    </xf>
    <xf numFmtId="0" fontId="0" fillId="0" borderId="1" xfId="0" applyFont="1" applyFill="1" applyBorder="1" applyAlignment="1">
      <alignment horizontal="left"/>
    </xf>
    <xf numFmtId="0" fontId="10" fillId="0" borderId="26" xfId="0" applyFont="1" applyFill="1" applyBorder="1" applyAlignment="1">
      <alignment horizontal="center" vertical="center"/>
    </xf>
    <xf numFmtId="0" fontId="10" fillId="0" borderId="27" xfId="0" applyFont="1" applyFill="1" applyBorder="1" applyAlignment="1">
      <alignment horizontal="center" vertical="center"/>
    </xf>
    <xf numFmtId="0" fontId="10" fillId="0" borderId="28" xfId="0" applyFont="1" applyFill="1" applyBorder="1" applyAlignment="1">
      <alignment horizontal="center" vertical="center"/>
    </xf>
    <xf numFmtId="179" fontId="38" fillId="0" borderId="0" xfId="0" applyNumberFormat="1" applyFont="1" applyFill="1" applyBorder="1" applyAlignment="1">
      <alignment horizontal="center" wrapText="1"/>
    </xf>
    <xf numFmtId="179" fontId="38" fillId="0" borderId="41" xfId="0" applyNumberFormat="1" applyFont="1" applyFill="1" applyBorder="1" applyAlignment="1">
      <alignment horizontal="center" wrapText="1"/>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10" fillId="0" borderId="81" xfId="0" applyFont="1" applyFill="1" applyBorder="1" applyAlignment="1" applyProtection="1">
      <alignment horizontal="center" vertical="top" textRotation="255" shrinkToFit="1"/>
      <protection locked="0"/>
    </xf>
    <xf numFmtId="0" fontId="10" fillId="0" borderId="84" xfId="0" applyFont="1" applyFill="1" applyBorder="1" applyAlignment="1" applyProtection="1">
      <alignment horizontal="center" vertical="top" textRotation="255" shrinkToFit="1"/>
      <protection locked="0"/>
    </xf>
    <xf numFmtId="0" fontId="10" fillId="0" borderId="82" xfId="0" applyFont="1" applyFill="1" applyBorder="1" applyAlignment="1" applyProtection="1">
      <alignment horizontal="center" vertical="top" textRotation="255" shrinkToFit="1"/>
      <protection locked="0"/>
    </xf>
    <xf numFmtId="0" fontId="10" fillId="0" borderId="85" xfId="0" applyFont="1" applyFill="1" applyBorder="1" applyAlignment="1" applyProtection="1">
      <alignment horizontal="center" vertical="top" textRotation="255" shrinkToFit="1"/>
      <protection locked="0"/>
    </xf>
    <xf numFmtId="0" fontId="10" fillId="0" borderId="87" xfId="0" applyFont="1" applyFill="1" applyBorder="1" applyAlignment="1" applyProtection="1">
      <alignment horizontal="center" vertical="top" textRotation="255" shrinkToFit="1"/>
      <protection locked="0"/>
    </xf>
    <xf numFmtId="182" fontId="15" fillId="0" borderId="26" xfId="0" applyNumberFormat="1" applyFont="1" applyFill="1" applyBorder="1" applyAlignment="1">
      <alignment horizontal="center" vertical="center" textRotation="255" shrinkToFit="1"/>
    </xf>
    <xf numFmtId="182" fontId="15" fillId="0" borderId="27" xfId="0" applyNumberFormat="1" applyFont="1" applyFill="1" applyBorder="1" applyAlignment="1">
      <alignment horizontal="center" vertical="center" textRotation="255" shrinkToFit="1"/>
    </xf>
    <xf numFmtId="182" fontId="15" fillId="0" borderId="28" xfId="0" applyNumberFormat="1" applyFont="1" applyFill="1" applyBorder="1" applyAlignment="1">
      <alignment horizontal="center" vertical="center" textRotation="255" shrinkToFit="1"/>
    </xf>
    <xf numFmtId="0" fontId="10" fillId="0" borderId="80" xfId="0" applyFont="1" applyFill="1" applyBorder="1" applyAlignment="1" applyProtection="1">
      <alignment horizontal="center" vertical="top" textRotation="255" shrinkToFit="1"/>
      <protection locked="0"/>
    </xf>
    <xf numFmtId="0" fontId="10" fillId="0" borderId="83" xfId="0" applyFont="1" applyFill="1" applyBorder="1" applyAlignment="1" applyProtection="1">
      <alignment horizontal="center" vertical="top" textRotation="255" shrinkToFit="1"/>
      <protection locked="0"/>
    </xf>
    <xf numFmtId="0" fontId="10" fillId="0" borderId="86" xfId="0" applyFont="1" applyFill="1" applyBorder="1" applyAlignment="1" applyProtection="1">
      <alignment horizontal="center" vertical="top" textRotation="255" shrinkToFit="1"/>
      <protection locked="0"/>
    </xf>
    <xf numFmtId="0" fontId="0" fillId="0" borderId="53" xfId="0" applyFont="1" applyFill="1" applyBorder="1" applyAlignment="1">
      <alignment horizontal="center"/>
    </xf>
    <xf numFmtId="0" fontId="0" fillId="0" borderId="54" xfId="0" applyFont="1" applyFill="1" applyBorder="1" applyAlignment="1">
      <alignment horizontal="center"/>
    </xf>
    <xf numFmtId="179" fontId="0" fillId="0" borderId="54" xfId="0" applyNumberFormat="1" applyFont="1" applyFill="1" applyBorder="1" applyAlignment="1">
      <alignment horizontal="center"/>
    </xf>
    <xf numFmtId="179" fontId="0" fillId="0" borderId="57" xfId="0" applyNumberFormat="1" applyFont="1" applyFill="1" applyBorder="1" applyAlignment="1">
      <alignment horizontal="center"/>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2" fillId="0" borderId="0" xfId="0" applyNumberFormat="1" applyFont="1" applyFill="1" applyAlignment="1">
      <alignment horizontal="center" vertical="top" shrinkToFit="1"/>
    </xf>
    <xf numFmtId="0" fontId="39" fillId="0" borderId="0" xfId="0" applyFont="1" applyFill="1" applyAlignment="1">
      <alignment horizontal="center" vertical="center"/>
    </xf>
    <xf numFmtId="0" fontId="0" fillId="0" borderId="0" xfId="0" applyFont="1" applyFill="1" applyAlignment="1">
      <alignment horizontal="left" shrinkToFit="1"/>
    </xf>
    <xf numFmtId="0" fontId="10" fillId="0" borderId="3" xfId="0" applyFont="1" applyFill="1" applyBorder="1" applyAlignment="1">
      <alignment horizontal="center" vertical="center"/>
    </xf>
    <xf numFmtId="0" fontId="10" fillId="0" borderId="10" xfId="0" applyFont="1" applyFill="1" applyBorder="1" applyAlignment="1">
      <alignment horizontal="center" vertical="center"/>
    </xf>
    <xf numFmtId="58" fontId="10" fillId="0" borderId="3" xfId="0" applyNumberFormat="1" applyFont="1" applyFill="1" applyBorder="1" applyAlignment="1">
      <alignment horizontal="center" vertical="center"/>
    </xf>
    <xf numFmtId="58" fontId="10" fillId="0" borderId="4" xfId="0" applyNumberFormat="1" applyFont="1" applyFill="1" applyBorder="1" applyAlignment="1">
      <alignment horizontal="center" vertical="center"/>
    </xf>
    <xf numFmtId="58" fontId="10" fillId="0" borderId="10"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10" xfId="0" applyFont="1" applyFill="1" applyBorder="1" applyAlignment="1">
      <alignment horizontal="left" vertical="center"/>
    </xf>
    <xf numFmtId="0" fontId="10" fillId="0" borderId="1" xfId="0" applyFont="1" applyFill="1" applyBorder="1" applyAlignment="1">
      <alignment horizontal="left" vertical="center"/>
    </xf>
    <xf numFmtId="0" fontId="10" fillId="0" borderId="53"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7" xfId="0"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0" xfId="0" applyFont="1" applyFill="1" applyBorder="1" applyAlignment="1">
      <alignment horizontal="left" vertical="center"/>
    </xf>
    <xf numFmtId="0" fontId="10" fillId="0" borderId="81" xfId="0" applyFont="1" applyFill="1" applyBorder="1" applyAlignment="1">
      <alignment horizontal="center" vertical="center"/>
    </xf>
    <xf numFmtId="0" fontId="10" fillId="0" borderId="91" xfId="0" applyFont="1" applyFill="1" applyBorder="1" applyAlignment="1">
      <alignment horizontal="center" vertical="center"/>
    </xf>
    <xf numFmtId="0" fontId="10" fillId="0" borderId="82" xfId="0" applyFont="1" applyFill="1" applyBorder="1" applyAlignment="1">
      <alignment horizontal="center" vertical="center"/>
    </xf>
    <xf numFmtId="0" fontId="10" fillId="0" borderId="87"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Border="1" applyAlignment="1">
      <alignment vertical="center"/>
    </xf>
    <xf numFmtId="0" fontId="10" fillId="0" borderId="1" xfId="0" applyFont="1" applyFill="1" applyBorder="1" applyAlignment="1">
      <alignment horizontal="center" vertical="center"/>
    </xf>
    <xf numFmtId="0" fontId="10" fillId="0" borderId="1" xfId="0" applyFont="1" applyFill="1" applyBorder="1" applyAlignment="1">
      <alignment vertical="center"/>
    </xf>
    <xf numFmtId="0" fontId="94" fillId="0" borderId="2" xfId="0" applyFont="1" applyFill="1" applyBorder="1" applyAlignment="1">
      <alignment horizontal="center" vertical="center"/>
    </xf>
    <xf numFmtId="0" fontId="38" fillId="0" borderId="81" xfId="0" applyFont="1" applyFill="1" applyBorder="1" applyAlignment="1">
      <alignment horizontal="center" vertical="top" textRotation="255" shrinkToFit="1"/>
    </xf>
    <xf numFmtId="0" fontId="38" fillId="0" borderId="84" xfId="0" applyFont="1" applyFill="1" applyBorder="1" applyAlignment="1">
      <alignment horizontal="center" vertical="top" textRotation="255" shrinkToFit="1"/>
    </xf>
    <xf numFmtId="0" fontId="38" fillId="0" borderId="91" xfId="0" applyFont="1" applyFill="1" applyBorder="1" applyAlignment="1">
      <alignment horizontal="center" vertical="top" textRotation="255" shrinkToFit="1"/>
    </xf>
    <xf numFmtId="0" fontId="38" fillId="0" borderId="82" xfId="0" applyFont="1" applyFill="1" applyBorder="1" applyAlignment="1">
      <alignment horizontal="center" vertical="top" textRotation="255" shrinkToFit="1"/>
    </xf>
    <xf numFmtId="0" fontId="38" fillId="0" borderId="85" xfId="0" applyFont="1" applyFill="1" applyBorder="1" applyAlignment="1">
      <alignment horizontal="center" vertical="top" textRotation="255" shrinkToFit="1"/>
    </xf>
    <xf numFmtId="0" fontId="10" fillId="0" borderId="81" xfId="0" applyFont="1" applyFill="1" applyBorder="1" applyAlignment="1">
      <alignment horizontal="center" vertical="center" shrinkToFit="1"/>
    </xf>
    <xf numFmtId="0" fontId="10" fillId="0" borderId="91" xfId="0" applyFont="1" applyFill="1" applyBorder="1" applyAlignment="1">
      <alignment horizontal="center" vertical="center" shrinkToFit="1"/>
    </xf>
    <xf numFmtId="0" fontId="38" fillId="0" borderId="87" xfId="0" applyFont="1" applyFill="1" applyBorder="1" applyAlignment="1">
      <alignment horizontal="center" vertical="top" textRotation="255" shrinkToFit="1"/>
    </xf>
    <xf numFmtId="0" fontId="10" fillId="0" borderId="166" xfId="0" applyFont="1" applyFill="1" applyBorder="1" applyAlignment="1">
      <alignment horizontal="center" vertical="center"/>
    </xf>
    <xf numFmtId="0" fontId="10" fillId="0" borderId="167" xfId="0" applyFont="1" applyFill="1" applyBorder="1" applyAlignment="1">
      <alignment horizontal="center" vertical="center"/>
    </xf>
    <xf numFmtId="0" fontId="38" fillId="0" borderId="84" xfId="0" applyFont="1" applyFill="1" applyBorder="1" applyAlignment="1">
      <alignment vertical="top"/>
    </xf>
    <xf numFmtId="0" fontId="10" fillId="0" borderId="26" xfId="0" applyFont="1" applyFill="1" applyBorder="1" applyAlignment="1">
      <alignment horizontal="center" vertical="center" textRotation="255"/>
    </xf>
    <xf numFmtId="0" fontId="10" fillId="0" borderId="27" xfId="0" applyFont="1" applyFill="1" applyBorder="1" applyAlignment="1">
      <alignment horizontal="center" vertical="center" textRotation="255"/>
    </xf>
    <xf numFmtId="0" fontId="10" fillId="0" borderId="28" xfId="0" applyFont="1" applyFill="1" applyBorder="1" applyAlignment="1">
      <alignment horizontal="center" vertical="center" textRotation="255"/>
    </xf>
    <xf numFmtId="0" fontId="10" fillId="0" borderId="26" xfId="0" applyFont="1" applyFill="1" applyBorder="1" applyAlignment="1">
      <alignment horizontal="center" vertical="distributed" textRotation="255" indent="2"/>
    </xf>
    <xf numFmtId="0" fontId="10" fillId="0" borderId="27" xfId="0" applyFont="1" applyFill="1" applyBorder="1" applyAlignment="1">
      <alignment horizontal="center" vertical="distributed" textRotation="255" indent="2"/>
    </xf>
    <xf numFmtId="0" fontId="10" fillId="0" borderId="28" xfId="0" applyFont="1" applyFill="1" applyBorder="1" applyAlignment="1">
      <alignment horizontal="center" vertical="distributed" textRotation="255" indent="2"/>
    </xf>
    <xf numFmtId="0" fontId="38" fillId="0" borderId="166" xfId="0" applyFont="1" applyFill="1" applyBorder="1" applyAlignment="1">
      <alignment horizontal="center" vertical="top" textRotation="255" shrinkToFit="1"/>
    </xf>
    <xf numFmtId="0" fontId="38" fillId="0" borderId="92" xfId="0" applyFont="1" applyFill="1" applyBorder="1" applyAlignment="1">
      <alignment horizontal="center" vertical="top" textRotation="255" shrinkToFit="1"/>
    </xf>
    <xf numFmtId="0" fontId="38" fillId="0" borderId="26" xfId="0" applyFont="1" applyFill="1" applyBorder="1" applyAlignment="1">
      <alignment horizontal="center" vertical="top" textRotation="255" shrinkToFit="1"/>
    </xf>
    <xf numFmtId="0" fontId="38" fillId="0" borderId="27" xfId="0" applyFont="1" applyFill="1" applyBorder="1" applyAlignment="1">
      <alignment horizontal="center" vertical="top" textRotation="255" shrinkToFit="1"/>
    </xf>
    <xf numFmtId="0" fontId="38" fillId="0" borderId="28" xfId="0" applyFont="1" applyFill="1" applyBorder="1" applyAlignment="1">
      <alignment horizontal="center" vertical="top" textRotation="255" shrinkToFit="1"/>
    </xf>
    <xf numFmtId="0" fontId="10" fillId="0" borderId="80" xfId="0" applyFont="1" applyFill="1" applyBorder="1" applyAlignment="1">
      <alignment horizontal="center" vertical="center"/>
    </xf>
    <xf numFmtId="0" fontId="10" fillId="0" borderId="86" xfId="0" applyFont="1" applyFill="1" applyBorder="1" applyAlignment="1">
      <alignment horizontal="center" vertical="center"/>
    </xf>
    <xf numFmtId="0" fontId="96" fillId="0" borderId="81" xfId="0" applyFont="1" applyFill="1" applyBorder="1" applyAlignment="1">
      <alignment horizontal="center" vertical="top" textRotation="255" shrinkToFit="1"/>
    </xf>
    <xf numFmtId="0" fontId="96" fillId="0" borderId="84" xfId="0" applyFont="1" applyFill="1" applyBorder="1" applyAlignment="1">
      <alignment horizontal="center" vertical="top" textRotation="255" shrinkToFit="1"/>
    </xf>
    <xf numFmtId="0" fontId="10" fillId="0" borderId="71" xfId="0" applyFont="1" applyFill="1" applyBorder="1" applyAlignment="1">
      <alignment horizontal="center" vertical="center"/>
    </xf>
    <xf numFmtId="0" fontId="96" fillId="0" borderId="80" xfId="0" applyFont="1" applyFill="1" applyBorder="1" applyAlignment="1">
      <alignment vertical="top" textRotation="255" shrinkToFit="1"/>
    </xf>
    <xf numFmtId="0" fontId="38" fillId="0" borderId="83" xfId="0" applyFont="1" applyFill="1" applyBorder="1" applyAlignment="1">
      <alignment vertical="top" textRotation="255" shrinkToFit="1"/>
    </xf>
    <xf numFmtId="0" fontId="38" fillId="0" borderId="86" xfId="0" applyFont="1" applyFill="1" applyBorder="1" applyAlignment="1">
      <alignment vertical="top" textRotation="255" shrinkToFit="1"/>
    </xf>
    <xf numFmtId="0" fontId="10" fillId="0" borderId="80" xfId="0" applyFont="1" applyFill="1" applyBorder="1" applyAlignment="1">
      <alignment horizontal="center" vertical="center" shrinkToFit="1"/>
    </xf>
    <xf numFmtId="0" fontId="10" fillId="0" borderId="86" xfId="0" applyFont="1" applyFill="1" applyBorder="1" applyAlignment="1">
      <alignment horizontal="center" vertical="center" shrinkToFit="1"/>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8" fillId="0" borderId="81" xfId="0" applyFont="1" applyFill="1" applyBorder="1" applyAlignment="1">
      <alignment horizontal="center" vertical="top" textRotation="255" wrapText="1" shrinkToFit="1"/>
    </xf>
    <xf numFmtId="0" fontId="38" fillId="0" borderId="84" xfId="0" applyFont="1" applyFill="1" applyBorder="1" applyAlignment="1">
      <alignment horizontal="center" vertical="top" textRotation="255" wrapText="1" shrinkToFit="1"/>
    </xf>
    <xf numFmtId="0" fontId="38" fillId="0" borderId="91" xfId="0" applyFont="1" applyFill="1" applyBorder="1" applyAlignment="1">
      <alignment horizontal="center" vertical="top" textRotation="255" wrapText="1" shrinkToFit="1"/>
    </xf>
    <xf numFmtId="0" fontId="27" fillId="0" borderId="0" xfId="0" applyFont="1" applyFill="1" applyBorder="1" applyAlignment="1">
      <alignment horizontal="left" vertical="center" wrapText="1"/>
    </xf>
    <xf numFmtId="0" fontId="27" fillId="0" borderId="96" xfId="0" applyFont="1" applyFill="1" applyBorder="1" applyAlignment="1">
      <alignment horizontal="center" vertical="center"/>
    </xf>
    <xf numFmtId="0" fontId="27" fillId="0" borderId="72" xfId="0" applyFont="1" applyFill="1" applyBorder="1" applyAlignment="1">
      <alignment horizontal="center" vertical="center"/>
    </xf>
    <xf numFmtId="0" fontId="27" fillId="0" borderId="97" xfId="0" applyFont="1" applyFill="1" applyBorder="1" applyAlignment="1">
      <alignment horizontal="center" vertical="center"/>
    </xf>
    <xf numFmtId="0" fontId="27" fillId="0" borderId="8" xfId="0" applyFont="1" applyFill="1" applyBorder="1" applyAlignment="1" applyProtection="1">
      <alignment horizontal="left" vertical="center"/>
      <protection locked="0"/>
    </xf>
    <xf numFmtId="0" fontId="27" fillId="0" borderId="9" xfId="0" applyFont="1" applyFill="1" applyBorder="1" applyAlignment="1" applyProtection="1">
      <alignment horizontal="left" vertical="center"/>
      <protection locked="0"/>
    </xf>
    <xf numFmtId="0" fontId="27" fillId="0" borderId="6" xfId="0" applyFont="1" applyFill="1" applyBorder="1" applyAlignment="1" applyProtection="1">
      <alignment horizontal="left" vertical="center"/>
      <protection locked="0"/>
    </xf>
    <xf numFmtId="0" fontId="27" fillId="0" borderId="7" xfId="0" applyFont="1" applyFill="1" applyBorder="1" applyAlignment="1" applyProtection="1">
      <alignment horizontal="left" vertical="center"/>
      <protection locked="0"/>
    </xf>
    <xf numFmtId="0" fontId="27" fillId="0" borderId="51" xfId="0" applyFont="1" applyFill="1" applyBorder="1" applyAlignment="1" applyProtection="1">
      <alignment horizontal="left" vertical="center"/>
      <protection locked="0"/>
    </xf>
    <xf numFmtId="0" fontId="27" fillId="0" borderId="42" xfId="0" applyFont="1" applyFill="1" applyBorder="1" applyAlignment="1" applyProtection="1">
      <alignment horizontal="left" vertical="center"/>
      <protection locked="0"/>
    </xf>
    <xf numFmtId="0" fontId="27" fillId="0" borderId="8" xfId="0" applyFont="1" applyFill="1" applyBorder="1" applyAlignment="1" applyProtection="1">
      <alignment horizontal="left" vertical="center" shrinkToFit="1"/>
      <protection locked="0"/>
    </xf>
    <xf numFmtId="0" fontId="27" fillId="0" borderId="9" xfId="0" applyFont="1" applyFill="1" applyBorder="1" applyAlignment="1" applyProtection="1">
      <alignment horizontal="left" vertical="center" shrinkToFit="1"/>
      <protection locked="0"/>
    </xf>
    <xf numFmtId="0" fontId="27" fillId="0" borderId="6" xfId="0" applyFont="1" applyFill="1" applyBorder="1" applyAlignment="1" applyProtection="1">
      <alignment horizontal="left" vertical="center" shrinkToFit="1"/>
      <protection locked="0"/>
    </xf>
    <xf numFmtId="0" fontId="27" fillId="0" borderId="7" xfId="0" applyFont="1" applyFill="1" applyBorder="1" applyAlignment="1" applyProtection="1">
      <alignment horizontal="left" vertical="center" shrinkToFit="1"/>
      <protection locked="0"/>
    </xf>
    <xf numFmtId="0" fontId="27" fillId="0" borderId="51" xfId="0" applyFont="1" applyFill="1" applyBorder="1" applyAlignment="1" applyProtection="1">
      <alignment horizontal="left" vertical="center" shrinkToFit="1"/>
      <protection locked="0"/>
    </xf>
    <xf numFmtId="0" fontId="27" fillId="0" borderId="41" xfId="0" applyFont="1" applyFill="1" applyBorder="1" applyAlignment="1" applyProtection="1">
      <alignment horizontal="left" vertical="center" shrinkToFit="1"/>
      <protection locked="0"/>
    </xf>
    <xf numFmtId="0" fontId="27" fillId="0" borderId="42" xfId="0" applyFont="1" applyFill="1" applyBorder="1" applyAlignment="1" applyProtection="1">
      <alignment horizontal="left" vertical="center" shrinkToFit="1"/>
      <protection locked="0"/>
    </xf>
    <xf numFmtId="0" fontId="23" fillId="0" borderId="26" xfId="0" applyFont="1" applyFill="1" applyBorder="1" applyAlignment="1" applyProtection="1">
      <alignment horizontal="center" vertical="center" shrinkToFit="1"/>
      <protection locked="0"/>
    </xf>
    <xf numFmtId="0" fontId="23" fillId="0" borderId="27" xfId="0" applyFont="1" applyFill="1" applyBorder="1" applyAlignment="1" applyProtection="1">
      <alignment horizontal="center" vertical="center" shrinkToFit="1"/>
      <protection locked="0"/>
    </xf>
    <xf numFmtId="0" fontId="23" fillId="0" borderId="98" xfId="0" applyFont="1" applyFill="1" applyBorder="1" applyAlignment="1" applyProtection="1">
      <alignment horizontal="center" vertical="center" shrinkToFit="1"/>
      <protection locked="0"/>
    </xf>
    <xf numFmtId="0" fontId="23" fillId="0" borderId="8" xfId="0" applyFont="1" applyFill="1" applyBorder="1" applyAlignment="1" applyProtection="1">
      <alignment horizontal="center" vertical="center" shrinkToFit="1"/>
      <protection locked="0"/>
    </xf>
    <xf numFmtId="0" fontId="23" fillId="0" borderId="6" xfId="0" applyFont="1" applyFill="1" applyBorder="1" applyAlignment="1" applyProtection="1">
      <alignment horizontal="center" vertical="center" shrinkToFit="1"/>
      <protection locked="0"/>
    </xf>
    <xf numFmtId="0" fontId="23" fillId="0" borderId="51" xfId="0" applyFont="1" applyFill="1" applyBorder="1" applyAlignment="1" applyProtection="1">
      <alignment horizontal="center" vertical="center" shrinkToFit="1"/>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8" xfId="0" applyFill="1" applyBorder="1" applyAlignment="1" applyProtection="1">
      <alignment horizontal="center" vertical="center" shrinkToFit="1"/>
      <protection locked="0"/>
    </xf>
    <xf numFmtId="0" fontId="27" fillId="0" borderId="11" xfId="0" applyFont="1" applyFill="1" applyBorder="1" applyAlignment="1" applyProtection="1">
      <alignment horizontal="left" vertical="center"/>
      <protection locked="0"/>
    </xf>
    <xf numFmtId="0" fontId="27" fillId="0" borderId="12" xfId="0" applyFont="1" applyFill="1" applyBorder="1" applyAlignment="1" applyProtection="1">
      <alignment horizontal="left" vertical="center"/>
      <protection locked="0"/>
    </xf>
    <xf numFmtId="0" fontId="27" fillId="0" borderId="11" xfId="0" applyFont="1" applyFill="1" applyBorder="1" applyAlignment="1" applyProtection="1">
      <alignment horizontal="left" vertical="center" shrinkToFit="1"/>
      <protection locked="0"/>
    </xf>
    <xf numFmtId="0" fontId="27" fillId="0" borderId="12" xfId="0" applyFont="1" applyFill="1" applyBorder="1" applyAlignment="1" applyProtection="1">
      <alignment horizontal="left" vertical="center" shrinkToFit="1"/>
      <protection locked="0"/>
    </xf>
    <xf numFmtId="0" fontId="23" fillId="0" borderId="28" xfId="0" applyFont="1" applyFill="1" applyBorder="1" applyAlignment="1" applyProtection="1">
      <alignment horizontal="center" vertical="center" shrinkToFit="1"/>
      <protection locked="0"/>
    </xf>
    <xf numFmtId="0" fontId="23" fillId="0" borderId="11" xfId="0" applyFont="1"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27" fillId="0" borderId="0" xfId="0" applyFont="1" applyFill="1" applyBorder="1" applyAlignment="1">
      <alignment horizontal="left" vertical="center"/>
    </xf>
    <xf numFmtId="0" fontId="31" fillId="0" borderId="0" xfId="0" applyFont="1" applyFill="1" applyAlignment="1">
      <alignment horizontal="center" vertical="center"/>
    </xf>
    <xf numFmtId="0" fontId="27" fillId="0" borderId="1" xfId="0" applyFont="1" applyFill="1" applyBorder="1" applyAlignment="1">
      <alignment horizontal="left" shrinkToFit="1"/>
    </xf>
    <xf numFmtId="0" fontId="27" fillId="0" borderId="93" xfId="0" applyFont="1" applyFill="1" applyBorder="1" applyAlignment="1">
      <alignment horizontal="center" vertical="center"/>
    </xf>
    <xf numFmtId="0" fontId="27" fillId="0" borderId="47" xfId="0" applyFont="1" applyFill="1" applyBorder="1" applyAlignment="1">
      <alignment horizontal="center" vertical="center"/>
    </xf>
    <xf numFmtId="0" fontId="27" fillId="0" borderId="37"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12" xfId="0" applyFont="1" applyFill="1" applyBorder="1" applyAlignment="1">
      <alignment horizontal="center" vertical="center"/>
    </xf>
    <xf numFmtId="0" fontId="27" fillId="0" borderId="94" xfId="0" applyFont="1" applyFill="1" applyBorder="1" applyAlignment="1">
      <alignment horizontal="center" vertical="center" wrapText="1" shrinkToFit="1"/>
    </xf>
    <xf numFmtId="0" fontId="27" fillId="0" borderId="28" xfId="0" applyFont="1" applyFill="1" applyBorder="1" applyAlignment="1">
      <alignment horizontal="center" vertical="center" shrinkToFit="1"/>
    </xf>
    <xf numFmtId="0" fontId="27" fillId="0" borderId="47" xfId="0" applyFont="1" applyFill="1" applyBorder="1" applyAlignment="1">
      <alignment horizontal="center" vertical="center" shrinkToFit="1"/>
    </xf>
    <xf numFmtId="0" fontId="27" fillId="0" borderId="36" xfId="0" applyFont="1" applyFill="1" applyBorder="1" applyAlignment="1">
      <alignment horizontal="center" vertical="center" shrinkToFit="1"/>
    </xf>
    <xf numFmtId="0" fontId="27" fillId="0" borderId="37" xfId="0" applyFont="1" applyFill="1" applyBorder="1" applyAlignment="1">
      <alignment horizontal="center" vertical="center" shrinkToFit="1"/>
    </xf>
    <xf numFmtId="0" fontId="27" fillId="0" borderId="11"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27" fillId="0" borderId="12" xfId="0" applyFont="1" applyFill="1" applyBorder="1" applyAlignment="1">
      <alignment horizontal="center" vertical="center" shrinkToFit="1"/>
    </xf>
    <xf numFmtId="0" fontId="0" fillId="0" borderId="94" xfId="0" applyFont="1" applyFill="1" applyBorder="1" applyAlignment="1">
      <alignment horizontal="center" vertical="center" shrinkToFit="1"/>
    </xf>
    <xf numFmtId="0" fontId="27" fillId="0" borderId="47"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0" xfId="0" applyNumberFormat="1" applyFont="1" applyFill="1" applyBorder="1" applyAlignment="1">
      <alignment horizontal="left"/>
    </xf>
    <xf numFmtId="0" fontId="27" fillId="0" borderId="66" xfId="0" applyNumberFormat="1" applyFont="1" applyFill="1" applyBorder="1" applyAlignment="1" applyProtection="1">
      <alignment horizontal="center" vertical="center" shrinkToFit="1"/>
      <protection locked="0"/>
    </xf>
    <xf numFmtId="0" fontId="27" fillId="0" borderId="67" xfId="0" applyNumberFormat="1" applyFont="1" applyFill="1" applyBorder="1" applyAlignment="1" applyProtection="1">
      <alignment horizontal="center" vertical="center" shrinkToFit="1"/>
      <protection locked="0"/>
    </xf>
    <xf numFmtId="0" fontId="27" fillId="0" borderId="182" xfId="0" applyNumberFormat="1" applyFont="1" applyFill="1" applyBorder="1" applyAlignment="1" applyProtection="1">
      <alignment horizontal="center" vertical="center" shrinkToFit="1"/>
      <protection locked="0"/>
    </xf>
    <xf numFmtId="0" fontId="27" fillId="0" borderId="187" xfId="0" applyNumberFormat="1" applyFont="1" applyFill="1" applyBorder="1" applyAlignment="1" applyProtection="1">
      <alignment horizontal="center" vertical="center" shrinkToFit="1"/>
      <protection locked="0"/>
    </xf>
    <xf numFmtId="0" fontId="45" fillId="0" borderId="0" xfId="3" applyFont="1" applyFill="1" applyAlignment="1">
      <alignment horizontal="center" vertical="center"/>
    </xf>
    <xf numFmtId="0" fontId="43" fillId="0" borderId="0" xfId="3" applyFont="1" applyFill="1" applyBorder="1" applyAlignment="1">
      <alignment horizontal="center" vertical="center"/>
    </xf>
    <xf numFmtId="0" fontId="43" fillId="0" borderId="29" xfId="3" applyFont="1" applyFill="1" applyBorder="1" applyAlignment="1">
      <alignment horizontal="center" vertical="center"/>
    </xf>
    <xf numFmtId="0" fontId="43" fillId="0" borderId="30" xfId="3" applyFont="1" applyFill="1" applyBorder="1" applyAlignment="1">
      <alignment horizontal="center" vertical="center"/>
    </xf>
    <xf numFmtId="0" fontId="43" fillId="0" borderId="29" xfId="3" applyFont="1" applyFill="1" applyBorder="1" applyAlignment="1" applyProtection="1">
      <alignment horizontal="left" vertical="center" wrapText="1"/>
      <protection locked="0"/>
    </xf>
    <xf numFmtId="0" fontId="43" fillId="0" borderId="30" xfId="3" applyFont="1" applyFill="1" applyBorder="1" applyAlignment="1" applyProtection="1">
      <alignment horizontal="left" vertical="center" wrapText="1"/>
      <protection locked="0"/>
    </xf>
    <xf numFmtId="0" fontId="43" fillId="0" borderId="31" xfId="3" applyFont="1" applyFill="1" applyBorder="1" applyAlignment="1" applyProtection="1">
      <alignment horizontal="left" vertical="center" wrapText="1"/>
      <protection locked="0"/>
    </xf>
    <xf numFmtId="0" fontId="43" fillId="0" borderId="6" xfId="3" applyFont="1" applyFill="1" applyBorder="1" applyAlignment="1">
      <alignment horizontal="center" vertical="center"/>
    </xf>
    <xf numFmtId="0" fontId="43" fillId="0" borderId="11" xfId="3" applyFont="1" applyFill="1" applyBorder="1" applyAlignment="1">
      <alignment horizontal="center" vertical="center"/>
    </xf>
    <xf numFmtId="0" fontId="43" fillId="0" borderId="1" xfId="3" applyFont="1" applyFill="1" applyBorder="1" applyAlignment="1">
      <alignment horizontal="center" vertical="center"/>
    </xf>
    <xf numFmtId="0" fontId="46" fillId="0" borderId="6" xfId="3" applyFont="1" applyFill="1" applyBorder="1" applyAlignment="1" applyProtection="1">
      <alignment horizontal="left" vertical="center" wrapText="1"/>
      <protection locked="0"/>
    </xf>
    <xf numFmtId="0" fontId="46" fillId="0" borderId="0" xfId="3" applyFont="1" applyFill="1" applyBorder="1" applyAlignment="1" applyProtection="1">
      <alignment horizontal="left" vertical="center" wrapText="1"/>
      <protection locked="0"/>
    </xf>
    <xf numFmtId="0" fontId="46" fillId="0" borderId="7" xfId="3" applyFont="1" applyFill="1" applyBorder="1" applyAlignment="1" applyProtection="1">
      <alignment horizontal="left" vertical="center" wrapText="1"/>
      <protection locked="0"/>
    </xf>
    <xf numFmtId="0" fontId="46" fillId="0" borderId="11" xfId="3" applyFont="1" applyFill="1" applyBorder="1" applyAlignment="1" applyProtection="1">
      <alignment horizontal="left" vertical="center" wrapText="1"/>
      <protection locked="0"/>
    </xf>
    <xf numFmtId="0" fontId="46" fillId="0" borderId="1" xfId="3" applyFont="1" applyFill="1" applyBorder="1" applyAlignment="1" applyProtection="1">
      <alignment horizontal="left" vertical="center" wrapText="1"/>
      <protection locked="0"/>
    </xf>
    <xf numFmtId="0" fontId="46" fillId="0" borderId="12" xfId="3" applyFont="1" applyFill="1" applyBorder="1" applyAlignment="1" applyProtection="1">
      <alignment horizontal="left" vertical="center" wrapText="1"/>
      <protection locked="0"/>
    </xf>
    <xf numFmtId="0" fontId="43" fillId="0" borderId="17" xfId="3" applyFont="1" applyFill="1" applyBorder="1" applyAlignment="1">
      <alignment horizontal="center" vertical="center"/>
    </xf>
    <xf numFmtId="0" fontId="46" fillId="0" borderId="0" xfId="3" applyFont="1" applyFill="1" applyBorder="1" applyAlignment="1" applyProtection="1">
      <alignment horizontal="center" vertical="center"/>
      <protection locked="0"/>
    </xf>
    <xf numFmtId="0" fontId="43" fillId="0" borderId="7" xfId="3" applyFont="1" applyFill="1" applyBorder="1" applyAlignment="1">
      <alignment horizontal="center" vertical="center"/>
    </xf>
    <xf numFmtId="0" fontId="43" fillId="0" borderId="27" xfId="3" applyFont="1" applyFill="1" applyBorder="1" applyAlignment="1">
      <alignment horizontal="center" vertical="center" textRotation="255"/>
    </xf>
    <xf numFmtId="0" fontId="43" fillId="0" borderId="27" xfId="3" applyFont="1" applyFill="1" applyBorder="1" applyAlignment="1">
      <alignment horizontal="center"/>
    </xf>
    <xf numFmtId="0" fontId="43" fillId="0" borderId="3" xfId="3" applyFont="1" applyFill="1" applyBorder="1" applyAlignment="1">
      <alignment horizontal="center" vertical="center"/>
    </xf>
    <xf numFmtId="0" fontId="43" fillId="0" borderId="10" xfId="3" applyFont="1" applyFill="1" applyBorder="1" applyAlignment="1">
      <alignment horizontal="center" vertical="center"/>
    </xf>
    <xf numFmtId="0" fontId="43" fillId="0" borderId="4" xfId="3" applyFont="1" applyFill="1" applyBorder="1" applyAlignment="1">
      <alignment horizontal="center" vertical="center"/>
    </xf>
    <xf numFmtId="0" fontId="43" fillId="0" borderId="3" xfId="3" applyFont="1" applyFill="1" applyBorder="1" applyAlignment="1" applyProtection="1">
      <alignment horizontal="left" vertical="center" wrapText="1"/>
      <protection locked="0"/>
    </xf>
    <xf numFmtId="0" fontId="43" fillId="0" borderId="10" xfId="3" applyFont="1" applyFill="1" applyBorder="1" applyAlignment="1" applyProtection="1">
      <alignment horizontal="left" vertical="center" wrapText="1"/>
      <protection locked="0"/>
    </xf>
    <xf numFmtId="0" fontId="43" fillId="0" borderId="4" xfId="3" applyFont="1" applyFill="1" applyBorder="1" applyAlignment="1" applyProtection="1">
      <alignment horizontal="left" vertical="center" wrapText="1"/>
      <protection locked="0"/>
    </xf>
    <xf numFmtId="0" fontId="43" fillId="0" borderId="3" xfId="3" applyFont="1" applyFill="1" applyBorder="1" applyAlignment="1" applyProtection="1">
      <alignment horizontal="left" vertical="center"/>
      <protection locked="0"/>
    </xf>
    <xf numFmtId="0" fontId="43" fillId="0" borderId="4" xfId="3" applyFont="1" applyFill="1" applyBorder="1" applyAlignment="1" applyProtection="1">
      <alignment horizontal="left" vertical="center"/>
      <protection locked="0"/>
    </xf>
    <xf numFmtId="0" fontId="43" fillId="0" borderId="10" xfId="3" applyFont="1" applyFill="1" applyBorder="1" applyAlignment="1" applyProtection="1">
      <alignment horizontal="left" vertical="center"/>
      <protection locked="0"/>
    </xf>
    <xf numFmtId="0" fontId="50" fillId="0" borderId="0" xfId="0" applyFont="1" applyFill="1" applyAlignment="1">
      <alignment horizontal="center" vertical="center"/>
    </xf>
    <xf numFmtId="0" fontId="26" fillId="0" borderId="41" xfId="0" applyFont="1" applyFill="1" applyBorder="1" applyAlignment="1">
      <alignment horizontal="left" shrinkToFit="1"/>
    </xf>
    <xf numFmtId="0" fontId="26" fillId="0" borderId="53" xfId="0" applyFont="1" applyFill="1" applyBorder="1" applyAlignment="1">
      <alignment horizontal="center" vertical="center"/>
    </xf>
    <xf numFmtId="0" fontId="26" fillId="0" borderId="55" xfId="0" applyFont="1" applyFill="1" applyBorder="1" applyAlignment="1">
      <alignment horizontal="center" vertical="center"/>
    </xf>
    <xf numFmtId="0" fontId="51" fillId="0" borderId="56" xfId="0" applyFont="1" applyFill="1" applyBorder="1" applyAlignment="1">
      <alignment horizontal="center" vertical="center"/>
    </xf>
    <xf numFmtId="0" fontId="51" fillId="0" borderId="55" xfId="0" applyFont="1" applyFill="1" applyBorder="1" applyAlignment="1">
      <alignment horizontal="center" vertical="center"/>
    </xf>
    <xf numFmtId="0" fontId="26" fillId="0" borderId="35" xfId="0" applyFont="1" applyFill="1" applyBorder="1" applyAlignment="1" applyProtection="1">
      <alignment horizontal="left" vertical="center"/>
      <protection locked="0"/>
    </xf>
    <xf numFmtId="0" fontId="26" fillId="0" borderId="37" xfId="0" applyFont="1" applyFill="1" applyBorder="1" applyAlignment="1" applyProtection="1">
      <alignment horizontal="left" vertical="center"/>
      <protection locked="0"/>
    </xf>
    <xf numFmtId="0" fontId="26" fillId="0" borderId="45" xfId="0" applyFont="1" applyFill="1" applyBorder="1" applyAlignment="1" applyProtection="1">
      <alignment horizontal="left" vertical="center"/>
      <protection locked="0"/>
    </xf>
    <xf numFmtId="0" fontId="26" fillId="0" borderId="12" xfId="0" applyFont="1" applyFill="1" applyBorder="1" applyAlignment="1" applyProtection="1">
      <alignment horizontal="left" vertical="center"/>
      <protection locked="0"/>
    </xf>
    <xf numFmtId="0" fontId="26" fillId="0" borderId="6" xfId="0" applyFont="1" applyFill="1" applyBorder="1" applyAlignment="1" applyProtection="1">
      <alignment horizontal="left" vertical="center"/>
      <protection locked="0"/>
    </xf>
    <xf numFmtId="0" fontId="26" fillId="0" borderId="7" xfId="0" applyFont="1" applyFill="1" applyBorder="1" applyAlignment="1" applyProtection="1">
      <alignment horizontal="left"/>
      <protection locked="0"/>
    </xf>
    <xf numFmtId="0" fontId="26" fillId="0" borderId="11" xfId="0" applyFont="1" applyFill="1" applyBorder="1" applyAlignment="1" applyProtection="1">
      <alignment horizontal="left"/>
      <protection locked="0"/>
    </xf>
    <xf numFmtId="0" fontId="26" fillId="0" borderId="12" xfId="0" applyFont="1" applyFill="1" applyBorder="1" applyAlignment="1" applyProtection="1">
      <alignment horizontal="left"/>
      <protection locked="0"/>
    </xf>
    <xf numFmtId="178" fontId="26" fillId="0" borderId="94" xfId="0" applyNumberFormat="1" applyFont="1" applyFill="1" applyBorder="1" applyAlignment="1" applyProtection="1">
      <alignment horizontal="right" vertical="center" shrinkToFit="1"/>
      <protection locked="0"/>
    </xf>
    <xf numFmtId="178" fontId="26" fillId="0" borderId="28" xfId="0" applyNumberFormat="1" applyFont="1" applyFill="1" applyBorder="1" applyAlignment="1" applyProtection="1">
      <alignment horizontal="right" vertical="center" shrinkToFit="1"/>
      <protection locked="0"/>
    </xf>
    <xf numFmtId="0" fontId="26" fillId="0" borderId="67" xfId="0" applyFont="1" applyFill="1" applyBorder="1" applyAlignment="1" applyProtection="1">
      <alignment horizontal="left" vertical="center"/>
      <protection locked="0"/>
    </xf>
    <xf numFmtId="0" fontId="26" fillId="0" borderId="68" xfId="0" applyFont="1" applyFill="1" applyBorder="1" applyAlignment="1" applyProtection="1">
      <alignment horizontal="left" vertical="center"/>
      <protection locked="0"/>
    </xf>
    <xf numFmtId="0" fontId="26" fillId="0" borderId="48" xfId="0" applyFont="1" applyFill="1" applyBorder="1" applyAlignment="1" applyProtection="1">
      <alignment horizontal="left" vertical="center"/>
      <protection locked="0"/>
    </xf>
    <xf numFmtId="0" fontId="26" fillId="0" borderId="9" xfId="0" applyFont="1" applyFill="1" applyBorder="1" applyAlignment="1" applyProtection="1">
      <alignment horizontal="left" vertical="center"/>
      <protection locked="0"/>
    </xf>
    <xf numFmtId="0" fontId="26" fillId="0" borderId="8" xfId="0" applyFont="1" applyFill="1" applyBorder="1" applyAlignment="1" applyProtection="1">
      <alignment horizontal="left" vertical="center"/>
      <protection locked="0"/>
    </xf>
    <xf numFmtId="0" fontId="26" fillId="0" borderId="9" xfId="0" applyFont="1" applyFill="1" applyBorder="1" applyAlignment="1" applyProtection="1">
      <alignment horizontal="left"/>
      <protection locked="0"/>
    </xf>
    <xf numFmtId="178" fontId="26" fillId="0" borderId="26" xfId="0" applyNumberFormat="1" applyFont="1" applyFill="1" applyBorder="1" applyAlignment="1" applyProtection="1">
      <alignment horizontal="right" vertical="center" shrinkToFit="1"/>
      <protection locked="0"/>
    </xf>
    <xf numFmtId="0" fontId="26" fillId="0" borderId="40" xfId="0" applyFont="1" applyFill="1" applyBorder="1" applyAlignment="1" applyProtection="1">
      <alignment horizontal="left" vertical="center"/>
      <protection locked="0"/>
    </xf>
    <xf numFmtId="0" fontId="26" fillId="0" borderId="42" xfId="0" applyFont="1" applyFill="1" applyBorder="1" applyAlignment="1" applyProtection="1">
      <alignment horizontal="left" vertical="center"/>
      <protection locked="0"/>
    </xf>
    <xf numFmtId="0" fontId="26" fillId="0" borderId="51" xfId="0" applyFont="1" applyFill="1" applyBorder="1" applyAlignment="1" applyProtection="1">
      <alignment horizontal="left"/>
      <protection locked="0"/>
    </xf>
    <xf numFmtId="0" fontId="26" fillId="0" borderId="42" xfId="0" applyFont="1" applyFill="1" applyBorder="1" applyAlignment="1" applyProtection="1">
      <alignment horizontal="left"/>
      <protection locked="0"/>
    </xf>
    <xf numFmtId="178" fontId="26" fillId="0" borderId="98" xfId="0" applyNumberFormat="1" applyFont="1" applyFill="1" applyBorder="1" applyAlignment="1" applyProtection="1">
      <alignment horizontal="right" vertical="center" shrinkToFit="1"/>
      <protection locked="0"/>
    </xf>
    <xf numFmtId="0" fontId="26" fillId="0" borderId="65" xfId="0" applyFont="1" applyFill="1" applyBorder="1" applyAlignment="1" applyProtection="1">
      <alignment horizontal="left" vertical="center"/>
      <protection locked="0"/>
    </xf>
    <xf numFmtId="0" fontId="5" fillId="0" borderId="5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41" xfId="0" applyFont="1" applyFill="1" applyBorder="1" applyAlignment="1">
      <alignment horizontal="center" vertical="center"/>
    </xf>
    <xf numFmtId="0" fontId="5" fillId="0" borderId="42" xfId="0" applyFont="1" applyFill="1" applyBorder="1" applyAlignment="1">
      <alignment horizontal="center" vertical="center"/>
    </xf>
    <xf numFmtId="178" fontId="26" fillId="0" borderId="94" xfId="0" applyNumberFormat="1" applyFont="1" applyFill="1" applyBorder="1" applyAlignment="1">
      <alignment horizontal="right" vertical="center" shrinkToFit="1"/>
    </xf>
    <xf numFmtId="178" fontId="26" fillId="0" borderId="98" xfId="0" applyNumberFormat="1" applyFont="1" applyFill="1" applyBorder="1" applyAlignment="1">
      <alignment horizontal="right" vertical="center" shrinkToFit="1"/>
    </xf>
    <xf numFmtId="0" fontId="8" fillId="0" borderId="106" xfId="0" applyFont="1" applyFill="1" applyBorder="1" applyAlignment="1">
      <alignment horizontal="center" vertical="center"/>
    </xf>
    <xf numFmtId="0" fontId="8" fillId="0" borderId="107" xfId="0" applyFont="1" applyFill="1" applyBorder="1" applyAlignment="1">
      <alignment horizontal="center" vertical="center"/>
    </xf>
    <xf numFmtId="0" fontId="26" fillId="0" borderId="54" xfId="0" applyFont="1" applyFill="1" applyBorder="1" applyAlignment="1">
      <alignment horizontal="center" vertical="center"/>
    </xf>
    <xf numFmtId="0" fontId="26" fillId="0" borderId="36" xfId="0" applyFont="1" applyFill="1" applyBorder="1" applyAlignment="1" applyProtection="1">
      <alignment horizontal="left" vertical="center"/>
      <protection locked="0"/>
    </xf>
    <xf numFmtId="0" fontId="26" fillId="0" borderId="1" xfId="0" applyFont="1" applyFill="1" applyBorder="1" applyAlignment="1" applyProtection="1">
      <alignment horizontal="left" vertical="center"/>
      <protection locked="0"/>
    </xf>
    <xf numFmtId="0" fontId="26" fillId="0" borderId="5" xfId="0" applyFont="1" applyFill="1" applyBorder="1" applyAlignment="1" applyProtection="1">
      <alignment horizontal="left" vertical="center"/>
      <protection locked="0"/>
    </xf>
    <xf numFmtId="0" fontId="26" fillId="0" borderId="108" xfId="0" applyFont="1" applyFill="1" applyBorder="1" applyAlignment="1" applyProtection="1">
      <alignment horizontal="left" vertical="center"/>
      <protection locked="0"/>
    </xf>
    <xf numFmtId="0" fontId="26" fillId="0" borderId="61" xfId="0" applyFont="1" applyFill="1" applyBorder="1" applyAlignment="1" applyProtection="1">
      <alignment horizontal="left" vertical="center"/>
      <protection locked="0"/>
    </xf>
    <xf numFmtId="0" fontId="26" fillId="0" borderId="60" xfId="0" applyFont="1" applyFill="1" applyBorder="1" applyAlignment="1" applyProtection="1">
      <alignment horizontal="left" vertical="center"/>
      <protection locked="0"/>
    </xf>
    <xf numFmtId="0" fontId="26" fillId="0" borderId="63" xfId="0" applyFont="1" applyFill="1" applyBorder="1" applyAlignment="1" applyProtection="1">
      <alignment horizontal="left" vertical="center"/>
      <protection locked="0"/>
    </xf>
    <xf numFmtId="0" fontId="26" fillId="0" borderId="41" xfId="0" applyFont="1" applyFill="1" applyBorder="1" applyAlignment="1" applyProtection="1">
      <alignment horizontal="left" vertical="center"/>
      <protection locked="0"/>
    </xf>
    <xf numFmtId="0" fontId="51" fillId="0" borderId="53" xfId="0" applyFont="1" applyFill="1" applyBorder="1" applyAlignment="1">
      <alignment horizontal="center" vertical="center"/>
    </xf>
    <xf numFmtId="0" fontId="51" fillId="0" borderId="56" xfId="0" applyFont="1" applyFill="1" applyBorder="1" applyAlignment="1">
      <alignment horizontal="center" vertical="center" shrinkToFit="1"/>
    </xf>
    <xf numFmtId="0" fontId="51" fillId="0" borderId="54" xfId="0" applyFont="1" applyFill="1" applyBorder="1" applyAlignment="1">
      <alignment horizontal="center" vertical="center" shrinkToFit="1"/>
    </xf>
    <xf numFmtId="0" fontId="51" fillId="0" borderId="55" xfId="0" applyFont="1" applyFill="1" applyBorder="1" applyAlignment="1">
      <alignment horizontal="center" vertical="center" shrinkToFit="1"/>
    </xf>
    <xf numFmtId="0" fontId="26" fillId="0" borderId="110" xfId="0" applyFont="1" applyFill="1" applyBorder="1" applyAlignment="1" applyProtection="1">
      <alignment horizontal="left" vertical="center"/>
      <protection locked="0"/>
    </xf>
    <xf numFmtId="0" fontId="26" fillId="0" borderId="76" xfId="0" applyFont="1" applyFill="1" applyBorder="1" applyAlignment="1" applyProtection="1">
      <alignment horizontal="left" vertical="center"/>
      <protection locked="0"/>
    </xf>
    <xf numFmtId="0" fontId="26" fillId="0" borderId="74" xfId="0" applyFont="1" applyFill="1" applyBorder="1" applyAlignment="1" applyProtection="1">
      <alignment horizontal="left" vertical="center"/>
      <protection locked="0"/>
    </xf>
    <xf numFmtId="0" fontId="26" fillId="0" borderId="75" xfId="0" applyFont="1" applyFill="1" applyBorder="1" applyAlignment="1" applyProtection="1">
      <alignment horizontal="left" vertical="center"/>
      <protection locked="0"/>
    </xf>
    <xf numFmtId="0" fontId="26" fillId="0" borderId="109" xfId="0" applyFont="1" applyFill="1" applyBorder="1" applyAlignment="1" applyProtection="1">
      <alignment horizontal="left" vertical="center"/>
      <protection locked="0"/>
    </xf>
    <xf numFmtId="0" fontId="26" fillId="0" borderId="10" xfId="0" applyFont="1" applyFill="1" applyBorder="1" applyAlignment="1" applyProtection="1">
      <alignment horizontal="left" vertical="center"/>
      <protection locked="0"/>
    </xf>
    <xf numFmtId="0" fontId="26" fillId="0" borderId="3" xfId="0" applyFont="1" applyFill="1" applyBorder="1" applyAlignment="1" applyProtection="1">
      <alignment horizontal="left" vertical="center"/>
      <protection locked="0"/>
    </xf>
    <xf numFmtId="0" fontId="26" fillId="0" borderId="4" xfId="0" applyFont="1" applyFill="1" applyBorder="1" applyAlignment="1" applyProtection="1">
      <alignment horizontal="left" vertical="center"/>
      <protection locked="0"/>
    </xf>
    <xf numFmtId="0" fontId="49" fillId="0" borderId="0" xfId="0" applyFont="1" applyFill="1" applyBorder="1" applyAlignment="1">
      <alignment horizontal="center" vertical="center"/>
    </xf>
    <xf numFmtId="0" fontId="26" fillId="0" borderId="0" xfId="0" applyFont="1" applyFill="1" applyBorder="1" applyAlignment="1">
      <alignment horizontal="center"/>
    </xf>
    <xf numFmtId="0" fontId="26" fillId="0" borderId="52" xfId="0" applyFont="1" applyFill="1" applyBorder="1" applyAlignment="1">
      <alignment horizontal="center"/>
    </xf>
    <xf numFmtId="0" fontId="26" fillId="0" borderId="35"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39" xfId="0" applyFont="1" applyFill="1" applyBorder="1" applyAlignment="1">
      <alignment horizontal="left" vertical="center"/>
    </xf>
    <xf numFmtId="0" fontId="5" fillId="0" borderId="41" xfId="0" applyFont="1" applyFill="1" applyBorder="1" applyAlignment="1">
      <alignment horizontal="left" vertical="center" shrinkToFit="1"/>
    </xf>
    <xf numFmtId="0" fontId="5" fillId="0" borderId="41" xfId="0" applyFont="1" applyFill="1" applyBorder="1" applyAlignment="1">
      <alignment horizontal="center" vertical="center" shrinkToFit="1"/>
    </xf>
    <xf numFmtId="0" fontId="26" fillId="0" borderId="5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6" fillId="0" borderId="5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52" xfId="0" applyFont="1" applyFill="1" applyBorder="1" applyAlignment="1">
      <alignment horizontal="center" vertical="center" wrapText="1"/>
    </xf>
    <xf numFmtId="0" fontId="63" fillId="0" borderId="50" xfId="0" applyFont="1" applyFill="1" applyBorder="1" applyAlignment="1">
      <alignment horizontal="left" vertical="center" wrapText="1"/>
    </xf>
    <xf numFmtId="0" fontId="63" fillId="0" borderId="0" xfId="0" applyFont="1" applyFill="1" applyBorder="1" applyAlignment="1">
      <alignment horizontal="left" vertical="center" wrapText="1"/>
    </xf>
    <xf numFmtId="0" fontId="63" fillId="0" borderId="52" xfId="0" applyFont="1" applyFill="1" applyBorder="1" applyAlignment="1">
      <alignment horizontal="left" vertical="center" wrapText="1"/>
    </xf>
    <xf numFmtId="0" fontId="26" fillId="0" borderId="52" xfId="0" applyFont="1" applyFill="1" applyBorder="1" applyAlignment="1">
      <alignment horizontal="left" vertical="center"/>
    </xf>
    <xf numFmtId="0" fontId="26" fillId="0" borderId="0" xfId="0" applyFont="1" applyFill="1" applyBorder="1" applyAlignment="1" applyProtection="1">
      <alignment vertical="center" shrinkToFit="1"/>
      <protection locked="0"/>
    </xf>
    <xf numFmtId="1" fontId="63" fillId="0" borderId="0" xfId="0" applyNumberFormat="1" applyFont="1" applyFill="1" applyBorder="1" applyAlignment="1" applyProtection="1">
      <alignment horizontal="left" vertical="center" shrinkToFit="1"/>
      <protection locked="0"/>
    </xf>
    <xf numFmtId="1" fontId="63" fillId="0" borderId="52" xfId="0" applyNumberFormat="1" applyFont="1" applyFill="1" applyBorder="1" applyAlignment="1" applyProtection="1">
      <alignment horizontal="left" vertical="center" shrinkToFit="1"/>
      <protection locked="0"/>
    </xf>
    <xf numFmtId="0" fontId="26" fillId="0" borderId="54" xfId="0" applyFont="1" applyFill="1" applyBorder="1" applyAlignment="1">
      <alignment horizontal="center"/>
    </xf>
    <xf numFmtId="0" fontId="26" fillId="0" borderId="0" xfId="0" applyFont="1" applyFill="1" applyBorder="1" applyAlignment="1">
      <alignment horizontal="left" vertical="center" wrapText="1"/>
    </xf>
    <xf numFmtId="0" fontId="26" fillId="0" borderId="52" xfId="0" applyFont="1" applyFill="1" applyBorder="1" applyAlignment="1">
      <alignment horizontal="left" vertical="center" wrapText="1"/>
    </xf>
    <xf numFmtId="0" fontId="28" fillId="0" borderId="4" xfId="0" applyFont="1" applyFill="1" applyBorder="1" applyAlignment="1">
      <alignment vertical="center" wrapText="1" shrinkToFit="1"/>
    </xf>
    <xf numFmtId="0" fontId="28" fillId="0" borderId="10" xfId="0" applyFont="1" applyFill="1" applyBorder="1" applyAlignment="1">
      <alignment vertical="center" wrapText="1" shrinkToFit="1"/>
    </xf>
    <xf numFmtId="0" fontId="26" fillId="0" borderId="3" xfId="0" applyFont="1" applyFill="1" applyBorder="1" applyAlignment="1">
      <alignment horizontal="center" vertical="center" shrinkToFit="1"/>
    </xf>
    <xf numFmtId="0" fontId="26" fillId="0" borderId="4" xfId="0" applyFont="1" applyFill="1" applyBorder="1" applyAlignment="1">
      <alignment horizontal="center" vertical="center" shrinkToFit="1"/>
    </xf>
    <xf numFmtId="0" fontId="26" fillId="0" borderId="1" xfId="0" applyFont="1" applyFill="1" applyBorder="1" applyAlignment="1">
      <alignment horizontal="center" vertical="center" wrapText="1"/>
    </xf>
    <xf numFmtId="0" fontId="5" fillId="0" borderId="3"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protection locked="0"/>
    </xf>
    <xf numFmtId="0" fontId="26" fillId="0" borderId="72" xfId="0" applyFont="1" applyFill="1" applyBorder="1" applyAlignment="1">
      <alignment horizontal="center" vertical="center" textRotation="255"/>
    </xf>
    <xf numFmtId="0" fontId="26" fillId="0" borderId="62" xfId="0" applyFont="1" applyFill="1" applyBorder="1" applyAlignment="1">
      <alignment horizontal="center" vertical="center" textRotation="255"/>
    </xf>
    <xf numFmtId="0" fontId="26" fillId="0" borderId="112" xfId="0" applyFont="1" applyFill="1" applyBorder="1" applyAlignment="1">
      <alignment horizontal="center" vertical="center" textRotation="255"/>
    </xf>
    <xf numFmtId="0" fontId="26" fillId="0" borderId="2" xfId="0" applyFont="1" applyFill="1" applyBorder="1" applyAlignment="1">
      <alignment horizontal="left" vertical="center"/>
    </xf>
    <xf numFmtId="0" fontId="28" fillId="0" borderId="4" xfId="0" applyFont="1" applyFill="1" applyBorder="1" applyAlignment="1">
      <alignment horizontal="center" vertical="center" wrapText="1" shrinkToFit="1"/>
    </xf>
    <xf numFmtId="0" fontId="28" fillId="0" borderId="10" xfId="0" applyFont="1" applyFill="1" applyBorder="1" applyAlignment="1">
      <alignment horizontal="center" vertical="center" wrapText="1" shrinkToFit="1"/>
    </xf>
    <xf numFmtId="0" fontId="26" fillId="0" borderId="2" xfId="0" applyFont="1" applyFill="1" applyBorder="1" applyAlignment="1">
      <alignment horizontal="center" vertical="center"/>
    </xf>
    <xf numFmtId="0" fontId="26" fillId="0" borderId="113" xfId="0" applyFont="1" applyFill="1" applyBorder="1" applyAlignment="1">
      <alignment horizontal="left" vertical="center"/>
    </xf>
    <xf numFmtId="0" fontId="26" fillId="0" borderId="70" xfId="0" applyFont="1" applyFill="1" applyBorder="1" applyAlignment="1">
      <alignment horizontal="center" vertical="center" textRotation="255"/>
    </xf>
    <xf numFmtId="0" fontId="26" fillId="0" borderId="96" xfId="0" applyFont="1" applyFill="1" applyBorder="1" applyAlignment="1">
      <alignment horizontal="center" vertical="center" textRotation="255"/>
    </xf>
    <xf numFmtId="0" fontId="5" fillId="0" borderId="114" xfId="0" applyFont="1" applyFill="1" applyBorder="1" applyAlignment="1" applyProtection="1">
      <alignment horizontal="center" vertical="center"/>
      <protection locked="0"/>
    </xf>
    <xf numFmtId="0" fontId="5" fillId="0" borderId="115" xfId="0" applyFont="1" applyFill="1" applyBorder="1" applyAlignment="1" applyProtection="1">
      <alignment horizontal="center" vertical="center"/>
      <protection locked="0"/>
    </xf>
    <xf numFmtId="0" fontId="5" fillId="0" borderId="116" xfId="0" applyFont="1" applyFill="1" applyBorder="1" applyAlignment="1" applyProtection="1">
      <alignment horizontal="center" vertical="center"/>
      <protection locked="0"/>
    </xf>
    <xf numFmtId="0" fontId="5" fillId="0" borderId="54" xfId="0" applyFont="1" applyFill="1" applyBorder="1" applyAlignment="1" applyProtection="1">
      <alignment horizontal="center" vertical="center"/>
      <protection locked="0"/>
    </xf>
    <xf numFmtId="0" fontId="5" fillId="0" borderId="53" xfId="0" applyFont="1" applyFill="1" applyBorder="1" applyAlignment="1" applyProtection="1">
      <alignment horizontal="center" vertical="center"/>
      <protection locked="0"/>
    </xf>
    <xf numFmtId="0" fontId="63" fillId="0" borderId="0" xfId="0" applyFont="1" applyFill="1" applyBorder="1" applyAlignment="1">
      <alignment horizontal="left" vertical="center"/>
    </xf>
    <xf numFmtId="0" fontId="63" fillId="0" borderId="52" xfId="0" applyFont="1" applyFill="1" applyBorder="1" applyAlignment="1">
      <alignment horizontal="left" vertical="center"/>
    </xf>
    <xf numFmtId="0" fontId="63" fillId="0" borderId="50"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63" fillId="0" borderId="0" xfId="0" applyFont="1" applyFill="1" applyBorder="1" applyAlignment="1" applyProtection="1">
      <alignment vertical="center" shrinkToFit="1"/>
      <protection locked="0"/>
    </xf>
    <xf numFmtId="0" fontId="63" fillId="0" borderId="0" xfId="0" applyFont="1" applyFill="1" applyBorder="1" applyAlignment="1">
      <alignment horizontal="right" vertical="center" wrapText="1"/>
    </xf>
    <xf numFmtId="0" fontId="26" fillId="0" borderId="57" xfId="0" applyFont="1" applyFill="1" applyBorder="1" applyAlignment="1">
      <alignment horizontal="center" vertical="center"/>
    </xf>
    <xf numFmtId="0" fontId="26" fillId="0" borderId="110" xfId="0" applyFont="1" applyFill="1" applyBorder="1" applyAlignment="1">
      <alignment horizontal="center" vertical="center"/>
    </xf>
    <xf numFmtId="0" fontId="26" fillId="0" borderId="75" xfId="0" applyFont="1" applyFill="1" applyBorder="1" applyAlignment="1">
      <alignment horizontal="center" vertical="center"/>
    </xf>
    <xf numFmtId="0" fontId="26" fillId="0" borderId="41" xfId="0" applyFont="1" applyFill="1" applyBorder="1" applyAlignment="1">
      <alignment horizontal="center" vertical="center"/>
    </xf>
    <xf numFmtId="0" fontId="26" fillId="0" borderId="44" xfId="0" applyFont="1" applyFill="1" applyBorder="1" applyAlignment="1">
      <alignment horizontal="center" vertical="center"/>
    </xf>
    <xf numFmtId="0" fontId="26" fillId="0" borderId="5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57" xfId="0" applyFont="1" applyFill="1" applyBorder="1" applyAlignment="1">
      <alignment horizontal="left" vertical="center" wrapText="1"/>
    </xf>
    <xf numFmtId="0" fontId="15" fillId="0" borderId="35" xfId="0" applyFont="1" applyFill="1" applyBorder="1" applyAlignment="1" applyProtection="1">
      <alignment horizontal="left" vertical="top" wrapText="1"/>
      <protection locked="0"/>
    </xf>
    <xf numFmtId="0" fontId="15" fillId="0" borderId="36" xfId="0" applyFont="1" applyFill="1" applyBorder="1" applyAlignment="1" applyProtection="1">
      <alignment horizontal="left" vertical="top" wrapText="1"/>
      <protection locked="0"/>
    </xf>
    <xf numFmtId="0" fontId="15" fillId="0" borderId="39" xfId="0" applyFont="1" applyFill="1" applyBorder="1" applyAlignment="1" applyProtection="1">
      <alignment horizontal="left" vertical="top" wrapText="1"/>
      <protection locked="0"/>
    </xf>
    <xf numFmtId="0" fontId="15" fillId="0" borderId="50" xfId="0" applyFont="1" applyFill="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52" xfId="0" applyFont="1" applyFill="1" applyBorder="1" applyAlignment="1" applyProtection="1">
      <alignment horizontal="left" vertical="top" wrapText="1"/>
      <protection locked="0"/>
    </xf>
    <xf numFmtId="0" fontId="15" fillId="0" borderId="40" xfId="0" applyFont="1" applyFill="1" applyBorder="1" applyAlignment="1" applyProtection="1">
      <alignment horizontal="left" vertical="top" wrapText="1"/>
      <protection locked="0"/>
    </xf>
    <xf numFmtId="0" fontId="15" fillId="0" borderId="41" xfId="0" applyFont="1" applyFill="1" applyBorder="1" applyAlignment="1" applyProtection="1">
      <alignment horizontal="left" vertical="top" wrapText="1"/>
      <protection locked="0"/>
    </xf>
    <xf numFmtId="0" fontId="15" fillId="0" borderId="44" xfId="0" applyFont="1" applyFill="1" applyBorder="1" applyAlignment="1" applyProtection="1">
      <alignment horizontal="left" vertical="top" wrapText="1"/>
      <protection locked="0"/>
    </xf>
    <xf numFmtId="0" fontId="27" fillId="0" borderId="117" xfId="0" applyFont="1" applyFill="1" applyBorder="1" applyAlignment="1">
      <alignment horizontal="center" vertical="center" wrapText="1"/>
    </xf>
    <xf numFmtId="0" fontId="27" fillId="0" borderId="119" xfId="0" applyFont="1" applyFill="1" applyBorder="1" applyAlignment="1">
      <alignment horizontal="center" vertical="center" wrapText="1"/>
    </xf>
    <xf numFmtId="0" fontId="27" fillId="0" borderId="120" xfId="0" applyFont="1" applyFill="1" applyBorder="1" applyAlignment="1">
      <alignment horizontal="center" vertical="center" wrapText="1"/>
    </xf>
    <xf numFmtId="0" fontId="0" fillId="0" borderId="26" xfId="0" applyFont="1" applyFill="1" applyBorder="1" applyAlignment="1" applyProtection="1">
      <alignment horizontal="center" vertical="center"/>
      <protection locked="0"/>
    </xf>
    <xf numFmtId="0" fontId="0" fillId="0" borderId="98" xfId="0" applyFont="1" applyFill="1" applyBorder="1" applyAlignment="1" applyProtection="1">
      <alignment horizontal="center" vertical="center"/>
      <protection locked="0"/>
    </xf>
    <xf numFmtId="0" fontId="27" fillId="0" borderId="98" xfId="0" applyFont="1" applyFill="1" applyBorder="1" applyAlignment="1">
      <alignment vertical="center" wrapText="1"/>
    </xf>
    <xf numFmtId="0" fontId="27" fillId="0" borderId="183" xfId="0" applyFont="1" applyFill="1" applyBorder="1" applyAlignment="1">
      <alignment horizontal="center" vertical="center" wrapText="1"/>
    </xf>
    <xf numFmtId="0" fontId="27" fillId="0" borderId="184" xfId="0" applyFont="1" applyFill="1" applyBorder="1" applyAlignment="1">
      <alignment horizontal="center" vertical="center" wrapText="1"/>
    </xf>
    <xf numFmtId="0" fontId="27" fillId="0" borderId="186" xfId="0" applyFont="1" applyFill="1" applyBorder="1" applyAlignment="1" applyProtection="1">
      <alignment horizontal="center" vertical="center" wrapText="1"/>
      <protection locked="0"/>
    </xf>
    <xf numFmtId="0" fontId="27" fillId="0" borderId="75" xfId="0" applyFont="1" applyFill="1" applyBorder="1" applyAlignment="1" applyProtection="1">
      <alignment horizontal="center" vertical="center" wrapText="1"/>
      <protection locked="0"/>
    </xf>
    <xf numFmtId="0" fontId="27" fillId="0" borderId="170"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0" fontId="27" fillId="0" borderId="28" xfId="0" applyFont="1" applyFill="1" applyBorder="1" applyAlignment="1">
      <alignment vertical="center" wrapText="1"/>
    </xf>
    <xf numFmtId="58" fontId="27" fillId="0" borderId="170" xfId="0" applyNumberFormat="1" applyFont="1" applyFill="1" applyBorder="1" applyAlignment="1" applyProtection="1">
      <alignment horizontal="center" vertical="center" wrapText="1"/>
      <protection locked="0"/>
    </xf>
    <xf numFmtId="58" fontId="27" fillId="0" borderId="4" xfId="0" applyNumberFormat="1" applyFont="1" applyFill="1" applyBorder="1" applyAlignment="1" applyProtection="1">
      <alignment horizontal="center" vertical="center" wrapText="1"/>
      <protection locked="0"/>
    </xf>
    <xf numFmtId="58" fontId="27" fillId="0" borderId="10" xfId="0" applyNumberFormat="1" applyFont="1" applyFill="1" applyBorder="1" applyAlignment="1" applyProtection="1">
      <alignment horizontal="center" vertical="center" wrapText="1"/>
      <protection locked="0"/>
    </xf>
    <xf numFmtId="0" fontId="27" fillId="7" borderId="94" xfId="0" applyFont="1" applyFill="1" applyBorder="1" applyAlignment="1">
      <alignment horizontal="center" vertical="center"/>
    </xf>
    <xf numFmtId="0" fontId="27" fillId="7" borderId="27" xfId="0" applyFont="1" applyFill="1" applyBorder="1" applyAlignment="1">
      <alignment horizontal="center" vertical="center"/>
    </xf>
    <xf numFmtId="0" fontId="27" fillId="7" borderId="98" xfId="0" applyFont="1" applyFill="1" applyBorder="1" applyAlignment="1">
      <alignment horizontal="center" vertical="center"/>
    </xf>
    <xf numFmtId="0" fontId="27" fillId="7" borderId="60" xfId="0" applyFont="1" applyFill="1" applyBorder="1" applyAlignment="1">
      <alignment horizontal="center" vertical="center"/>
    </xf>
    <xf numFmtId="0" fontId="27" fillId="7" borderId="61" xfId="0" applyFont="1" applyFill="1" applyBorder="1" applyAlignment="1">
      <alignment horizontal="center" vertical="center"/>
    </xf>
    <xf numFmtId="0" fontId="27" fillId="7" borderId="63" xfId="0" applyFont="1" applyFill="1" applyBorder="1" applyAlignment="1">
      <alignment horizontal="center" vertical="center"/>
    </xf>
    <xf numFmtId="0" fontId="27" fillId="0" borderId="8" xfId="0" applyFont="1" applyFill="1" applyBorder="1" applyAlignment="1" applyProtection="1">
      <alignment vertical="center" wrapText="1"/>
      <protection locked="0"/>
    </xf>
    <xf numFmtId="0" fontId="27" fillId="0" borderId="9" xfId="0" applyFont="1" applyFill="1" applyBorder="1" applyAlignment="1" applyProtection="1">
      <alignment vertical="center" wrapText="1"/>
      <protection locked="0"/>
    </xf>
    <xf numFmtId="0" fontId="27" fillId="0" borderId="11" xfId="0" applyFont="1" applyFill="1" applyBorder="1" applyAlignment="1" applyProtection="1">
      <alignment vertical="center" wrapText="1"/>
      <protection locked="0"/>
    </xf>
    <xf numFmtId="0" fontId="27" fillId="0" borderId="12" xfId="0" applyFont="1" applyFill="1" applyBorder="1" applyAlignment="1" applyProtection="1">
      <alignment vertical="center" wrapText="1"/>
      <protection locked="0"/>
    </xf>
    <xf numFmtId="0" fontId="27" fillId="0" borderId="5" xfId="0" applyFont="1" applyFill="1" applyBorder="1" applyAlignment="1" applyProtection="1">
      <alignment vertical="center" wrapText="1"/>
      <protection locked="0"/>
    </xf>
    <xf numFmtId="0" fontId="27" fillId="0" borderId="141" xfId="0" applyFont="1" applyFill="1" applyBorder="1" applyAlignment="1" applyProtection="1">
      <alignment horizontal="center" vertical="center" wrapText="1"/>
      <protection locked="0"/>
    </xf>
    <xf numFmtId="0" fontId="27" fillId="0" borderId="33" xfId="0" applyFont="1" applyFill="1" applyBorder="1" applyAlignment="1" applyProtection="1">
      <alignment horizontal="center" vertical="center" wrapText="1"/>
      <protection locked="0"/>
    </xf>
    <xf numFmtId="0" fontId="27" fillId="8" borderId="33" xfId="0" applyFont="1" applyFill="1" applyBorder="1" applyAlignment="1">
      <alignment horizontal="center" vertical="center" wrapText="1"/>
    </xf>
    <xf numFmtId="0" fontId="27" fillId="8" borderId="140" xfId="0" applyFont="1" applyFill="1" applyBorder="1" applyAlignment="1">
      <alignment horizontal="center" vertical="center" wrapText="1"/>
    </xf>
    <xf numFmtId="0" fontId="27" fillId="0" borderId="34" xfId="0" applyFont="1" applyFill="1" applyBorder="1" applyAlignment="1" applyProtection="1">
      <alignment horizontal="center" vertical="center" wrapText="1"/>
      <protection locked="0"/>
    </xf>
    <xf numFmtId="0" fontId="27" fillId="7" borderId="3" xfId="0" applyFont="1" applyFill="1" applyBorder="1" applyAlignment="1">
      <alignment horizontal="center" vertical="center"/>
    </xf>
    <xf numFmtId="0" fontId="27" fillId="7" borderId="10" xfId="0" applyFont="1" applyFill="1" applyBorder="1" applyAlignment="1">
      <alignment horizontal="center" vertical="center"/>
    </xf>
    <xf numFmtId="0" fontId="27" fillId="7" borderId="4" xfId="0" applyFont="1" applyFill="1" applyBorder="1" applyAlignment="1">
      <alignment horizontal="center" vertical="center"/>
    </xf>
    <xf numFmtId="0" fontId="0" fillId="0" borderId="27" xfId="0" applyFont="1" applyFill="1" applyBorder="1" applyAlignment="1" applyProtection="1">
      <alignment horizontal="center" vertical="center"/>
      <protection locked="0"/>
    </xf>
    <xf numFmtId="0" fontId="27" fillId="0" borderId="171" xfId="0" applyFont="1" applyFill="1" applyBorder="1" applyAlignment="1">
      <alignment horizontal="center" vertical="center" wrapText="1"/>
    </xf>
    <xf numFmtId="0" fontId="27" fillId="0" borderId="172" xfId="0" applyFont="1" applyFill="1" applyBorder="1" applyAlignment="1">
      <alignment horizontal="center" vertical="center" wrapText="1"/>
    </xf>
    <xf numFmtId="0" fontId="27" fillId="0" borderId="174" xfId="0"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0" fontId="27" fillId="7" borderId="33" xfId="0" applyFont="1" applyFill="1" applyBorder="1" applyAlignment="1">
      <alignment horizontal="center" vertical="center" wrapText="1"/>
    </xf>
    <xf numFmtId="0" fontId="27" fillId="7" borderId="140" xfId="0" applyFont="1" applyFill="1" applyBorder="1" applyAlignment="1">
      <alignment horizontal="center" vertical="center" wrapText="1"/>
    </xf>
    <xf numFmtId="0" fontId="108" fillId="0" borderId="0" xfId="0" applyFont="1" applyFill="1" applyAlignment="1">
      <alignment horizontal="center" vertical="center"/>
    </xf>
    <xf numFmtId="0" fontId="15" fillId="0" borderId="1" xfId="0" applyFont="1" applyFill="1" applyBorder="1" applyAlignment="1">
      <alignment horizontal="center" vertical="center"/>
    </xf>
    <xf numFmtId="0" fontId="23" fillId="0" borderId="1" xfId="0" applyFont="1" applyFill="1" applyBorder="1" applyAlignment="1">
      <alignment horizontal="center" vertical="center" shrinkToFit="1"/>
    </xf>
    <xf numFmtId="58" fontId="27" fillId="0" borderId="102" xfId="0" applyNumberFormat="1" applyFont="1" applyFill="1" applyBorder="1" applyAlignment="1" applyProtection="1">
      <alignment horizontal="center" vertical="center" wrapText="1"/>
      <protection locked="0"/>
    </xf>
    <xf numFmtId="0" fontId="27"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5"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2" xfId="0" applyFill="1" applyBorder="1" applyAlignment="1">
      <alignment horizontal="center" vertical="center" textRotation="255"/>
    </xf>
    <xf numFmtId="0" fontId="0" fillId="0" borderId="73"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38" fillId="0" borderId="0" xfId="41" applyFont="1">
      <alignment vertical="center"/>
    </xf>
    <xf numFmtId="0" fontId="38" fillId="0" borderId="0" xfId="41" applyFont="1" applyAlignment="1">
      <alignment horizontal="center" vertical="center"/>
    </xf>
    <xf numFmtId="58" fontId="38" fillId="0" borderId="0" xfId="41" applyNumberFormat="1" applyFont="1" applyAlignment="1">
      <alignment horizontal="center" vertical="center"/>
    </xf>
    <xf numFmtId="0" fontId="11" fillId="0" borderId="0" xfId="41" applyFont="1" applyAlignment="1">
      <alignment vertical="center" wrapText="1"/>
    </xf>
    <xf numFmtId="0" fontId="11" fillId="0" borderId="33" xfId="41" applyFont="1" applyBorder="1" applyAlignment="1">
      <alignment vertical="center" wrapText="1"/>
    </xf>
    <xf numFmtId="0" fontId="11" fillId="0" borderId="34" xfId="41" applyFont="1" applyBorder="1" applyAlignment="1">
      <alignment vertical="center" wrapText="1"/>
    </xf>
    <xf numFmtId="0" fontId="11" fillId="0" borderId="32" xfId="41" applyFont="1" applyBorder="1" applyAlignment="1">
      <alignment horizontal="center" vertical="center" shrinkToFit="1"/>
    </xf>
    <xf numFmtId="0" fontId="11" fillId="0" borderId="33" xfId="41" applyFont="1" applyBorder="1" applyAlignment="1">
      <alignment horizontal="center" vertical="center" shrinkToFit="1"/>
    </xf>
    <xf numFmtId="0" fontId="11" fillId="0" borderId="144" xfId="41" applyFont="1" applyBorder="1" applyAlignment="1">
      <alignment horizontal="center" vertical="center" shrinkToFit="1"/>
    </xf>
    <xf numFmtId="0" fontId="11" fillId="0" borderId="45" xfId="41" applyFont="1" applyBorder="1" applyAlignment="1">
      <alignment vertical="center" wrapText="1"/>
    </xf>
    <xf numFmtId="0" fontId="11" fillId="0" borderId="1" xfId="41" applyFont="1" applyBorder="1" applyAlignment="1">
      <alignment vertical="center" wrapText="1"/>
    </xf>
    <xf numFmtId="0" fontId="11" fillId="0" borderId="46" xfId="41" applyFont="1" applyBorder="1" applyAlignment="1">
      <alignment vertical="center" wrapText="1"/>
    </xf>
    <xf numFmtId="0" fontId="11" fillId="0" borderId="50" xfId="41" applyFont="1" applyBorder="1" applyAlignment="1">
      <alignment vertical="center" wrapText="1"/>
    </xf>
    <xf numFmtId="0" fontId="11" fillId="0" borderId="0" xfId="41" applyFont="1" applyBorder="1" applyAlignment="1">
      <alignment vertical="center" wrapText="1"/>
    </xf>
    <xf numFmtId="0" fontId="11" fillId="0" borderId="52" xfId="41" applyFont="1" applyBorder="1" applyAlignment="1">
      <alignment vertical="center" wrapText="1"/>
    </xf>
    <xf numFmtId="0" fontId="11" fillId="0" borderId="40" xfId="41" applyFont="1" applyBorder="1" applyAlignment="1">
      <alignment vertical="center" wrapText="1"/>
    </xf>
    <xf numFmtId="0" fontId="11" fillId="0" borderId="41" xfId="41" applyFont="1" applyBorder="1" applyAlignment="1">
      <alignment vertical="center" wrapText="1"/>
    </xf>
    <xf numFmtId="0" fontId="11" fillId="0" borderId="44" xfId="41" applyFont="1" applyBorder="1" applyAlignment="1">
      <alignment vertical="center" wrapText="1"/>
    </xf>
    <xf numFmtId="0" fontId="11" fillId="0" borderId="72" xfId="41" applyFont="1" applyBorder="1" applyAlignment="1">
      <alignment vertical="center" textRotation="255" shrinkToFit="1"/>
    </xf>
    <xf numFmtId="0" fontId="11" fillId="0" borderId="62" xfId="41" applyFont="1" applyBorder="1" applyAlignment="1">
      <alignment vertical="center" textRotation="255" shrinkToFit="1"/>
    </xf>
    <xf numFmtId="0" fontId="11" fillId="0" borderId="70" xfId="41" applyFont="1" applyBorder="1" applyAlignment="1">
      <alignment vertical="center" textRotation="255" shrinkToFit="1"/>
    </xf>
    <xf numFmtId="0" fontId="38" fillId="0" borderId="8" xfId="41" applyFont="1" applyBorder="1">
      <alignment vertical="center"/>
    </xf>
    <xf numFmtId="0" fontId="38" fillId="0" borderId="5" xfId="41" applyFont="1" applyBorder="1">
      <alignment vertical="center"/>
    </xf>
    <xf numFmtId="0" fontId="38" fillId="0" borderId="9" xfId="41" applyFont="1" applyBorder="1">
      <alignment vertical="center"/>
    </xf>
    <xf numFmtId="0" fontId="38" fillId="0" borderId="6" xfId="41" applyFont="1" applyBorder="1">
      <alignment vertical="center"/>
    </xf>
    <xf numFmtId="0" fontId="38" fillId="0" borderId="0" xfId="41" applyFont="1" applyBorder="1">
      <alignment vertical="center"/>
    </xf>
    <xf numFmtId="0" fontId="38" fillId="0" borderId="7" xfId="41" applyFont="1" applyBorder="1">
      <alignment vertical="center"/>
    </xf>
    <xf numFmtId="0" fontId="38" fillId="0" borderId="11" xfId="41" applyFont="1" applyBorder="1">
      <alignment vertical="center"/>
    </xf>
    <xf numFmtId="0" fontId="38" fillId="0" borderId="1" xfId="41" applyFont="1" applyBorder="1">
      <alignment vertical="center"/>
    </xf>
    <xf numFmtId="0" fontId="38" fillId="0" borderId="12" xfId="41" applyFont="1" applyBorder="1">
      <alignment vertical="center"/>
    </xf>
    <xf numFmtId="0" fontId="11" fillId="0" borderId="30" xfId="41" applyFont="1" applyBorder="1" applyAlignment="1">
      <alignment vertical="center" wrapText="1"/>
    </xf>
    <xf numFmtId="0" fontId="11" fillId="0" borderId="31" xfId="41" applyFont="1" applyBorder="1" applyAlignment="1">
      <alignment vertical="center" wrapText="1"/>
    </xf>
    <xf numFmtId="0" fontId="11" fillId="0" borderId="29" xfId="41" applyFont="1" applyBorder="1" applyAlignment="1">
      <alignment horizontal="center" vertical="center" shrinkToFit="1"/>
    </xf>
    <xf numFmtId="0" fontId="11" fillId="0" borderId="30" xfId="41" applyFont="1" applyBorder="1" applyAlignment="1">
      <alignment horizontal="center" vertical="center" shrinkToFit="1"/>
    </xf>
    <xf numFmtId="0" fontId="11" fillId="0" borderId="143" xfId="41" applyFont="1" applyBorder="1" applyAlignment="1">
      <alignment horizontal="center" vertical="center" shrinkToFit="1"/>
    </xf>
    <xf numFmtId="0" fontId="11" fillId="0" borderId="22" xfId="41" applyFont="1" applyBorder="1" applyAlignment="1">
      <alignment vertical="center" wrapText="1"/>
    </xf>
    <xf numFmtId="0" fontId="11" fillId="0" borderId="137" xfId="41" applyFont="1" applyBorder="1" applyAlignment="1">
      <alignment vertical="center" wrapText="1"/>
    </xf>
    <xf numFmtId="0" fontId="11" fillId="0" borderId="133" xfId="41" applyFont="1" applyBorder="1" applyAlignment="1">
      <alignment horizontal="center" vertical="center" shrinkToFit="1"/>
    </xf>
    <xf numFmtId="0" fontId="11" fillId="0" borderId="22" xfId="41" applyFont="1" applyBorder="1" applyAlignment="1">
      <alignment horizontal="center" vertical="center" shrinkToFit="1"/>
    </xf>
    <xf numFmtId="0" fontId="11" fillId="0" borderId="142" xfId="41" applyFont="1" applyBorder="1" applyAlignment="1">
      <alignment horizontal="center" vertical="center" shrinkToFit="1"/>
    </xf>
    <xf numFmtId="0" fontId="11" fillId="0" borderId="124" xfId="41" applyFont="1" applyBorder="1" applyAlignment="1">
      <alignment horizontal="center" vertical="center" shrinkToFit="1"/>
    </xf>
    <xf numFmtId="0" fontId="11" fillId="0" borderId="14" xfId="41" applyFont="1" applyBorder="1" applyAlignment="1">
      <alignment horizontal="center" vertical="center" shrinkToFit="1"/>
    </xf>
    <xf numFmtId="0" fontId="11" fillId="0" borderId="146" xfId="41" applyFont="1" applyBorder="1" applyAlignment="1">
      <alignment horizontal="center" vertical="center" shrinkToFit="1"/>
    </xf>
    <xf numFmtId="0" fontId="11" fillId="0" borderId="26" xfId="41" applyFont="1" applyBorder="1" applyAlignment="1">
      <alignment horizontal="center" vertical="center" textRotation="255" shrinkToFit="1"/>
    </xf>
    <xf numFmtId="0" fontId="11" fillId="0" borderId="27" xfId="41" applyFont="1" applyBorder="1" applyAlignment="1">
      <alignment horizontal="center" vertical="center" textRotation="255" shrinkToFit="1"/>
    </xf>
    <xf numFmtId="0" fontId="11" fillId="0" borderId="8" xfId="41" applyFont="1" applyBorder="1" applyAlignment="1">
      <alignment vertical="center" wrapText="1"/>
    </xf>
    <xf numFmtId="0" fontId="11" fillId="0" borderId="5" xfId="41" applyFont="1" applyBorder="1" applyAlignment="1">
      <alignment vertical="center" wrapText="1"/>
    </xf>
    <xf numFmtId="0" fontId="11" fillId="0" borderId="9" xfId="41" applyFont="1" applyBorder="1" applyAlignment="1">
      <alignment vertical="center" wrapText="1"/>
    </xf>
    <xf numFmtId="0" fontId="11" fillId="0" borderId="11" xfId="41" applyFont="1" applyBorder="1" applyAlignment="1">
      <alignment vertical="center" wrapText="1"/>
    </xf>
    <xf numFmtId="0" fontId="11" fillId="0" borderId="12" xfId="41" applyFont="1" applyBorder="1" applyAlignment="1">
      <alignment vertical="center" wrapText="1"/>
    </xf>
    <xf numFmtId="0" fontId="11" fillId="0" borderId="14" xfId="41" applyFont="1" applyBorder="1" applyAlignment="1">
      <alignment vertical="center" wrapText="1"/>
    </xf>
    <xf numFmtId="0" fontId="11" fillId="0" borderId="145" xfId="41" applyFont="1" applyBorder="1" applyAlignment="1">
      <alignment vertical="center" wrapText="1"/>
    </xf>
    <xf numFmtId="0" fontId="38" fillId="0" borderId="72" xfId="41" applyFont="1" applyBorder="1" applyAlignment="1">
      <alignment horizontal="center" vertical="center" textRotation="255" shrinkToFit="1"/>
    </xf>
    <xf numFmtId="0" fontId="38" fillId="0" borderId="62" xfId="41" applyFont="1" applyBorder="1" applyAlignment="1">
      <alignment horizontal="center" vertical="center" textRotation="255" shrinkToFit="1"/>
    </xf>
    <xf numFmtId="0" fontId="38" fillId="0" borderId="26" xfId="41" applyFont="1" applyBorder="1" applyAlignment="1">
      <alignment horizontal="center" vertical="center" textRotation="255" shrinkToFit="1"/>
    </xf>
    <xf numFmtId="0" fontId="38" fillId="0" borderId="27" xfId="41" applyFont="1" applyBorder="1" applyAlignment="1">
      <alignment horizontal="center" vertical="center" textRotation="255" shrinkToFit="1"/>
    </xf>
    <xf numFmtId="49" fontId="11" fillId="0" borderId="30" xfId="41" applyNumberFormat="1" applyFont="1" applyBorder="1" applyAlignment="1">
      <alignment vertical="center" wrapText="1"/>
    </xf>
    <xf numFmtId="49" fontId="11" fillId="0" borderId="22" xfId="41" applyNumberFormat="1" applyFont="1" applyBorder="1" applyAlignment="1">
      <alignment vertical="center" wrapText="1"/>
    </xf>
    <xf numFmtId="58" fontId="38" fillId="0" borderId="48" xfId="15" applyNumberFormat="1" applyFont="1" applyBorder="1" applyAlignment="1">
      <alignment horizontal="center" vertical="center" wrapText="1"/>
    </xf>
    <xf numFmtId="58" fontId="38" fillId="0" borderId="5" xfId="15" applyNumberFormat="1" applyFont="1" applyBorder="1" applyAlignment="1">
      <alignment horizontal="center" vertical="center" wrapText="1"/>
    </xf>
    <xf numFmtId="58" fontId="38" fillId="0" borderId="9" xfId="15" applyNumberFormat="1" applyFont="1" applyBorder="1" applyAlignment="1">
      <alignment horizontal="center" vertical="center" wrapText="1"/>
    </xf>
    <xf numFmtId="177" fontId="38" fillId="0" borderId="6" xfId="41" applyNumberFormat="1" applyFont="1" applyBorder="1" applyAlignment="1">
      <alignment horizontal="center" vertical="center"/>
    </xf>
    <xf numFmtId="177" fontId="38" fillId="0" borderId="0" xfId="41" applyNumberFormat="1" applyFont="1" applyBorder="1" applyAlignment="1">
      <alignment horizontal="center" vertical="center"/>
    </xf>
    <xf numFmtId="177" fontId="38" fillId="0" borderId="7" xfId="41" applyNumberFormat="1" applyFont="1" applyBorder="1" applyAlignment="1">
      <alignment horizontal="center" vertical="center"/>
    </xf>
    <xf numFmtId="177" fontId="38" fillId="0" borderId="51" xfId="41" applyNumberFormat="1" applyFont="1" applyBorder="1" applyAlignment="1">
      <alignment horizontal="center" vertical="center"/>
    </xf>
    <xf numFmtId="177" fontId="38" fillId="0" borderId="41" xfId="41" applyNumberFormat="1" applyFont="1" applyBorder="1" applyAlignment="1">
      <alignment horizontal="center" vertical="center"/>
    </xf>
    <xf numFmtId="177" fontId="38" fillId="0" borderId="42" xfId="41" applyNumberFormat="1" applyFont="1" applyBorder="1" applyAlignment="1">
      <alignment horizontal="center" vertical="center"/>
    </xf>
    <xf numFmtId="0" fontId="38" fillId="0" borderId="8" xfId="41" applyFont="1" applyBorder="1" applyAlignment="1">
      <alignment vertical="center" wrapText="1"/>
    </xf>
    <xf numFmtId="0" fontId="38" fillId="0" borderId="5" xfId="41" applyFont="1" applyBorder="1" applyAlignment="1">
      <alignment vertical="center" wrapText="1"/>
    </xf>
    <xf numFmtId="0" fontId="38" fillId="0" borderId="49" xfId="41" applyFont="1" applyBorder="1" applyAlignment="1">
      <alignment vertical="center" wrapText="1"/>
    </xf>
    <xf numFmtId="0" fontId="38" fillId="0" borderId="6" xfId="41" applyFont="1" applyBorder="1" applyAlignment="1">
      <alignment vertical="center" wrapText="1"/>
    </xf>
    <xf numFmtId="0" fontId="38" fillId="0" borderId="0" xfId="41" applyFont="1" applyBorder="1" applyAlignment="1">
      <alignment vertical="center" wrapText="1"/>
    </xf>
    <xf numFmtId="0" fontId="38" fillId="0" borderId="52" xfId="41" applyFont="1" applyBorder="1" applyAlignment="1">
      <alignment vertical="center" wrapText="1"/>
    </xf>
    <xf numFmtId="0" fontId="38" fillId="0" borderId="51" xfId="41" applyFont="1" applyBorder="1" applyAlignment="1">
      <alignment vertical="center" wrapText="1"/>
    </xf>
    <xf numFmtId="0" fontId="38" fillId="0" borderId="41" xfId="41" applyFont="1" applyBorder="1" applyAlignment="1">
      <alignment vertical="center" wrapText="1"/>
    </xf>
    <xf numFmtId="0" fontId="38" fillId="0" borderId="44" xfId="41" applyFont="1" applyBorder="1" applyAlignment="1">
      <alignment vertical="center" wrapText="1"/>
    </xf>
    <xf numFmtId="0" fontId="38" fillId="0" borderId="35" xfId="41" applyFont="1" applyBorder="1" applyAlignment="1">
      <alignment horizontal="center" vertical="center"/>
    </xf>
    <xf numFmtId="0" fontId="38" fillId="0" borderId="36" xfId="41" applyFont="1" applyBorder="1" applyAlignment="1">
      <alignment horizontal="center" vertical="center"/>
    </xf>
    <xf numFmtId="0" fontId="38" fillId="0" borderId="37" xfId="41" applyFont="1" applyBorder="1" applyAlignment="1">
      <alignment horizontal="center" vertical="center"/>
    </xf>
    <xf numFmtId="0" fontId="38" fillId="0" borderId="45" xfId="41" applyFont="1" applyBorder="1" applyAlignment="1">
      <alignment horizontal="center" vertical="center"/>
    </xf>
    <xf numFmtId="0" fontId="38" fillId="0" borderId="1" xfId="41" applyFont="1" applyBorder="1" applyAlignment="1">
      <alignment horizontal="center" vertical="center"/>
    </xf>
    <xf numFmtId="0" fontId="38" fillId="0" borderId="12" xfId="41" applyFont="1" applyBorder="1" applyAlignment="1">
      <alignment horizontal="center" vertical="center"/>
    </xf>
    <xf numFmtId="0" fontId="38" fillId="0" borderId="60" xfId="41" applyFont="1" applyBorder="1" applyAlignment="1">
      <alignment horizontal="center" vertical="center"/>
    </xf>
    <xf numFmtId="0" fontId="38" fillId="0" borderId="63" xfId="41" applyFont="1" applyBorder="1" applyAlignment="1">
      <alignment horizontal="center" vertical="center"/>
    </xf>
    <xf numFmtId="0" fontId="38" fillId="0" borderId="61" xfId="41" applyFont="1" applyBorder="1" applyAlignment="1">
      <alignment horizontal="center" vertical="center"/>
    </xf>
    <xf numFmtId="0" fontId="38" fillId="0" borderId="47" xfId="41" applyFont="1" applyBorder="1" applyAlignment="1">
      <alignment horizontal="center" vertical="center"/>
    </xf>
    <xf numFmtId="0" fontId="38" fillId="0" borderId="11" xfId="41" applyFont="1" applyBorder="1" applyAlignment="1">
      <alignment horizontal="center" vertical="center"/>
    </xf>
    <xf numFmtId="0" fontId="38" fillId="0" borderId="39" xfId="41" applyFont="1" applyBorder="1" applyAlignment="1">
      <alignment horizontal="center" vertical="center"/>
    </xf>
    <xf numFmtId="0" fontId="38" fillId="0" borderId="46" xfId="41" applyFont="1" applyBorder="1" applyAlignment="1">
      <alignment horizontal="center" vertical="center"/>
    </xf>
    <xf numFmtId="0" fontId="38" fillId="0" borderId="50" xfId="15" applyFont="1" applyBorder="1" applyAlignment="1">
      <alignment horizontal="center" vertical="center" wrapText="1"/>
    </xf>
    <xf numFmtId="0" fontId="38" fillId="0" borderId="0" xfId="15" applyFont="1" applyBorder="1" applyAlignment="1">
      <alignment horizontal="center" vertical="center" wrapText="1"/>
    </xf>
    <xf numFmtId="0" fontId="38" fillId="0" borderId="7" xfId="15" applyFont="1" applyBorder="1" applyAlignment="1">
      <alignment horizontal="center" vertical="center" wrapText="1"/>
    </xf>
    <xf numFmtId="58" fontId="38" fillId="0" borderId="40" xfId="15" applyNumberFormat="1" applyFont="1" applyBorder="1" applyAlignment="1">
      <alignment horizontal="center" vertical="center" wrapText="1"/>
    </xf>
    <xf numFmtId="58" fontId="38" fillId="0" borderId="41" xfId="15" applyNumberFormat="1" applyFont="1" applyBorder="1" applyAlignment="1">
      <alignment horizontal="center" vertical="center" wrapText="1"/>
    </xf>
    <xf numFmtId="58" fontId="38" fillId="0" borderId="42" xfId="15" applyNumberFormat="1" applyFont="1" applyBorder="1" applyAlignment="1">
      <alignment horizontal="center" vertical="center" wrapText="1"/>
    </xf>
    <xf numFmtId="0" fontId="38" fillId="0" borderId="0" xfId="41" applyFont="1" applyAlignment="1">
      <alignment horizontal="distributed" vertical="center" wrapText="1" indent="1"/>
    </xf>
    <xf numFmtId="0" fontId="38" fillId="0" borderId="0" xfId="41" applyFont="1" applyAlignment="1">
      <alignment horizontal="left" vertical="center" shrinkToFit="1"/>
    </xf>
    <xf numFmtId="0" fontId="38" fillId="0" borderId="0" xfId="41" applyFont="1" applyAlignment="1">
      <alignment horizontal="right" vertical="center" indent="1"/>
    </xf>
    <xf numFmtId="0" fontId="38" fillId="0" borderId="108" xfId="41" applyFont="1" applyBorder="1" applyAlignment="1">
      <alignment horizontal="center" vertical="center"/>
    </xf>
    <xf numFmtId="0" fontId="38" fillId="0" borderId="121" xfId="41" applyFont="1" applyBorder="1" applyAlignment="1">
      <alignment horizontal="center" vertical="center"/>
    </xf>
    <xf numFmtId="0" fontId="38" fillId="0" borderId="0" xfId="41" applyFont="1" applyAlignment="1">
      <alignment horizontal="left" vertical="center" indent="1"/>
    </xf>
    <xf numFmtId="58" fontId="38" fillId="0" borderId="0" xfId="41" applyNumberFormat="1" applyFont="1">
      <alignment vertical="center"/>
    </xf>
    <xf numFmtId="0" fontId="38" fillId="0" borderId="0" xfId="41" applyFont="1" applyAlignment="1">
      <alignment horizontal="center" vertical="center" wrapText="1"/>
    </xf>
    <xf numFmtId="0" fontId="38" fillId="0" borderId="0" xfId="41" applyFont="1" applyAlignment="1">
      <alignment horizontal="left" vertical="center"/>
    </xf>
    <xf numFmtId="0" fontId="42" fillId="0" borderId="0" xfId="41" applyFont="1" applyAlignment="1">
      <alignment horizontal="center" vertical="center" wrapText="1"/>
    </xf>
    <xf numFmtId="0" fontId="42" fillId="0" borderId="0" xfId="41" applyFont="1" applyAlignment="1">
      <alignment horizontal="center" vertical="center"/>
    </xf>
    <xf numFmtId="0" fontId="11" fillId="0" borderId="72" xfId="41" applyFont="1" applyBorder="1" applyAlignment="1">
      <alignment horizontal="center" vertical="center" textRotation="255"/>
    </xf>
    <xf numFmtId="0" fontId="11" fillId="0" borderId="62" xfId="41" applyFont="1" applyBorder="1" applyAlignment="1">
      <alignment horizontal="center" vertical="center" textRotation="255"/>
    </xf>
    <xf numFmtId="0" fontId="11" fillId="0" borderId="73" xfId="41" applyFont="1" applyBorder="1" applyAlignment="1">
      <alignment horizontal="center" vertical="center" textRotation="255"/>
    </xf>
    <xf numFmtId="0" fontId="11" fillId="0" borderId="143" xfId="41" applyFont="1" applyBorder="1" applyAlignment="1">
      <alignment vertical="center" wrapText="1"/>
    </xf>
    <xf numFmtId="0" fontId="11" fillId="0" borderId="144" xfId="41" applyFont="1" applyBorder="1" applyAlignment="1">
      <alignment vertical="center" wrapText="1"/>
    </xf>
    <xf numFmtId="0" fontId="11" fillId="0" borderId="98" xfId="41" applyFont="1" applyBorder="1" applyAlignment="1">
      <alignment horizontal="center" vertical="center" textRotation="255" shrinkToFit="1"/>
    </xf>
    <xf numFmtId="0" fontId="11" fillId="0" borderId="51" xfId="41" applyFont="1" applyBorder="1" applyAlignment="1">
      <alignment vertical="center" wrapText="1"/>
    </xf>
    <xf numFmtId="0" fontId="11" fillId="0" borderId="42" xfId="41" applyFont="1" applyBorder="1" applyAlignment="1">
      <alignment vertical="center" wrapText="1"/>
    </xf>
    <xf numFmtId="0" fontId="11" fillId="0" borderId="160" xfId="41" applyFont="1" applyBorder="1" applyAlignment="1">
      <alignment vertical="center" wrapText="1"/>
    </xf>
    <xf numFmtId="0" fontId="11" fillId="0" borderId="161" xfId="41" applyFont="1" applyBorder="1" applyAlignment="1">
      <alignment vertical="center" wrapText="1"/>
    </xf>
    <xf numFmtId="0" fontId="38" fillId="0" borderId="50" xfId="41" applyFont="1" applyBorder="1" applyAlignment="1">
      <alignment horizontal="center" vertical="center"/>
    </xf>
    <xf numFmtId="0" fontId="38" fillId="0" borderId="0" xfId="41" applyFont="1" applyBorder="1" applyAlignment="1">
      <alignment horizontal="center" vertical="center"/>
    </xf>
    <xf numFmtId="0" fontId="38" fillId="0" borderId="7" xfId="41" applyFont="1" applyBorder="1" applyAlignment="1">
      <alignment horizontal="center" vertical="center"/>
    </xf>
    <xf numFmtId="0" fontId="38" fillId="0" borderId="6" xfId="41" applyFont="1" applyBorder="1" applyAlignment="1">
      <alignment horizontal="center" vertical="center"/>
    </xf>
    <xf numFmtId="0" fontId="38" fillId="0" borderId="52" xfId="41" applyFont="1" applyBorder="1" applyAlignment="1">
      <alignment horizontal="center" vertical="center"/>
    </xf>
    <xf numFmtId="0" fontId="38" fillId="0" borderId="147" xfId="41" applyFont="1" applyBorder="1" applyAlignment="1">
      <alignment horizontal="center" vertical="center"/>
    </xf>
    <xf numFmtId="0" fontId="38" fillId="0" borderId="89" xfId="41" applyFont="1" applyBorder="1" applyAlignment="1">
      <alignment horizontal="center" vertical="center"/>
    </xf>
    <xf numFmtId="0" fontId="38" fillId="0" borderId="90" xfId="41" applyFont="1" applyBorder="1" applyAlignment="1">
      <alignment horizontal="center" vertical="center"/>
    </xf>
    <xf numFmtId="0" fontId="9" fillId="0" borderId="126" xfId="5" applyFont="1" applyBorder="1" applyAlignment="1">
      <alignment horizontal="center" vertical="center"/>
    </xf>
    <xf numFmtId="0" fontId="27" fillId="0" borderId="126" xfId="9" applyFont="1" applyBorder="1" applyAlignment="1">
      <alignment horizontal="center" vertical="center"/>
    </xf>
    <xf numFmtId="0" fontId="27" fillId="0" borderId="127" xfId="9" applyFont="1" applyBorder="1" applyAlignment="1">
      <alignment horizontal="center" vertical="center"/>
    </xf>
    <xf numFmtId="0" fontId="9" fillId="0" borderId="114" xfId="5" applyFont="1" applyFill="1" applyBorder="1" applyAlignment="1">
      <alignment horizontal="right" vertical="center" shrinkToFit="1"/>
    </xf>
    <xf numFmtId="0" fontId="27" fillId="0" borderId="115" xfId="9" applyFont="1" applyBorder="1" applyAlignment="1">
      <alignment horizontal="right" vertical="center"/>
    </xf>
    <xf numFmtId="0" fontId="9" fillId="0" borderId="2" xfId="5" applyFont="1" applyFill="1" applyBorder="1" applyAlignment="1">
      <alignment horizontal="left" vertical="top" wrapText="1" shrinkToFit="1"/>
    </xf>
    <xf numFmtId="0" fontId="9" fillId="0" borderId="2" xfId="9" applyFont="1" applyBorder="1" applyAlignment="1">
      <alignment horizontal="left" vertical="top" wrapText="1" shrinkToFit="1"/>
    </xf>
    <xf numFmtId="0" fontId="9" fillId="0" borderId="26" xfId="5" applyFont="1" applyBorder="1" applyAlignment="1">
      <alignment horizontal="left" vertical="top" wrapText="1" shrinkToFit="1"/>
    </xf>
    <xf numFmtId="0" fontId="9" fillId="0" borderId="27" xfId="5" applyFont="1" applyBorder="1" applyAlignment="1">
      <alignment horizontal="left" vertical="top" shrinkToFit="1"/>
    </xf>
    <xf numFmtId="0" fontId="9" fillId="0" borderId="28" xfId="5" applyFont="1" applyBorder="1" applyAlignment="1">
      <alignment horizontal="left" vertical="top" shrinkToFit="1"/>
    </xf>
    <xf numFmtId="0" fontId="9" fillId="0" borderId="8" xfId="5" applyFont="1" applyFill="1" applyBorder="1" applyAlignment="1">
      <alignment horizontal="left" vertical="top" wrapText="1" shrinkToFit="1"/>
    </xf>
    <xf numFmtId="0" fontId="9" fillId="0" borderId="27" xfId="9" applyFont="1" applyBorder="1" applyAlignment="1">
      <alignment vertical="top" shrinkToFit="1"/>
    </xf>
    <xf numFmtId="0" fontId="9"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9" fillId="0" borderId="6" xfId="9" applyFont="1" applyBorder="1" applyAlignment="1">
      <alignment horizontal="left" vertical="top" shrinkToFit="1"/>
    </xf>
    <xf numFmtId="0" fontId="9" fillId="0" borderId="11" xfId="9" applyFont="1" applyBorder="1" applyAlignment="1">
      <alignment horizontal="left" vertical="top" shrinkToFit="1"/>
    </xf>
    <xf numFmtId="0" fontId="41" fillId="0" borderId="0" xfId="5" applyFont="1" applyAlignment="1">
      <alignment horizontal="center"/>
    </xf>
    <xf numFmtId="0" fontId="9" fillId="0" borderId="1" xfId="9" applyFont="1" applyFill="1" applyBorder="1" applyAlignment="1">
      <alignment horizontal="left" vertical="center" shrinkToFit="1"/>
    </xf>
    <xf numFmtId="0" fontId="9" fillId="0" borderId="1" xfId="7" applyFont="1" applyFill="1" applyBorder="1" applyAlignment="1">
      <alignment horizontal="left" vertical="center" shrinkToFit="1"/>
    </xf>
    <xf numFmtId="0" fontId="9" fillId="0" borderId="4" xfId="9" applyFont="1" applyFill="1" applyBorder="1" applyAlignment="1">
      <alignment horizontal="left" vertical="center" shrinkToFit="1"/>
    </xf>
    <xf numFmtId="0" fontId="9" fillId="0" borderId="4" xfId="7" applyFont="1" applyFill="1" applyBorder="1" applyAlignment="1">
      <alignment horizontal="left" vertical="center" shrinkToFit="1"/>
    </xf>
    <xf numFmtId="0" fontId="9" fillId="0" borderId="26" xfId="5" applyFont="1" applyFill="1" applyBorder="1" applyAlignment="1">
      <alignment horizontal="center" vertical="top" wrapText="1" shrinkToFit="1"/>
    </xf>
    <xf numFmtId="0" fontId="9" fillId="0" borderId="27" xfId="5" applyFont="1" applyFill="1" applyBorder="1" applyAlignment="1">
      <alignment horizontal="center" vertical="top" wrapText="1" shrinkToFit="1"/>
    </xf>
    <xf numFmtId="0" fontId="9" fillId="0" borderId="28" xfId="5" applyFont="1" applyFill="1" applyBorder="1" applyAlignment="1">
      <alignment horizontal="center" vertical="top" shrinkToFit="1"/>
    </xf>
    <xf numFmtId="0" fontId="9" fillId="0" borderId="26" xfId="5" applyFont="1" applyBorder="1" applyAlignment="1">
      <alignment horizontal="center" vertical="top" wrapText="1" shrinkToFit="1"/>
    </xf>
    <xf numFmtId="0" fontId="27" fillId="0" borderId="27" xfId="9" applyFont="1" applyBorder="1" applyAlignment="1">
      <alignment horizontal="center" vertical="top" shrinkToFit="1"/>
    </xf>
    <xf numFmtId="0" fontId="27" fillId="0" borderId="28" xfId="9" applyFont="1" applyBorder="1" applyAlignment="1">
      <alignment horizontal="center" vertical="top" shrinkToFit="1"/>
    </xf>
    <xf numFmtId="0" fontId="9" fillId="0" borderId="8" xfId="5" applyFont="1" applyFill="1" applyBorder="1" applyAlignment="1">
      <alignment horizontal="center" vertical="top" wrapText="1"/>
    </xf>
    <xf numFmtId="0" fontId="27" fillId="0" borderId="5" xfId="9" applyFont="1" applyBorder="1" applyAlignment="1">
      <alignment horizontal="center" vertical="top"/>
    </xf>
    <xf numFmtId="0" fontId="27" fillId="0" borderId="9" xfId="9" applyFont="1" applyBorder="1" applyAlignment="1">
      <alignment horizontal="center" vertical="top"/>
    </xf>
    <xf numFmtId="0" fontId="9" fillId="0" borderId="6" xfId="5" applyFont="1" applyFill="1" applyBorder="1" applyAlignment="1">
      <alignment horizontal="center" vertical="top"/>
    </xf>
    <xf numFmtId="0" fontId="27" fillId="0" borderId="0" xfId="9" applyFont="1" applyBorder="1" applyAlignment="1">
      <alignment horizontal="center" vertical="top"/>
    </xf>
    <xf numFmtId="0" fontId="27" fillId="0" borderId="7" xfId="9" applyFont="1" applyBorder="1" applyAlignment="1">
      <alignment horizontal="center" vertical="top"/>
    </xf>
    <xf numFmtId="0" fontId="27" fillId="0" borderId="11" xfId="9" applyFont="1" applyBorder="1" applyAlignment="1">
      <alignment horizontal="center" vertical="top"/>
    </xf>
    <xf numFmtId="0" fontId="27" fillId="0" borderId="1" xfId="9" applyFont="1" applyBorder="1" applyAlignment="1">
      <alignment horizontal="center" vertical="top"/>
    </xf>
    <xf numFmtId="0" fontId="27" fillId="0" borderId="12" xfId="9" applyFont="1" applyBorder="1" applyAlignment="1">
      <alignment horizontal="center" vertical="top"/>
    </xf>
    <xf numFmtId="0" fontId="9" fillId="0" borderId="8" xfId="5" applyFont="1" applyFill="1" applyBorder="1" applyAlignment="1">
      <alignment horizontal="left" vertical="center" shrinkToFit="1"/>
    </xf>
    <xf numFmtId="0" fontId="9" fillId="0" borderId="5" xfId="5" applyFont="1" applyFill="1" applyBorder="1" applyAlignment="1">
      <alignment horizontal="left" vertical="center" shrinkToFit="1"/>
    </xf>
    <xf numFmtId="0" fontId="64" fillId="0" borderId="2" xfId="10" applyFont="1" applyBorder="1" applyAlignment="1">
      <alignment horizontal="center" vertical="center"/>
    </xf>
    <xf numFmtId="0" fontId="28" fillId="0" borderId="4" xfId="0" applyFont="1" applyFill="1" applyBorder="1" applyAlignment="1" applyProtection="1">
      <alignment horizontal="center" vertical="center" shrinkToFit="1"/>
      <protection locked="0"/>
    </xf>
    <xf numFmtId="0" fontId="5" fillId="0" borderId="0" xfId="10" applyFont="1" applyFill="1" applyAlignment="1">
      <alignment horizontal="center" vertical="center"/>
    </xf>
    <xf numFmtId="0" fontId="64" fillId="0" borderId="1" xfId="10" applyFont="1" applyBorder="1" applyAlignment="1">
      <alignment horizontal="center" vertical="center"/>
    </xf>
    <xf numFmtId="0" fontId="66" fillId="0" borderId="1" xfId="10" applyFont="1" applyBorder="1" applyAlignment="1">
      <alignment horizontal="left" vertical="center" wrapText="1"/>
    </xf>
    <xf numFmtId="58" fontId="52" fillId="0" borderId="3" xfId="10" applyNumberFormat="1" applyFont="1" applyBorder="1" applyAlignment="1">
      <alignment horizontal="center" vertical="center"/>
    </xf>
    <xf numFmtId="58" fontId="52" fillId="0" borderId="4" xfId="10" applyNumberFormat="1" applyFont="1" applyBorder="1" applyAlignment="1">
      <alignment horizontal="center" vertical="center"/>
    </xf>
    <xf numFmtId="58" fontId="52" fillId="0" borderId="10" xfId="10" applyNumberFormat="1"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52" fillId="0" borderId="3" xfId="10" applyFont="1" applyBorder="1" applyAlignment="1">
      <alignment horizontal="center" vertical="center"/>
    </xf>
    <xf numFmtId="0" fontId="52" fillId="0" borderId="4" xfId="10" applyFont="1" applyBorder="1" applyAlignment="1">
      <alignment horizontal="center" vertical="center"/>
    </xf>
    <xf numFmtId="0" fontId="8" fillId="0" borderId="8" xfId="10" applyFont="1" applyBorder="1" applyAlignment="1">
      <alignment horizontal="left" vertical="center" wrapText="1"/>
    </xf>
    <xf numFmtId="0" fontId="8" fillId="0" borderId="5" xfId="10" applyFont="1" applyBorder="1" applyAlignment="1">
      <alignment horizontal="left" vertical="center" wrapText="1"/>
    </xf>
    <xf numFmtId="0" fontId="8" fillId="0" borderId="9" xfId="10" applyFont="1" applyBorder="1" applyAlignment="1">
      <alignment horizontal="left" vertical="center" wrapText="1"/>
    </xf>
    <xf numFmtId="0" fontId="28" fillId="0" borderId="3" xfId="10" applyFont="1" applyBorder="1" applyAlignment="1">
      <alignment horizontal="left" vertical="center" wrapText="1"/>
    </xf>
    <xf numFmtId="0" fontId="28" fillId="0" borderId="4" xfId="10" applyFont="1" applyBorder="1" applyAlignment="1">
      <alignment horizontal="left" vertical="center" wrapText="1"/>
    </xf>
    <xf numFmtId="0" fontId="28" fillId="0" borderId="10" xfId="10" applyFont="1" applyBorder="1" applyAlignment="1">
      <alignment horizontal="left" vertical="center" wrapText="1"/>
    </xf>
    <xf numFmtId="0" fontId="64" fillId="0" borderId="8" xfId="10" applyFont="1" applyBorder="1" applyAlignment="1">
      <alignment horizontal="left" vertical="center" wrapText="1"/>
    </xf>
    <xf numFmtId="0" fontId="64" fillId="0" borderId="5" xfId="10" applyFont="1" applyBorder="1" applyAlignment="1">
      <alignment horizontal="left" vertical="center" wrapText="1"/>
    </xf>
    <xf numFmtId="0" fontId="64" fillId="0" borderId="9" xfId="10" applyFont="1" applyBorder="1" applyAlignment="1">
      <alignment horizontal="left" vertical="center" wrapText="1"/>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28" fillId="0" borderId="8" xfId="10" applyFont="1" applyBorder="1" applyAlignment="1">
      <alignment horizontal="left" vertical="center" wrapText="1"/>
    </xf>
    <xf numFmtId="0" fontId="28" fillId="0" borderId="5" xfId="10" applyFont="1" applyBorder="1" applyAlignment="1">
      <alignment horizontal="left" vertical="center" wrapText="1"/>
    </xf>
    <xf numFmtId="0" fontId="28" fillId="0" borderId="9" xfId="10" applyFont="1" applyBorder="1" applyAlignment="1">
      <alignment horizontal="left" vertical="center" wrapText="1"/>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0" fontId="28" fillId="0" borderId="3" xfId="10" applyFont="1" applyBorder="1" applyAlignment="1">
      <alignment horizontal="left" vertical="center"/>
    </xf>
    <xf numFmtId="0" fontId="28" fillId="0" borderId="4" xfId="10" applyFont="1" applyBorder="1" applyAlignment="1">
      <alignment horizontal="left" vertical="center"/>
    </xf>
    <xf numFmtId="0" fontId="28" fillId="0" borderId="10" xfId="10" applyFont="1" applyBorder="1" applyAlignment="1">
      <alignment horizontal="left" vertical="center"/>
    </xf>
    <xf numFmtId="0" fontId="66" fillId="0" borderId="3" xfId="10" applyFont="1" applyBorder="1" applyAlignment="1">
      <alignment horizontal="left" vertical="center" wrapText="1"/>
    </xf>
    <xf numFmtId="0" fontId="66" fillId="0" borderId="4" xfId="10" applyFont="1" applyBorder="1" applyAlignment="1">
      <alignment horizontal="left" vertical="center" wrapText="1"/>
    </xf>
    <xf numFmtId="0" fontId="66" fillId="0" borderId="10" xfId="10" applyFont="1" applyBorder="1" applyAlignment="1">
      <alignment horizontal="left" vertical="center" wrapText="1"/>
    </xf>
    <xf numFmtId="0" fontId="5" fillId="0" borderId="0" xfId="10" applyFont="1" applyAlignment="1">
      <alignment horizontal="center" vertical="center"/>
    </xf>
    <xf numFmtId="0" fontId="64" fillId="0" borderId="1" xfId="10" applyFont="1" applyBorder="1" applyAlignment="1">
      <alignment horizontal="center"/>
    </xf>
    <xf numFmtId="0" fontId="64" fillId="0" borderId="1" xfId="10" applyFont="1" applyBorder="1" applyAlignment="1">
      <alignment horizontal="left"/>
    </xf>
    <xf numFmtId="0" fontId="28" fillId="0" borderId="4" xfId="0" applyFont="1" applyFill="1" applyBorder="1" applyAlignment="1">
      <alignment horizontal="center" vertical="center" shrinkToFit="1"/>
    </xf>
    <xf numFmtId="0" fontId="52" fillId="0" borderId="10" xfId="10" applyFont="1" applyBorder="1" applyAlignment="1">
      <alignment horizontal="center" vertical="center"/>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66" fillId="0" borderId="1" xfId="10" applyFont="1" applyBorder="1" applyAlignment="1">
      <alignment horizontal="center" vertical="center"/>
    </xf>
    <xf numFmtId="0" fontId="66" fillId="0" borderId="0" xfId="10" applyFont="1" applyBorder="1" applyAlignment="1">
      <alignment horizontal="left" vertical="center" wrapText="1"/>
    </xf>
    <xf numFmtId="0" fontId="66" fillId="0" borderId="1" xfId="10" applyFont="1" applyBorder="1" applyAlignment="1">
      <alignment horizontal="center" vertical="center" wrapText="1"/>
    </xf>
    <xf numFmtId="0" fontId="66" fillId="0" borderId="2" xfId="10" applyFont="1" applyBorder="1" applyAlignment="1">
      <alignment horizontal="center" vertical="center"/>
    </xf>
    <xf numFmtId="0" fontId="28" fillId="0" borderId="11" xfId="10" applyFont="1" applyFill="1" applyBorder="1" applyAlignment="1">
      <alignment horizontal="left" vertical="center" wrapText="1"/>
    </xf>
    <xf numFmtId="0" fontId="28" fillId="0" borderId="1" xfId="10" applyFont="1" applyFill="1" applyBorder="1" applyAlignment="1">
      <alignment horizontal="left" vertical="center" wrapText="1"/>
    </xf>
    <xf numFmtId="0" fontId="28" fillId="0" borderId="12" xfId="10" applyFont="1" applyFill="1" applyBorder="1" applyAlignment="1">
      <alignment horizontal="left" vertical="center" wrapText="1"/>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115" fillId="0" borderId="4" xfId="10" applyFont="1" applyBorder="1" applyAlignment="1">
      <alignment horizontal="left" vertical="center" wrapText="1"/>
    </xf>
    <xf numFmtId="0" fontId="115" fillId="0" borderId="10" xfId="10" applyFont="1" applyBorder="1" applyAlignment="1">
      <alignment horizontal="left" vertical="center" wrapText="1"/>
    </xf>
    <xf numFmtId="0" fontId="66" fillId="0" borderId="8" xfId="10" applyFont="1" applyBorder="1" applyAlignment="1">
      <alignment horizontal="left" vertical="center" wrapText="1"/>
    </xf>
    <xf numFmtId="0" fontId="66" fillId="0" borderId="5" xfId="10" applyFont="1" applyBorder="1" applyAlignment="1">
      <alignment horizontal="left" vertical="center" wrapText="1"/>
    </xf>
    <xf numFmtId="0" fontId="66" fillId="0" borderId="9" xfId="10" applyFont="1" applyBorder="1" applyAlignment="1">
      <alignment horizontal="left" vertical="center" wrapText="1"/>
    </xf>
    <xf numFmtId="0" fontId="66" fillId="0" borderId="6" xfId="10" applyFont="1" applyBorder="1" applyAlignment="1">
      <alignment horizontal="left" vertical="center" wrapText="1"/>
    </xf>
    <xf numFmtId="0" fontId="66" fillId="0" borderId="7" xfId="10" applyFont="1" applyBorder="1" applyAlignment="1">
      <alignment horizontal="left" vertical="center" wrapText="1"/>
    </xf>
    <xf numFmtId="0" fontId="28" fillId="0" borderId="0" xfId="10" applyFont="1" applyFill="1" applyAlignment="1">
      <alignment horizontal="left" vertical="center" wrapText="1"/>
    </xf>
    <xf numFmtId="0" fontId="28" fillId="0" borderId="0" xfId="10" applyFont="1" applyFill="1" applyAlignment="1">
      <alignment horizontal="left" vertical="center"/>
    </xf>
    <xf numFmtId="0" fontId="28" fillId="0" borderId="1" xfId="10" applyFont="1" applyFill="1" applyBorder="1" applyAlignment="1">
      <alignment horizontal="left" vertical="center"/>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0"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6" fillId="0" borderId="1" xfId="10" applyFont="1" applyBorder="1" applyAlignment="1">
      <alignment horizontal="center"/>
    </xf>
    <xf numFmtId="0" fontId="65" fillId="0" borderId="10" xfId="10" applyFont="1" applyBorder="1" applyAlignment="1">
      <alignment horizontal="center" vertical="center"/>
    </xf>
    <xf numFmtId="0" fontId="28" fillId="0" borderId="6" xfId="10" applyFont="1" applyBorder="1" applyAlignment="1">
      <alignment horizontal="left" vertical="center" wrapText="1"/>
    </xf>
    <xf numFmtId="0" fontId="28" fillId="0" borderId="0" xfId="10" applyFont="1" applyBorder="1" applyAlignment="1">
      <alignment horizontal="left" vertical="center" wrapText="1"/>
    </xf>
    <xf numFmtId="0" fontId="28" fillId="0" borderId="7" xfId="10" applyFont="1" applyBorder="1" applyAlignment="1">
      <alignment horizontal="left" vertical="center" wrapText="1"/>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10" fillId="0" borderId="4" xfId="0" applyFont="1" applyBorder="1"/>
    <xf numFmtId="0" fontId="21"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8" fillId="3" borderId="35" xfId="0" applyFont="1" applyFill="1" applyBorder="1" applyAlignment="1">
      <alignment horizontal="left" vertical="center"/>
    </xf>
    <xf numFmtId="0" fontId="8" fillId="3" borderId="36" xfId="0" applyFont="1" applyFill="1" applyBorder="1" applyAlignment="1">
      <alignment horizontal="left" vertical="center"/>
    </xf>
    <xf numFmtId="0" fontId="8" fillId="3" borderId="37" xfId="0" applyFont="1" applyFill="1" applyBorder="1" applyAlignment="1">
      <alignment horizontal="left" vertical="center"/>
    </xf>
    <xf numFmtId="0" fontId="8" fillId="3" borderId="50" xfId="0" applyFont="1" applyFill="1" applyBorder="1" applyAlignment="1">
      <alignment horizontal="left" vertical="center"/>
    </xf>
    <xf numFmtId="0" fontId="8" fillId="3" borderId="0" xfId="0" applyFont="1" applyFill="1" applyBorder="1" applyAlignment="1">
      <alignment horizontal="left" vertical="center"/>
    </xf>
    <xf numFmtId="0" fontId="8" fillId="3" borderId="7" xfId="0" applyFont="1" applyFill="1" applyBorder="1" applyAlignment="1">
      <alignment horizontal="left" vertical="center"/>
    </xf>
    <xf numFmtId="0" fontId="8" fillId="3" borderId="40" xfId="0" applyFont="1" applyFill="1" applyBorder="1" applyAlignment="1">
      <alignment horizontal="left" vertical="center"/>
    </xf>
    <xf numFmtId="0" fontId="8" fillId="3" borderId="41" xfId="0" applyFont="1" applyFill="1" applyBorder="1" applyAlignment="1">
      <alignment horizontal="left" vertical="center"/>
    </xf>
    <xf numFmtId="0" fontId="8" fillId="3" borderId="42" xfId="0" applyFont="1" applyFill="1" applyBorder="1" applyAlignment="1">
      <alignment horizontal="left" vertical="center"/>
    </xf>
    <xf numFmtId="0" fontId="8" fillId="3" borderId="36"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36" xfId="0" applyFont="1" applyFill="1" applyBorder="1" applyAlignment="1" applyProtection="1">
      <alignment horizontal="center" vertical="center"/>
      <protection locked="0"/>
    </xf>
    <xf numFmtId="0" fontId="8" fillId="3" borderId="1" xfId="0" applyFont="1" applyFill="1" applyBorder="1" applyAlignment="1" applyProtection="1">
      <alignment horizontal="center" vertical="center"/>
      <protection locked="0"/>
    </xf>
    <xf numFmtId="0" fontId="8" fillId="3" borderId="47"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12" xfId="0" applyFont="1" applyFill="1" applyBorder="1" applyAlignment="1">
      <alignment horizontal="center" vertical="center"/>
    </xf>
    <xf numFmtId="0" fontId="8" fillId="3" borderId="36" xfId="0" applyFont="1" applyFill="1" applyBorder="1" applyAlignment="1" applyProtection="1">
      <alignment horizontal="left" vertical="center"/>
      <protection locked="0"/>
    </xf>
    <xf numFmtId="0" fontId="8" fillId="3" borderId="39" xfId="0"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protection locked="0"/>
    </xf>
    <xf numFmtId="0" fontId="8" fillId="3" borderId="46" xfId="0" applyFont="1" applyFill="1" applyBorder="1" applyAlignment="1" applyProtection="1">
      <alignment horizontal="left" vertical="center"/>
      <protection locked="0"/>
    </xf>
    <xf numFmtId="0" fontId="5" fillId="3" borderId="26" xfId="0" applyFont="1" applyFill="1" applyBorder="1" applyAlignment="1" applyProtection="1">
      <alignment horizontal="center" vertical="center"/>
      <protection locked="0"/>
    </xf>
    <xf numFmtId="0" fontId="5" fillId="3" borderId="28"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protection locked="0"/>
    </xf>
    <xf numFmtId="0" fontId="5" fillId="3" borderId="51" xfId="0" applyFont="1" applyFill="1" applyBorder="1" applyAlignment="1" applyProtection="1">
      <alignment horizontal="center" vertic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42" xfId="0" applyFont="1" applyFill="1" applyBorder="1" applyAlignment="1">
      <alignment horizontal="center" vertical="center" wrapText="1"/>
    </xf>
    <xf numFmtId="0" fontId="8" fillId="3" borderId="8"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51" xfId="0" applyFont="1" applyFill="1" applyBorder="1" applyAlignment="1">
      <alignment horizontal="center" vertical="center"/>
    </xf>
    <xf numFmtId="0" fontId="8" fillId="3" borderId="41" xfId="0" applyFont="1" applyFill="1" applyBorder="1" applyAlignment="1">
      <alignment horizontal="center" vertical="center"/>
    </xf>
    <xf numFmtId="0" fontId="8" fillId="3" borderId="42" xfId="0" applyFont="1" applyFill="1" applyBorder="1" applyAlignment="1">
      <alignment horizontal="center" vertical="center"/>
    </xf>
    <xf numFmtId="0" fontId="8" fillId="3" borderId="5" xfId="0" applyFont="1" applyFill="1" applyBorder="1" applyAlignment="1" applyProtection="1">
      <alignment horizontal="center" vertical="center"/>
      <protection locked="0"/>
    </xf>
    <xf numFmtId="0" fontId="8" fillId="3" borderId="41" xfId="0" applyFont="1" applyFill="1" applyBorder="1" applyAlignment="1" applyProtection="1">
      <alignment horizontal="center" vertical="center"/>
      <protection locked="0"/>
    </xf>
    <xf numFmtId="0" fontId="8" fillId="3" borderId="49" xfId="0" applyFont="1" applyFill="1" applyBorder="1" applyAlignment="1">
      <alignment horizontal="center" vertical="center"/>
    </xf>
    <xf numFmtId="0" fontId="8" fillId="3" borderId="44" xfId="0" applyFont="1" applyFill="1" applyBorder="1" applyAlignment="1">
      <alignment horizontal="center" vertical="center"/>
    </xf>
    <xf numFmtId="0" fontId="5" fillId="3" borderId="98" xfId="0" applyFont="1" applyFill="1" applyBorder="1" applyAlignment="1" applyProtection="1">
      <alignment horizontal="center" vertical="center"/>
      <protection locked="0"/>
    </xf>
    <xf numFmtId="0" fontId="104" fillId="3" borderId="8" xfId="0" applyFont="1" applyFill="1" applyBorder="1" applyAlignment="1" applyProtection="1">
      <alignment horizontal="center" vertical="center"/>
      <protection locked="0"/>
    </xf>
    <xf numFmtId="0" fontId="104" fillId="3" borderId="5" xfId="0" applyFont="1" applyFill="1" applyBorder="1" applyAlignment="1" applyProtection="1">
      <alignment horizontal="center" vertical="center"/>
      <protection locked="0"/>
    </xf>
    <xf numFmtId="0" fontId="104" fillId="3" borderId="51" xfId="0" applyFont="1" applyFill="1" applyBorder="1" applyAlignment="1" applyProtection="1">
      <alignment horizontal="center" vertical="center"/>
      <protection locked="0"/>
    </xf>
    <xf numFmtId="0" fontId="104" fillId="3" borderId="41" xfId="0" applyFont="1" applyFill="1" applyBorder="1" applyAlignment="1" applyProtection="1">
      <alignment horizontal="center" vertical="center"/>
      <protection locked="0"/>
    </xf>
    <xf numFmtId="0" fontId="111" fillId="3" borderId="49" xfId="0" applyFont="1" applyFill="1" applyBorder="1" applyAlignment="1">
      <alignment horizontal="center" vertical="center"/>
    </xf>
    <xf numFmtId="0" fontId="111" fillId="3" borderId="44" xfId="0" applyFont="1" applyFill="1" applyBorder="1" applyAlignment="1">
      <alignment horizontal="center" vertical="center"/>
    </xf>
    <xf numFmtId="0" fontId="8" fillId="3" borderId="47" xfId="0" applyFont="1" applyFill="1" applyBorder="1" applyAlignment="1">
      <alignment horizontal="left" vertical="center" wrapText="1"/>
    </xf>
    <xf numFmtId="0" fontId="8" fillId="3" borderId="36" xfId="0" applyFont="1" applyFill="1" applyBorder="1" applyAlignment="1">
      <alignment horizontal="left" vertical="center" wrapText="1"/>
    </xf>
    <xf numFmtId="0" fontId="8" fillId="3" borderId="37"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51" xfId="0" applyFont="1" applyFill="1" applyBorder="1" applyAlignment="1">
      <alignment horizontal="left" vertical="center" wrapText="1"/>
    </xf>
    <xf numFmtId="0" fontId="8" fillId="3" borderId="41" xfId="0" applyFont="1" applyFill="1" applyBorder="1" applyAlignment="1">
      <alignment horizontal="left" vertical="center" wrapText="1"/>
    </xf>
    <xf numFmtId="0" fontId="8" fillId="3" borderId="42" xfId="0" applyFont="1" applyFill="1" applyBorder="1" applyAlignment="1">
      <alignment horizontal="left" vertical="center" wrapText="1"/>
    </xf>
    <xf numFmtId="0" fontId="8" fillId="3" borderId="47"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locked="0"/>
    </xf>
    <xf numFmtId="0" fontId="8" fillId="3" borderId="47" xfId="0" applyFont="1" applyFill="1" applyBorder="1" applyAlignment="1">
      <alignment horizontal="left" wrapText="1"/>
    </xf>
    <xf numFmtId="0" fontId="8" fillId="3" borderId="36" xfId="0" applyFont="1" applyFill="1" applyBorder="1" applyAlignment="1">
      <alignment horizontal="left" wrapText="1"/>
    </xf>
    <xf numFmtId="0" fontId="8" fillId="3" borderId="37" xfId="0" applyFont="1" applyFill="1" applyBorder="1" applyAlignment="1">
      <alignment horizontal="left" wrapText="1"/>
    </xf>
    <xf numFmtId="0" fontId="8" fillId="3" borderId="6" xfId="0" applyFont="1" applyFill="1" applyBorder="1" applyAlignment="1">
      <alignment horizontal="left" wrapText="1"/>
    </xf>
    <xf numFmtId="0" fontId="8" fillId="3" borderId="0" xfId="0" applyFont="1" applyFill="1" applyBorder="1" applyAlignment="1">
      <alignment horizontal="left" wrapText="1"/>
    </xf>
    <xf numFmtId="0" fontId="8" fillId="3" borderId="7" xfId="0" applyFont="1" applyFill="1" applyBorder="1" applyAlignment="1">
      <alignment horizontal="left" wrapText="1"/>
    </xf>
    <xf numFmtId="0" fontId="8" fillId="3" borderId="51" xfId="0" applyFont="1" applyFill="1" applyBorder="1" applyAlignment="1">
      <alignment horizontal="left" wrapText="1"/>
    </xf>
    <xf numFmtId="0" fontId="8" fillId="3" borderId="41" xfId="0" applyFont="1" applyFill="1" applyBorder="1" applyAlignment="1">
      <alignment horizontal="left" wrapText="1"/>
    </xf>
    <xf numFmtId="0" fontId="8" fillId="3" borderId="42" xfId="0" applyFont="1" applyFill="1" applyBorder="1" applyAlignment="1">
      <alignment horizontal="left" wrapText="1"/>
    </xf>
    <xf numFmtId="0" fontId="8" fillId="3" borderId="47" xfId="0" applyFont="1" applyFill="1" applyBorder="1" applyAlignment="1" applyProtection="1">
      <alignment horizontal="left" vertical="center"/>
      <protection locked="0"/>
    </xf>
    <xf numFmtId="0" fontId="8" fillId="3" borderId="11" xfId="0" applyFont="1" applyFill="1" applyBorder="1" applyAlignment="1" applyProtection="1">
      <alignment horizontal="left" vertical="center"/>
      <protection locked="0"/>
    </xf>
    <xf numFmtId="0" fontId="8" fillId="3" borderId="94"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98" xfId="0" applyFont="1" applyFill="1" applyBorder="1" applyAlignment="1">
      <alignment horizontal="center" vertical="center" wrapText="1"/>
    </xf>
    <xf numFmtId="0" fontId="8" fillId="3" borderId="47" xfId="0" applyFont="1" applyFill="1" applyBorder="1" applyAlignment="1" applyProtection="1">
      <alignment horizontal="left" vertical="center" wrapText="1"/>
      <protection locked="0"/>
    </xf>
    <xf numFmtId="0" fontId="8" fillId="3" borderId="36" xfId="0" applyFont="1" applyFill="1" applyBorder="1" applyAlignment="1" applyProtection="1">
      <alignment horizontal="left" vertical="center" wrapText="1"/>
      <protection locked="0"/>
    </xf>
    <xf numFmtId="0" fontId="8" fillId="3" borderId="37" xfId="0" applyFont="1" applyFill="1" applyBorder="1" applyAlignment="1" applyProtection="1">
      <alignment horizontal="left" vertical="center" wrapText="1"/>
      <protection locked="0"/>
    </xf>
    <xf numFmtId="0" fontId="8" fillId="3" borderId="6"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8" fillId="3" borderId="51" xfId="0" applyFont="1" applyFill="1" applyBorder="1" applyAlignment="1" applyProtection="1">
      <alignment horizontal="left" vertical="center" wrapText="1"/>
      <protection locked="0"/>
    </xf>
    <xf numFmtId="0" fontId="8" fillId="3" borderId="41" xfId="0" applyFont="1" applyFill="1" applyBorder="1" applyAlignment="1" applyProtection="1">
      <alignment horizontal="left" vertical="center" wrapText="1"/>
      <protection locked="0"/>
    </xf>
    <xf numFmtId="0" fontId="8" fillId="3" borderId="42" xfId="0" applyFont="1" applyFill="1" applyBorder="1" applyAlignment="1" applyProtection="1">
      <alignment horizontal="left" vertical="center" wrapText="1"/>
      <protection locked="0"/>
    </xf>
    <xf numFmtId="0" fontId="64" fillId="3" borderId="47" xfId="0" applyFont="1" applyFill="1" applyBorder="1" applyAlignment="1">
      <alignment horizontal="left" vertical="center" wrapText="1"/>
    </xf>
    <xf numFmtId="0" fontId="64" fillId="3" borderId="36" xfId="0" applyFont="1" applyFill="1" applyBorder="1" applyAlignment="1">
      <alignment horizontal="left" vertical="center" wrapText="1"/>
    </xf>
    <xf numFmtId="0" fontId="64" fillId="3" borderId="37" xfId="0" applyFont="1" applyFill="1" applyBorder="1" applyAlignment="1">
      <alignment horizontal="left" vertical="center" wrapText="1"/>
    </xf>
    <xf numFmtId="0" fontId="64" fillId="3" borderId="6" xfId="0" applyFont="1" applyFill="1" applyBorder="1" applyAlignment="1">
      <alignment horizontal="left" vertical="center" wrapText="1"/>
    </xf>
    <xf numFmtId="0" fontId="64" fillId="3" borderId="0" xfId="0" applyFont="1" applyFill="1" applyBorder="1" applyAlignment="1">
      <alignment horizontal="left" vertical="center" wrapText="1"/>
    </xf>
    <xf numFmtId="0" fontId="64" fillId="3" borderId="7" xfId="0" applyFont="1" applyFill="1" applyBorder="1" applyAlignment="1">
      <alignment horizontal="left" vertical="center" wrapText="1"/>
    </xf>
    <xf numFmtId="0" fontId="64" fillId="3" borderId="51" xfId="0" applyFont="1" applyFill="1" applyBorder="1" applyAlignment="1">
      <alignment horizontal="left" vertical="center" wrapText="1"/>
    </xf>
    <xf numFmtId="0" fontId="64" fillId="3" borderId="41" xfId="0" applyFont="1" applyFill="1" applyBorder="1" applyAlignment="1">
      <alignment horizontal="left" vertical="center" wrapText="1"/>
    </xf>
    <xf numFmtId="0" fontId="64" fillId="3" borderId="42" xfId="0" applyFont="1" applyFill="1" applyBorder="1" applyAlignment="1">
      <alignment horizontal="left" vertical="center" wrapText="1"/>
    </xf>
    <xf numFmtId="0" fontId="8" fillId="3" borderId="8" xfId="0" applyFont="1" applyFill="1" applyBorder="1" applyAlignment="1" applyProtection="1">
      <alignment horizontal="center" vertical="center"/>
      <protection locked="0"/>
    </xf>
    <xf numFmtId="0" fontId="8" fillId="3" borderId="51" xfId="0" applyFont="1" applyFill="1" applyBorder="1" applyAlignment="1" applyProtection="1">
      <alignment horizontal="center" vertical="center"/>
      <protection locked="0"/>
    </xf>
    <xf numFmtId="0" fontId="64" fillId="3" borderId="94" xfId="0" applyFont="1" applyFill="1" applyBorder="1" applyAlignment="1">
      <alignment horizontal="left" vertical="center" wrapText="1"/>
    </xf>
    <xf numFmtId="0" fontId="64" fillId="3" borderId="27" xfId="0" applyFont="1" applyFill="1" applyBorder="1" applyAlignment="1">
      <alignment horizontal="left" vertical="center" wrapText="1"/>
    </xf>
    <xf numFmtId="0" fontId="64" fillId="3" borderId="98" xfId="0" applyFont="1" applyFill="1" applyBorder="1" applyAlignment="1">
      <alignment horizontal="left" vertical="center" wrapText="1"/>
    </xf>
    <xf numFmtId="0" fontId="32" fillId="3" borderId="47" xfId="0" applyFont="1" applyFill="1" applyBorder="1" applyAlignment="1" applyProtection="1">
      <alignment horizontal="center" vertical="center" wrapText="1"/>
      <protection locked="0"/>
    </xf>
    <xf numFmtId="0" fontId="32" fillId="3" borderId="36" xfId="0" applyFont="1" applyFill="1" applyBorder="1" applyAlignment="1" applyProtection="1">
      <alignment horizontal="center" vertical="center" wrapText="1"/>
      <protection locked="0"/>
    </xf>
    <xf numFmtId="0" fontId="32" fillId="3" borderId="37" xfId="0" applyFont="1" applyFill="1" applyBorder="1" applyAlignment="1" applyProtection="1">
      <alignment horizontal="center" vertical="center" wrapText="1"/>
      <protection locked="0"/>
    </xf>
    <xf numFmtId="0" fontId="32" fillId="3" borderId="6" xfId="0"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2" fillId="3" borderId="7" xfId="0" applyFont="1" applyFill="1" applyBorder="1" applyAlignment="1" applyProtection="1">
      <alignment horizontal="center" vertical="center" wrapText="1"/>
      <protection locked="0"/>
    </xf>
    <xf numFmtId="0" fontId="32" fillId="3" borderId="51" xfId="0" applyFont="1" applyFill="1" applyBorder="1" applyAlignment="1" applyProtection="1">
      <alignment horizontal="center" vertical="center" wrapText="1"/>
      <protection locked="0"/>
    </xf>
    <xf numFmtId="0" fontId="32" fillId="3" borderId="41" xfId="0" applyFont="1" applyFill="1" applyBorder="1" applyAlignment="1" applyProtection="1">
      <alignment horizontal="center" vertical="center" wrapText="1"/>
      <protection locked="0"/>
    </xf>
    <xf numFmtId="0" fontId="32" fillId="3" borderId="42" xfId="0" applyFont="1" applyFill="1" applyBorder="1" applyAlignment="1" applyProtection="1">
      <alignment horizontal="center" vertical="center" wrapText="1"/>
      <protection locked="0"/>
    </xf>
    <xf numFmtId="0" fontId="5" fillId="3" borderId="27" xfId="0" applyFont="1" applyFill="1" applyBorder="1" applyAlignment="1" applyProtection="1">
      <alignment horizontal="center" vertical="center"/>
      <protection locked="0"/>
    </xf>
    <xf numFmtId="0" fontId="8" fillId="3" borderId="0" xfId="0" applyFont="1" applyFill="1" applyBorder="1" applyAlignment="1">
      <alignment horizontal="center" vertical="center"/>
    </xf>
    <xf numFmtId="0" fontId="8" fillId="3" borderId="52" xfId="0" applyFont="1" applyFill="1" applyBorder="1" applyAlignment="1">
      <alignment horizontal="center" vertical="center"/>
    </xf>
    <xf numFmtId="0" fontId="5" fillId="3" borderId="94" xfId="0" applyFont="1" applyFill="1" applyBorder="1" applyAlignment="1" applyProtection="1">
      <alignment horizontal="center" vertical="center"/>
      <protection locked="0"/>
    </xf>
    <xf numFmtId="0" fontId="64" fillId="3" borderId="5" xfId="0" applyFont="1" applyFill="1" applyBorder="1" applyAlignment="1" applyProtection="1">
      <alignment horizontal="left" vertical="center"/>
      <protection locked="0"/>
    </xf>
    <xf numFmtId="0" fontId="64" fillId="3" borderId="49" xfId="0" applyFont="1" applyFill="1" applyBorder="1" applyAlignment="1" applyProtection="1">
      <alignment horizontal="left" vertical="center"/>
      <protection locked="0"/>
    </xf>
    <xf numFmtId="0" fontId="64" fillId="3" borderId="1" xfId="0" applyFont="1" applyFill="1" applyBorder="1" applyAlignment="1" applyProtection="1">
      <alignment horizontal="left" vertical="center"/>
      <protection locked="0"/>
    </xf>
    <xf numFmtId="0" fontId="64" fillId="3" borderId="46" xfId="0" applyFont="1" applyFill="1" applyBorder="1" applyAlignment="1" applyProtection="1">
      <alignment horizontal="left" vertical="center"/>
      <protection locked="0"/>
    </xf>
    <xf numFmtId="0" fontId="8" fillId="3" borderId="11" xfId="0" applyFont="1" applyFill="1" applyBorder="1" applyAlignment="1">
      <alignment horizontal="left" vertical="center" wrapText="1"/>
    </xf>
    <xf numFmtId="0" fontId="8" fillId="3" borderId="1"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3" borderId="5" xfId="0" applyFont="1" applyFill="1" applyBorder="1" applyAlignment="1">
      <alignment horizontal="left" vertical="center" wrapText="1"/>
    </xf>
    <xf numFmtId="0" fontId="74" fillId="3" borderId="0" xfId="0" applyFont="1" applyFill="1" applyAlignment="1">
      <alignment horizontal="center" vertical="center"/>
    </xf>
    <xf numFmtId="0" fontId="32" fillId="3" borderId="41" xfId="0" applyFont="1" applyFill="1" applyBorder="1" applyAlignment="1">
      <alignment horizontal="right" vertical="center"/>
    </xf>
    <xf numFmtId="0" fontId="26" fillId="3" borderId="41" xfId="0" applyFont="1" applyFill="1" applyBorder="1" applyAlignment="1">
      <alignment horizontal="left" vertical="center" wrapText="1"/>
    </xf>
    <xf numFmtId="0" fontId="32" fillId="3" borderId="41" xfId="0" applyFont="1" applyFill="1" applyBorder="1" applyAlignment="1">
      <alignment horizontal="left" vertical="center"/>
    </xf>
    <xf numFmtId="0" fontId="32" fillId="3" borderId="41" xfId="0" applyFont="1" applyFill="1" applyBorder="1" applyAlignment="1">
      <alignment horizontal="left" vertical="center" wrapText="1"/>
    </xf>
    <xf numFmtId="0" fontId="8" fillId="3" borderId="74" xfId="0" applyFont="1" applyFill="1" applyBorder="1" applyAlignment="1">
      <alignment horizontal="center" vertical="center"/>
    </xf>
    <xf numFmtId="0" fontId="8" fillId="3" borderId="76" xfId="0" applyFont="1" applyFill="1" applyBorder="1" applyAlignment="1">
      <alignment horizontal="center" vertical="center"/>
    </xf>
    <xf numFmtId="0" fontId="8" fillId="3" borderId="0" xfId="0"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0" fontId="8" fillId="3" borderId="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6" xfId="0" applyFont="1" applyFill="1" applyBorder="1" applyAlignment="1">
      <alignment horizontal="center" vertical="center"/>
    </xf>
    <xf numFmtId="0" fontId="8" fillId="3" borderId="7" xfId="0" applyFont="1" applyFill="1" applyBorder="1" applyAlignment="1">
      <alignment horizontal="center" vertical="center"/>
    </xf>
    <xf numFmtId="0" fontId="60" fillId="3" borderId="35" xfId="0" applyFont="1" applyFill="1" applyBorder="1" applyAlignment="1">
      <alignment vertical="center"/>
    </xf>
    <xf numFmtId="0" fontId="60" fillId="3" borderId="36" xfId="0" applyFont="1" applyFill="1" applyBorder="1" applyAlignment="1">
      <alignment vertical="center"/>
    </xf>
    <xf numFmtId="0" fontId="8" fillId="3" borderId="6" xfId="0" applyFont="1" applyFill="1" applyBorder="1" applyAlignment="1">
      <alignment horizontal="left" vertical="center"/>
    </xf>
    <xf numFmtId="0" fontId="8" fillId="3" borderId="60" xfId="0" applyFont="1" applyFill="1" applyBorder="1" applyAlignment="1">
      <alignment horizontal="left" vertical="center"/>
    </xf>
    <xf numFmtId="0" fontId="8" fillId="3" borderId="63" xfId="0" applyFont="1" applyFill="1" applyBorder="1" applyAlignment="1">
      <alignment horizontal="left" vertical="center"/>
    </xf>
    <xf numFmtId="0" fontId="8" fillId="3" borderId="61" xfId="0" applyFont="1" applyFill="1" applyBorder="1" applyAlignment="1">
      <alignment horizontal="left" vertical="center"/>
    </xf>
    <xf numFmtId="0" fontId="8" fillId="3" borderId="121" xfId="0" applyFont="1" applyFill="1" applyBorder="1" applyAlignment="1">
      <alignment horizontal="left" vertical="center"/>
    </xf>
    <xf numFmtId="0" fontId="8" fillId="3" borderId="74" xfId="0" applyFont="1" applyFill="1" applyBorder="1" applyAlignment="1">
      <alignment horizontal="left" vertical="center"/>
    </xf>
    <xf numFmtId="0" fontId="8" fillId="3" borderId="75" xfId="0" applyFont="1" applyFill="1" applyBorder="1" applyAlignment="1">
      <alignment horizontal="left" vertical="center"/>
    </xf>
    <xf numFmtId="0" fontId="8" fillId="3" borderId="76" xfId="0" applyFont="1" applyFill="1" applyBorder="1" applyAlignment="1">
      <alignment horizontal="left" vertical="center"/>
    </xf>
    <xf numFmtId="0" fontId="8" fillId="3" borderId="77" xfId="0" applyFont="1" applyFill="1" applyBorder="1" applyAlignment="1">
      <alignment horizontal="left" vertical="center"/>
    </xf>
    <xf numFmtId="0" fontId="64" fillId="3" borderId="8" xfId="0" applyFont="1" applyFill="1" applyBorder="1" applyAlignment="1">
      <alignment horizontal="left" vertical="center" wrapText="1"/>
    </xf>
    <xf numFmtId="0" fontId="64" fillId="3" borderId="5" xfId="0" applyFont="1" applyFill="1" applyBorder="1" applyAlignment="1">
      <alignment horizontal="left" vertical="center" wrapText="1"/>
    </xf>
    <xf numFmtId="0" fontId="64" fillId="3" borderId="9" xfId="0" applyFont="1" applyFill="1" applyBorder="1" applyAlignment="1">
      <alignment horizontal="left" vertical="center" wrapText="1"/>
    </xf>
    <xf numFmtId="0" fontId="64" fillId="3" borderId="11" xfId="0" applyFont="1" applyFill="1" applyBorder="1" applyAlignment="1">
      <alignment horizontal="left" vertical="center" wrapText="1"/>
    </xf>
    <xf numFmtId="0" fontId="64" fillId="3" borderId="1" xfId="0" applyFont="1" applyFill="1" applyBorder="1" applyAlignment="1">
      <alignment horizontal="left" vertical="center" wrapText="1"/>
    </xf>
    <xf numFmtId="0" fontId="64" fillId="3" borderId="12" xfId="0" applyFont="1" applyFill="1" applyBorder="1" applyAlignment="1">
      <alignment horizontal="left" vertical="center" wrapText="1"/>
    </xf>
    <xf numFmtId="0" fontId="64" fillId="3" borderId="8"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11" xfId="0"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protection locked="0"/>
    </xf>
    <xf numFmtId="0" fontId="64" fillId="3" borderId="5" xfId="0" applyFont="1" applyFill="1" applyBorder="1" applyAlignment="1">
      <alignment horizontal="center" vertical="center"/>
    </xf>
    <xf numFmtId="0" fontId="64" fillId="3" borderId="1" xfId="0" applyFont="1" applyFill="1" applyBorder="1" applyAlignment="1">
      <alignment horizontal="center" vertical="center"/>
    </xf>
    <xf numFmtId="0" fontId="64" fillId="3" borderId="8" xfId="0" applyFont="1" applyFill="1" applyBorder="1" applyAlignment="1">
      <alignment horizontal="center" vertical="center"/>
    </xf>
    <xf numFmtId="0" fontId="64" fillId="3" borderId="9" xfId="0" applyFont="1" applyFill="1" applyBorder="1" applyAlignment="1">
      <alignment horizontal="center" vertical="center"/>
    </xf>
    <xf numFmtId="0" fontId="64" fillId="3" borderId="11" xfId="0" applyFont="1" applyFill="1" applyBorder="1" applyAlignment="1">
      <alignment horizontal="center" vertical="center"/>
    </xf>
    <xf numFmtId="0" fontId="64" fillId="3" borderId="12" xfId="0" applyFont="1" applyFill="1" applyBorder="1" applyAlignment="1">
      <alignment horizontal="center" vertical="center"/>
    </xf>
    <xf numFmtId="0" fontId="75" fillId="3" borderId="26" xfId="0" applyFont="1" applyFill="1" applyBorder="1" applyAlignment="1" applyProtection="1">
      <alignment horizontal="center" vertical="center"/>
      <protection locked="0"/>
    </xf>
    <xf numFmtId="0" fontId="75" fillId="3" borderId="28" xfId="0" applyFont="1" applyFill="1" applyBorder="1" applyAlignment="1" applyProtection="1">
      <alignment horizontal="center" vertical="center"/>
      <protection locked="0"/>
    </xf>
    <xf numFmtId="0" fontId="5" fillId="3" borderId="11" xfId="0" applyFont="1" applyFill="1" applyBorder="1" applyAlignment="1" applyProtection="1">
      <alignment horizontal="center" vertical="center"/>
      <protection locked="0"/>
    </xf>
    <xf numFmtId="0" fontId="8" fillId="3" borderId="1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9" xfId="0" applyFont="1" applyFill="1" applyBorder="1" applyAlignment="1">
      <alignment horizontal="left" vertical="center" wrapText="1"/>
    </xf>
    <xf numFmtId="0" fontId="8" fillId="3" borderId="3"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3" borderId="4"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2" xfId="0" applyFont="1" applyFill="1" applyBorder="1" applyAlignment="1">
      <alignment horizontal="center" vertical="center"/>
    </xf>
    <xf numFmtId="0" fontId="8" fillId="3" borderId="2" xfId="0" applyFont="1" applyFill="1" applyBorder="1" applyAlignment="1" applyProtection="1">
      <alignment horizontal="left" vertical="center"/>
      <protection locked="0"/>
    </xf>
    <xf numFmtId="0" fontId="8" fillId="3" borderId="68" xfId="0" applyFont="1" applyFill="1" applyBorder="1" applyAlignment="1" applyProtection="1">
      <alignment horizontal="left" vertical="center"/>
      <protection locked="0"/>
    </xf>
    <xf numFmtId="0" fontId="8" fillId="3" borderId="3" xfId="0" applyFont="1" applyFill="1" applyBorder="1" applyAlignment="1">
      <alignment horizontal="center" vertical="center" wrapText="1"/>
    </xf>
    <xf numFmtId="0" fontId="64" fillId="3" borderId="49" xfId="0" applyFont="1" applyFill="1" applyBorder="1" applyAlignment="1">
      <alignment horizontal="center" vertical="center"/>
    </xf>
    <xf numFmtId="0" fontId="64" fillId="3" borderId="46" xfId="0" applyFont="1" applyFill="1" applyBorder="1" applyAlignment="1">
      <alignment horizontal="center" vertical="center"/>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5" xfId="0" applyFont="1" applyFill="1" applyBorder="1" applyAlignment="1" applyProtection="1">
      <alignment horizontal="left" vertical="center"/>
      <protection locked="0"/>
    </xf>
    <xf numFmtId="0" fontId="8" fillId="3" borderId="49" xfId="0" applyFont="1" applyFill="1" applyBorder="1" applyAlignment="1" applyProtection="1">
      <alignment horizontal="left" vertical="center"/>
      <protection locked="0"/>
    </xf>
    <xf numFmtId="0" fontId="8" fillId="3" borderId="108" xfId="0" applyFont="1" applyFill="1" applyBorder="1" applyAlignment="1">
      <alignment horizontal="left" vertical="center"/>
    </xf>
    <xf numFmtId="0" fontId="8" fillId="3" borderId="60" xfId="0" applyFont="1" applyFill="1" applyBorder="1" applyAlignment="1">
      <alignment horizontal="left" vertical="center" wrapText="1"/>
    </xf>
    <xf numFmtId="0" fontId="8" fillId="3" borderId="38" xfId="0" applyFont="1" applyFill="1" applyBorder="1" applyAlignment="1">
      <alignment horizontal="left" vertical="center"/>
    </xf>
    <xf numFmtId="0" fontId="8" fillId="3" borderId="60" xfId="0" applyFont="1" applyFill="1" applyBorder="1" applyAlignment="1">
      <alignment horizontal="center" vertical="center"/>
    </xf>
    <xf numFmtId="0" fontId="8" fillId="3" borderId="63" xfId="0" applyFont="1" applyFill="1" applyBorder="1" applyAlignment="1">
      <alignment horizontal="center" vertical="center"/>
    </xf>
    <xf numFmtId="0" fontId="8" fillId="3" borderId="60" xfId="0" applyFont="1" applyFill="1" applyBorder="1" applyAlignment="1" applyProtection="1">
      <alignment horizontal="left" vertical="center"/>
      <protection locked="0"/>
    </xf>
    <xf numFmtId="0" fontId="8" fillId="3" borderId="63" xfId="0" applyFont="1" applyFill="1" applyBorder="1" applyAlignment="1" applyProtection="1">
      <alignment horizontal="left" vertical="center"/>
      <protection locked="0"/>
    </xf>
    <xf numFmtId="0" fontId="8" fillId="3" borderId="121" xfId="0" applyFont="1" applyFill="1" applyBorder="1" applyAlignment="1" applyProtection="1">
      <alignment horizontal="left" vertical="center"/>
      <protection locked="0"/>
    </xf>
    <xf numFmtId="0" fontId="8" fillId="3" borderId="12" xfId="0" applyFont="1" applyFill="1" applyBorder="1" applyAlignment="1">
      <alignment horizontal="left" vertical="center" wrapText="1"/>
    </xf>
    <xf numFmtId="0" fontId="8" fillId="3" borderId="46" xfId="0" applyFont="1" applyFill="1" applyBorder="1" applyAlignment="1">
      <alignment horizontal="center" vertical="center"/>
    </xf>
    <xf numFmtId="0" fontId="8" fillId="3" borderId="49" xfId="0" applyFont="1" applyFill="1" applyBorder="1" applyAlignment="1" applyProtection="1">
      <alignment horizontal="center" vertical="center"/>
      <protection locked="0"/>
    </xf>
    <xf numFmtId="0" fontId="8" fillId="3" borderId="46" xfId="0" applyFont="1" applyFill="1" applyBorder="1" applyAlignment="1" applyProtection="1">
      <alignment horizontal="center" vertical="center"/>
      <protection locked="0"/>
    </xf>
    <xf numFmtId="0" fontId="64" fillId="3" borderId="93" xfId="0" applyFont="1" applyFill="1" applyBorder="1" applyAlignment="1">
      <alignment horizontal="left" vertical="center"/>
    </xf>
    <xf numFmtId="0" fontId="64" fillId="3" borderId="38" xfId="0" applyFont="1" applyFill="1" applyBorder="1" applyAlignment="1">
      <alignment horizontal="left" vertical="center"/>
    </xf>
    <xf numFmtId="0" fontId="64" fillId="3" borderId="60" xfId="0" applyFont="1" applyFill="1" applyBorder="1" applyAlignment="1" applyProtection="1">
      <alignment horizontal="left" vertical="center"/>
      <protection locked="0"/>
    </xf>
    <xf numFmtId="0" fontId="64" fillId="3" borderId="63" xfId="0" applyFont="1" applyFill="1" applyBorder="1" applyAlignment="1" applyProtection="1">
      <alignment horizontal="left" vertical="center"/>
      <protection locked="0"/>
    </xf>
    <xf numFmtId="0" fontId="64" fillId="3" borderId="121" xfId="0" applyFont="1" applyFill="1" applyBorder="1" applyAlignment="1" applyProtection="1">
      <alignment horizontal="left" vertical="center"/>
      <protection locked="0"/>
    </xf>
    <xf numFmtId="0" fontId="8" fillId="3" borderId="109" xfId="0" applyFont="1" applyFill="1" applyBorder="1" applyAlignment="1">
      <alignment horizontal="left" vertical="center" wrapText="1"/>
    </xf>
    <xf numFmtId="0" fontId="64" fillId="3" borderId="3" xfId="0" applyFont="1" applyFill="1" applyBorder="1" applyAlignment="1" applyProtection="1">
      <alignment horizontal="left" vertical="center"/>
      <protection locked="0"/>
    </xf>
    <xf numFmtId="0" fontId="64" fillId="3" borderId="4" xfId="0" applyFont="1" applyFill="1" applyBorder="1" applyAlignment="1" applyProtection="1">
      <alignment horizontal="left" vertical="center"/>
      <protection locked="0"/>
    </xf>
    <xf numFmtId="0" fontId="64" fillId="3" borderId="69" xfId="0" applyFont="1" applyFill="1" applyBorder="1" applyAlignment="1" applyProtection="1">
      <alignment horizontal="left" vertical="center"/>
      <protection locked="0"/>
    </xf>
    <xf numFmtId="0" fontId="8" fillId="3" borderId="51" xfId="0" applyFont="1" applyFill="1" applyBorder="1" applyAlignment="1">
      <alignment horizontal="left" vertical="center"/>
    </xf>
    <xf numFmtId="0" fontId="75" fillId="3" borderId="8" xfId="0" applyFont="1" applyFill="1" applyBorder="1" applyAlignment="1" applyProtection="1">
      <alignment horizontal="center" vertical="center"/>
      <protection locked="0"/>
    </xf>
    <xf numFmtId="0" fontId="75" fillId="3" borderId="51" xfId="0" applyFont="1" applyFill="1" applyBorder="1" applyAlignment="1" applyProtection="1">
      <alignment horizontal="center" vertical="center"/>
      <protection locked="0"/>
    </xf>
    <xf numFmtId="0" fontId="64" fillId="3" borderId="41" xfId="0" applyFont="1" applyFill="1" applyBorder="1" applyAlignment="1" applyProtection="1">
      <alignment horizontal="center" vertical="center"/>
      <protection locked="0"/>
    </xf>
    <xf numFmtId="0" fontId="64" fillId="3" borderId="44" xfId="0" applyFont="1" applyFill="1" applyBorder="1" applyAlignment="1">
      <alignment horizontal="center" vertical="center"/>
    </xf>
    <xf numFmtId="0" fontId="64" fillId="3" borderId="41" xfId="0" applyFont="1" applyFill="1" applyBorder="1" applyAlignment="1">
      <alignment horizontal="center" vertical="center"/>
    </xf>
    <xf numFmtId="0" fontId="64" fillId="3" borderId="5" xfId="0" applyFont="1" applyFill="1" applyBorder="1" applyAlignment="1">
      <alignment horizontal="left" vertical="center"/>
    </xf>
    <xf numFmtId="0" fontId="64" fillId="3" borderId="9" xfId="0" applyFont="1" applyFill="1" applyBorder="1" applyAlignment="1">
      <alignment horizontal="left" vertical="center"/>
    </xf>
    <xf numFmtId="0" fontId="64" fillId="3" borderId="0" xfId="0" applyFont="1" applyFill="1" applyBorder="1" applyAlignment="1">
      <alignment horizontal="left" vertical="center"/>
    </xf>
    <xf numFmtId="0" fontId="64" fillId="3" borderId="7" xfId="0" applyFont="1" applyFill="1" applyBorder="1" applyAlignment="1">
      <alignment horizontal="left" vertical="center"/>
    </xf>
    <xf numFmtId="0" fontId="64" fillId="3" borderId="51" xfId="0" applyFont="1" applyFill="1" applyBorder="1" applyAlignment="1">
      <alignment horizontal="left" vertical="center"/>
    </xf>
    <xf numFmtId="0" fontId="64" fillId="3" borderId="41" xfId="0" applyFont="1" applyFill="1" applyBorder="1" applyAlignment="1">
      <alignment horizontal="left" vertical="center"/>
    </xf>
    <xf numFmtId="0" fontId="64" fillId="3" borderId="42" xfId="0" applyFont="1" applyFill="1" applyBorder="1" applyAlignment="1">
      <alignment horizontal="left" vertical="center"/>
    </xf>
    <xf numFmtId="0" fontId="60" fillId="3" borderId="35" xfId="0" applyFont="1" applyFill="1" applyBorder="1" applyAlignment="1">
      <alignment horizontal="left" vertical="center"/>
    </xf>
    <xf numFmtId="0" fontId="60" fillId="3" borderId="36" xfId="0" applyFont="1" applyFill="1" applyBorder="1" applyAlignment="1">
      <alignment horizontal="left" vertical="center"/>
    </xf>
    <xf numFmtId="0" fontId="0" fillId="3" borderId="35" xfId="0" applyFont="1" applyFill="1" applyBorder="1" applyAlignment="1">
      <alignment vertical="center"/>
    </xf>
    <xf numFmtId="0" fontId="0" fillId="3" borderId="36" xfId="0" applyFont="1" applyFill="1" applyBorder="1" applyAlignment="1">
      <alignment vertical="center"/>
    </xf>
    <xf numFmtId="0" fontId="0" fillId="3" borderId="37" xfId="0" applyFont="1" applyFill="1" applyBorder="1" applyAlignment="1">
      <alignment vertical="center"/>
    </xf>
    <xf numFmtId="0" fontId="0" fillId="3" borderId="50" xfId="0" applyFont="1" applyFill="1" applyBorder="1" applyAlignment="1">
      <alignment vertical="center"/>
    </xf>
    <xf numFmtId="0" fontId="0" fillId="3" borderId="0" xfId="0" applyFont="1" applyFill="1" applyBorder="1" applyAlignment="1">
      <alignment vertical="center"/>
    </xf>
    <xf numFmtId="0" fontId="0" fillId="3" borderId="7" xfId="0" applyFont="1" applyFill="1" applyBorder="1" applyAlignment="1">
      <alignment vertical="center"/>
    </xf>
    <xf numFmtId="0" fontId="0" fillId="3" borderId="40" xfId="0" applyFont="1" applyFill="1" applyBorder="1" applyAlignment="1">
      <alignment vertical="center"/>
    </xf>
    <xf numFmtId="0" fontId="0" fillId="3" borderId="41" xfId="0" applyFont="1" applyFill="1" applyBorder="1" applyAlignment="1">
      <alignment vertical="center"/>
    </xf>
    <xf numFmtId="0" fontId="0" fillId="3" borderId="42" xfId="0" applyFont="1" applyFill="1" applyBorder="1" applyAlignment="1">
      <alignment vertical="center"/>
    </xf>
    <xf numFmtId="0" fontId="8" fillId="3" borderId="9" xfId="0" applyFont="1" applyFill="1" applyBorder="1" applyAlignment="1" applyProtection="1">
      <alignment horizontal="center" vertical="center"/>
      <protection locked="0"/>
    </xf>
    <xf numFmtId="0" fontId="8" fillId="3" borderId="6" xfId="0" applyFont="1" applyFill="1" applyBorder="1" applyAlignment="1" applyProtection="1">
      <alignment horizontal="center" vertical="center"/>
      <protection locked="0"/>
    </xf>
    <xf numFmtId="0" fontId="8" fillId="3" borderId="7" xfId="0" applyFont="1" applyFill="1" applyBorder="1" applyAlignment="1" applyProtection="1">
      <alignment horizontal="center" vertical="center"/>
      <protection locked="0"/>
    </xf>
    <xf numFmtId="0" fontId="64" fillId="3" borderId="48" xfId="0" applyFont="1" applyFill="1" applyBorder="1" applyAlignment="1">
      <alignment horizontal="left" vertical="center"/>
    </xf>
    <xf numFmtId="0" fontId="64" fillId="3" borderId="50" xfId="0" applyFont="1" applyFill="1" applyBorder="1" applyAlignment="1">
      <alignment horizontal="left" vertical="center"/>
    </xf>
    <xf numFmtId="0" fontId="64" fillId="3" borderId="40" xfId="0" applyFont="1" applyFill="1" applyBorder="1" applyAlignment="1">
      <alignment horizontal="left" vertical="center"/>
    </xf>
    <xf numFmtId="0" fontId="8" fillId="3" borderId="74" xfId="0" applyFont="1" applyFill="1" applyBorder="1" applyAlignment="1" applyProtection="1">
      <alignment horizontal="center" vertical="center"/>
      <protection locked="0"/>
    </xf>
    <xf numFmtId="0" fontId="8" fillId="3" borderId="75" xfId="0" applyFont="1" applyFill="1" applyBorder="1" applyAlignment="1" applyProtection="1">
      <alignment horizontal="center" vertical="center"/>
      <protection locked="0"/>
    </xf>
    <xf numFmtId="0" fontId="8" fillId="3" borderId="27" xfId="0" applyFont="1" applyFill="1" applyBorder="1" applyAlignment="1">
      <alignment horizontal="center" vertical="center" textRotation="255"/>
    </xf>
    <xf numFmtId="0" fontId="8" fillId="3" borderId="98" xfId="0" applyFont="1" applyFill="1" applyBorder="1" applyAlignment="1">
      <alignment horizontal="center" vertical="center" textRotation="255"/>
    </xf>
    <xf numFmtId="0" fontId="8" fillId="3" borderId="8" xfId="0" applyFont="1" applyFill="1" applyBorder="1" applyAlignment="1" applyProtection="1">
      <alignment horizontal="left" vertical="center"/>
      <protection locked="0"/>
    </xf>
    <xf numFmtId="0" fontId="8" fillId="3" borderId="9" xfId="0" applyFont="1" applyFill="1" applyBorder="1" applyAlignment="1" applyProtection="1">
      <alignment horizontal="left" vertical="center"/>
      <protection locked="0"/>
    </xf>
    <xf numFmtId="0" fontId="8" fillId="3" borderId="51" xfId="0" applyFont="1" applyFill="1" applyBorder="1" applyAlignment="1" applyProtection="1">
      <alignment horizontal="left" vertical="center"/>
      <protection locked="0"/>
    </xf>
    <xf numFmtId="0" fontId="8" fillId="3" borderId="41" xfId="0" applyFont="1" applyFill="1" applyBorder="1" applyAlignment="1" applyProtection="1">
      <alignment horizontal="left" vertical="center"/>
      <protection locked="0"/>
    </xf>
    <xf numFmtId="0" fontId="8" fillId="3" borderId="42" xfId="0" applyFont="1" applyFill="1" applyBorder="1" applyAlignment="1" applyProtection="1">
      <alignment horizontal="left" vertical="center"/>
      <protection locked="0"/>
    </xf>
    <xf numFmtId="0" fontId="8" fillId="3" borderId="11"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74" xfId="0" applyFont="1" applyFill="1" applyBorder="1" applyAlignment="1">
      <alignment horizontal="center" vertical="center" wrapText="1"/>
    </xf>
    <xf numFmtId="0" fontId="8" fillId="3" borderId="75" xfId="0" applyFont="1" applyFill="1" applyBorder="1" applyAlignment="1">
      <alignment horizontal="center" vertical="center" wrapText="1"/>
    </xf>
    <xf numFmtId="0" fontId="8" fillId="3" borderId="76" xfId="0" applyFont="1" applyFill="1" applyBorder="1" applyAlignment="1">
      <alignment horizontal="center" vertical="center" wrapText="1"/>
    </xf>
    <xf numFmtId="0" fontId="8" fillId="3" borderId="75" xfId="0" applyFont="1" applyFill="1" applyBorder="1" applyAlignment="1">
      <alignment horizontal="center" vertical="center"/>
    </xf>
    <xf numFmtId="0" fontId="8" fillId="3" borderId="28" xfId="0" applyFont="1" applyFill="1" applyBorder="1" applyAlignment="1">
      <alignment horizontal="center" vertical="center"/>
    </xf>
    <xf numFmtId="0" fontId="104" fillId="3" borderId="6" xfId="0" applyFont="1" applyFill="1" applyBorder="1" applyAlignment="1" applyProtection="1">
      <alignment horizontal="center" vertical="center"/>
      <protection locked="0"/>
    </xf>
    <xf numFmtId="0" fontId="104" fillId="3" borderId="0" xfId="0" applyFont="1" applyFill="1" applyBorder="1" applyAlignment="1" applyProtection="1">
      <alignment horizontal="center" vertical="center"/>
      <protection locked="0"/>
    </xf>
    <xf numFmtId="0" fontId="111" fillId="3" borderId="52" xfId="0" applyFont="1" applyFill="1" applyBorder="1" applyAlignment="1">
      <alignment horizontal="center" vertical="center"/>
    </xf>
    <xf numFmtId="0" fontId="8" fillId="3" borderId="8" xfId="0" applyFont="1" applyFill="1" applyBorder="1" applyAlignment="1" applyProtection="1">
      <alignment horizontal="left" vertical="center" wrapText="1"/>
      <protection locked="0"/>
    </xf>
    <xf numFmtId="0" fontId="8" fillId="3" borderId="5" xfId="0" applyFont="1" applyFill="1" applyBorder="1" applyAlignment="1" applyProtection="1">
      <alignment horizontal="left" vertical="center" wrapText="1"/>
      <protection locked="0"/>
    </xf>
    <xf numFmtId="0" fontId="8" fillId="3" borderId="9" xfId="0" applyFont="1" applyFill="1" applyBorder="1" applyAlignment="1" applyProtection="1">
      <alignment horizontal="left" vertical="center" wrapText="1"/>
      <protection locked="0"/>
    </xf>
    <xf numFmtId="0" fontId="8" fillId="3" borderId="28" xfId="0" applyFont="1" applyFill="1" applyBorder="1" applyAlignment="1" applyProtection="1">
      <alignment horizontal="left" vertical="center"/>
      <protection locked="0"/>
    </xf>
    <xf numFmtId="0" fontId="8" fillId="3" borderId="67" xfId="0" applyFont="1" applyFill="1" applyBorder="1" applyAlignment="1" applyProtection="1">
      <alignment horizontal="left" vertical="center"/>
      <protection locked="0"/>
    </xf>
    <xf numFmtId="0" fontId="8" fillId="3" borderId="5" xfId="0" applyFont="1" applyFill="1" applyBorder="1" applyAlignment="1">
      <alignment horizontal="left" vertical="center"/>
    </xf>
    <xf numFmtId="0" fontId="8" fillId="3" borderId="9" xfId="0" applyFont="1" applyFill="1" applyBorder="1" applyAlignment="1">
      <alignment horizontal="left" vertical="center"/>
    </xf>
    <xf numFmtId="0" fontId="8" fillId="3" borderId="52" xfId="0" applyFont="1" applyFill="1" applyBorder="1" applyAlignment="1" applyProtection="1">
      <alignment horizontal="center" vertical="center"/>
      <protection locked="0"/>
    </xf>
    <xf numFmtId="0" fontId="112" fillId="3" borderId="36" xfId="0" applyFont="1" applyFill="1" applyBorder="1" applyAlignment="1" applyProtection="1">
      <alignment horizontal="center" vertical="center"/>
      <protection locked="0"/>
    </xf>
    <xf numFmtId="0" fontId="112" fillId="3" borderId="1" xfId="0" applyFont="1" applyFill="1" applyBorder="1" applyAlignment="1" applyProtection="1">
      <alignment horizontal="center" vertical="center"/>
      <protection locked="0"/>
    </xf>
    <xf numFmtId="0" fontId="112" fillId="3" borderId="36" xfId="0" applyFont="1" applyFill="1" applyBorder="1" applyAlignment="1" applyProtection="1">
      <alignment horizontal="left" vertical="center"/>
      <protection locked="0"/>
    </xf>
    <xf numFmtId="0" fontId="112" fillId="3" borderId="39" xfId="0" applyFont="1" applyFill="1" applyBorder="1" applyAlignment="1" applyProtection="1">
      <alignment horizontal="left" vertical="center"/>
      <protection locked="0"/>
    </xf>
    <xf numFmtId="0" fontId="112" fillId="3" borderId="1" xfId="0" applyFont="1" applyFill="1" applyBorder="1" applyAlignment="1" applyProtection="1">
      <alignment horizontal="left" vertical="center"/>
      <protection locked="0"/>
    </xf>
    <xf numFmtId="0" fontId="112" fillId="3" borderId="46" xfId="0" applyFont="1" applyFill="1" applyBorder="1" applyAlignment="1" applyProtection="1">
      <alignment horizontal="left" vertical="center"/>
      <protection locked="0"/>
    </xf>
    <xf numFmtId="0" fontId="112" fillId="3" borderId="8" xfId="0" applyFont="1" applyFill="1" applyBorder="1" applyAlignment="1" applyProtection="1">
      <alignment horizontal="center" vertical="center"/>
      <protection locked="0"/>
    </xf>
    <xf numFmtId="0" fontId="112" fillId="3" borderId="5" xfId="0" applyFont="1" applyFill="1" applyBorder="1" applyAlignment="1" applyProtection="1">
      <alignment horizontal="center" vertical="center"/>
      <protection locked="0"/>
    </xf>
    <xf numFmtId="0" fontId="112" fillId="3" borderId="51" xfId="0" applyFont="1" applyFill="1" applyBorder="1" applyAlignment="1" applyProtection="1">
      <alignment horizontal="center" vertical="center"/>
      <protection locked="0"/>
    </xf>
    <xf numFmtId="0" fontId="112" fillId="3" borderId="41" xfId="0" applyFont="1" applyFill="1" applyBorder="1" applyAlignment="1" applyProtection="1">
      <alignment horizontal="center" vertical="center"/>
      <protection locked="0"/>
    </xf>
    <xf numFmtId="0" fontId="112" fillId="3" borderId="49" xfId="0" applyFont="1" applyFill="1" applyBorder="1" applyAlignment="1">
      <alignment horizontal="center" vertical="center"/>
    </xf>
    <xf numFmtId="0" fontId="112" fillId="3" borderId="44"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xf>
    <xf numFmtId="0" fontId="0" fillId="0" borderId="4" xfId="0" applyNumberFormat="1" applyFont="1" applyFill="1" applyBorder="1" applyAlignment="1" applyProtection="1">
      <alignment horizontal="center" vertical="center" shrinkToFit="1"/>
      <protection locked="0"/>
    </xf>
    <xf numFmtId="0" fontId="38" fillId="0" borderId="3" xfId="0" applyFont="1" applyFill="1" applyBorder="1" applyAlignment="1">
      <alignment horizontal="left" vertical="center" wrapText="1"/>
    </xf>
    <xf numFmtId="0" fontId="38" fillId="0" borderId="4" xfId="0" applyFont="1" applyFill="1" applyBorder="1" applyAlignment="1">
      <alignment horizontal="left" vertical="center" wrapText="1"/>
    </xf>
    <xf numFmtId="0" fontId="38" fillId="0" borderId="10" xfId="0" applyFont="1" applyFill="1" applyBorder="1" applyAlignment="1">
      <alignment horizontal="left" vertical="center" wrapText="1"/>
    </xf>
    <xf numFmtId="0" fontId="0" fillId="0" borderId="18" xfId="0" applyFill="1" applyBorder="1" applyAlignment="1">
      <alignment horizontal="left" vertical="center"/>
    </xf>
    <xf numFmtId="0" fontId="0" fillId="0" borderId="19" xfId="0" applyFont="1" applyFill="1" applyBorder="1" applyAlignment="1">
      <alignment horizontal="left" vertical="center"/>
    </xf>
    <xf numFmtId="0" fontId="0" fillId="0" borderId="20" xfId="0" applyFont="1" applyFill="1" applyBorder="1" applyAlignment="1">
      <alignment horizontal="left" vertical="center"/>
    </xf>
    <xf numFmtId="0" fontId="0" fillId="0" borderId="16" xfId="0" applyFill="1" applyBorder="1" applyAlignment="1">
      <alignment horizontal="left" vertical="center"/>
    </xf>
    <xf numFmtId="0" fontId="0" fillId="0" borderId="17" xfId="0" applyFont="1" applyFill="1" applyBorder="1" applyAlignment="1">
      <alignment horizontal="left" vertical="center"/>
    </xf>
    <xf numFmtId="0" fontId="0" fillId="0" borderId="16" xfId="0" applyFont="1" applyFill="1" applyBorder="1" applyAlignment="1">
      <alignment horizontal="left" vertical="center"/>
    </xf>
    <xf numFmtId="0" fontId="0" fillId="0" borderId="2" xfId="0"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0" fillId="0" borderId="12" xfId="0" applyFont="1" applyFill="1" applyBorder="1" applyAlignment="1" applyProtection="1">
      <alignment horizontal="center" shrinkToFit="1"/>
      <protection locked="0"/>
    </xf>
    <xf numFmtId="0" fontId="0" fillId="0" borderId="2" xfId="0" applyFont="1" applyFill="1" applyBorder="1" applyAlignment="1">
      <alignment horizontal="center" vertical="center" wrapText="1"/>
    </xf>
    <xf numFmtId="0" fontId="10" fillId="0" borderId="0" xfId="0" applyFont="1" applyFill="1" applyAlignment="1">
      <alignment horizontal="right" vertical="top"/>
    </xf>
    <xf numFmtId="0" fontId="8" fillId="0" borderId="1" xfId="0" applyFont="1" applyFill="1" applyBorder="1" applyAlignment="1">
      <alignment horizontal="right" shrinkToFit="1"/>
    </xf>
    <xf numFmtId="0" fontId="8" fillId="0" borderId="1" xfId="0" applyFont="1" applyFill="1" applyBorder="1" applyAlignment="1">
      <alignment horizontal="left" shrinkToFit="1"/>
    </xf>
    <xf numFmtId="0" fontId="8" fillId="0" borderId="1" xfId="0" applyFont="1" applyFill="1" applyBorder="1" applyAlignment="1">
      <alignment horizontal="center" shrinkToFit="1"/>
    </xf>
    <xf numFmtId="0" fontId="0" fillId="0" borderId="11" xfId="0" applyFont="1" applyFill="1" applyBorder="1" applyAlignment="1">
      <alignment horizontal="right"/>
    </xf>
    <xf numFmtId="0" fontId="0" fillId="0" borderId="1" xfId="0" applyFont="1" applyFill="1" applyBorder="1" applyAlignment="1">
      <alignment horizontal="right"/>
    </xf>
    <xf numFmtId="0" fontId="26" fillId="0" borderId="1" xfId="0" applyFont="1" applyFill="1" applyBorder="1" applyAlignment="1">
      <alignment shrinkToFit="1"/>
    </xf>
    <xf numFmtId="0" fontId="0" fillId="0" borderId="3" xfId="0" applyFill="1" applyBorder="1" applyAlignment="1" applyProtection="1">
      <alignment horizontal="left" vertical="center" shrinkToFit="1"/>
      <protection locked="0"/>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10" xfId="0" applyFont="1" applyFill="1" applyBorder="1" applyAlignment="1">
      <alignment horizontal="left" vertical="center" wrapText="1"/>
    </xf>
    <xf numFmtId="181" fontId="0" fillId="0" borderId="32" xfId="0" applyNumberFormat="1" applyFont="1" applyFill="1" applyBorder="1" applyAlignment="1" applyProtection="1">
      <alignment horizontal="center" vertical="center" shrinkToFit="1"/>
      <protection locked="0"/>
    </xf>
    <xf numFmtId="181" fontId="0" fillId="0" borderId="33" xfId="0" applyNumberFormat="1" applyFont="1" applyFill="1" applyBorder="1" applyAlignment="1" applyProtection="1">
      <alignment horizontal="center" vertical="center" shrinkToFit="1"/>
      <protection locked="0"/>
    </xf>
    <xf numFmtId="181" fontId="0" fillId="0" borderId="29" xfId="0" applyNumberFormat="1" applyFont="1" applyFill="1" applyBorder="1" applyAlignment="1" applyProtection="1">
      <alignment horizontal="center" vertical="center" shrinkToFit="1"/>
      <protection locked="0"/>
    </xf>
    <xf numFmtId="181" fontId="0" fillId="0" borderId="30" xfId="0" applyNumberFormat="1" applyFont="1" applyFill="1" applyBorder="1" applyAlignment="1" applyProtection="1">
      <alignment horizontal="center" vertical="center" shrinkToFit="1"/>
      <protection locked="0"/>
    </xf>
    <xf numFmtId="181" fontId="0" fillId="0" borderId="133" xfId="0" applyNumberFormat="1" applyFont="1" applyFill="1" applyBorder="1" applyAlignment="1" applyProtection="1">
      <alignment horizontal="center" vertical="center" shrinkToFit="1"/>
      <protection locked="0"/>
    </xf>
    <xf numFmtId="181" fontId="0" fillId="0" borderId="22"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wrapText="1"/>
      <protection locked="0"/>
    </xf>
    <xf numFmtId="177" fontId="0" fillId="0" borderId="34" xfId="0" applyNumberFormat="1" applyFont="1" applyFill="1" applyBorder="1" applyAlignment="1" applyProtection="1">
      <alignment horizontal="center" vertical="center" wrapText="1"/>
      <protection locked="0"/>
    </xf>
    <xf numFmtId="0" fontId="38" fillId="0" borderId="2" xfId="41" applyNumberFormat="1" applyFont="1" applyFill="1" applyBorder="1" applyAlignment="1">
      <alignment horizontal="center" vertical="center" textRotation="255" shrinkToFit="1"/>
    </xf>
    <xf numFmtId="0" fontId="0" fillId="0" borderId="133" xfId="0" applyFont="1" applyFill="1" applyBorder="1" applyAlignment="1" applyProtection="1">
      <alignment horizontal="center" vertical="center" wrapText="1" shrinkToFit="1"/>
      <protection locked="0"/>
    </xf>
    <xf numFmtId="0" fontId="0" fillId="0" borderId="22" xfId="0" applyFont="1" applyFill="1" applyBorder="1" applyAlignment="1" applyProtection="1">
      <alignment horizontal="center" vertical="center" wrapText="1" shrinkToFit="1"/>
      <protection locked="0"/>
    </xf>
    <xf numFmtId="0" fontId="0" fillId="0" borderId="137" xfId="0" applyFont="1" applyFill="1" applyBorder="1" applyAlignment="1" applyProtection="1">
      <alignment horizontal="center" vertical="center" wrapText="1" shrinkToFit="1"/>
      <protection locked="0"/>
    </xf>
    <xf numFmtId="0" fontId="0" fillId="0" borderId="32" xfId="0" applyFont="1" applyFill="1" applyBorder="1" applyAlignment="1" applyProtection="1">
      <alignment horizontal="center" vertical="center" wrapText="1" shrinkToFit="1"/>
      <protection locked="0"/>
    </xf>
    <xf numFmtId="0" fontId="0" fillId="0" borderId="33" xfId="0" applyFont="1" applyFill="1" applyBorder="1" applyAlignment="1" applyProtection="1">
      <alignment horizontal="center" vertical="center" wrapText="1" shrinkToFit="1"/>
      <protection locked="0"/>
    </xf>
    <xf numFmtId="0" fontId="0" fillId="0" borderId="34" xfId="0" applyFont="1" applyFill="1" applyBorder="1" applyAlignment="1" applyProtection="1">
      <alignment horizontal="center" vertical="center" wrapText="1" shrinkToFit="1"/>
      <protection locked="0"/>
    </xf>
    <xf numFmtId="177" fontId="0" fillId="0" borderId="133" xfId="0" applyNumberFormat="1" applyFont="1" applyFill="1" applyBorder="1" applyAlignment="1" applyProtection="1">
      <alignment horizontal="center" vertical="center" wrapText="1"/>
      <protection locked="0"/>
    </xf>
    <xf numFmtId="177" fontId="0" fillId="0" borderId="137" xfId="0" applyNumberFormat="1" applyFont="1" applyFill="1" applyBorder="1" applyAlignment="1" applyProtection="1">
      <alignment horizontal="center" vertical="center" wrapText="1"/>
      <protection locked="0"/>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27" fillId="0" borderId="0" xfId="0" applyFont="1" applyFill="1" applyAlignment="1">
      <alignment horizontal="center"/>
    </xf>
    <xf numFmtId="0" fontId="0" fillId="0" borderId="124" xfId="0" applyFont="1" applyFill="1" applyBorder="1" applyAlignment="1" applyProtection="1">
      <alignment horizontal="center" vertical="center" wrapText="1" shrinkToFit="1"/>
      <protection locked="0"/>
    </xf>
    <xf numFmtId="0" fontId="0" fillId="0" borderId="14" xfId="0" applyFont="1" applyFill="1" applyBorder="1" applyAlignment="1" applyProtection="1">
      <alignment horizontal="center" vertical="center" wrapText="1" shrinkToFit="1"/>
      <protection locked="0"/>
    </xf>
    <xf numFmtId="0" fontId="0" fillId="0" borderId="145" xfId="0" applyFont="1" applyFill="1" applyBorder="1" applyAlignment="1" applyProtection="1">
      <alignment horizontal="center" vertical="center" wrapText="1" shrinkToFit="1"/>
      <protection locked="0"/>
    </xf>
    <xf numFmtId="0" fontId="0" fillId="0" borderId="29" xfId="0" applyFont="1" applyFill="1" applyBorder="1" applyAlignment="1" applyProtection="1">
      <alignment horizontal="center" vertical="center" wrapText="1" shrinkToFit="1"/>
      <protection locked="0"/>
    </xf>
    <xf numFmtId="0" fontId="0" fillId="0" borderId="30" xfId="0" applyFont="1" applyFill="1" applyBorder="1" applyAlignment="1" applyProtection="1">
      <alignment horizontal="center" vertical="center" wrapText="1" shrinkToFit="1"/>
      <protection locked="0"/>
    </xf>
    <xf numFmtId="0" fontId="0" fillId="0" borderId="31" xfId="0" applyFont="1" applyFill="1" applyBorder="1" applyAlignment="1" applyProtection="1">
      <alignment horizontal="center" vertical="center" wrapText="1" shrinkToFit="1"/>
      <protection locked="0"/>
    </xf>
    <xf numFmtId="177" fontId="0" fillId="0" borderId="29" xfId="0" applyNumberFormat="1" applyFont="1" applyFill="1" applyBorder="1" applyAlignment="1" applyProtection="1">
      <alignment horizontal="center" vertical="center" wrapText="1"/>
      <protection locked="0"/>
    </xf>
    <xf numFmtId="177" fontId="0" fillId="0" borderId="31" xfId="0" applyNumberFormat="1" applyFont="1" applyFill="1" applyBorder="1" applyAlignment="1" applyProtection="1">
      <alignment horizontal="center" vertical="center" wrapText="1"/>
      <protection locked="0"/>
    </xf>
    <xf numFmtId="177" fontId="0" fillId="7" borderId="3" xfId="0" applyNumberFormat="1" applyFont="1" applyFill="1" applyBorder="1" applyAlignment="1">
      <alignment horizontal="center" vertical="center" wrapText="1"/>
    </xf>
    <xf numFmtId="177" fontId="0" fillId="7" borderId="10" xfId="0" applyNumberFormat="1" applyFont="1" applyFill="1" applyBorder="1" applyAlignment="1">
      <alignment horizontal="center" vertical="center" wrapText="1"/>
    </xf>
    <xf numFmtId="56" fontId="0" fillId="7" borderId="3" xfId="0" applyNumberFormat="1" applyFont="1" applyFill="1" applyBorder="1" applyAlignment="1">
      <alignment horizontal="center" vertical="center" shrinkToFit="1"/>
    </xf>
    <xf numFmtId="0" fontId="0" fillId="7" borderId="4" xfId="0" applyFont="1" applyFill="1" applyBorder="1" applyAlignment="1">
      <alignment horizontal="center" vertical="center" shrinkToFit="1"/>
    </xf>
    <xf numFmtId="0" fontId="0" fillId="7" borderId="2" xfId="0" applyFont="1" applyFill="1" applyBorder="1" applyAlignment="1">
      <alignment horizontal="center" vertical="center"/>
    </xf>
    <xf numFmtId="0" fontId="0" fillId="0" borderId="163" xfId="0" applyFont="1" applyFill="1" applyBorder="1" applyAlignment="1" applyProtection="1">
      <alignment horizontal="center" vertical="center" wrapText="1" shrinkToFit="1"/>
      <protection locked="0"/>
    </xf>
    <xf numFmtId="0" fontId="0" fillId="0" borderId="19" xfId="0" applyFont="1" applyFill="1" applyBorder="1" applyAlignment="1" applyProtection="1">
      <alignment horizontal="center" vertical="center" wrapText="1" shrinkToFit="1"/>
      <protection locked="0"/>
    </xf>
    <xf numFmtId="0" fontId="0" fillId="0" borderId="162" xfId="0" applyFont="1" applyFill="1" applyBorder="1" applyAlignment="1" applyProtection="1">
      <alignment horizontal="center" vertical="center" wrapText="1" shrinkToFit="1"/>
      <protection locked="0"/>
    </xf>
    <xf numFmtId="0" fontId="10" fillId="7" borderId="3" xfId="0" applyFont="1" applyFill="1" applyBorder="1" applyAlignment="1">
      <alignment horizontal="left" vertical="center" wrapText="1" shrinkToFit="1"/>
    </xf>
    <xf numFmtId="0" fontId="10" fillId="7" borderId="4" xfId="0" applyFont="1" applyFill="1" applyBorder="1" applyAlignment="1">
      <alignment horizontal="left" vertical="center" wrapText="1" shrinkToFit="1"/>
    </xf>
    <xf numFmtId="0" fontId="10" fillId="7" borderId="10" xfId="0" applyFont="1" applyFill="1" applyBorder="1" applyAlignment="1">
      <alignment horizontal="left" vertical="center" wrapText="1" shrinkToFit="1"/>
    </xf>
  </cellXfs>
  <cellStyles count="47">
    <cellStyle name="Calc Currency (0)" xfId="17"/>
    <cellStyle name="Grey" xfId="18"/>
    <cellStyle name="Header1" xfId="19"/>
    <cellStyle name="Header2" xfId="20"/>
    <cellStyle name="Input [yellow]" xfId="21"/>
    <cellStyle name="Normal - Style1" xfId="22"/>
    <cellStyle name="Normal_#18-Internet" xfId="23"/>
    <cellStyle name="Percent [2]" xfId="24"/>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3" xfId="28"/>
    <cellStyle name="桁区切り 4" xfId="44"/>
    <cellStyle name="標準" xfId="0" builtinId="0"/>
    <cellStyle name="標準 10" xfId="11"/>
    <cellStyle name="標準 11" xfId="29"/>
    <cellStyle name="標準 11 2" xfId="41"/>
    <cellStyle name="標準 12" xfId="30"/>
    <cellStyle name="標準 12 2" xfId="31"/>
    <cellStyle name="標準 13" xfId="32"/>
    <cellStyle name="標準 14" xfId="16"/>
    <cellStyle name="標準 15" xfId="43"/>
    <cellStyle name="標準 16" xfId="45"/>
    <cellStyle name="標準 16 2" xfId="46"/>
    <cellStyle name="標準 2" xfId="3"/>
    <cellStyle name="標準 2 2" xfId="15"/>
    <cellStyle name="標準 20" xfId="33"/>
    <cellStyle name="標準 21" xfId="34"/>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05">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0000FF"/>
      <color rgb="FFCCFFCC"/>
      <color rgb="FFCCECFF"/>
      <color rgb="FFFFFFFF"/>
      <color rgb="FFDDDDDD"/>
      <color rgb="FFCCCCFF"/>
      <color rgb="FF99CCFF"/>
      <color rgb="FFB2B2B2"/>
      <color rgb="FF99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298823</xdr:colOff>
      <xdr:row>9</xdr:row>
      <xdr:rowOff>130736</xdr:rowOff>
    </xdr:from>
    <xdr:to>
      <xdr:col>14</xdr:col>
      <xdr:colOff>291692</xdr:colOff>
      <xdr:row>9</xdr:row>
      <xdr:rowOff>2139645</xdr:rowOff>
    </xdr:to>
    <xdr:grpSp>
      <xdr:nvGrpSpPr>
        <xdr:cNvPr id="10" name="グループ化 9"/>
        <xdr:cNvGrpSpPr/>
      </xdr:nvGrpSpPr>
      <xdr:grpSpPr>
        <a:xfrm>
          <a:off x="19543653" y="2728463"/>
          <a:ext cx="4149232" cy="2008909"/>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748393</xdr:colOff>
      <xdr:row>4</xdr:row>
      <xdr:rowOff>27214</xdr:rowOff>
    </xdr:from>
    <xdr:to>
      <xdr:col>9</xdr:col>
      <xdr:colOff>573902</xdr:colOff>
      <xdr:row>8</xdr:row>
      <xdr:rowOff>247329</xdr:rowOff>
    </xdr:to>
    <xdr:grpSp>
      <xdr:nvGrpSpPr>
        <xdr:cNvPr id="2" name="グループ化 1"/>
        <xdr:cNvGrpSpPr/>
      </xdr:nvGrpSpPr>
      <xdr:grpSpPr>
        <a:xfrm>
          <a:off x="10599964" y="1728107"/>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285750</xdr:colOff>
      <xdr:row>9</xdr:row>
      <xdr:rowOff>666750</xdr:rowOff>
    </xdr:from>
    <xdr:to>
      <xdr:col>44</xdr:col>
      <xdr:colOff>830170</xdr:colOff>
      <xdr:row>11</xdr:row>
      <xdr:rowOff>290418</xdr:rowOff>
    </xdr:to>
    <xdr:grpSp>
      <xdr:nvGrpSpPr>
        <xdr:cNvPr id="4" name="グループ化 3"/>
        <xdr:cNvGrpSpPr/>
      </xdr:nvGrpSpPr>
      <xdr:grpSpPr>
        <a:xfrm>
          <a:off x="14065250" y="3429000"/>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214314</xdr:colOff>
      <xdr:row>46</xdr:row>
      <xdr:rowOff>214312</xdr:rowOff>
    </xdr:from>
    <xdr:to>
      <xdr:col>14</xdr:col>
      <xdr:colOff>3524251</xdr:colOff>
      <xdr:row>82</xdr:row>
      <xdr:rowOff>396942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783" y="19026187"/>
          <a:ext cx="11596687" cy="1818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0</xdr:colOff>
      <xdr:row>8</xdr:row>
      <xdr:rowOff>0</xdr:rowOff>
    </xdr:from>
    <xdr:to>
      <xdr:col>21</xdr:col>
      <xdr:colOff>16010</xdr:colOff>
      <xdr:row>11</xdr:row>
      <xdr:rowOff>397008</xdr:rowOff>
    </xdr:to>
    <xdr:grpSp>
      <xdr:nvGrpSpPr>
        <xdr:cNvPr id="4" name="グループ化 3"/>
        <xdr:cNvGrpSpPr/>
      </xdr:nvGrpSpPr>
      <xdr:grpSpPr>
        <a:xfrm>
          <a:off x="13198929" y="3116036"/>
          <a:ext cx="3417795" cy="170329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542925</xdr:colOff>
      <xdr:row>7</xdr:row>
      <xdr:rowOff>228600</xdr:rowOff>
    </xdr:from>
    <xdr:to>
      <xdr:col>20</xdr:col>
      <xdr:colOff>447676</xdr:colOff>
      <xdr:row>10</xdr:row>
      <xdr:rowOff>171450</xdr:rowOff>
    </xdr:to>
    <xdr:grpSp>
      <xdr:nvGrpSpPr>
        <xdr:cNvPr id="2" name="グループ化 1"/>
        <xdr:cNvGrpSpPr/>
      </xdr:nvGrpSpPr>
      <xdr:grpSpPr>
        <a:xfrm>
          <a:off x="8210550" y="2295525"/>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43</xdr:row>
      <xdr:rowOff>38100</xdr:rowOff>
    </xdr:from>
    <xdr:to>
      <xdr:col>34</xdr:col>
      <xdr:colOff>209550</xdr:colOff>
      <xdr:row>45</xdr:row>
      <xdr:rowOff>81642</xdr:rowOff>
    </xdr:to>
    <xdr:sp macro="" textlink="">
      <xdr:nvSpPr>
        <xdr:cNvPr id="3" name="AutoShape 4"/>
        <xdr:cNvSpPr>
          <a:spLocks noChangeArrowheads="1"/>
        </xdr:cNvSpPr>
      </xdr:nvSpPr>
      <xdr:spPr bwMode="auto">
        <a:xfrm>
          <a:off x="228600" y="6067425"/>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10</xdr:col>
      <xdr:colOff>200025</xdr:colOff>
      <xdr:row>39</xdr:row>
      <xdr:rowOff>28575</xdr:rowOff>
    </xdr:from>
    <xdr:to>
      <xdr:col>32</xdr:col>
      <xdr:colOff>76200</xdr:colOff>
      <xdr:row>42</xdr:row>
      <xdr:rowOff>200026</xdr:rowOff>
    </xdr:to>
    <xdr:sp macro="" textlink="">
      <xdr:nvSpPr>
        <xdr:cNvPr id="4" name="角丸四角形 3"/>
        <xdr:cNvSpPr/>
      </xdr:nvSpPr>
      <xdr:spPr>
        <a:xfrm>
          <a:off x="2714625" y="4991100"/>
          <a:ext cx="4905375"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12</xdr:row>
      <xdr:rowOff>0</xdr:rowOff>
    </xdr:from>
    <xdr:to>
      <xdr:col>24</xdr:col>
      <xdr:colOff>16009</xdr:colOff>
      <xdr:row>12</xdr:row>
      <xdr:rowOff>1703293</xdr:rowOff>
    </xdr:to>
    <xdr:grpSp>
      <xdr:nvGrpSpPr>
        <xdr:cNvPr id="18" name="グループ化 17"/>
        <xdr:cNvGrpSpPr/>
      </xdr:nvGrpSpPr>
      <xdr:grpSpPr>
        <a:xfrm>
          <a:off x="16695964" y="2803071"/>
          <a:ext cx="3417795" cy="1703293"/>
          <a:chOff x="11949545" y="3238499"/>
          <a:chExt cx="4139045" cy="2008909"/>
        </a:xfrm>
      </xdr:grpSpPr>
      <xdr:sp macro="" textlink="">
        <xdr:nvSpPr>
          <xdr:cNvPr id="19" name="正方形/長方形 18"/>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1" name="正方形/長方形 2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正方形/長方形 21"/>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4" name="正方形/長方形 23"/>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242889</xdr:colOff>
      <xdr:row>33</xdr:row>
      <xdr:rowOff>581025</xdr:rowOff>
    </xdr:from>
    <xdr:to>
      <xdr:col>17</xdr:col>
      <xdr:colOff>578645</xdr:colOff>
      <xdr:row>33</xdr:row>
      <xdr:rowOff>2914651</xdr:rowOff>
    </xdr:to>
    <xdr:sp macro="" textlink="">
      <xdr:nvSpPr>
        <xdr:cNvPr id="2" name="角丸四角形 1"/>
        <xdr:cNvSpPr/>
      </xdr:nvSpPr>
      <xdr:spPr bwMode="auto">
        <a:xfrm>
          <a:off x="242889" y="13344525"/>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22</xdr:row>
      <xdr:rowOff>200025</xdr:rowOff>
    </xdr:from>
    <xdr:to>
      <xdr:col>17</xdr:col>
      <xdr:colOff>561975</xdr:colOff>
      <xdr:row>24</xdr:row>
      <xdr:rowOff>4481</xdr:rowOff>
    </xdr:to>
    <xdr:sp macro="" textlink="">
      <xdr:nvSpPr>
        <xdr:cNvPr id="3" name="正方形/長方形 2"/>
        <xdr:cNvSpPr/>
      </xdr:nvSpPr>
      <xdr:spPr bwMode="auto">
        <a:xfrm>
          <a:off x="5943600" y="10191750"/>
          <a:ext cx="1219200" cy="347381"/>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18</xdr:col>
      <xdr:colOff>533399</xdr:colOff>
      <xdr:row>8</xdr:row>
      <xdr:rowOff>47625</xdr:rowOff>
    </xdr:from>
    <xdr:to>
      <xdr:col>22</xdr:col>
      <xdr:colOff>561974</xdr:colOff>
      <xdr:row>11</xdr:row>
      <xdr:rowOff>542925</xdr:rowOff>
    </xdr:to>
    <xdr:grpSp>
      <xdr:nvGrpSpPr>
        <xdr:cNvPr id="4" name="グループ化 3"/>
        <xdr:cNvGrpSpPr/>
      </xdr:nvGrpSpPr>
      <xdr:grpSpPr>
        <a:xfrm>
          <a:off x="7791449" y="1962150"/>
          <a:ext cx="2771775" cy="1428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53</xdr:row>
      <xdr:rowOff>247650</xdr:rowOff>
    </xdr:from>
    <xdr:to>
      <xdr:col>20</xdr:col>
      <xdr:colOff>742951</xdr:colOff>
      <xdr:row>53</xdr:row>
      <xdr:rowOff>2400300</xdr:rowOff>
    </xdr:to>
    <xdr:sp macro="" textlink="">
      <xdr:nvSpPr>
        <xdr:cNvPr id="2" name="角丸四角形 1"/>
        <xdr:cNvSpPr/>
      </xdr:nvSpPr>
      <xdr:spPr bwMode="auto">
        <a:xfrm>
          <a:off x="57150" y="1529715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42</xdr:row>
      <xdr:rowOff>228600</xdr:rowOff>
    </xdr:from>
    <xdr:to>
      <xdr:col>20</xdr:col>
      <xdr:colOff>742950</xdr:colOff>
      <xdr:row>44</xdr:row>
      <xdr:rowOff>28575</xdr:rowOff>
    </xdr:to>
    <xdr:sp macro="" textlink="">
      <xdr:nvSpPr>
        <xdr:cNvPr id="3" name="正方形/長方形 2"/>
        <xdr:cNvSpPr/>
      </xdr:nvSpPr>
      <xdr:spPr bwMode="auto">
        <a:xfrm>
          <a:off x="6248400" y="12887325"/>
          <a:ext cx="1123950" cy="34290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11</xdr:row>
      <xdr:rowOff>0</xdr:rowOff>
    </xdr:from>
    <xdr:to>
      <xdr:col>26</xdr:col>
      <xdr:colOff>37540</xdr:colOff>
      <xdr:row>11</xdr:row>
      <xdr:rowOff>1428750</xdr:rowOff>
    </xdr:to>
    <xdr:grpSp>
      <xdr:nvGrpSpPr>
        <xdr:cNvPr id="20" name="グループ化 19"/>
        <xdr:cNvGrpSpPr/>
      </xdr:nvGrpSpPr>
      <xdr:grpSpPr>
        <a:xfrm>
          <a:off x="8023412" y="2510118"/>
          <a:ext cx="2771775" cy="1428750"/>
          <a:chOff x="11949545" y="3238499"/>
          <a:chExt cx="4139045" cy="2008909"/>
        </a:xfrm>
      </xdr:grpSpPr>
      <xdr:sp macro="" textlink="">
        <xdr:nvSpPr>
          <xdr:cNvPr id="21" name="正方形/長方形 2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23" name="正方形/長方形 2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テキスト ボックス 24"/>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26" name="正方形/長方形 2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11469</xdr:colOff>
      <xdr:row>11</xdr:row>
      <xdr:rowOff>252704</xdr:rowOff>
    </xdr:to>
    <xdr:grpSp>
      <xdr:nvGrpSpPr>
        <xdr:cNvPr id="2" name="グループ化 1"/>
        <xdr:cNvGrpSpPr/>
      </xdr:nvGrpSpPr>
      <xdr:grpSpPr>
        <a:xfrm>
          <a:off x="9554158" y="2206301"/>
          <a:ext cx="2771775" cy="1428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0</xdr:colOff>
      <xdr:row>12</xdr:row>
      <xdr:rowOff>0</xdr:rowOff>
    </xdr:from>
    <xdr:to>
      <xdr:col>35</xdr:col>
      <xdr:colOff>33337</xdr:colOff>
      <xdr:row>15</xdr:row>
      <xdr:rowOff>357188</xdr:rowOff>
    </xdr:to>
    <xdr:grpSp>
      <xdr:nvGrpSpPr>
        <xdr:cNvPr id="2" name="グループ化 1"/>
        <xdr:cNvGrpSpPr/>
      </xdr:nvGrpSpPr>
      <xdr:grpSpPr>
        <a:xfrm>
          <a:off x="15414625" y="3968750"/>
          <a:ext cx="2763837" cy="145256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35867" y="3347850"/>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38962" y="3889432"/>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38962" y="4378267"/>
            <a:ext cx="3030682"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311726</xdr:colOff>
      <xdr:row>7</xdr:row>
      <xdr:rowOff>209873</xdr:rowOff>
    </xdr:from>
    <xdr:to>
      <xdr:col>24</xdr:col>
      <xdr:colOff>8073</xdr:colOff>
      <xdr:row>13</xdr:row>
      <xdr:rowOff>69271</xdr:rowOff>
    </xdr:to>
    <xdr:grpSp>
      <xdr:nvGrpSpPr>
        <xdr:cNvPr id="11" name="グループ化 10"/>
        <xdr:cNvGrpSpPr/>
      </xdr:nvGrpSpPr>
      <xdr:grpSpPr>
        <a:xfrm>
          <a:off x="12045422" y="2197699"/>
          <a:ext cx="3147434" cy="1584942"/>
          <a:chOff x="11949545" y="3238499"/>
          <a:chExt cx="4139045" cy="2008909"/>
        </a:xfrm>
      </xdr:grpSpPr>
      <xdr:sp macro="" textlink="">
        <xdr:nvSpPr>
          <xdr:cNvPr id="2" name="正方形/長方形 1"/>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テキスト ボックス 2"/>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4" name="正方形/長方形 3"/>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80720</xdr:colOff>
      <xdr:row>7</xdr:row>
      <xdr:rowOff>193729</xdr:rowOff>
    </xdr:from>
    <xdr:to>
      <xdr:col>20</xdr:col>
      <xdr:colOff>624615</xdr:colOff>
      <xdr:row>13</xdr:row>
      <xdr:rowOff>32288</xdr:rowOff>
    </xdr:to>
    <xdr:grpSp>
      <xdr:nvGrpSpPr>
        <xdr:cNvPr id="2" name="グループ化 1"/>
        <xdr:cNvGrpSpPr/>
      </xdr:nvGrpSpPr>
      <xdr:grpSpPr>
        <a:xfrm>
          <a:off x="7837945" y="2139089"/>
          <a:ext cx="2602263" cy="14045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84511" y="3382486"/>
            <a:ext cx="3030682"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7606" y="3912524"/>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49089" y="4401358"/>
            <a:ext cx="3030682" cy="484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a:t>
            </a:r>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31</xdr:col>
      <xdr:colOff>675409</xdr:colOff>
      <xdr:row>12</xdr:row>
      <xdr:rowOff>147205</xdr:rowOff>
    </xdr:to>
    <xdr:grpSp>
      <xdr:nvGrpSpPr>
        <xdr:cNvPr id="3" name="グループ化 2"/>
        <xdr:cNvGrpSpPr/>
      </xdr:nvGrpSpPr>
      <xdr:grpSpPr>
        <a:xfrm>
          <a:off x="14916150" y="2038350"/>
          <a:ext cx="4104409" cy="1976005"/>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1</xdr:colOff>
      <xdr:row>7</xdr:row>
      <xdr:rowOff>137584</xdr:rowOff>
    </xdr:from>
    <xdr:to>
      <xdr:col>25</xdr:col>
      <xdr:colOff>52918</xdr:colOff>
      <xdr:row>12</xdr:row>
      <xdr:rowOff>177992</xdr:rowOff>
    </xdr:to>
    <xdr:grpSp>
      <xdr:nvGrpSpPr>
        <xdr:cNvPr id="9" name="グループ化 8"/>
        <xdr:cNvGrpSpPr/>
      </xdr:nvGrpSpPr>
      <xdr:grpSpPr>
        <a:xfrm>
          <a:off x="10203657" y="2090209"/>
          <a:ext cx="3505730" cy="1588221"/>
          <a:chOff x="11949545" y="3238499"/>
          <a:chExt cx="4139045" cy="2008909"/>
        </a:xfrm>
      </xdr:grpSpPr>
      <xdr:sp macro="" textlink="">
        <xdr:nvSpPr>
          <xdr:cNvPr id="10" name="正方形/長方形 9"/>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2" name="正方形/長方形 11"/>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5" name="正方形/長方形 14"/>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168088</xdr:colOff>
      <xdr:row>8</xdr:row>
      <xdr:rowOff>1</xdr:rowOff>
    </xdr:from>
    <xdr:to>
      <xdr:col>39</xdr:col>
      <xdr:colOff>1255059</xdr:colOff>
      <xdr:row>14</xdr:row>
      <xdr:rowOff>212911</xdr:rowOff>
    </xdr:to>
    <xdr:grpSp>
      <xdr:nvGrpSpPr>
        <xdr:cNvPr id="2" name="グループ化 1"/>
        <xdr:cNvGrpSpPr/>
      </xdr:nvGrpSpPr>
      <xdr:grpSpPr>
        <a:xfrm>
          <a:off x="11934264" y="1792942"/>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134471</xdr:colOff>
      <xdr:row>19</xdr:row>
      <xdr:rowOff>112059</xdr:rowOff>
    </xdr:from>
    <xdr:to>
      <xdr:col>39</xdr:col>
      <xdr:colOff>661149</xdr:colOff>
      <xdr:row>26</xdr:row>
      <xdr:rowOff>145675</xdr:rowOff>
    </xdr:to>
    <xdr:grpSp>
      <xdr:nvGrpSpPr>
        <xdr:cNvPr id="2" name="グループ化 1"/>
        <xdr:cNvGrpSpPr/>
      </xdr:nvGrpSpPr>
      <xdr:grpSpPr>
        <a:xfrm>
          <a:off x="12453471" y="4572934"/>
          <a:ext cx="3415928" cy="170049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114301</xdr:colOff>
      <xdr:row>11</xdr:row>
      <xdr:rowOff>0</xdr:rowOff>
    </xdr:from>
    <xdr:to>
      <xdr:col>16</xdr:col>
      <xdr:colOff>180975</xdr:colOff>
      <xdr:row>18</xdr:row>
      <xdr:rowOff>142875</xdr:rowOff>
    </xdr:to>
    <xdr:sp macro="" textlink="">
      <xdr:nvSpPr>
        <xdr:cNvPr id="2" name="テキスト ボックス 1"/>
        <xdr:cNvSpPr txBox="1"/>
      </xdr:nvSpPr>
      <xdr:spPr>
        <a:xfrm>
          <a:off x="2009776" y="1952625"/>
          <a:ext cx="3209924" cy="13430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3</xdr:col>
      <xdr:colOff>133353</xdr:colOff>
      <xdr:row>12</xdr:row>
      <xdr:rowOff>142875</xdr:rowOff>
    </xdr:from>
    <xdr:to>
      <xdr:col>6</xdr:col>
      <xdr:colOff>123825</xdr:colOff>
      <xdr:row>13</xdr:row>
      <xdr:rowOff>66675</xdr:rowOff>
    </xdr:to>
    <xdr:cxnSp macro="">
      <xdr:nvCxnSpPr>
        <xdr:cNvPr id="3" name="直線矢印コネクタ 2"/>
        <xdr:cNvCxnSpPr/>
      </xdr:nvCxnSpPr>
      <xdr:spPr>
        <a:xfrm flipH="1">
          <a:off x="1085853" y="2266950"/>
          <a:ext cx="933447" cy="952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26</xdr:row>
      <xdr:rowOff>19050</xdr:rowOff>
    </xdr:from>
    <xdr:to>
      <xdr:col>19</xdr:col>
      <xdr:colOff>114300</xdr:colOff>
      <xdr:row>37</xdr:row>
      <xdr:rowOff>66675</xdr:rowOff>
    </xdr:to>
    <xdr:sp macro="" textlink="">
      <xdr:nvSpPr>
        <xdr:cNvPr id="4" name="テキスト ボックス 3"/>
        <xdr:cNvSpPr txBox="1"/>
      </xdr:nvSpPr>
      <xdr:spPr>
        <a:xfrm>
          <a:off x="1933575" y="4619625"/>
          <a:ext cx="4191000" cy="193357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0</xdr:colOff>
      <xdr:row>31</xdr:row>
      <xdr:rowOff>119063</xdr:rowOff>
    </xdr:from>
    <xdr:to>
      <xdr:col>6</xdr:col>
      <xdr:colOff>9525</xdr:colOff>
      <xdr:row>38</xdr:row>
      <xdr:rowOff>28575</xdr:rowOff>
    </xdr:to>
    <xdr:cxnSp macro="">
      <xdr:nvCxnSpPr>
        <xdr:cNvPr id="5" name="直線矢印コネクタ 4"/>
        <xdr:cNvCxnSpPr>
          <a:stCxn id="4" idx="1"/>
        </xdr:cNvCxnSpPr>
      </xdr:nvCxnSpPr>
      <xdr:spPr>
        <a:xfrm flipH="1">
          <a:off x="1609725" y="5576888"/>
          <a:ext cx="323850" cy="110966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59</xdr:row>
      <xdr:rowOff>0</xdr:rowOff>
    </xdr:from>
    <xdr:to>
      <xdr:col>18</xdr:col>
      <xdr:colOff>304799</xdr:colOff>
      <xdr:row>62</xdr:row>
      <xdr:rowOff>95250</xdr:rowOff>
    </xdr:to>
    <xdr:sp macro="" textlink="">
      <xdr:nvSpPr>
        <xdr:cNvPr id="6" name="テキスト ボックス 5"/>
        <xdr:cNvSpPr txBox="1"/>
      </xdr:nvSpPr>
      <xdr:spPr>
        <a:xfrm>
          <a:off x="2505075" y="10410825"/>
          <a:ext cx="3467099" cy="619125"/>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85725</xdr:colOff>
      <xdr:row>60</xdr:row>
      <xdr:rowOff>223838</xdr:rowOff>
    </xdr:from>
    <xdr:to>
      <xdr:col>7</xdr:col>
      <xdr:colOff>295275</xdr:colOff>
      <xdr:row>69</xdr:row>
      <xdr:rowOff>114300</xdr:rowOff>
    </xdr:to>
    <xdr:cxnSp macro="">
      <xdr:nvCxnSpPr>
        <xdr:cNvPr id="7" name="直線矢印コネクタ 6"/>
        <xdr:cNvCxnSpPr>
          <a:stCxn id="6" idx="1"/>
        </xdr:cNvCxnSpPr>
      </xdr:nvCxnSpPr>
      <xdr:spPr>
        <a:xfrm flipH="1">
          <a:off x="1038225" y="10748963"/>
          <a:ext cx="1466850" cy="1509712"/>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18</xdr:row>
      <xdr:rowOff>142875</xdr:rowOff>
    </xdr:from>
    <xdr:to>
      <xdr:col>6</xdr:col>
      <xdr:colOff>228600</xdr:colOff>
      <xdr:row>22</xdr:row>
      <xdr:rowOff>85725</xdr:rowOff>
    </xdr:to>
    <xdr:cxnSp macro="">
      <xdr:nvCxnSpPr>
        <xdr:cNvPr id="8" name="直線矢印コネクタ 7"/>
        <xdr:cNvCxnSpPr/>
      </xdr:nvCxnSpPr>
      <xdr:spPr>
        <a:xfrm flipH="1">
          <a:off x="1752601" y="3295650"/>
          <a:ext cx="371474" cy="62865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266700</xdr:colOff>
      <xdr:row>13</xdr:row>
      <xdr:rowOff>19050</xdr:rowOff>
    </xdr:from>
    <xdr:to>
      <xdr:col>23</xdr:col>
      <xdr:colOff>228601</xdr:colOff>
      <xdr:row>16</xdr:row>
      <xdr:rowOff>76200</xdr:rowOff>
    </xdr:to>
    <xdr:cxnSp macro="">
      <xdr:nvCxnSpPr>
        <xdr:cNvPr id="9" name="直線矢印コネクタ 8"/>
        <xdr:cNvCxnSpPr/>
      </xdr:nvCxnSpPr>
      <xdr:spPr>
        <a:xfrm flipH="1">
          <a:off x="6562725" y="2314575"/>
          <a:ext cx="904876" cy="571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9</xdr:row>
      <xdr:rowOff>114300</xdr:rowOff>
    </xdr:from>
    <xdr:to>
      <xdr:col>33</xdr:col>
      <xdr:colOff>95250</xdr:colOff>
      <xdr:row>13</xdr:row>
      <xdr:rowOff>152400</xdr:rowOff>
    </xdr:to>
    <xdr:sp macro="" textlink="">
      <xdr:nvSpPr>
        <xdr:cNvPr id="10" name="テキスト ボックス 9"/>
        <xdr:cNvSpPr txBox="1"/>
      </xdr:nvSpPr>
      <xdr:spPr>
        <a:xfrm>
          <a:off x="7381875" y="1724025"/>
          <a:ext cx="3095625" cy="7239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・職業能力開発講習を外部委託する場合、科目の名称の後に「（委託）」を追記してください。</a:t>
          </a:r>
          <a:endParaRPr kumimoji="1" lang="en-US" altLang="ja-JP" sz="1100">
            <a:solidFill>
              <a:schemeClr val="dk1"/>
            </a:solidFill>
            <a:latin typeface="ＭＳ Ｐゴシック" pitchFamily="50" charset="-128"/>
            <a:ea typeface="ＭＳ Ｐゴシック"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52</xdr:row>
      <xdr:rowOff>159154</xdr:rowOff>
    </xdr:from>
    <xdr:to>
      <xdr:col>11</xdr:col>
      <xdr:colOff>1735667</xdr:colOff>
      <xdr:row>58</xdr:row>
      <xdr:rowOff>31751</xdr:rowOff>
    </xdr:to>
    <xdr:sp macro="" textlink="">
      <xdr:nvSpPr>
        <xdr:cNvPr id="2" name="正方形/長方形 1"/>
        <xdr:cNvSpPr/>
      </xdr:nvSpPr>
      <xdr:spPr>
        <a:xfrm>
          <a:off x="760488" y="17317761"/>
          <a:ext cx="11330215" cy="10700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60</xdr:row>
      <xdr:rowOff>51954</xdr:rowOff>
    </xdr:from>
    <xdr:to>
      <xdr:col>11</xdr:col>
      <xdr:colOff>1645228</xdr:colOff>
      <xdr:row>155</xdr:row>
      <xdr:rowOff>0</xdr:rowOff>
    </xdr:to>
    <xdr:pic>
      <xdr:nvPicPr>
        <xdr:cNvPr id="4" name="図 3"/>
        <xdr:cNvPicPr>
          <a:picLocks noChangeAspect="1"/>
        </xdr:cNvPicPr>
      </xdr:nvPicPr>
      <xdr:blipFill rotWithShape="1">
        <a:blip xmlns:r="http://schemas.openxmlformats.org/officeDocument/2006/relationships" r:embed="rId1"/>
        <a:srcRect l="34663" t="16518" r="32757" b="7413"/>
        <a:stretch/>
      </xdr:blipFill>
      <xdr:spPr>
        <a:xfrm>
          <a:off x="173181" y="18807545"/>
          <a:ext cx="11793683" cy="16400319"/>
        </a:xfrm>
        <a:prstGeom prst="rect">
          <a:avLst/>
        </a:prstGeom>
      </xdr:spPr>
    </xdr:pic>
    <xdr:clientData/>
  </xdr:twoCellAnchor>
  <xdr:twoCellAnchor editAs="oneCell">
    <xdr:from>
      <xdr:col>1</xdr:col>
      <xdr:colOff>17318</xdr:colOff>
      <xdr:row>60</xdr:row>
      <xdr:rowOff>86590</xdr:rowOff>
    </xdr:from>
    <xdr:to>
      <xdr:col>1</xdr:col>
      <xdr:colOff>935181</xdr:colOff>
      <xdr:row>63</xdr:row>
      <xdr:rowOff>121227</xdr:rowOff>
    </xdr:to>
    <xdr:pic>
      <xdr:nvPicPr>
        <xdr:cNvPr id="3" name="図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2954" y="18842181"/>
          <a:ext cx="917863" cy="554182"/>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14" name="グループ化 13"/>
        <xdr:cNvGrpSpPr/>
      </xdr:nvGrpSpPr>
      <xdr:grpSpPr>
        <a:xfrm>
          <a:off x="13144500" y="5974773"/>
          <a:ext cx="3417795" cy="1703293"/>
          <a:chOff x="11949545" y="3238499"/>
          <a:chExt cx="4139045" cy="2008909"/>
        </a:xfrm>
      </xdr:grpSpPr>
      <xdr:sp macro="" textlink="">
        <xdr:nvSpPr>
          <xdr:cNvPr id="15" name="正方形/長方形 1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7" name="正方形/長方形 1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20" name="正方形/長方形 1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テキスト ボックス 2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8</xdr:row>
      <xdr:rowOff>0</xdr:rowOff>
    </xdr:from>
    <xdr:to>
      <xdr:col>28</xdr:col>
      <xdr:colOff>646886</xdr:colOff>
      <xdr:row>11</xdr:row>
      <xdr:rowOff>213929</xdr:rowOff>
    </xdr:to>
    <xdr:grpSp>
      <xdr:nvGrpSpPr>
        <xdr:cNvPr id="2" name="グループ化 1"/>
        <xdr:cNvGrpSpPr/>
      </xdr:nvGrpSpPr>
      <xdr:grpSpPr>
        <a:xfrm>
          <a:off x="15153409" y="2320636"/>
          <a:ext cx="3417795" cy="17032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31"/>
  <sheetViews>
    <sheetView tabSelected="1" view="pageBreakPreview" zoomScale="44" zoomScaleNormal="51" zoomScaleSheetLayoutView="44" zoomScalePageLayoutView="68" workbookViewId="0">
      <selection sqref="A1:H1"/>
    </sheetView>
  </sheetViews>
  <sheetFormatPr defaultRowHeight="13.5"/>
  <cols>
    <col min="1" max="1" width="4.875" style="4" customWidth="1"/>
    <col min="2" max="2" width="17.5" style="4" customWidth="1"/>
    <col min="3" max="4" width="33.625" style="4" customWidth="1"/>
    <col min="5" max="5" width="75.625" style="4" customWidth="1"/>
    <col min="6" max="6" width="56.25" style="887" customWidth="1"/>
    <col min="7" max="8" width="15.75" style="4" customWidth="1"/>
    <col min="9" max="16384" width="9" style="4"/>
  </cols>
  <sheetData>
    <row r="1" spans="1:13" s="2" customFormat="1" ht="32.25" customHeight="1">
      <c r="A1" s="1167" t="s">
        <v>1226</v>
      </c>
      <c r="B1" s="1167"/>
      <c r="C1" s="1167"/>
      <c r="D1" s="1167"/>
      <c r="E1" s="1167"/>
      <c r="F1" s="1167"/>
      <c r="G1" s="1167"/>
      <c r="H1" s="1167"/>
      <c r="I1" s="888"/>
      <c r="J1" s="888"/>
      <c r="K1" s="1"/>
      <c r="L1" s="1"/>
      <c r="M1" s="1"/>
    </row>
    <row r="2" spans="1:13" s="2" customFormat="1" ht="21" customHeight="1">
      <c r="B2" s="3"/>
      <c r="C2" s="3"/>
      <c r="D2" s="3"/>
      <c r="E2"/>
      <c r="F2" s="884"/>
      <c r="G2" s="3"/>
      <c r="H2" s="3"/>
    </row>
    <row r="3" spans="1:13" s="2" customFormat="1" ht="18" customHeight="1">
      <c r="A3" s="891" t="s">
        <v>0</v>
      </c>
      <c r="B3" s="889"/>
      <c r="C3" s="1168" t="str">
        <f>IF(様式1!L11="","",様式1!L11)</f>
        <v/>
      </c>
      <c r="D3" s="1168"/>
      <c r="E3" s="1168"/>
      <c r="F3" s="885"/>
      <c r="G3" s="3"/>
      <c r="H3" s="3"/>
    </row>
    <row r="4" spans="1:13" s="2" customFormat="1" ht="6.75" customHeight="1">
      <c r="A4" s="892"/>
      <c r="B4" s="890"/>
      <c r="C4" s="3"/>
      <c r="D4" s="3"/>
      <c r="F4" s="3"/>
      <c r="G4" s="3"/>
      <c r="H4" s="3"/>
    </row>
    <row r="5" spans="1:13" s="2" customFormat="1" ht="18" customHeight="1">
      <c r="A5" s="891" t="s">
        <v>1</v>
      </c>
      <c r="B5" s="889"/>
      <c r="C5" s="1169" t="str">
        <f>IF(様式1!O3="","",様式1!O3)</f>
        <v/>
      </c>
      <c r="D5" s="1169"/>
      <c r="E5" s="1169"/>
      <c r="F5" s="886"/>
      <c r="G5" s="3"/>
      <c r="H5" s="3"/>
    </row>
    <row r="6" spans="1:13" s="2" customFormat="1" ht="9.9499999999999993" customHeight="1">
      <c r="B6" s="3"/>
      <c r="C6" s="3"/>
      <c r="D6" s="3"/>
      <c r="F6" s="3"/>
      <c r="G6" s="3"/>
      <c r="H6" s="3"/>
    </row>
    <row r="7" spans="1:13" ht="48.75" customHeight="1">
      <c r="A7" s="898" t="s">
        <v>1059</v>
      </c>
      <c r="B7" s="899" t="s">
        <v>2</v>
      </c>
      <c r="C7" s="1170" t="s">
        <v>3</v>
      </c>
      <c r="D7" s="1171"/>
      <c r="E7" s="1172"/>
      <c r="F7" s="900" t="s">
        <v>1220</v>
      </c>
      <c r="G7" s="899" t="s">
        <v>4</v>
      </c>
      <c r="H7" s="899" t="s">
        <v>5</v>
      </c>
    </row>
    <row r="8" spans="1:13" ht="24" customHeight="1">
      <c r="A8" s="893">
        <v>1</v>
      </c>
      <c r="B8" s="893" t="s">
        <v>6</v>
      </c>
      <c r="C8" s="1149" t="s">
        <v>7</v>
      </c>
      <c r="D8" s="1150"/>
      <c r="E8" s="1151"/>
      <c r="F8" s="907" t="s">
        <v>1222</v>
      </c>
      <c r="G8" s="998"/>
      <c r="H8" s="1000"/>
    </row>
    <row r="9" spans="1:13" ht="24" customHeight="1">
      <c r="A9" s="893">
        <v>2</v>
      </c>
      <c r="B9" s="893" t="s">
        <v>1060</v>
      </c>
      <c r="C9" s="1164" t="s">
        <v>1221</v>
      </c>
      <c r="D9" s="1165"/>
      <c r="E9" s="1166"/>
      <c r="F9" s="907" t="s">
        <v>1222</v>
      </c>
      <c r="G9" s="998"/>
      <c r="H9" s="1000"/>
    </row>
    <row r="10" spans="1:13" ht="291.75" customHeight="1">
      <c r="A10" s="893">
        <v>3</v>
      </c>
      <c r="B10" s="893" t="s">
        <v>1061</v>
      </c>
      <c r="C10" s="1161" t="s">
        <v>1240</v>
      </c>
      <c r="D10" s="1162"/>
      <c r="E10" s="1163"/>
      <c r="F10" s="907" t="s">
        <v>1222</v>
      </c>
      <c r="G10" s="998"/>
      <c r="H10" s="1001"/>
    </row>
    <row r="11" spans="1:13" ht="342" customHeight="1">
      <c r="A11" s="893">
        <v>4</v>
      </c>
      <c r="B11" s="893" t="s">
        <v>1062</v>
      </c>
      <c r="C11" s="1158" t="s">
        <v>1227</v>
      </c>
      <c r="D11" s="1159"/>
      <c r="E11" s="1160"/>
      <c r="F11" s="907" t="s">
        <v>1222</v>
      </c>
      <c r="G11" s="998"/>
      <c r="H11" s="1001"/>
    </row>
    <row r="12" spans="1:13" ht="90" customHeight="1">
      <c r="A12" s="893">
        <v>5</v>
      </c>
      <c r="B12" s="894" t="s">
        <v>1063</v>
      </c>
      <c r="C12" s="1158" t="s">
        <v>1205</v>
      </c>
      <c r="D12" s="1150"/>
      <c r="E12" s="1151"/>
      <c r="F12" s="907" t="s">
        <v>1222</v>
      </c>
      <c r="G12" s="998"/>
      <c r="H12" s="1000"/>
    </row>
    <row r="13" spans="1:13" ht="24.75" customHeight="1">
      <c r="A13" s="893">
        <v>6</v>
      </c>
      <c r="B13" s="895" t="s">
        <v>1064</v>
      </c>
      <c r="C13" s="1149" t="s">
        <v>1065</v>
      </c>
      <c r="D13" s="1150"/>
      <c r="E13" s="1151"/>
      <c r="F13" s="907" t="s">
        <v>1222</v>
      </c>
      <c r="G13" s="998"/>
      <c r="H13" s="1000"/>
    </row>
    <row r="14" spans="1:13" ht="123.75" customHeight="1">
      <c r="A14" s="893">
        <v>7</v>
      </c>
      <c r="B14" s="893" t="s">
        <v>9</v>
      </c>
      <c r="C14" s="1158" t="s">
        <v>1228</v>
      </c>
      <c r="D14" s="1159"/>
      <c r="E14" s="1160"/>
      <c r="F14" s="907" t="s">
        <v>1222</v>
      </c>
      <c r="G14" s="998"/>
      <c r="H14" s="1000"/>
    </row>
    <row r="15" spans="1:13" s="903" customFormat="1" ht="162.75" customHeight="1">
      <c r="A15" s="901">
        <v>8</v>
      </c>
      <c r="B15" s="901" t="s">
        <v>1045</v>
      </c>
      <c r="C15" s="1144" t="s">
        <v>1229</v>
      </c>
      <c r="D15" s="1145"/>
      <c r="E15" s="1146"/>
      <c r="F15" s="906" t="s">
        <v>1234</v>
      </c>
      <c r="G15" s="998"/>
      <c r="H15" s="1002"/>
    </row>
    <row r="16" spans="1:13" ht="74.25" customHeight="1">
      <c r="A16" s="893">
        <v>9</v>
      </c>
      <c r="B16" s="893" t="s">
        <v>1066</v>
      </c>
      <c r="C16" s="1149" t="s">
        <v>10</v>
      </c>
      <c r="D16" s="1150"/>
      <c r="E16" s="1151"/>
      <c r="F16" s="908" t="s">
        <v>1222</v>
      </c>
      <c r="G16" s="998"/>
      <c r="H16" s="1002"/>
    </row>
    <row r="17" spans="1:9" ht="183" customHeight="1">
      <c r="A17" s="893">
        <v>10</v>
      </c>
      <c r="B17" s="893" t="s">
        <v>1067</v>
      </c>
      <c r="C17" s="1161" t="s">
        <v>1266</v>
      </c>
      <c r="D17" s="1162"/>
      <c r="E17" s="1163"/>
      <c r="F17" s="907" t="s">
        <v>1222</v>
      </c>
      <c r="G17" s="998"/>
      <c r="H17" s="1003"/>
    </row>
    <row r="18" spans="1:9" s="902" customFormat="1" ht="106.5" customHeight="1">
      <c r="A18" s="901">
        <v>11</v>
      </c>
      <c r="B18" s="901" t="s">
        <v>1068</v>
      </c>
      <c r="C18" s="1141" t="s">
        <v>1069</v>
      </c>
      <c r="D18" s="1142"/>
      <c r="E18" s="1143"/>
      <c r="F18" s="906" t="s">
        <v>1235</v>
      </c>
      <c r="G18" s="998"/>
      <c r="H18" s="1003"/>
    </row>
    <row r="19" spans="1:9" s="902" customFormat="1" ht="106.5" customHeight="1">
      <c r="A19" s="901">
        <v>12</v>
      </c>
      <c r="B19" s="901" t="s">
        <v>1070</v>
      </c>
      <c r="C19" s="1141" t="s">
        <v>11</v>
      </c>
      <c r="D19" s="1142"/>
      <c r="E19" s="1143"/>
      <c r="F19" s="906" t="s">
        <v>1235</v>
      </c>
      <c r="G19" s="998"/>
      <c r="H19" s="1003"/>
    </row>
    <row r="20" spans="1:9" ht="24" customHeight="1">
      <c r="A20" s="893">
        <v>13</v>
      </c>
      <c r="B20" s="893" t="s">
        <v>871</v>
      </c>
      <c r="C20" s="1158" t="s">
        <v>562</v>
      </c>
      <c r="D20" s="1159"/>
      <c r="E20" s="1160"/>
      <c r="F20" s="907" t="s">
        <v>1222</v>
      </c>
      <c r="G20" s="998"/>
      <c r="H20" s="1004"/>
    </row>
    <row r="21" spans="1:9" ht="24" customHeight="1">
      <c r="A21" s="893">
        <v>14</v>
      </c>
      <c r="B21" s="893" t="s">
        <v>872</v>
      </c>
      <c r="C21" s="1158" t="s">
        <v>1071</v>
      </c>
      <c r="D21" s="1159"/>
      <c r="E21" s="1160"/>
      <c r="F21" s="907" t="s">
        <v>1222</v>
      </c>
      <c r="G21" s="998"/>
      <c r="H21" s="1004"/>
    </row>
    <row r="22" spans="1:9" ht="24" customHeight="1">
      <c r="A22" s="893">
        <v>15</v>
      </c>
      <c r="B22" s="896" t="s">
        <v>1072</v>
      </c>
      <c r="C22" s="1149" t="s">
        <v>12</v>
      </c>
      <c r="D22" s="1150"/>
      <c r="E22" s="1151"/>
      <c r="F22" s="907" t="s">
        <v>1222</v>
      </c>
      <c r="G22" s="998"/>
      <c r="H22" s="1004"/>
    </row>
    <row r="23" spans="1:9" s="5" customFormat="1" ht="161.25" customHeight="1">
      <c r="A23" s="901">
        <v>16</v>
      </c>
      <c r="B23" s="1006" t="s">
        <v>1072</v>
      </c>
      <c r="C23" s="1152" t="s">
        <v>1230</v>
      </c>
      <c r="D23" s="1153"/>
      <c r="E23" s="1154"/>
      <c r="F23" s="1007" t="s">
        <v>1243</v>
      </c>
      <c r="G23" s="998"/>
      <c r="H23" s="1005"/>
    </row>
    <row r="24" spans="1:9" s="905" customFormat="1" ht="152.25" customHeight="1">
      <c r="A24" s="901">
        <v>17</v>
      </c>
      <c r="B24" s="904" t="s">
        <v>873</v>
      </c>
      <c r="C24" s="1141" t="s">
        <v>13</v>
      </c>
      <c r="D24" s="1142"/>
      <c r="E24" s="1143"/>
      <c r="F24" s="906" t="s">
        <v>1239</v>
      </c>
      <c r="G24" s="998"/>
      <c r="H24" s="1005"/>
    </row>
    <row r="25" spans="1:9" ht="191.25" customHeight="1">
      <c r="A25" s="893">
        <v>18</v>
      </c>
      <c r="B25" s="897" t="s">
        <v>874</v>
      </c>
      <c r="C25" s="1155" t="s">
        <v>1268</v>
      </c>
      <c r="D25" s="1156"/>
      <c r="E25" s="1157"/>
      <c r="F25" s="909" t="s">
        <v>1223</v>
      </c>
      <c r="G25" s="998"/>
      <c r="H25" s="1005"/>
    </row>
    <row r="26" spans="1:9" ht="204" customHeight="1">
      <c r="A26" s="893">
        <v>19</v>
      </c>
      <c r="B26" s="897" t="s">
        <v>875</v>
      </c>
      <c r="C26" s="1155" t="s">
        <v>1269</v>
      </c>
      <c r="D26" s="1156"/>
      <c r="E26" s="1157"/>
      <c r="F26" s="909" t="s">
        <v>1224</v>
      </c>
      <c r="G26" s="998"/>
      <c r="H26" s="1005"/>
    </row>
    <row r="27" spans="1:9" s="902" customFormat="1" ht="162" customHeight="1">
      <c r="A27" s="901">
        <v>20</v>
      </c>
      <c r="B27" s="904" t="s">
        <v>876</v>
      </c>
      <c r="C27" s="1144" t="s">
        <v>1231</v>
      </c>
      <c r="D27" s="1145"/>
      <c r="E27" s="1146"/>
      <c r="F27" s="906" t="s">
        <v>1236</v>
      </c>
      <c r="G27" s="998"/>
      <c r="H27" s="1004"/>
    </row>
    <row r="28" spans="1:9" s="905" customFormat="1" ht="162" customHeight="1">
      <c r="A28" s="901">
        <v>21</v>
      </c>
      <c r="B28" s="904" t="s">
        <v>877</v>
      </c>
      <c r="C28" s="1141" t="s">
        <v>14</v>
      </c>
      <c r="D28" s="1142"/>
      <c r="E28" s="1143"/>
      <c r="F28" s="906" t="s">
        <v>1237</v>
      </c>
      <c r="G28" s="998"/>
      <c r="H28" s="1005"/>
    </row>
    <row r="29" spans="1:9" s="905" customFormat="1" ht="110.25" customHeight="1">
      <c r="A29" s="901">
        <v>22</v>
      </c>
      <c r="B29" s="904" t="s">
        <v>878</v>
      </c>
      <c r="C29" s="1144" t="s">
        <v>1225</v>
      </c>
      <c r="D29" s="1145"/>
      <c r="E29" s="1146"/>
      <c r="F29" s="906" t="s">
        <v>1238</v>
      </c>
      <c r="G29" s="998"/>
      <c r="H29" s="1005"/>
      <c r="I29" s="902"/>
    </row>
    <row r="30" spans="1:9" ht="44.25" customHeight="1">
      <c r="A30" s="1147" t="s">
        <v>1233</v>
      </c>
      <c r="B30" s="1147"/>
      <c r="C30" s="1147"/>
      <c r="D30" s="1147"/>
      <c r="E30" s="1147"/>
      <c r="F30" s="1147"/>
      <c r="G30" s="1147"/>
      <c r="H30" s="1147"/>
    </row>
    <row r="31" spans="1:9" ht="44.25" customHeight="1">
      <c r="A31" s="1148" t="s">
        <v>1232</v>
      </c>
      <c r="B31" s="1148"/>
      <c r="C31" s="1148"/>
      <c r="D31" s="1148"/>
      <c r="E31" s="1148"/>
      <c r="F31" s="1148"/>
      <c r="G31" s="1148"/>
      <c r="H31" s="1148"/>
    </row>
  </sheetData>
  <mergeCells count="28">
    <mergeCell ref="C9:E9"/>
    <mergeCell ref="A1:H1"/>
    <mergeCell ref="C3:E3"/>
    <mergeCell ref="C5:E5"/>
    <mergeCell ref="C7:E7"/>
    <mergeCell ref="C8:E8"/>
    <mergeCell ref="C21:E21"/>
    <mergeCell ref="C10:E10"/>
    <mergeCell ref="C11:E11"/>
    <mergeCell ref="C12:E12"/>
    <mergeCell ref="C13:E13"/>
    <mergeCell ref="C14:E14"/>
    <mergeCell ref="C15:E15"/>
    <mergeCell ref="C16:E16"/>
    <mergeCell ref="C17:E17"/>
    <mergeCell ref="C18:E18"/>
    <mergeCell ref="C19:E19"/>
    <mergeCell ref="C20:E20"/>
    <mergeCell ref="C28:E28"/>
    <mergeCell ref="C29:E29"/>
    <mergeCell ref="A30:H30"/>
    <mergeCell ref="A31:H31"/>
    <mergeCell ref="C22:E22"/>
    <mergeCell ref="C23:E23"/>
    <mergeCell ref="C24:E24"/>
    <mergeCell ref="C25:E25"/>
    <mergeCell ref="C26:E26"/>
    <mergeCell ref="C27:E27"/>
  </mergeCells>
  <phoneticPr fontId="7"/>
  <conditionalFormatting sqref="G8:G14 G16:G17 G20:G22 G25:G26">
    <cfRule type="containsBlanks" dxfId="404" priority="2">
      <formula>LEN(TRIM(G8))=0</formula>
    </cfRule>
  </conditionalFormatting>
  <conditionalFormatting sqref="G15 G18:G19 G23:G24 G27:G29">
    <cfRule type="containsBlanks" dxfId="403" priority="1">
      <formula>LEN(TRIM(G15))=0</formula>
    </cfRule>
  </conditionalFormatting>
  <printOptions horizontalCentered="1"/>
  <pageMargins left="0.43307086614173229" right="0.43307086614173229" top="0.39370078740157483" bottom="0.39370078740157483" header="0" footer="0.19685039370078741"/>
  <pageSetup paperSize="9" scale="28" orientation="portrait" horizontalDpi="300" verticalDpi="300" r:id="rId1"/>
  <headerFooter scaleWithDoc="0">
    <oddFooter>&amp;R&amp;10（令和４年10月以降に開講する訓練科から適用）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M169"/>
  <sheetViews>
    <sheetView view="pageBreakPreview" zoomScale="55" zoomScaleNormal="100" zoomScaleSheetLayoutView="55" workbookViewId="0">
      <selection sqref="A1:H1"/>
    </sheetView>
  </sheetViews>
  <sheetFormatPr defaultRowHeight="13.5"/>
  <cols>
    <col min="1" max="1" width="5.5" customWidth="1"/>
    <col min="2" max="3" width="12.625" customWidth="1"/>
    <col min="4" max="4" width="7.875" customWidth="1"/>
    <col min="5" max="7" width="19.625" customWidth="1"/>
    <col min="8" max="8" width="6" customWidth="1"/>
    <col min="9" max="9" width="5.625" customWidth="1"/>
    <col min="10" max="10" width="20.75" customWidth="1"/>
    <col min="11" max="11" width="5.75" customWidth="1"/>
    <col min="12" max="12" width="24.125" customWidth="1"/>
    <col min="13" max="13" width="13" customWidth="1"/>
  </cols>
  <sheetData>
    <row r="1" spans="1:12" ht="20.100000000000001" customHeight="1">
      <c r="A1" s="190"/>
      <c r="B1" s="191"/>
      <c r="C1" s="191"/>
      <c r="D1" s="191"/>
      <c r="E1" s="191"/>
      <c r="F1" s="191"/>
      <c r="G1" s="191"/>
      <c r="H1" s="191"/>
      <c r="I1" s="191"/>
      <c r="J1" s="191"/>
      <c r="K1" s="192"/>
      <c r="L1" s="192" t="s">
        <v>1000</v>
      </c>
    </row>
    <row r="2" spans="1:12" ht="20.100000000000001" customHeight="1">
      <c r="A2" s="1948" t="s">
        <v>332</v>
      </c>
      <c r="B2" s="1948"/>
      <c r="C2" s="1948"/>
      <c r="D2" s="1948"/>
      <c r="E2" s="1948"/>
      <c r="F2" s="1948"/>
      <c r="G2" s="1948"/>
      <c r="H2" s="1948"/>
      <c r="I2" s="1948"/>
      <c r="J2" s="1948"/>
      <c r="K2" s="1948"/>
      <c r="L2" s="1948"/>
    </row>
    <row r="3" spans="1:12" ht="20.100000000000001" customHeight="1">
      <c r="A3" s="190"/>
      <c r="B3" s="190"/>
      <c r="C3" s="190"/>
      <c r="D3" s="190"/>
      <c r="E3" s="190"/>
      <c r="F3" s="190"/>
      <c r="G3" s="190"/>
      <c r="H3" s="755"/>
      <c r="I3" s="755"/>
      <c r="J3" s="755"/>
      <c r="K3" s="1966"/>
      <c r="L3" s="1966"/>
    </row>
    <row r="4" spans="1:12" ht="21" customHeight="1">
      <c r="A4" s="741"/>
      <c r="B4" s="193" t="s">
        <v>275</v>
      </c>
      <c r="C4" s="1255" t="str">
        <f>IF(様式1!L11="","",様式1!L11)</f>
        <v/>
      </c>
      <c r="D4" s="1255"/>
      <c r="E4" s="1255"/>
      <c r="F4" s="193" t="s">
        <v>333</v>
      </c>
      <c r="G4" s="1949" t="str">
        <f>IF(様式1!G36="","",様式1!G36)</f>
        <v/>
      </c>
      <c r="H4" s="1949"/>
      <c r="I4" s="1949"/>
      <c r="J4" s="1949"/>
      <c r="K4" s="1949"/>
      <c r="L4" s="1949"/>
    </row>
    <row r="5" spans="1:12" ht="13.5" customHeight="1" thickBot="1">
      <c r="A5" s="190"/>
      <c r="B5" s="194"/>
      <c r="C5" s="194"/>
      <c r="D5" s="194"/>
      <c r="E5" s="194"/>
      <c r="F5" s="194"/>
      <c r="G5" s="194"/>
      <c r="H5" s="194"/>
      <c r="I5" s="194"/>
      <c r="J5" s="194"/>
      <c r="K5" s="194"/>
      <c r="L5" s="194"/>
    </row>
    <row r="6" spans="1:12" ht="32.25" customHeight="1">
      <c r="A6" s="1950" t="s">
        <v>334</v>
      </c>
      <c r="B6" s="1951" t="s">
        <v>335</v>
      </c>
      <c r="C6" s="1952"/>
      <c r="D6" s="1955" t="s">
        <v>1041</v>
      </c>
      <c r="E6" s="1957" t="s">
        <v>336</v>
      </c>
      <c r="F6" s="1958"/>
      <c r="G6" s="1959"/>
      <c r="H6" s="1963" t="s">
        <v>337</v>
      </c>
      <c r="I6" s="1957" t="s">
        <v>996</v>
      </c>
      <c r="J6" s="1959"/>
      <c r="K6" s="1964" t="s">
        <v>338</v>
      </c>
      <c r="L6" s="749" t="s">
        <v>826</v>
      </c>
    </row>
    <row r="7" spans="1:12" ht="32.25" customHeight="1">
      <c r="A7" s="1915"/>
      <c r="B7" s="1953"/>
      <c r="C7" s="1954"/>
      <c r="D7" s="1956"/>
      <c r="E7" s="1960"/>
      <c r="F7" s="1961"/>
      <c r="G7" s="1962"/>
      <c r="H7" s="1450"/>
      <c r="I7" s="1960"/>
      <c r="J7" s="1962"/>
      <c r="K7" s="1965"/>
      <c r="L7" s="748" t="s">
        <v>827</v>
      </c>
    </row>
    <row r="8" spans="1:12" ht="31.7" customHeight="1">
      <c r="A8" s="1915">
        <v>1</v>
      </c>
      <c r="B8" s="1918"/>
      <c r="C8" s="1919"/>
      <c r="D8" s="1937"/>
      <c r="E8" s="1924"/>
      <c r="F8" s="1321"/>
      <c r="G8" s="1925"/>
      <c r="H8" s="1931"/>
      <c r="I8" s="737"/>
      <c r="J8" s="744" t="s">
        <v>1028</v>
      </c>
      <c r="K8" s="1934"/>
      <c r="L8" s="958"/>
    </row>
    <row r="9" spans="1:12" ht="31.7" customHeight="1">
      <c r="A9" s="1915"/>
      <c r="B9" s="1920"/>
      <c r="C9" s="1921"/>
      <c r="D9" s="1938"/>
      <c r="E9" s="1926"/>
      <c r="F9" s="1324"/>
      <c r="G9" s="1927"/>
      <c r="H9" s="1932"/>
      <c r="I9" s="738"/>
      <c r="J9" s="745" t="s">
        <v>1029</v>
      </c>
      <c r="K9" s="1935"/>
      <c r="L9" s="1967"/>
    </row>
    <row r="10" spans="1:12" ht="31.7" customHeight="1">
      <c r="A10" s="1915"/>
      <c r="B10" s="1940"/>
      <c r="C10" s="1941"/>
      <c r="D10" s="1946"/>
      <c r="E10" s="1942"/>
      <c r="F10" s="1363"/>
      <c r="G10" s="1943"/>
      <c r="H10" s="1944"/>
      <c r="I10" s="739"/>
      <c r="J10" s="746" t="s">
        <v>1030</v>
      </c>
      <c r="K10" s="1945"/>
      <c r="L10" s="1968"/>
    </row>
    <row r="11" spans="1:12" ht="31.7" customHeight="1">
      <c r="A11" s="1915">
        <v>2</v>
      </c>
      <c r="B11" s="1918"/>
      <c r="C11" s="1919"/>
      <c r="D11" s="1937"/>
      <c r="E11" s="1924"/>
      <c r="F11" s="1321"/>
      <c r="G11" s="1925"/>
      <c r="H11" s="1931"/>
      <c r="I11" s="737"/>
      <c r="J11" s="744" t="s">
        <v>1028</v>
      </c>
      <c r="K11" s="1934"/>
      <c r="L11" s="958"/>
    </row>
    <row r="12" spans="1:12" ht="31.7" customHeight="1">
      <c r="A12" s="1915"/>
      <c r="B12" s="1920"/>
      <c r="C12" s="1921"/>
      <c r="D12" s="1938"/>
      <c r="E12" s="1926"/>
      <c r="F12" s="1324"/>
      <c r="G12" s="1927"/>
      <c r="H12" s="1932"/>
      <c r="I12" s="738"/>
      <c r="J12" s="745" t="s">
        <v>1029</v>
      </c>
      <c r="K12" s="1935"/>
      <c r="L12" s="1967"/>
    </row>
    <row r="13" spans="1:12" ht="31.7" customHeight="1">
      <c r="A13" s="1915"/>
      <c r="B13" s="1940"/>
      <c r="C13" s="1941"/>
      <c r="D13" s="1946"/>
      <c r="E13" s="1942"/>
      <c r="F13" s="1363"/>
      <c r="G13" s="1943"/>
      <c r="H13" s="1944"/>
      <c r="I13" s="739"/>
      <c r="J13" s="746" t="s">
        <v>1030</v>
      </c>
      <c r="K13" s="1945"/>
      <c r="L13" s="1968"/>
    </row>
    <row r="14" spans="1:12" ht="31.7" customHeight="1">
      <c r="A14" s="1915">
        <v>3</v>
      </c>
      <c r="B14" s="1918"/>
      <c r="C14" s="1919"/>
      <c r="D14" s="1937"/>
      <c r="E14" s="1924"/>
      <c r="F14" s="1321"/>
      <c r="G14" s="1925"/>
      <c r="H14" s="1931"/>
      <c r="I14" s="737"/>
      <c r="J14" s="744" t="s">
        <v>1028</v>
      </c>
      <c r="K14" s="1934"/>
      <c r="L14" s="958"/>
    </row>
    <row r="15" spans="1:12" ht="31.7" customHeight="1">
      <c r="A15" s="1915"/>
      <c r="B15" s="1920"/>
      <c r="C15" s="1921"/>
      <c r="D15" s="1938"/>
      <c r="E15" s="1926"/>
      <c r="F15" s="1324"/>
      <c r="G15" s="1927"/>
      <c r="H15" s="1932"/>
      <c r="I15" s="738"/>
      <c r="J15" s="745" t="s">
        <v>1029</v>
      </c>
      <c r="K15" s="1935"/>
      <c r="L15" s="1967"/>
    </row>
    <row r="16" spans="1:12" ht="31.7" customHeight="1">
      <c r="A16" s="1915"/>
      <c r="B16" s="1940"/>
      <c r="C16" s="1941"/>
      <c r="D16" s="1946"/>
      <c r="E16" s="1942"/>
      <c r="F16" s="1363"/>
      <c r="G16" s="1943"/>
      <c r="H16" s="1944"/>
      <c r="I16" s="739"/>
      <c r="J16" s="746" t="s">
        <v>1030</v>
      </c>
      <c r="K16" s="1945"/>
      <c r="L16" s="1968"/>
    </row>
    <row r="17" spans="1:12" ht="31.7" customHeight="1">
      <c r="A17" s="1915">
        <v>4</v>
      </c>
      <c r="B17" s="1918"/>
      <c r="C17" s="1919"/>
      <c r="D17" s="1937"/>
      <c r="E17" s="1924"/>
      <c r="F17" s="1321"/>
      <c r="G17" s="1925"/>
      <c r="H17" s="1931"/>
      <c r="I17" s="737"/>
      <c r="J17" s="744" t="s">
        <v>1028</v>
      </c>
      <c r="K17" s="1934"/>
      <c r="L17" s="958"/>
    </row>
    <row r="18" spans="1:12" ht="31.7" customHeight="1">
      <c r="A18" s="1915"/>
      <c r="B18" s="1920"/>
      <c r="C18" s="1921"/>
      <c r="D18" s="1938"/>
      <c r="E18" s="1926"/>
      <c r="F18" s="1324"/>
      <c r="G18" s="1927"/>
      <c r="H18" s="1932"/>
      <c r="I18" s="738"/>
      <c r="J18" s="745" t="s">
        <v>1029</v>
      </c>
      <c r="K18" s="1935"/>
      <c r="L18" s="1967"/>
    </row>
    <row r="19" spans="1:12" ht="31.7" customHeight="1">
      <c r="A19" s="1915"/>
      <c r="B19" s="1940"/>
      <c r="C19" s="1941"/>
      <c r="D19" s="1946"/>
      <c r="E19" s="1942"/>
      <c r="F19" s="1363"/>
      <c r="G19" s="1943"/>
      <c r="H19" s="1944"/>
      <c r="I19" s="739"/>
      <c r="J19" s="746" t="s">
        <v>1030</v>
      </c>
      <c r="K19" s="1945"/>
      <c r="L19" s="1968"/>
    </row>
    <row r="20" spans="1:12" ht="31.7" customHeight="1">
      <c r="A20" s="1915">
        <v>5</v>
      </c>
      <c r="B20" s="1918"/>
      <c r="C20" s="1919"/>
      <c r="D20" s="1937"/>
      <c r="E20" s="1924"/>
      <c r="F20" s="1321"/>
      <c r="G20" s="1925"/>
      <c r="H20" s="1931"/>
      <c r="I20" s="737"/>
      <c r="J20" s="744" t="s">
        <v>1028</v>
      </c>
      <c r="K20" s="1934"/>
      <c r="L20" s="958"/>
    </row>
    <row r="21" spans="1:12" ht="31.7" customHeight="1">
      <c r="A21" s="1915"/>
      <c r="B21" s="1920"/>
      <c r="C21" s="1921"/>
      <c r="D21" s="1938"/>
      <c r="E21" s="1926"/>
      <c r="F21" s="1324"/>
      <c r="G21" s="1927"/>
      <c r="H21" s="1932"/>
      <c r="I21" s="738"/>
      <c r="J21" s="745" t="s">
        <v>1029</v>
      </c>
      <c r="K21" s="1935"/>
      <c r="L21" s="1967"/>
    </row>
    <row r="22" spans="1:12" ht="31.7" customHeight="1">
      <c r="A22" s="1915"/>
      <c r="B22" s="1940"/>
      <c r="C22" s="1941"/>
      <c r="D22" s="1946"/>
      <c r="E22" s="1942"/>
      <c r="F22" s="1363"/>
      <c r="G22" s="1943"/>
      <c r="H22" s="1944"/>
      <c r="I22" s="739"/>
      <c r="J22" s="746" t="s">
        <v>1030</v>
      </c>
      <c r="K22" s="1945"/>
      <c r="L22" s="1968"/>
    </row>
    <row r="23" spans="1:12" ht="31.7" customHeight="1">
      <c r="A23" s="1915">
        <v>6</v>
      </c>
      <c r="B23" s="1918"/>
      <c r="C23" s="1919"/>
      <c r="D23" s="1937"/>
      <c r="E23" s="1924"/>
      <c r="F23" s="1321"/>
      <c r="G23" s="1925"/>
      <c r="H23" s="1931"/>
      <c r="I23" s="737"/>
      <c r="J23" s="744" t="s">
        <v>1028</v>
      </c>
      <c r="K23" s="1934"/>
      <c r="L23" s="959"/>
    </row>
    <row r="24" spans="1:12" ht="31.7" customHeight="1">
      <c r="A24" s="1915"/>
      <c r="B24" s="1920"/>
      <c r="C24" s="1921"/>
      <c r="D24" s="1938"/>
      <c r="E24" s="1926"/>
      <c r="F24" s="1324"/>
      <c r="G24" s="1927"/>
      <c r="H24" s="1932"/>
      <c r="I24" s="738"/>
      <c r="J24" s="745" t="s">
        <v>1029</v>
      </c>
      <c r="K24" s="1935"/>
      <c r="L24" s="1969"/>
    </row>
    <row r="25" spans="1:12" ht="31.7" customHeight="1">
      <c r="A25" s="1915"/>
      <c r="B25" s="1940"/>
      <c r="C25" s="1941"/>
      <c r="D25" s="1946"/>
      <c r="E25" s="1942"/>
      <c r="F25" s="1363"/>
      <c r="G25" s="1943"/>
      <c r="H25" s="1944"/>
      <c r="I25" s="739"/>
      <c r="J25" s="746" t="s">
        <v>1030</v>
      </c>
      <c r="K25" s="1945"/>
      <c r="L25" s="1968"/>
    </row>
    <row r="26" spans="1:12" ht="31.7" customHeight="1">
      <c r="A26" s="1915">
        <v>7</v>
      </c>
      <c r="B26" s="1918"/>
      <c r="C26" s="1919"/>
      <c r="D26" s="1937"/>
      <c r="E26" s="1924"/>
      <c r="F26" s="1321"/>
      <c r="G26" s="1925"/>
      <c r="H26" s="1931"/>
      <c r="I26" s="737"/>
      <c r="J26" s="744" t="s">
        <v>1028</v>
      </c>
      <c r="K26" s="1934"/>
      <c r="L26" s="959"/>
    </row>
    <row r="27" spans="1:12" ht="31.7" customHeight="1">
      <c r="A27" s="1915"/>
      <c r="B27" s="1920"/>
      <c r="C27" s="1921"/>
      <c r="D27" s="1938"/>
      <c r="E27" s="1926"/>
      <c r="F27" s="1324"/>
      <c r="G27" s="1927"/>
      <c r="H27" s="1932"/>
      <c r="I27" s="738"/>
      <c r="J27" s="745" t="s">
        <v>1029</v>
      </c>
      <c r="K27" s="1935"/>
      <c r="L27" s="1969"/>
    </row>
    <row r="28" spans="1:12" ht="31.7" customHeight="1">
      <c r="A28" s="1915"/>
      <c r="B28" s="1940"/>
      <c r="C28" s="1941"/>
      <c r="D28" s="1946"/>
      <c r="E28" s="1942"/>
      <c r="F28" s="1363"/>
      <c r="G28" s="1943"/>
      <c r="H28" s="1944"/>
      <c r="I28" s="739"/>
      <c r="J28" s="746" t="s">
        <v>1030</v>
      </c>
      <c r="K28" s="1945"/>
      <c r="L28" s="1968"/>
    </row>
    <row r="29" spans="1:12" ht="31.7" customHeight="1">
      <c r="A29" s="1915">
        <v>8</v>
      </c>
      <c r="B29" s="1918"/>
      <c r="C29" s="1919"/>
      <c r="D29" s="1937"/>
      <c r="E29" s="1924"/>
      <c r="F29" s="1321"/>
      <c r="G29" s="1925"/>
      <c r="H29" s="1931"/>
      <c r="I29" s="737"/>
      <c r="J29" s="744" t="s">
        <v>1028</v>
      </c>
      <c r="K29" s="1934"/>
      <c r="L29" s="959"/>
    </row>
    <row r="30" spans="1:12" ht="31.7" customHeight="1">
      <c r="A30" s="1915"/>
      <c r="B30" s="1920"/>
      <c r="C30" s="1921"/>
      <c r="D30" s="1938"/>
      <c r="E30" s="1926"/>
      <c r="F30" s="1324"/>
      <c r="G30" s="1927"/>
      <c r="H30" s="1932"/>
      <c r="I30" s="738"/>
      <c r="J30" s="745" t="s">
        <v>1029</v>
      </c>
      <c r="K30" s="1935"/>
      <c r="L30" s="1969"/>
    </row>
    <row r="31" spans="1:12" ht="31.7" customHeight="1">
      <c r="A31" s="1915"/>
      <c r="B31" s="1940"/>
      <c r="C31" s="1941"/>
      <c r="D31" s="1946"/>
      <c r="E31" s="1942"/>
      <c r="F31" s="1363"/>
      <c r="G31" s="1943"/>
      <c r="H31" s="1944"/>
      <c r="I31" s="739"/>
      <c r="J31" s="746" t="s">
        <v>1030</v>
      </c>
      <c r="K31" s="1945"/>
      <c r="L31" s="1968"/>
    </row>
    <row r="32" spans="1:12" ht="31.7" customHeight="1">
      <c r="A32" s="1915">
        <v>9</v>
      </c>
      <c r="B32" s="1918"/>
      <c r="C32" s="1919"/>
      <c r="D32" s="1937"/>
      <c r="E32" s="1924"/>
      <c r="F32" s="1321"/>
      <c r="G32" s="1925"/>
      <c r="H32" s="1931"/>
      <c r="I32" s="737"/>
      <c r="J32" s="744" t="s">
        <v>1028</v>
      </c>
      <c r="K32" s="1934"/>
      <c r="L32" s="959"/>
    </row>
    <row r="33" spans="1:12" ht="31.7" customHeight="1">
      <c r="A33" s="1915"/>
      <c r="B33" s="1920"/>
      <c r="C33" s="1921"/>
      <c r="D33" s="1938"/>
      <c r="E33" s="1926"/>
      <c r="F33" s="1324"/>
      <c r="G33" s="1927"/>
      <c r="H33" s="1932"/>
      <c r="I33" s="738"/>
      <c r="J33" s="745" t="s">
        <v>1029</v>
      </c>
      <c r="K33" s="1935"/>
      <c r="L33" s="1969"/>
    </row>
    <row r="34" spans="1:12" ht="31.7" customHeight="1">
      <c r="A34" s="1915"/>
      <c r="B34" s="1940"/>
      <c r="C34" s="1941"/>
      <c r="D34" s="1946"/>
      <c r="E34" s="1942"/>
      <c r="F34" s="1363"/>
      <c r="G34" s="1943"/>
      <c r="H34" s="1944"/>
      <c r="I34" s="739"/>
      <c r="J34" s="746" t="s">
        <v>1030</v>
      </c>
      <c r="K34" s="1945"/>
      <c r="L34" s="1968"/>
    </row>
    <row r="35" spans="1:12" ht="31.7" customHeight="1">
      <c r="A35" s="1915">
        <v>10</v>
      </c>
      <c r="B35" s="1918"/>
      <c r="C35" s="1919"/>
      <c r="D35" s="1937"/>
      <c r="E35" s="1924"/>
      <c r="F35" s="1321"/>
      <c r="G35" s="1925"/>
      <c r="H35" s="1931"/>
      <c r="I35" s="737"/>
      <c r="J35" s="744" t="s">
        <v>1028</v>
      </c>
      <c r="K35" s="1934"/>
      <c r="L35" s="959"/>
    </row>
    <row r="36" spans="1:12" ht="31.7" customHeight="1">
      <c r="A36" s="1916"/>
      <c r="B36" s="1920"/>
      <c r="C36" s="1921"/>
      <c r="D36" s="1938"/>
      <c r="E36" s="1926"/>
      <c r="F36" s="1324"/>
      <c r="G36" s="1927"/>
      <c r="H36" s="1932"/>
      <c r="I36" s="738"/>
      <c r="J36" s="745" t="s">
        <v>1029</v>
      </c>
      <c r="K36" s="1935"/>
      <c r="L36" s="1969"/>
    </row>
    <row r="37" spans="1:12" ht="31.7" customHeight="1" thickBot="1">
      <c r="A37" s="1917"/>
      <c r="B37" s="1922"/>
      <c r="C37" s="1923"/>
      <c r="D37" s="1939"/>
      <c r="E37" s="1928"/>
      <c r="F37" s="1929"/>
      <c r="G37" s="1930"/>
      <c r="H37" s="1933"/>
      <c r="I37" s="740"/>
      <c r="J37" s="747" t="s">
        <v>1030</v>
      </c>
      <c r="K37" s="1936"/>
      <c r="L37" s="1970"/>
    </row>
    <row r="38" spans="1:12" ht="6.75" customHeight="1">
      <c r="A38" s="190"/>
      <c r="B38" s="664"/>
      <c r="C38" s="664"/>
      <c r="D38" s="196"/>
      <c r="E38" s="757" t="s">
        <v>1058</v>
      </c>
      <c r="F38" s="196"/>
      <c r="G38" s="196"/>
      <c r="H38" s="196"/>
      <c r="I38" s="196"/>
      <c r="J38" s="196"/>
      <c r="K38" s="664"/>
      <c r="L38" s="664"/>
    </row>
    <row r="39" spans="1:12" ht="18" customHeight="1">
      <c r="A39" s="1947" t="s">
        <v>1044</v>
      </c>
      <c r="B39" s="1947"/>
      <c r="C39" s="1947"/>
      <c r="D39" s="1947"/>
      <c r="E39" s="1947"/>
      <c r="F39" s="1947"/>
      <c r="G39" s="1947"/>
      <c r="H39" s="1947"/>
      <c r="I39" s="1947"/>
      <c r="J39" s="1947"/>
      <c r="K39" s="1947"/>
      <c r="L39" s="1947"/>
    </row>
    <row r="40" spans="1:12" ht="18" customHeight="1">
      <c r="A40" s="1914" t="s">
        <v>1042</v>
      </c>
      <c r="B40" s="1914"/>
      <c r="C40" s="1914"/>
      <c r="D40" s="1914"/>
      <c r="E40" s="1914"/>
      <c r="F40" s="1914"/>
      <c r="G40" s="1914"/>
      <c r="H40" s="1914"/>
      <c r="I40" s="1914"/>
      <c r="J40" s="1914"/>
      <c r="K40" s="1914"/>
      <c r="L40" s="1914"/>
    </row>
    <row r="41" spans="1:12" ht="18" customHeight="1">
      <c r="A41" s="1914" t="s">
        <v>1038</v>
      </c>
      <c r="B41" s="1914"/>
      <c r="C41" s="1914"/>
      <c r="D41" s="1914"/>
      <c r="E41" s="1914"/>
      <c r="F41" s="1914"/>
      <c r="G41" s="1914"/>
      <c r="H41" s="1914"/>
      <c r="I41" s="1914"/>
      <c r="J41" s="1914"/>
      <c r="K41" s="1914"/>
      <c r="L41" s="1914"/>
    </row>
    <row r="42" spans="1:12" s="762" customFormat="1" ht="18" customHeight="1">
      <c r="A42" s="1914" t="s">
        <v>1054</v>
      </c>
      <c r="B42" s="1914"/>
      <c r="C42" s="1914"/>
      <c r="D42" s="1914"/>
      <c r="E42" s="1914"/>
      <c r="F42" s="1914"/>
      <c r="G42" s="1914"/>
      <c r="H42" s="1914"/>
      <c r="I42" s="1914"/>
      <c r="J42" s="1914"/>
      <c r="K42" s="1914"/>
      <c r="L42" s="1914"/>
    </row>
    <row r="43" spans="1:12" s="762" customFormat="1" ht="18" customHeight="1">
      <c r="A43" s="1914" t="s">
        <v>997</v>
      </c>
      <c r="B43" s="1914"/>
      <c r="C43" s="1914"/>
      <c r="D43" s="1914"/>
      <c r="E43" s="1914"/>
      <c r="F43" s="1914"/>
      <c r="G43" s="1914"/>
      <c r="H43" s="1914"/>
      <c r="I43" s="1914"/>
      <c r="J43" s="1914"/>
      <c r="K43" s="1914"/>
      <c r="L43" s="1914"/>
    </row>
    <row r="44" spans="1:12" s="762" customFormat="1" ht="18" customHeight="1">
      <c r="A44" s="1914" t="s">
        <v>998</v>
      </c>
      <c r="B44" s="1914"/>
      <c r="C44" s="1914"/>
      <c r="D44" s="1914"/>
      <c r="E44" s="1914"/>
      <c r="F44" s="1914"/>
      <c r="G44" s="1914"/>
      <c r="H44" s="1914"/>
      <c r="I44" s="1914"/>
      <c r="J44" s="1914"/>
      <c r="K44" s="1914"/>
      <c r="L44" s="1914"/>
    </row>
    <row r="45" spans="1:12" s="762" customFormat="1" ht="18" customHeight="1">
      <c r="A45" s="1914" t="s">
        <v>999</v>
      </c>
      <c r="B45" s="1914"/>
      <c r="C45" s="1914"/>
      <c r="D45" s="1914"/>
      <c r="E45" s="1914"/>
      <c r="F45" s="1914"/>
      <c r="G45" s="1914"/>
      <c r="H45" s="1914"/>
      <c r="I45" s="1914"/>
      <c r="J45" s="1914"/>
      <c r="K45" s="1914"/>
      <c r="L45" s="1914"/>
    </row>
    <row r="46" spans="1:12" s="762" customFormat="1" ht="18" customHeight="1">
      <c r="A46" s="1914" t="s">
        <v>1033</v>
      </c>
      <c r="B46" s="1914"/>
      <c r="C46" s="1914"/>
      <c r="D46" s="1914"/>
      <c r="E46" s="1914"/>
      <c r="F46" s="1914"/>
      <c r="G46" s="1914"/>
      <c r="H46" s="1914"/>
      <c r="I46" s="1914"/>
      <c r="J46" s="1914"/>
      <c r="K46" s="1914"/>
      <c r="L46" s="1914"/>
    </row>
    <row r="47" spans="1:12" s="762" customFormat="1" ht="18" customHeight="1">
      <c r="A47" s="1914" t="s">
        <v>1039</v>
      </c>
      <c r="B47" s="1914"/>
      <c r="C47" s="1914"/>
      <c r="D47" s="1914"/>
      <c r="E47" s="1914"/>
      <c r="F47" s="1914"/>
      <c r="G47" s="1914"/>
      <c r="H47" s="1914"/>
      <c r="I47" s="1914"/>
      <c r="J47" s="1914"/>
      <c r="K47" s="1914"/>
      <c r="L47" s="1914"/>
    </row>
    <row r="48" spans="1:12" s="762" customFormat="1" ht="18" customHeight="1">
      <c r="A48" s="1914" t="s">
        <v>1040</v>
      </c>
      <c r="B48" s="1914"/>
      <c r="C48" s="1914"/>
      <c r="D48" s="1914"/>
      <c r="E48" s="1914"/>
      <c r="F48" s="1914"/>
      <c r="G48" s="1914"/>
      <c r="H48" s="1914"/>
      <c r="I48" s="1914"/>
      <c r="J48" s="1914"/>
      <c r="K48" s="1914"/>
      <c r="L48" s="1914"/>
    </row>
    <row r="49" spans="1:12" ht="18" customHeight="1">
      <c r="A49" s="1914" t="s">
        <v>1043</v>
      </c>
      <c r="B49" s="1914"/>
      <c r="C49" s="1914"/>
      <c r="D49" s="1914"/>
      <c r="E49" s="1914"/>
      <c r="F49" s="1914"/>
      <c r="G49" s="1914"/>
      <c r="H49" s="1914"/>
      <c r="I49" s="1914"/>
      <c r="J49" s="1914"/>
      <c r="K49" s="1914"/>
      <c r="L49" s="1914"/>
    </row>
    <row r="50" spans="1:12" ht="18" customHeight="1">
      <c r="A50" s="1914" t="s">
        <v>1034</v>
      </c>
      <c r="B50" s="1914"/>
      <c r="C50" s="1914"/>
      <c r="D50" s="1914"/>
      <c r="E50" s="1914"/>
      <c r="F50" s="1914"/>
      <c r="G50" s="1914"/>
      <c r="H50" s="1914"/>
      <c r="I50" s="1914"/>
      <c r="J50" s="1914"/>
      <c r="K50" s="1914"/>
      <c r="L50" s="1914"/>
    </row>
    <row r="51" spans="1:12" ht="18" customHeight="1">
      <c r="A51" s="1914" t="s">
        <v>339</v>
      </c>
      <c r="B51" s="1914"/>
      <c r="C51" s="1914"/>
      <c r="D51" s="1914"/>
      <c r="E51" s="1914"/>
      <c r="F51" s="1914"/>
      <c r="G51" s="1914"/>
      <c r="H51" s="1914"/>
      <c r="I51" s="1914"/>
      <c r="J51" s="1914"/>
      <c r="K51" s="1914"/>
      <c r="L51" s="1914"/>
    </row>
    <row r="52" spans="1:12" ht="18" customHeight="1">
      <c r="A52" s="1914" t="s">
        <v>1055</v>
      </c>
      <c r="B52" s="1914"/>
      <c r="C52" s="1914"/>
      <c r="D52" s="1914"/>
      <c r="E52" s="1914"/>
      <c r="F52" s="1914"/>
      <c r="G52" s="1914"/>
      <c r="H52" s="1914"/>
      <c r="I52" s="1914"/>
      <c r="J52" s="1914"/>
      <c r="K52" s="1914"/>
      <c r="L52" s="1914"/>
    </row>
    <row r="53" spans="1:12" ht="18.75" customHeight="1">
      <c r="A53" s="1914"/>
      <c r="B53" s="1914"/>
      <c r="C53" s="1914"/>
      <c r="D53" s="1914"/>
      <c r="E53" s="1914"/>
      <c r="F53" s="1914"/>
      <c r="G53" s="1914"/>
      <c r="H53" s="1914"/>
      <c r="I53" s="1914"/>
      <c r="J53" s="1914"/>
      <c r="K53" s="1914"/>
      <c r="L53" s="1914"/>
    </row>
    <row r="54" spans="1:12" ht="15" customHeight="1">
      <c r="A54" s="1914" t="s">
        <v>1032</v>
      </c>
      <c r="B54" s="1914"/>
      <c r="C54" s="1914"/>
      <c r="D54" s="1914"/>
      <c r="E54" s="1914"/>
      <c r="F54" s="1914"/>
      <c r="G54" s="1914"/>
      <c r="H54" s="1914"/>
      <c r="I54" s="1914"/>
      <c r="J54" s="1914"/>
      <c r="K54" s="1914"/>
      <c r="L54" s="1914"/>
    </row>
    <row r="55" spans="1:12" ht="15" customHeight="1">
      <c r="A55" s="1914" t="s">
        <v>1035</v>
      </c>
      <c r="B55" s="1914"/>
      <c r="C55" s="1914"/>
      <c r="D55" s="1914"/>
      <c r="E55" s="1914"/>
      <c r="F55" s="1914"/>
      <c r="G55" s="1914"/>
      <c r="H55" s="1914"/>
      <c r="I55" s="1914"/>
      <c r="J55" s="1914"/>
      <c r="K55" s="1914"/>
      <c r="L55" s="1914"/>
    </row>
    <row r="56" spans="1:12" ht="15" customHeight="1">
      <c r="A56" s="1914" t="s">
        <v>1036</v>
      </c>
      <c r="B56" s="1914"/>
      <c r="C56" s="1914"/>
      <c r="D56" s="1914"/>
      <c r="E56" s="1914"/>
      <c r="F56" s="1914"/>
      <c r="G56" s="1914"/>
      <c r="H56" s="1914"/>
      <c r="I56" s="1914"/>
      <c r="J56" s="1914"/>
      <c r="K56" s="1914"/>
      <c r="L56" s="1914"/>
    </row>
    <row r="57" spans="1:12" ht="15" customHeight="1">
      <c r="A57" s="1914" t="s">
        <v>1037</v>
      </c>
      <c r="B57" s="1914"/>
      <c r="C57" s="1914"/>
      <c r="D57" s="1914"/>
      <c r="E57" s="1914"/>
      <c r="F57" s="1914"/>
      <c r="G57" s="1914"/>
      <c r="H57" s="1914"/>
      <c r="I57" s="1914"/>
      <c r="J57" s="1914"/>
      <c r="K57" s="1914"/>
      <c r="L57" s="1914"/>
    </row>
    <row r="58" spans="1:12" ht="15" customHeight="1">
      <c r="A58" s="1914"/>
      <c r="B58" s="1914"/>
      <c r="C58" s="1914"/>
      <c r="D58" s="1914"/>
      <c r="E58" s="1914"/>
      <c r="F58" s="1914"/>
      <c r="G58" s="1914"/>
      <c r="H58" s="1914"/>
      <c r="I58" s="1914"/>
      <c r="J58" s="1914"/>
      <c r="K58" s="1914"/>
      <c r="L58" s="1914"/>
    </row>
    <row r="59" spans="1:12" ht="15" customHeight="1">
      <c r="A59" s="750"/>
      <c r="B59" s="750"/>
      <c r="C59" s="750"/>
      <c r="D59" s="750"/>
      <c r="E59" s="750"/>
      <c r="F59" s="750"/>
      <c r="G59" s="750"/>
      <c r="H59" s="750"/>
      <c r="I59" s="750"/>
      <c r="J59" s="750"/>
      <c r="K59" s="750"/>
      <c r="L59" s="750"/>
    </row>
    <row r="60" spans="1:12" ht="15" customHeight="1">
      <c r="A60" s="750"/>
      <c r="B60" s="750"/>
      <c r="C60" s="750"/>
      <c r="D60" s="750"/>
      <c r="E60" s="750"/>
      <c r="F60" s="750"/>
      <c r="G60" s="750"/>
      <c r="H60" s="750"/>
      <c r="I60" s="750"/>
      <c r="J60" s="750"/>
      <c r="K60" s="750"/>
      <c r="L60" s="766"/>
    </row>
    <row r="61" spans="1:12">
      <c r="A61" s="730"/>
      <c r="B61" s="730"/>
      <c r="C61" s="730"/>
      <c r="D61" s="730"/>
      <c r="E61" s="730"/>
      <c r="F61" s="730"/>
      <c r="G61" s="730"/>
      <c r="H61" s="730"/>
      <c r="I61" s="730"/>
      <c r="J61" s="730"/>
      <c r="K61" s="730"/>
      <c r="L61" s="730"/>
    </row>
    <row r="62" spans="1:12">
      <c r="A62" s="730"/>
      <c r="B62" s="730"/>
      <c r="C62" s="730"/>
      <c r="D62" s="730"/>
      <c r="E62" s="730"/>
      <c r="F62" s="730"/>
      <c r="G62" s="730"/>
      <c r="H62" s="730"/>
      <c r="I62" s="730"/>
      <c r="J62" s="730"/>
      <c r="K62" s="730"/>
      <c r="L62" s="730"/>
    </row>
    <row r="63" spans="1:12">
      <c r="A63" s="730"/>
      <c r="B63" s="730"/>
      <c r="C63" s="730"/>
      <c r="D63" s="730"/>
      <c r="E63" s="730"/>
      <c r="F63" s="730"/>
      <c r="G63" s="730"/>
      <c r="H63" s="730"/>
      <c r="I63" s="730"/>
      <c r="J63" s="730"/>
      <c r="K63" s="730"/>
      <c r="L63" s="730"/>
    </row>
    <row r="64" spans="1:12">
      <c r="A64" s="730"/>
      <c r="B64" s="730"/>
      <c r="C64" s="730"/>
      <c r="D64" s="730"/>
      <c r="E64" s="730"/>
      <c r="F64" s="730"/>
      <c r="G64" s="730"/>
      <c r="H64" s="730"/>
      <c r="I64" s="730"/>
      <c r="J64" s="730"/>
      <c r="K64" s="730"/>
      <c r="L64" s="730"/>
    </row>
    <row r="65" spans="1:13">
      <c r="A65" s="730"/>
      <c r="B65" s="730"/>
      <c r="C65" s="730"/>
      <c r="D65" s="730"/>
      <c r="E65" s="730"/>
      <c r="F65" s="730"/>
      <c r="G65" s="730"/>
      <c r="H65" s="730"/>
      <c r="I65" s="730"/>
      <c r="J65" s="730"/>
      <c r="K65" s="730"/>
      <c r="L65" s="730"/>
    </row>
    <row r="66" spans="1:13">
      <c r="A66" s="730"/>
      <c r="B66" s="730"/>
      <c r="C66" s="730"/>
      <c r="D66" s="730"/>
      <c r="E66" s="730"/>
      <c r="F66" s="730"/>
      <c r="G66" s="730"/>
      <c r="H66" s="730"/>
      <c r="I66" s="730"/>
      <c r="J66" s="730"/>
      <c r="K66" s="730"/>
      <c r="L66" s="730"/>
      <c r="M66" s="730"/>
    </row>
    <row r="67" spans="1:13">
      <c r="A67" s="730"/>
      <c r="B67" s="730"/>
      <c r="C67" s="730"/>
      <c r="D67" s="730"/>
      <c r="E67" s="730"/>
      <c r="F67" s="730"/>
      <c r="G67" s="730"/>
      <c r="H67" s="730"/>
      <c r="I67" s="730"/>
      <c r="J67" s="730"/>
      <c r="K67" s="730"/>
      <c r="L67" s="730"/>
      <c r="M67" s="730"/>
    </row>
    <row r="68" spans="1:13">
      <c r="A68" s="730"/>
      <c r="B68" s="730"/>
      <c r="C68" s="730"/>
      <c r="D68" s="730"/>
      <c r="E68" s="730"/>
      <c r="F68" s="730"/>
      <c r="G68" s="730"/>
      <c r="H68" s="730"/>
      <c r="I68" s="730"/>
      <c r="J68" s="730"/>
      <c r="K68" s="730"/>
      <c r="L68" s="730"/>
      <c r="M68" s="730"/>
    </row>
    <row r="69" spans="1:13">
      <c r="A69" s="730"/>
      <c r="B69" s="730"/>
      <c r="C69" s="730"/>
      <c r="D69" s="730"/>
      <c r="E69" s="730"/>
      <c r="F69" s="730"/>
      <c r="G69" s="730"/>
      <c r="H69" s="730"/>
      <c r="I69" s="730"/>
      <c r="J69" s="730"/>
      <c r="K69" s="730"/>
      <c r="L69" s="730"/>
      <c r="M69" s="730"/>
    </row>
    <row r="70" spans="1:13">
      <c r="A70" s="730"/>
      <c r="B70" s="730"/>
      <c r="C70" s="730"/>
      <c r="D70" s="730"/>
      <c r="E70" s="730"/>
      <c r="F70" s="730"/>
      <c r="G70" s="730"/>
      <c r="H70" s="730"/>
      <c r="I70" s="730"/>
      <c r="J70" s="730"/>
      <c r="K70" s="730"/>
      <c r="L70" s="730"/>
      <c r="M70" s="730"/>
    </row>
    <row r="71" spans="1:13">
      <c r="A71" s="730"/>
      <c r="B71" s="730"/>
      <c r="C71" s="730"/>
      <c r="D71" s="730"/>
      <c r="E71" s="730"/>
      <c r="F71" s="730"/>
      <c r="G71" s="730"/>
      <c r="H71" s="730"/>
      <c r="I71" s="730"/>
      <c r="J71" s="730"/>
      <c r="K71" s="730"/>
      <c r="L71" s="730"/>
      <c r="M71" s="730"/>
    </row>
    <row r="72" spans="1:13">
      <c r="A72" s="730"/>
      <c r="B72" s="730"/>
      <c r="C72" s="730"/>
      <c r="D72" s="730"/>
      <c r="E72" s="730"/>
      <c r="F72" s="730"/>
      <c r="G72" s="730"/>
      <c r="H72" s="730"/>
      <c r="I72" s="730"/>
      <c r="J72" s="730"/>
      <c r="K72" s="730"/>
      <c r="L72" s="730"/>
      <c r="M72" s="730"/>
    </row>
    <row r="73" spans="1:13">
      <c r="A73" s="730"/>
      <c r="B73" s="730"/>
      <c r="C73" s="730"/>
      <c r="D73" s="730"/>
      <c r="E73" s="730"/>
      <c r="F73" s="730"/>
      <c r="G73" s="730"/>
      <c r="H73" s="730"/>
      <c r="I73" s="730"/>
      <c r="J73" s="730"/>
      <c r="K73" s="730"/>
      <c r="L73" s="730"/>
      <c r="M73" s="730"/>
    </row>
    <row r="74" spans="1:13">
      <c r="A74" s="730"/>
      <c r="B74" s="730"/>
      <c r="C74" s="730"/>
      <c r="D74" s="730"/>
      <c r="E74" s="730"/>
      <c r="F74" s="730"/>
      <c r="G74" s="730"/>
      <c r="H74" s="730"/>
      <c r="I74" s="730"/>
      <c r="J74" s="730"/>
      <c r="K74" s="730"/>
      <c r="L74" s="730"/>
      <c r="M74" s="730"/>
    </row>
    <row r="75" spans="1:13">
      <c r="A75" s="730"/>
      <c r="B75" s="730"/>
      <c r="C75" s="730"/>
      <c r="D75" s="730"/>
      <c r="E75" s="730"/>
      <c r="F75" s="730"/>
      <c r="G75" s="730"/>
      <c r="H75" s="730"/>
      <c r="I75" s="730"/>
      <c r="J75" s="730"/>
      <c r="K75" s="730"/>
      <c r="L75" s="730"/>
      <c r="M75" s="730"/>
    </row>
    <row r="76" spans="1:13">
      <c r="A76" s="730"/>
      <c r="B76" s="730"/>
      <c r="C76" s="730"/>
      <c r="D76" s="730"/>
      <c r="E76" s="730"/>
      <c r="F76" s="730"/>
      <c r="G76" s="730"/>
      <c r="H76" s="730"/>
      <c r="I76" s="730"/>
      <c r="J76" s="730"/>
      <c r="K76" s="730"/>
      <c r="L76" s="730"/>
      <c r="M76" s="730"/>
    </row>
    <row r="77" spans="1:13">
      <c r="A77" s="730"/>
      <c r="B77" s="730"/>
      <c r="C77" s="730"/>
      <c r="D77" s="730"/>
      <c r="E77" s="730"/>
      <c r="F77" s="730"/>
      <c r="G77" s="730"/>
      <c r="H77" s="730"/>
      <c r="I77" s="730"/>
      <c r="J77" s="730"/>
      <c r="K77" s="730"/>
      <c r="L77" s="730"/>
      <c r="M77" s="730"/>
    </row>
    <row r="78" spans="1:13">
      <c r="A78" s="730"/>
      <c r="B78" s="730"/>
      <c r="C78" s="730"/>
      <c r="D78" s="730"/>
      <c r="E78" s="730"/>
      <c r="F78" s="730"/>
      <c r="G78" s="730"/>
      <c r="H78" s="730"/>
      <c r="I78" s="730"/>
      <c r="J78" s="730"/>
      <c r="K78" s="730"/>
      <c r="L78" s="730"/>
      <c r="M78" s="730"/>
    </row>
    <row r="79" spans="1:13">
      <c r="A79" s="730"/>
      <c r="B79" s="730"/>
      <c r="C79" s="730"/>
      <c r="D79" s="730"/>
      <c r="E79" s="730"/>
      <c r="F79" s="730"/>
      <c r="G79" s="730"/>
      <c r="H79" s="730"/>
      <c r="I79" s="730"/>
      <c r="J79" s="730"/>
      <c r="K79" s="730"/>
      <c r="L79" s="730"/>
      <c r="M79" s="730"/>
    </row>
    <row r="80" spans="1:13">
      <c r="A80" s="730"/>
      <c r="B80" s="730"/>
      <c r="C80" s="730"/>
      <c r="D80" s="730"/>
      <c r="E80" s="730"/>
      <c r="F80" s="730"/>
      <c r="G80" s="730"/>
      <c r="H80" s="730"/>
      <c r="I80" s="730"/>
      <c r="J80" s="730"/>
      <c r="K80" s="730"/>
      <c r="L80" s="730"/>
    </row>
    <row r="81" spans="1:12">
      <c r="A81" s="730"/>
      <c r="B81" s="730"/>
      <c r="C81" s="730"/>
      <c r="D81" s="730"/>
      <c r="E81" s="730"/>
      <c r="F81" s="730"/>
      <c r="G81" s="730"/>
      <c r="H81" s="730"/>
      <c r="I81" s="730"/>
      <c r="J81" s="730"/>
      <c r="K81" s="730"/>
      <c r="L81" s="730"/>
    </row>
    <row r="82" spans="1:12">
      <c r="A82" s="730"/>
      <c r="B82" s="730"/>
      <c r="C82" s="730"/>
      <c r="D82" s="730"/>
      <c r="E82" s="730"/>
      <c r="F82" s="730"/>
      <c r="G82" s="730"/>
      <c r="H82" s="730"/>
      <c r="I82" s="730"/>
      <c r="J82" s="730"/>
      <c r="K82" s="730"/>
      <c r="L82" s="730"/>
    </row>
    <row r="83" spans="1:12">
      <c r="A83" s="730"/>
      <c r="B83" s="730"/>
      <c r="C83" s="730"/>
      <c r="D83" s="730"/>
      <c r="E83" s="730"/>
      <c r="F83" s="730"/>
      <c r="G83" s="730"/>
      <c r="H83" s="730"/>
      <c r="I83" s="730"/>
      <c r="J83" s="730"/>
      <c r="K83" s="730"/>
      <c r="L83" s="730"/>
    </row>
    <row r="84" spans="1:12">
      <c r="A84" s="730"/>
      <c r="B84" s="730"/>
      <c r="C84" s="730"/>
      <c r="D84" s="730"/>
      <c r="E84" s="730"/>
      <c r="F84" s="730"/>
      <c r="G84" s="730"/>
      <c r="H84" s="730"/>
      <c r="I84" s="730"/>
      <c r="J84" s="730"/>
      <c r="K84" s="730"/>
      <c r="L84" s="730"/>
    </row>
    <row r="85" spans="1:12">
      <c r="A85" s="730"/>
      <c r="B85" s="730"/>
      <c r="C85" s="730"/>
      <c r="D85" s="730"/>
      <c r="E85" s="730"/>
      <c r="F85" s="730"/>
      <c r="G85" s="730"/>
      <c r="H85" s="730"/>
      <c r="I85" s="730"/>
      <c r="J85" s="730"/>
      <c r="K85" s="730"/>
      <c r="L85" s="730"/>
    </row>
    <row r="86" spans="1:12">
      <c r="A86" s="730"/>
      <c r="B86" s="730"/>
      <c r="C86" s="730"/>
      <c r="D86" s="730"/>
      <c r="E86" s="730"/>
      <c r="F86" s="730"/>
      <c r="G86" s="730"/>
      <c r="H86" s="730"/>
      <c r="I86" s="730"/>
      <c r="J86" s="730"/>
      <c r="K86" s="730"/>
      <c r="L86" s="730"/>
    </row>
    <row r="87" spans="1:12">
      <c r="A87" s="730"/>
      <c r="B87" s="730"/>
      <c r="C87" s="730"/>
      <c r="D87" s="730"/>
      <c r="E87" s="730"/>
      <c r="F87" s="730"/>
      <c r="G87" s="730"/>
      <c r="H87" s="730"/>
      <c r="I87" s="730"/>
      <c r="J87" s="730"/>
      <c r="K87" s="730"/>
      <c r="L87" s="730"/>
    </row>
    <row r="88" spans="1:12">
      <c r="A88" s="730"/>
      <c r="B88" s="730"/>
      <c r="C88" s="730"/>
      <c r="D88" s="730"/>
      <c r="E88" s="730"/>
      <c r="F88" s="730"/>
      <c r="G88" s="730"/>
      <c r="H88" s="730"/>
      <c r="I88" s="730"/>
      <c r="J88" s="730"/>
      <c r="K88" s="730"/>
      <c r="L88" s="730"/>
    </row>
    <row r="89" spans="1:12">
      <c r="A89" s="730"/>
      <c r="B89" s="730"/>
      <c r="C89" s="730"/>
      <c r="D89" s="730"/>
      <c r="E89" s="730"/>
      <c r="F89" s="730"/>
      <c r="G89" s="730"/>
      <c r="H89" s="730"/>
      <c r="I89" s="730"/>
      <c r="J89" s="730"/>
      <c r="K89" s="730"/>
      <c r="L89" s="730"/>
    </row>
    <row r="90" spans="1:12">
      <c r="A90" s="730"/>
      <c r="B90" s="730"/>
      <c r="C90" s="730"/>
      <c r="D90" s="730"/>
      <c r="E90" s="730"/>
      <c r="F90" s="730"/>
      <c r="G90" s="730"/>
      <c r="H90" s="730"/>
      <c r="I90" s="730"/>
      <c r="J90" s="730"/>
      <c r="K90" s="730"/>
      <c r="L90" s="730"/>
    </row>
    <row r="91" spans="1:12">
      <c r="A91" s="730"/>
      <c r="B91" s="730"/>
      <c r="C91" s="730"/>
      <c r="D91" s="730"/>
      <c r="E91" s="730"/>
      <c r="F91" s="730"/>
      <c r="G91" s="730"/>
      <c r="H91" s="730"/>
      <c r="I91" s="730"/>
      <c r="J91" s="730"/>
      <c r="K91" s="730"/>
      <c r="L91" s="730"/>
    </row>
    <row r="92" spans="1:12">
      <c r="A92" s="730"/>
      <c r="B92" s="730"/>
      <c r="C92" s="730"/>
      <c r="D92" s="730"/>
      <c r="E92" s="730"/>
      <c r="F92" s="730"/>
      <c r="G92" s="730"/>
      <c r="H92" s="730"/>
      <c r="I92" s="730"/>
      <c r="J92" s="730"/>
      <c r="K92" s="730"/>
      <c r="L92" s="730"/>
    </row>
    <row r="93" spans="1:12">
      <c r="A93" s="730"/>
      <c r="B93" s="730"/>
      <c r="C93" s="730"/>
      <c r="D93" s="730"/>
      <c r="E93" s="730"/>
      <c r="F93" s="730"/>
      <c r="G93" s="730"/>
      <c r="H93" s="730"/>
      <c r="I93" s="730"/>
      <c r="J93" s="730"/>
      <c r="K93" s="730"/>
      <c r="L93" s="730"/>
    </row>
    <row r="94" spans="1:12">
      <c r="A94" s="730"/>
      <c r="B94" s="730"/>
      <c r="C94" s="730"/>
      <c r="D94" s="730"/>
      <c r="E94" s="730"/>
      <c r="F94" s="730"/>
      <c r="G94" s="730"/>
      <c r="H94" s="730"/>
      <c r="I94" s="730"/>
      <c r="J94" s="730"/>
      <c r="K94" s="730"/>
      <c r="L94" s="730"/>
    </row>
    <row r="95" spans="1:12">
      <c r="A95" s="730"/>
      <c r="B95" s="730"/>
      <c r="C95" s="730"/>
      <c r="D95" s="730"/>
      <c r="E95" s="730"/>
      <c r="F95" s="730"/>
      <c r="G95" s="730"/>
      <c r="H95" s="730"/>
      <c r="I95" s="730"/>
      <c r="J95" s="730"/>
      <c r="K95" s="730"/>
      <c r="L95" s="730"/>
    </row>
    <row r="96" spans="1:12">
      <c r="A96" s="730"/>
      <c r="B96" s="730"/>
      <c r="C96" s="730"/>
      <c r="D96" s="730"/>
      <c r="E96" s="730"/>
      <c r="F96" s="730"/>
      <c r="G96" s="730"/>
      <c r="H96" s="730"/>
      <c r="I96" s="730"/>
      <c r="J96" s="730"/>
      <c r="K96" s="730"/>
      <c r="L96" s="730"/>
    </row>
    <row r="97" spans="1:12">
      <c r="A97" s="730"/>
      <c r="B97" s="730"/>
      <c r="C97" s="730"/>
      <c r="D97" s="730"/>
      <c r="E97" s="730"/>
      <c r="F97" s="730"/>
      <c r="G97" s="730"/>
      <c r="H97" s="730"/>
      <c r="I97" s="730"/>
      <c r="J97" s="730"/>
      <c r="K97" s="730"/>
      <c r="L97" s="730"/>
    </row>
    <row r="98" spans="1:12">
      <c r="A98" s="730"/>
      <c r="B98" s="730"/>
      <c r="C98" s="730"/>
      <c r="D98" s="730"/>
      <c r="E98" s="730"/>
      <c r="F98" s="730"/>
      <c r="G98" s="730"/>
      <c r="H98" s="730"/>
      <c r="I98" s="730"/>
      <c r="J98" s="730"/>
      <c r="K98" s="730"/>
      <c r="L98" s="730"/>
    </row>
    <row r="99" spans="1:12">
      <c r="A99" s="730"/>
      <c r="B99" s="730"/>
      <c r="C99" s="730"/>
      <c r="D99" s="730"/>
      <c r="E99" s="730"/>
      <c r="F99" s="730"/>
      <c r="G99" s="730"/>
      <c r="H99" s="730"/>
      <c r="I99" s="730"/>
      <c r="J99" s="730"/>
      <c r="K99" s="730"/>
      <c r="L99" s="730"/>
    </row>
    <row r="100" spans="1:12">
      <c r="A100" s="730"/>
      <c r="B100" s="730"/>
      <c r="C100" s="730"/>
      <c r="D100" s="730"/>
      <c r="E100" s="730"/>
      <c r="F100" s="730"/>
      <c r="G100" s="730"/>
      <c r="H100" s="730"/>
      <c r="I100" s="730"/>
      <c r="J100" s="730"/>
      <c r="K100" s="730"/>
      <c r="L100" s="730"/>
    </row>
    <row r="101" spans="1:12">
      <c r="A101" s="730"/>
      <c r="B101" s="730"/>
      <c r="C101" s="730"/>
      <c r="D101" s="730"/>
      <c r="E101" s="730"/>
      <c r="F101" s="730"/>
      <c r="G101" s="730"/>
      <c r="H101" s="730"/>
      <c r="I101" s="730"/>
      <c r="J101" s="730"/>
      <c r="K101" s="730"/>
      <c r="L101" s="730"/>
    </row>
    <row r="102" spans="1:12">
      <c r="A102" s="730"/>
      <c r="B102" s="730"/>
      <c r="C102" s="730"/>
      <c r="D102" s="730"/>
      <c r="E102" s="730"/>
      <c r="F102" s="730"/>
      <c r="G102" s="730"/>
      <c r="H102" s="730"/>
      <c r="I102" s="730"/>
      <c r="J102" s="730"/>
      <c r="K102" s="730"/>
      <c r="L102" s="730"/>
    </row>
    <row r="103" spans="1:12">
      <c r="A103" s="730"/>
      <c r="B103" s="730"/>
      <c r="C103" s="730"/>
      <c r="D103" s="730"/>
      <c r="E103" s="730"/>
      <c r="F103" s="730"/>
      <c r="G103" s="730"/>
      <c r="H103" s="730"/>
      <c r="I103" s="730"/>
      <c r="J103" s="730"/>
      <c r="K103" s="730"/>
      <c r="L103" s="730"/>
    </row>
    <row r="104" spans="1:12">
      <c r="A104" s="730"/>
      <c r="B104" s="730"/>
      <c r="C104" s="730"/>
      <c r="D104" s="730"/>
      <c r="E104" s="730"/>
      <c r="F104" s="730"/>
      <c r="G104" s="730"/>
      <c r="H104" s="730"/>
      <c r="I104" s="730"/>
      <c r="J104" s="730"/>
      <c r="K104" s="730"/>
      <c r="L104" s="730"/>
    </row>
    <row r="105" spans="1:12">
      <c r="A105" s="730"/>
      <c r="B105" s="730"/>
      <c r="C105" s="730"/>
      <c r="D105" s="730"/>
      <c r="E105" s="730"/>
      <c r="F105" s="730"/>
      <c r="G105" s="730"/>
      <c r="H105" s="730"/>
      <c r="I105" s="730"/>
      <c r="J105" s="730"/>
      <c r="K105" s="730"/>
      <c r="L105" s="730"/>
    </row>
    <row r="106" spans="1:12">
      <c r="A106" s="730"/>
      <c r="B106" s="730"/>
      <c r="C106" s="730"/>
      <c r="D106" s="730"/>
      <c r="E106" s="730"/>
      <c r="F106" s="730"/>
      <c r="G106" s="730"/>
      <c r="H106" s="730"/>
      <c r="I106" s="730"/>
      <c r="J106" s="730"/>
      <c r="K106" s="730"/>
      <c r="L106" s="730"/>
    </row>
    <row r="107" spans="1:12">
      <c r="A107" s="730"/>
      <c r="B107" s="730"/>
      <c r="C107" s="730"/>
      <c r="D107" s="730"/>
      <c r="E107" s="730"/>
      <c r="F107" s="730"/>
      <c r="G107" s="730"/>
      <c r="H107" s="730"/>
      <c r="I107" s="730"/>
      <c r="J107" s="730"/>
      <c r="K107" s="730"/>
      <c r="L107" s="730"/>
    </row>
    <row r="108" spans="1:12">
      <c r="A108" s="730"/>
      <c r="B108" s="730"/>
      <c r="C108" s="730"/>
      <c r="D108" s="730"/>
      <c r="E108" s="730"/>
      <c r="F108" s="730"/>
      <c r="G108" s="730"/>
      <c r="H108" s="730"/>
      <c r="I108" s="730"/>
      <c r="J108" s="730"/>
      <c r="K108" s="730"/>
      <c r="L108" s="730"/>
    </row>
    <row r="109" spans="1:12">
      <c r="A109" s="730"/>
      <c r="B109" s="730"/>
      <c r="C109" s="730"/>
      <c r="D109" s="730"/>
      <c r="E109" s="730"/>
      <c r="F109" s="730"/>
      <c r="G109" s="730"/>
      <c r="H109" s="730"/>
      <c r="I109" s="730"/>
      <c r="J109" s="730"/>
      <c r="K109" s="730"/>
      <c r="L109" s="730"/>
    </row>
    <row r="110" spans="1:12">
      <c r="A110" s="730"/>
      <c r="B110" s="730"/>
      <c r="C110" s="730"/>
      <c r="D110" s="730"/>
      <c r="E110" s="730"/>
      <c r="F110" s="730"/>
      <c r="G110" s="730"/>
      <c r="H110" s="730"/>
      <c r="I110" s="730"/>
      <c r="J110" s="730"/>
      <c r="K110" s="730"/>
      <c r="L110" s="730"/>
    </row>
    <row r="111" spans="1:12">
      <c r="A111" s="730"/>
      <c r="B111" s="730"/>
      <c r="C111" s="730"/>
      <c r="D111" s="730"/>
      <c r="E111" s="730"/>
      <c r="F111" s="730"/>
      <c r="G111" s="730"/>
      <c r="H111" s="730"/>
      <c r="I111" s="730"/>
      <c r="J111" s="730"/>
      <c r="K111" s="730"/>
      <c r="L111" s="730"/>
    </row>
    <row r="112" spans="1:12">
      <c r="A112" s="730"/>
      <c r="B112" s="730"/>
      <c r="C112" s="730"/>
      <c r="D112" s="730"/>
      <c r="E112" s="730"/>
      <c r="F112" s="730"/>
      <c r="G112" s="730"/>
      <c r="H112" s="730"/>
      <c r="I112" s="730"/>
      <c r="J112" s="730"/>
      <c r="K112" s="730"/>
      <c r="L112" s="730"/>
    </row>
    <row r="113" spans="1:12">
      <c r="A113" s="730"/>
      <c r="B113" s="730"/>
      <c r="C113" s="730"/>
      <c r="D113" s="730"/>
      <c r="E113" s="730"/>
      <c r="F113" s="730"/>
      <c r="G113" s="730"/>
      <c r="H113" s="730"/>
      <c r="I113" s="730"/>
      <c r="J113" s="730"/>
      <c r="K113" s="730"/>
      <c r="L113" s="730"/>
    </row>
    <row r="114" spans="1:12">
      <c r="A114" s="730"/>
      <c r="B114" s="730"/>
      <c r="C114" s="730"/>
      <c r="D114" s="730"/>
      <c r="E114" s="730"/>
      <c r="F114" s="730"/>
      <c r="G114" s="730"/>
      <c r="H114" s="730"/>
      <c r="I114" s="730"/>
      <c r="J114" s="730"/>
      <c r="K114" s="730"/>
      <c r="L114" s="730"/>
    </row>
    <row r="115" spans="1:12">
      <c r="A115" s="730"/>
      <c r="B115" s="730"/>
      <c r="C115" s="730"/>
      <c r="D115" s="730"/>
      <c r="E115" s="730"/>
      <c r="F115" s="730"/>
      <c r="G115" s="730"/>
      <c r="H115" s="730"/>
      <c r="I115" s="730"/>
      <c r="J115" s="730"/>
      <c r="K115" s="730"/>
      <c r="L115" s="730"/>
    </row>
    <row r="116" spans="1:12">
      <c r="A116" s="730"/>
      <c r="B116" s="730"/>
      <c r="C116" s="730"/>
      <c r="D116" s="730"/>
      <c r="E116" s="730"/>
      <c r="F116" s="730"/>
      <c r="G116" s="730"/>
      <c r="H116" s="730"/>
      <c r="I116" s="730"/>
      <c r="J116" s="730"/>
      <c r="K116" s="730"/>
      <c r="L116" s="730"/>
    </row>
    <row r="117" spans="1:12">
      <c r="A117" s="730"/>
      <c r="B117" s="730"/>
      <c r="C117" s="730"/>
      <c r="D117" s="730"/>
      <c r="E117" s="730"/>
      <c r="F117" s="730"/>
      <c r="G117" s="730"/>
      <c r="H117" s="730"/>
      <c r="I117" s="730"/>
      <c r="J117" s="730"/>
      <c r="K117" s="730"/>
      <c r="L117" s="730"/>
    </row>
    <row r="118" spans="1:12">
      <c r="A118" s="730"/>
      <c r="B118" s="730"/>
      <c r="C118" s="730"/>
      <c r="D118" s="730"/>
      <c r="E118" s="730"/>
      <c r="F118" s="730"/>
      <c r="G118" s="730"/>
      <c r="H118" s="730"/>
      <c r="I118" s="730"/>
      <c r="J118" s="730"/>
      <c r="K118" s="730"/>
      <c r="L118" s="730"/>
    </row>
    <row r="119" spans="1:12">
      <c r="A119" s="730"/>
      <c r="B119" s="730"/>
      <c r="C119" s="730"/>
      <c r="D119" s="730"/>
      <c r="E119" s="730"/>
      <c r="F119" s="730"/>
      <c r="G119" s="730"/>
      <c r="H119" s="730"/>
      <c r="I119" s="730"/>
      <c r="J119" s="730"/>
      <c r="K119" s="730"/>
      <c r="L119" s="730"/>
    </row>
    <row r="120" spans="1:12">
      <c r="A120" s="730"/>
      <c r="B120" s="730"/>
      <c r="C120" s="730"/>
      <c r="D120" s="730"/>
      <c r="E120" s="730"/>
      <c r="F120" s="730"/>
      <c r="G120" s="730"/>
      <c r="H120" s="730"/>
      <c r="I120" s="730"/>
      <c r="J120" s="730"/>
      <c r="K120" s="730"/>
      <c r="L120" s="730"/>
    </row>
    <row r="121" spans="1:12">
      <c r="A121" s="730"/>
      <c r="B121" s="730"/>
      <c r="C121" s="730"/>
      <c r="D121" s="730"/>
      <c r="E121" s="730"/>
      <c r="F121" s="730"/>
      <c r="G121" s="730"/>
      <c r="H121" s="730"/>
      <c r="I121" s="730"/>
      <c r="J121" s="730"/>
      <c r="K121" s="730"/>
      <c r="L121" s="730"/>
    </row>
    <row r="122" spans="1:12">
      <c r="A122" s="730"/>
      <c r="B122" s="730"/>
      <c r="C122" s="730"/>
      <c r="D122" s="730"/>
      <c r="E122" s="730"/>
      <c r="F122" s="730"/>
      <c r="G122" s="730"/>
      <c r="H122" s="730"/>
      <c r="I122" s="730"/>
      <c r="J122" s="730"/>
      <c r="K122" s="730"/>
      <c r="L122" s="730"/>
    </row>
    <row r="123" spans="1:12">
      <c r="A123" s="730"/>
      <c r="B123" s="730"/>
      <c r="C123" s="730"/>
      <c r="D123" s="730"/>
      <c r="E123" s="730"/>
      <c r="F123" s="730"/>
      <c r="G123" s="730"/>
      <c r="H123" s="730"/>
      <c r="I123" s="730"/>
      <c r="J123" s="730"/>
      <c r="K123" s="730"/>
      <c r="L123" s="730"/>
    </row>
    <row r="124" spans="1:12">
      <c r="A124" s="730"/>
      <c r="B124" s="730"/>
      <c r="C124" s="730"/>
      <c r="D124" s="730"/>
      <c r="E124" s="730"/>
      <c r="F124" s="730"/>
      <c r="G124" s="730"/>
      <c r="H124" s="730"/>
      <c r="I124" s="730"/>
      <c r="J124" s="730"/>
      <c r="K124" s="730"/>
      <c r="L124" s="730"/>
    </row>
    <row r="125" spans="1:12">
      <c r="A125" s="730"/>
      <c r="B125" s="730"/>
      <c r="C125" s="730"/>
      <c r="D125" s="730"/>
      <c r="E125" s="730"/>
      <c r="F125" s="730"/>
      <c r="G125" s="730"/>
      <c r="H125" s="730"/>
      <c r="I125" s="730"/>
      <c r="J125" s="730"/>
      <c r="K125" s="730"/>
      <c r="L125" s="730"/>
    </row>
    <row r="126" spans="1:12">
      <c r="A126" s="730"/>
      <c r="B126" s="730"/>
      <c r="C126" s="730"/>
      <c r="D126" s="730"/>
      <c r="E126" s="730"/>
      <c r="F126" s="730"/>
      <c r="G126" s="730"/>
      <c r="H126" s="730"/>
      <c r="I126" s="730"/>
      <c r="J126" s="730"/>
      <c r="K126" s="730"/>
      <c r="L126" s="730"/>
    </row>
    <row r="127" spans="1:12">
      <c r="A127" s="730"/>
      <c r="B127" s="730"/>
      <c r="C127" s="730"/>
      <c r="D127" s="730"/>
      <c r="E127" s="730"/>
      <c r="F127" s="730"/>
      <c r="G127" s="730"/>
      <c r="H127" s="730"/>
      <c r="I127" s="730"/>
      <c r="J127" s="730"/>
      <c r="K127" s="730"/>
      <c r="L127" s="730"/>
    </row>
    <row r="128" spans="1:12">
      <c r="A128" s="730"/>
      <c r="B128" s="730"/>
      <c r="C128" s="730"/>
      <c r="D128" s="730"/>
      <c r="E128" s="730"/>
      <c r="F128" s="730"/>
      <c r="G128" s="730"/>
      <c r="H128" s="730"/>
      <c r="I128" s="730"/>
      <c r="J128" s="730"/>
      <c r="K128" s="730"/>
      <c r="L128" s="730"/>
    </row>
    <row r="129" spans="1:12">
      <c r="A129" s="730"/>
      <c r="B129" s="730"/>
      <c r="C129" s="730"/>
      <c r="D129" s="730"/>
      <c r="E129" s="730"/>
      <c r="F129" s="730"/>
      <c r="G129" s="730"/>
      <c r="H129" s="730"/>
      <c r="I129" s="730"/>
      <c r="J129" s="730"/>
      <c r="K129" s="730"/>
      <c r="L129" s="730"/>
    </row>
    <row r="130" spans="1:12">
      <c r="A130" s="730"/>
      <c r="B130" s="730"/>
      <c r="C130" s="730"/>
      <c r="D130" s="730"/>
      <c r="E130" s="730"/>
      <c r="F130" s="730"/>
      <c r="G130" s="730"/>
      <c r="H130" s="730"/>
      <c r="I130" s="730"/>
      <c r="J130" s="730"/>
      <c r="K130" s="730"/>
      <c r="L130" s="730"/>
    </row>
    <row r="131" spans="1:12">
      <c r="A131" s="730"/>
      <c r="B131" s="730"/>
      <c r="C131" s="730"/>
      <c r="D131" s="730"/>
      <c r="E131" s="730"/>
      <c r="F131" s="730"/>
      <c r="G131" s="730"/>
      <c r="H131" s="730"/>
      <c r="I131" s="730"/>
      <c r="J131" s="730"/>
      <c r="K131" s="730"/>
      <c r="L131" s="730"/>
    </row>
    <row r="132" spans="1:12">
      <c r="A132" s="730"/>
      <c r="B132" s="730"/>
      <c r="C132" s="730"/>
      <c r="D132" s="730"/>
      <c r="E132" s="730"/>
      <c r="F132" s="730"/>
      <c r="G132" s="730"/>
      <c r="H132" s="730"/>
      <c r="I132" s="730"/>
      <c r="J132" s="730"/>
      <c r="K132" s="730"/>
      <c r="L132" s="730"/>
    </row>
    <row r="133" spans="1:12">
      <c r="A133" s="730"/>
      <c r="B133" s="730"/>
      <c r="C133" s="730"/>
      <c r="D133" s="730"/>
      <c r="E133" s="730"/>
      <c r="F133" s="730"/>
      <c r="G133" s="730"/>
      <c r="H133" s="730"/>
      <c r="I133" s="730"/>
      <c r="J133" s="730"/>
      <c r="K133" s="730"/>
      <c r="L133" s="730"/>
    </row>
    <row r="134" spans="1:12">
      <c r="A134" s="730"/>
      <c r="B134" s="730"/>
      <c r="C134" s="730"/>
      <c r="D134" s="730"/>
      <c r="E134" s="730"/>
      <c r="F134" s="730"/>
      <c r="G134" s="730"/>
      <c r="H134" s="730"/>
      <c r="I134" s="730"/>
      <c r="J134" s="730"/>
      <c r="K134" s="730"/>
      <c r="L134" s="730"/>
    </row>
    <row r="135" spans="1:12">
      <c r="A135" s="730"/>
      <c r="B135" s="730"/>
      <c r="C135" s="730"/>
      <c r="D135" s="730"/>
      <c r="E135" s="730"/>
      <c r="F135" s="730"/>
      <c r="G135" s="730"/>
      <c r="H135" s="730"/>
      <c r="I135" s="730"/>
      <c r="J135" s="730"/>
      <c r="K135" s="730"/>
      <c r="L135" s="730"/>
    </row>
    <row r="136" spans="1:12">
      <c r="A136" s="730"/>
      <c r="B136" s="730"/>
      <c r="C136" s="730"/>
      <c r="D136" s="730"/>
      <c r="E136" s="730"/>
      <c r="F136" s="730"/>
      <c r="G136" s="730"/>
      <c r="H136" s="730"/>
      <c r="I136" s="730"/>
      <c r="J136" s="730"/>
      <c r="K136" s="730"/>
      <c r="L136" s="730"/>
    </row>
    <row r="137" spans="1:12">
      <c r="A137" s="730"/>
      <c r="B137" s="730"/>
      <c r="C137" s="730"/>
      <c r="D137" s="730"/>
      <c r="E137" s="730"/>
      <c r="F137" s="730"/>
      <c r="G137" s="730"/>
      <c r="H137" s="730"/>
      <c r="I137" s="730"/>
      <c r="J137" s="730"/>
      <c r="K137" s="730"/>
      <c r="L137" s="730"/>
    </row>
    <row r="138" spans="1:12">
      <c r="A138" s="730"/>
      <c r="B138" s="730"/>
      <c r="C138" s="730"/>
      <c r="D138" s="730"/>
      <c r="E138" s="730"/>
      <c r="F138" s="730"/>
      <c r="G138" s="730"/>
      <c r="H138" s="730"/>
      <c r="I138" s="730"/>
      <c r="J138" s="730"/>
      <c r="K138" s="730"/>
      <c r="L138" s="730"/>
    </row>
    <row r="139" spans="1:12">
      <c r="A139" s="730"/>
      <c r="B139" s="730"/>
      <c r="C139" s="730"/>
      <c r="D139" s="730"/>
      <c r="E139" s="730"/>
      <c r="F139" s="730"/>
      <c r="G139" s="730"/>
      <c r="H139" s="730"/>
      <c r="I139" s="730"/>
      <c r="J139" s="730"/>
      <c r="K139" s="730"/>
      <c r="L139" s="730"/>
    </row>
    <row r="140" spans="1:12">
      <c r="A140" s="730"/>
      <c r="B140" s="730"/>
      <c r="C140" s="730"/>
      <c r="D140" s="730"/>
      <c r="E140" s="730"/>
      <c r="F140" s="730"/>
      <c r="G140" s="730"/>
      <c r="H140" s="730"/>
      <c r="I140" s="730"/>
      <c r="J140" s="730"/>
      <c r="K140" s="730"/>
      <c r="L140" s="730"/>
    </row>
    <row r="141" spans="1:12">
      <c r="A141" s="730"/>
      <c r="B141" s="730"/>
      <c r="C141" s="730"/>
      <c r="D141" s="730"/>
      <c r="E141" s="730"/>
      <c r="F141" s="730"/>
      <c r="G141" s="730"/>
      <c r="H141" s="730"/>
      <c r="I141" s="730"/>
      <c r="J141" s="730"/>
      <c r="K141" s="730"/>
      <c r="L141" s="730"/>
    </row>
    <row r="142" spans="1:12">
      <c r="A142" s="730"/>
      <c r="B142" s="730"/>
      <c r="C142" s="730"/>
      <c r="D142" s="730"/>
      <c r="E142" s="730"/>
      <c r="F142" s="730"/>
      <c r="G142" s="730"/>
      <c r="H142" s="730"/>
      <c r="I142" s="730"/>
      <c r="J142" s="730"/>
      <c r="K142" s="730"/>
      <c r="L142" s="730"/>
    </row>
    <row r="143" spans="1:12">
      <c r="A143" s="730"/>
      <c r="B143" s="730"/>
      <c r="C143" s="730"/>
      <c r="D143" s="730"/>
      <c r="E143" s="730"/>
      <c r="F143" s="730"/>
      <c r="G143" s="730"/>
      <c r="H143" s="730"/>
      <c r="I143" s="730"/>
      <c r="J143" s="730"/>
      <c r="K143" s="730"/>
      <c r="L143" s="730"/>
    </row>
    <row r="144" spans="1:12">
      <c r="A144" s="730"/>
      <c r="B144" s="730"/>
      <c r="C144" s="730"/>
      <c r="D144" s="730"/>
      <c r="E144" s="730"/>
      <c r="F144" s="730"/>
      <c r="G144" s="730"/>
      <c r="H144" s="730"/>
      <c r="I144" s="730"/>
      <c r="J144" s="730"/>
      <c r="K144" s="730"/>
      <c r="L144" s="730"/>
    </row>
    <row r="145" spans="1:12">
      <c r="A145" s="730"/>
      <c r="B145" s="730"/>
      <c r="C145" s="730"/>
      <c r="D145" s="730"/>
      <c r="E145" s="730"/>
      <c r="F145" s="730"/>
      <c r="G145" s="730"/>
      <c r="H145" s="730"/>
      <c r="I145" s="730"/>
      <c r="J145" s="730"/>
      <c r="K145" s="730"/>
      <c r="L145" s="730"/>
    </row>
    <row r="146" spans="1:12">
      <c r="A146" s="730"/>
      <c r="B146" s="730"/>
      <c r="C146" s="730"/>
      <c r="D146" s="730"/>
      <c r="E146" s="730"/>
      <c r="F146" s="730"/>
      <c r="G146" s="730"/>
      <c r="H146" s="730"/>
      <c r="I146" s="730"/>
      <c r="J146" s="730"/>
      <c r="K146" s="730"/>
      <c r="L146" s="730"/>
    </row>
    <row r="147" spans="1:12">
      <c r="A147" s="730"/>
      <c r="B147" s="730"/>
      <c r="C147" s="730"/>
      <c r="D147" s="730"/>
      <c r="E147" s="730"/>
      <c r="F147" s="730"/>
      <c r="G147" s="730"/>
      <c r="H147" s="730"/>
      <c r="I147" s="730"/>
      <c r="J147" s="730"/>
      <c r="K147" s="730"/>
      <c r="L147" s="730"/>
    </row>
    <row r="148" spans="1:12">
      <c r="A148" s="730"/>
      <c r="B148" s="730"/>
      <c r="C148" s="730"/>
      <c r="D148" s="730"/>
      <c r="E148" s="730"/>
      <c r="F148" s="730"/>
      <c r="G148" s="730"/>
      <c r="H148" s="730"/>
      <c r="I148" s="730"/>
      <c r="J148" s="730"/>
      <c r="K148" s="730"/>
      <c r="L148" s="730"/>
    </row>
    <row r="149" spans="1:12">
      <c r="A149" s="729"/>
      <c r="B149" s="729"/>
      <c r="C149" s="729"/>
      <c r="D149" s="729"/>
      <c r="E149" s="729"/>
      <c r="F149" s="729"/>
      <c r="G149" s="729"/>
      <c r="H149" s="729"/>
      <c r="I149" s="729"/>
      <c r="J149" s="729"/>
      <c r="K149" s="729"/>
      <c r="L149" s="729"/>
    </row>
    <row r="150" spans="1:12">
      <c r="A150" s="729"/>
      <c r="B150" s="729"/>
      <c r="C150" s="729"/>
      <c r="D150" s="729"/>
      <c r="E150" s="729"/>
      <c r="F150" s="729"/>
      <c r="G150" s="729"/>
      <c r="H150" s="729"/>
      <c r="I150" s="729"/>
      <c r="J150" s="729"/>
      <c r="K150" s="729"/>
      <c r="L150" s="729"/>
    </row>
    <row r="151" spans="1:12">
      <c r="A151" s="729"/>
      <c r="B151" s="729"/>
      <c r="C151" s="729"/>
      <c r="D151" s="729"/>
      <c r="E151" s="729"/>
      <c r="F151" s="729"/>
      <c r="G151" s="729"/>
      <c r="H151" s="729"/>
      <c r="I151" s="729"/>
      <c r="J151" s="729"/>
      <c r="K151" s="729"/>
      <c r="L151" s="729"/>
    </row>
    <row r="152" spans="1:12">
      <c r="A152" s="729"/>
      <c r="B152" s="729"/>
      <c r="C152" s="729"/>
      <c r="D152" s="729"/>
      <c r="E152" s="729"/>
      <c r="F152" s="729"/>
      <c r="G152" s="729"/>
      <c r="H152" s="729"/>
      <c r="I152" s="729"/>
      <c r="J152" s="729"/>
      <c r="K152" s="729"/>
      <c r="L152" s="729"/>
    </row>
    <row r="153" spans="1:12">
      <c r="A153" s="729"/>
      <c r="B153" s="729"/>
      <c r="C153" s="729"/>
      <c r="D153" s="729"/>
      <c r="E153" s="729"/>
      <c r="F153" s="729"/>
      <c r="G153" s="729"/>
      <c r="H153" s="729"/>
      <c r="I153" s="729"/>
      <c r="J153" s="729"/>
      <c r="K153" s="729"/>
      <c r="L153" s="729"/>
    </row>
    <row r="154" spans="1:12">
      <c r="A154" s="729"/>
      <c r="B154" s="729"/>
      <c r="C154" s="729"/>
      <c r="D154" s="729"/>
      <c r="E154" s="729"/>
      <c r="F154" s="729"/>
      <c r="G154" s="729"/>
      <c r="H154" s="729"/>
      <c r="I154" s="729"/>
      <c r="J154" s="729"/>
      <c r="K154" s="729"/>
      <c r="L154" s="729"/>
    </row>
    <row r="155" spans="1:12">
      <c r="A155" s="729"/>
      <c r="B155" s="729"/>
      <c r="C155" s="729"/>
      <c r="D155" s="729"/>
      <c r="E155" s="729"/>
      <c r="F155" s="729"/>
      <c r="G155" s="729"/>
      <c r="H155" s="729"/>
      <c r="I155" s="729"/>
      <c r="J155" s="729"/>
      <c r="K155" s="729"/>
      <c r="L155" s="729"/>
    </row>
    <row r="156" spans="1:12">
      <c r="A156" s="729"/>
      <c r="B156" s="729"/>
      <c r="C156" s="729"/>
      <c r="D156" s="729"/>
      <c r="E156" s="729"/>
      <c r="F156" s="729"/>
      <c r="G156" s="729"/>
      <c r="H156" s="729"/>
      <c r="I156" s="729"/>
      <c r="J156" s="729"/>
      <c r="K156" s="729"/>
      <c r="L156" s="729"/>
    </row>
    <row r="157" spans="1:12">
      <c r="A157" s="729"/>
      <c r="B157" s="729"/>
      <c r="C157" s="729"/>
      <c r="D157" s="729"/>
      <c r="E157" s="729"/>
      <c r="F157" s="729"/>
      <c r="G157" s="729"/>
      <c r="H157" s="729"/>
      <c r="I157" s="729"/>
      <c r="J157" s="729"/>
      <c r="K157" s="729"/>
      <c r="L157" s="729"/>
    </row>
    <row r="158" spans="1:12">
      <c r="A158" s="729"/>
      <c r="B158" s="729"/>
      <c r="C158" s="729"/>
      <c r="D158" s="729"/>
      <c r="E158" s="729"/>
      <c r="F158" s="729"/>
      <c r="G158" s="729"/>
      <c r="H158" s="729"/>
      <c r="I158" s="729"/>
      <c r="J158" s="729"/>
      <c r="K158" s="729"/>
      <c r="L158" s="729"/>
    </row>
    <row r="159" spans="1:12">
      <c r="A159" s="729"/>
      <c r="B159" s="729"/>
      <c r="C159" s="729"/>
      <c r="D159" s="729"/>
      <c r="E159" s="729"/>
      <c r="F159" s="729"/>
      <c r="G159" s="729"/>
      <c r="H159" s="729"/>
      <c r="I159" s="729"/>
      <c r="J159" s="729"/>
      <c r="K159" s="729"/>
      <c r="L159" s="729"/>
    </row>
    <row r="160" spans="1:12">
      <c r="A160" s="729"/>
      <c r="B160" s="729"/>
      <c r="C160" s="729"/>
      <c r="D160" s="729"/>
      <c r="E160" s="729"/>
      <c r="F160" s="729"/>
      <c r="G160" s="729"/>
      <c r="H160" s="729"/>
      <c r="I160" s="729"/>
      <c r="J160" s="729"/>
      <c r="K160" s="729"/>
      <c r="L160" s="729"/>
    </row>
    <row r="161" spans="1:12">
      <c r="A161" s="729"/>
      <c r="B161" s="729"/>
      <c r="C161" s="729"/>
      <c r="D161" s="729"/>
      <c r="E161" s="729"/>
      <c r="F161" s="729"/>
      <c r="G161" s="729"/>
      <c r="H161" s="729"/>
      <c r="I161" s="729"/>
      <c r="J161" s="729"/>
      <c r="K161" s="729"/>
      <c r="L161" s="729"/>
    </row>
    <row r="162" spans="1:12">
      <c r="A162" s="729"/>
      <c r="B162" s="729"/>
      <c r="C162" s="729"/>
      <c r="D162" s="729"/>
      <c r="E162" s="729"/>
      <c r="F162" s="729"/>
      <c r="G162" s="729"/>
      <c r="H162" s="729"/>
      <c r="I162" s="729"/>
      <c r="J162" s="729"/>
      <c r="K162" s="729"/>
      <c r="L162" s="729"/>
    </row>
    <row r="163" spans="1:12">
      <c r="A163" s="729"/>
      <c r="B163" s="729"/>
      <c r="C163" s="729"/>
      <c r="D163" s="729"/>
      <c r="E163" s="729"/>
      <c r="F163" s="729"/>
      <c r="G163" s="729"/>
      <c r="H163" s="729"/>
      <c r="I163" s="729"/>
      <c r="J163" s="729"/>
      <c r="K163" s="729"/>
      <c r="L163" s="729"/>
    </row>
    <row r="164" spans="1:12">
      <c r="A164" s="729"/>
      <c r="B164" s="729"/>
      <c r="C164" s="729"/>
      <c r="D164" s="729"/>
      <c r="E164" s="729"/>
      <c r="F164" s="729"/>
      <c r="G164" s="729"/>
      <c r="H164" s="729"/>
      <c r="I164" s="729"/>
      <c r="J164" s="729"/>
      <c r="K164" s="729"/>
      <c r="L164" s="729"/>
    </row>
    <row r="165" spans="1:12">
      <c r="A165" s="729"/>
      <c r="B165" s="729"/>
      <c r="C165" s="729"/>
      <c r="D165" s="729"/>
      <c r="E165" s="729"/>
      <c r="F165" s="729"/>
      <c r="G165" s="729"/>
      <c r="H165" s="729"/>
      <c r="I165" s="729"/>
      <c r="J165" s="729"/>
      <c r="K165" s="729"/>
      <c r="L165" s="729"/>
    </row>
    <row r="166" spans="1:12">
      <c r="A166" s="729"/>
      <c r="B166" s="729"/>
      <c r="C166" s="729"/>
      <c r="D166" s="729"/>
      <c r="E166" s="729"/>
      <c r="F166" s="729"/>
      <c r="G166" s="729"/>
      <c r="H166" s="729"/>
      <c r="I166" s="729"/>
      <c r="J166" s="729"/>
      <c r="K166" s="729"/>
      <c r="L166" s="729"/>
    </row>
    <row r="167" spans="1:12">
      <c r="A167" s="729"/>
      <c r="B167" s="729"/>
      <c r="C167" s="729"/>
      <c r="D167" s="729"/>
      <c r="E167" s="729"/>
      <c r="F167" s="729"/>
      <c r="G167" s="729"/>
      <c r="H167" s="729"/>
      <c r="I167" s="729"/>
      <c r="J167" s="729"/>
      <c r="K167" s="729"/>
      <c r="L167" s="729"/>
    </row>
    <row r="168" spans="1:12">
      <c r="A168" s="729"/>
      <c r="B168" s="729"/>
      <c r="C168" s="729"/>
      <c r="D168" s="729"/>
      <c r="E168" s="729"/>
      <c r="F168" s="729"/>
      <c r="G168" s="729"/>
      <c r="H168" s="729"/>
      <c r="I168" s="729"/>
      <c r="J168" s="729"/>
      <c r="K168" s="729"/>
      <c r="L168" s="729"/>
    </row>
    <row r="169" spans="1:12">
      <c r="A169" s="729"/>
      <c r="B169" s="729"/>
      <c r="C169" s="729"/>
      <c r="D169" s="729"/>
      <c r="E169" s="729"/>
      <c r="F169" s="729"/>
      <c r="G169" s="729"/>
      <c r="H169" s="729"/>
      <c r="I169" s="729"/>
      <c r="J169" s="729"/>
      <c r="K169" s="729"/>
      <c r="L169" s="729"/>
    </row>
  </sheetData>
  <mergeCells count="101">
    <mergeCell ref="L15:L16"/>
    <mergeCell ref="L18:L19"/>
    <mergeCell ref="L21:L22"/>
    <mergeCell ref="L24:L25"/>
    <mergeCell ref="L27:L28"/>
    <mergeCell ref="L30:L31"/>
    <mergeCell ref="L33:L34"/>
    <mergeCell ref="L36:L37"/>
    <mergeCell ref="L9:L10"/>
    <mergeCell ref="L12:L13"/>
    <mergeCell ref="A2:L2"/>
    <mergeCell ref="C4:E4"/>
    <mergeCell ref="G4:L4"/>
    <mergeCell ref="A6:A7"/>
    <mergeCell ref="B6:C7"/>
    <mergeCell ref="D6:D7"/>
    <mergeCell ref="E6:G7"/>
    <mergeCell ref="H6:H7"/>
    <mergeCell ref="K6:K7"/>
    <mergeCell ref="I6:J7"/>
    <mergeCell ref="K3:L3"/>
    <mergeCell ref="A11:A13"/>
    <mergeCell ref="B11:C13"/>
    <mergeCell ref="E11:G13"/>
    <mergeCell ref="H11:H13"/>
    <mergeCell ref="K11:K13"/>
    <mergeCell ref="A8:A10"/>
    <mergeCell ref="B8:C10"/>
    <mergeCell ref="E8:G10"/>
    <mergeCell ref="H8:H10"/>
    <mergeCell ref="K8:K10"/>
    <mergeCell ref="D8:D10"/>
    <mergeCell ref="D11:D13"/>
    <mergeCell ref="A17:A19"/>
    <mergeCell ref="B17:C19"/>
    <mergeCell ref="E17:G19"/>
    <mergeCell ref="H17:H19"/>
    <mergeCell ref="K17:K19"/>
    <mergeCell ref="D17:D19"/>
    <mergeCell ref="A14:A16"/>
    <mergeCell ref="B14:C16"/>
    <mergeCell ref="E14:G16"/>
    <mergeCell ref="H14:H16"/>
    <mergeCell ref="K14:K16"/>
    <mergeCell ref="D14:D16"/>
    <mergeCell ref="A23:A25"/>
    <mergeCell ref="B23:C25"/>
    <mergeCell ref="E23:G25"/>
    <mergeCell ref="H23:H25"/>
    <mergeCell ref="K23:K25"/>
    <mergeCell ref="D23:D25"/>
    <mergeCell ref="A20:A22"/>
    <mergeCell ref="B20:C22"/>
    <mergeCell ref="E20:G22"/>
    <mergeCell ref="H20:H22"/>
    <mergeCell ref="K20:K22"/>
    <mergeCell ref="D20:D22"/>
    <mergeCell ref="A29:A31"/>
    <mergeCell ref="B29:C31"/>
    <mergeCell ref="E29:G31"/>
    <mergeCell ref="H29:H31"/>
    <mergeCell ref="K29:K31"/>
    <mergeCell ref="D29:D31"/>
    <mergeCell ref="A26:A28"/>
    <mergeCell ref="B26:C28"/>
    <mergeCell ref="E26:G28"/>
    <mergeCell ref="H26:H28"/>
    <mergeCell ref="K26:K28"/>
    <mergeCell ref="D26:D28"/>
    <mergeCell ref="A48:L48"/>
    <mergeCell ref="A49:L49"/>
    <mergeCell ref="A35:A37"/>
    <mergeCell ref="B35:C37"/>
    <mergeCell ref="E35:G37"/>
    <mergeCell ref="H35:H37"/>
    <mergeCell ref="K35:K37"/>
    <mergeCell ref="D35:D37"/>
    <mergeCell ref="A32:A34"/>
    <mergeCell ref="B32:C34"/>
    <mergeCell ref="E32:G34"/>
    <mergeCell ref="H32:H34"/>
    <mergeCell ref="K32:K34"/>
    <mergeCell ref="D32:D34"/>
    <mergeCell ref="A39:L39"/>
    <mergeCell ref="A40:L40"/>
    <mergeCell ref="A41:L41"/>
    <mergeCell ref="A42:L42"/>
    <mergeCell ref="A43:L43"/>
    <mergeCell ref="A44:L44"/>
    <mergeCell ref="A45:L45"/>
    <mergeCell ref="A46:L46"/>
    <mergeCell ref="A47:L47"/>
    <mergeCell ref="A56:L56"/>
    <mergeCell ref="A57:L57"/>
    <mergeCell ref="A58:L58"/>
    <mergeCell ref="A51:L51"/>
    <mergeCell ref="A52:L52"/>
    <mergeCell ref="A53:L53"/>
    <mergeCell ref="A54:L54"/>
    <mergeCell ref="A55:L55"/>
    <mergeCell ref="A50:L50"/>
  </mergeCells>
  <phoneticPr fontId="7"/>
  <conditionalFormatting sqref="K14:L14 K17:L17 K20:L20 K23:L23 K26:L26 K29:L29 K32:L32 K35:L35 K36:K37 H8:H37 K11:L11 K10 K8:L9 K12:K13 K15:K16 K18:K19 K21:K22 K24:K25 K27:K28 K30:K31 K33:K34">
    <cfRule type="cellIs" dxfId="299" priority="123" stopIfTrue="1" operator="notEqual">
      <formula>0</formula>
    </cfRule>
  </conditionalFormatting>
  <conditionalFormatting sqref="K8:K37 E8:H37 B8:C37">
    <cfRule type="cellIs" dxfId="298" priority="122" stopIfTrue="1" operator="equal">
      <formula>""</formula>
    </cfRule>
  </conditionalFormatting>
  <conditionalFormatting sqref="K14:L14 K17:L17 K20:L20 K23:L23 K26:L26 K29:L29 K32:L32 K35:L35 K36:K37 K11:L11 K10 K8:L9 K12:K13 K15:K16 K18:K19 K21:K22 K24:K25 K27:K28 K30:K31 K33:K34">
    <cfRule type="cellIs" dxfId="297" priority="121" stopIfTrue="1" operator="equal">
      <formula>""</formula>
    </cfRule>
  </conditionalFormatting>
  <conditionalFormatting sqref="I8:J10">
    <cfRule type="expression" dxfId="296" priority="47">
      <formula>IF($L$8="《省》",COUNTA($A$8:$L$10),)</formula>
    </cfRule>
  </conditionalFormatting>
  <conditionalFormatting sqref="I8:I37">
    <cfRule type="cellIs" dxfId="295" priority="48" stopIfTrue="1" operator="equal">
      <formula>""</formula>
    </cfRule>
  </conditionalFormatting>
  <conditionalFormatting sqref="D8:D10">
    <cfRule type="cellIs" dxfId="294" priority="120" operator="equal">
      <formula>""</formula>
    </cfRule>
  </conditionalFormatting>
  <conditionalFormatting sqref="D11:D37">
    <cfRule type="cellIs" dxfId="293" priority="45" operator="equal">
      <formula>""</formula>
    </cfRule>
  </conditionalFormatting>
  <conditionalFormatting sqref="L12">
    <cfRule type="cellIs" dxfId="292" priority="18" stopIfTrue="1" operator="equal">
      <formula>""</formula>
    </cfRule>
  </conditionalFormatting>
  <conditionalFormatting sqref="I11:J13">
    <cfRule type="expression" dxfId="291" priority="17">
      <formula>IF($L$11="《省》",COUNTA($A$8:$L$10),)</formula>
    </cfRule>
    <cfRule type="expression" dxfId="290" priority="44">
      <formula>IF($L$11="《省》",COUNTA($A$8:$L$10),)</formula>
    </cfRule>
  </conditionalFormatting>
  <conditionalFormatting sqref="L15">
    <cfRule type="cellIs" dxfId="289" priority="16" stopIfTrue="1" operator="equal">
      <formula>""</formula>
    </cfRule>
  </conditionalFormatting>
  <conditionalFormatting sqref="I14:J16">
    <cfRule type="expression" dxfId="288" priority="15">
      <formula>IF($L$14="《省》",COUNTA($A$8:$L$10),)</formula>
    </cfRule>
  </conditionalFormatting>
  <conditionalFormatting sqref="L18">
    <cfRule type="cellIs" dxfId="287" priority="14" stopIfTrue="1" operator="equal">
      <formula>""</formula>
    </cfRule>
  </conditionalFormatting>
  <conditionalFormatting sqref="I17:J19">
    <cfRule type="expression" dxfId="286" priority="13">
      <formula>IF($L$17="《省》",COUNTA($A$8:$L$10),)</formula>
    </cfRule>
  </conditionalFormatting>
  <conditionalFormatting sqref="L21">
    <cfRule type="cellIs" dxfId="285" priority="12" stopIfTrue="1" operator="equal">
      <formula>""</formula>
    </cfRule>
  </conditionalFormatting>
  <conditionalFormatting sqref="I20:J22">
    <cfRule type="expression" dxfId="284" priority="11">
      <formula>IF($L$20="《省》",COUNTA($A$8:$L$10),)</formula>
    </cfRule>
  </conditionalFormatting>
  <conditionalFormatting sqref="L24">
    <cfRule type="cellIs" dxfId="283" priority="10" stopIfTrue="1" operator="equal">
      <formula>""</formula>
    </cfRule>
  </conditionalFormatting>
  <conditionalFormatting sqref="I23:J25">
    <cfRule type="expression" dxfId="282" priority="9">
      <formula>IF($L$23="《省》",COUNTA($A$8:$L$10),)</formula>
    </cfRule>
  </conditionalFormatting>
  <conditionalFormatting sqref="L27">
    <cfRule type="cellIs" dxfId="281" priority="8" stopIfTrue="1" operator="equal">
      <formula>""</formula>
    </cfRule>
  </conditionalFormatting>
  <conditionalFormatting sqref="I26:J28">
    <cfRule type="expression" dxfId="280" priority="7">
      <formula>IF($L$26="《省》",COUNTA($A$8:$L$10),)</formula>
    </cfRule>
  </conditionalFormatting>
  <conditionalFormatting sqref="L30">
    <cfRule type="cellIs" dxfId="279" priority="6" stopIfTrue="1" operator="equal">
      <formula>""</formula>
    </cfRule>
  </conditionalFormatting>
  <conditionalFormatting sqref="I29:J31">
    <cfRule type="expression" dxfId="278" priority="5">
      <formula>IF($L$29="《省》",COUNTA($A$8:$L$10),)</formula>
    </cfRule>
  </conditionalFormatting>
  <conditionalFormatting sqref="L33">
    <cfRule type="cellIs" dxfId="277" priority="4" stopIfTrue="1" operator="equal">
      <formula>""</formula>
    </cfRule>
  </conditionalFormatting>
  <conditionalFormatting sqref="I32:J34">
    <cfRule type="expression" dxfId="276" priority="3">
      <formula>IF($L$32="《省》",COUNTA($A$8:$L$10),)</formula>
    </cfRule>
  </conditionalFormatting>
  <conditionalFormatting sqref="L36">
    <cfRule type="cellIs" dxfId="275" priority="2" stopIfTrue="1" operator="equal">
      <formula>""</formula>
    </cfRule>
  </conditionalFormatting>
  <conditionalFormatting sqref="I35:J37">
    <cfRule type="expression" dxfId="274" priority="1">
      <formula>IF($L$35="《省》",COUNTA($A$8:$L$10),)</formula>
    </cfRule>
  </conditionalFormatting>
  <dataValidations count="5">
    <dataValidation type="list" allowBlank="1" showInputMessage="1" showErrorMessage="1" sqref="L14 L17 L8 L11 L32 L29 L26 L23 L20 L35">
      <formula1>"《省》"</formula1>
    </dataValidation>
    <dataValidation type="list" allowBlank="1" showInputMessage="1" showErrorMessage="1" sqref="K8:K37">
      <formula1>"○,△"</formula1>
    </dataValidation>
    <dataValidation type="list" allowBlank="1" showInputMessage="1" showErrorMessage="1" sqref="H8:H37">
      <formula1>"1, 2, 3, 4,"</formula1>
    </dataValidation>
    <dataValidation type="list" allowBlank="1" showInputMessage="1" showErrorMessage="1" sqref="I8:I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8" orientation="portrait" r:id="rId1"/>
  <headerFooter scaleWithDoc="0">
    <oddFooter>&amp;R&amp;10
(令和2年4月開講訓練科から適用)</oddFooter>
  </headerFooter>
  <rowBreaks count="1" manualBreakCount="1">
    <brk id="59" max="11"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zoomScale="55" zoomScaleNormal="40" zoomScaleSheetLayoutView="55" zoomScalePageLayoutView="55" workbookViewId="0">
      <selection sqref="A1:H1"/>
    </sheetView>
  </sheetViews>
  <sheetFormatPr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351</v>
      </c>
    </row>
    <row r="2" spans="1:26" ht="36" customHeight="1">
      <c r="A2" s="1971" t="s">
        <v>352</v>
      </c>
      <c r="B2" s="1971"/>
      <c r="C2" s="1971"/>
      <c r="D2" s="1971"/>
      <c r="E2" s="1971"/>
      <c r="F2" s="1971"/>
      <c r="G2" s="1971"/>
      <c r="H2" s="1971"/>
      <c r="I2" s="1971"/>
      <c r="J2" s="1971"/>
      <c r="K2" s="1971"/>
      <c r="L2" s="1971"/>
      <c r="M2" s="1971"/>
      <c r="N2" s="1971"/>
      <c r="O2" s="1971"/>
      <c r="P2" s="1971"/>
      <c r="Q2" s="1971"/>
      <c r="R2" s="1971"/>
      <c r="S2" s="1971"/>
      <c r="T2" s="1971"/>
      <c r="U2" s="1971"/>
      <c r="V2" s="1971"/>
      <c r="W2" s="1971"/>
    </row>
    <row r="3" spans="1:26">
      <c r="A3" s="200"/>
      <c r="B3" s="200"/>
      <c r="C3" s="200"/>
      <c r="D3" s="200"/>
      <c r="E3" s="1972"/>
      <c r="F3" s="1972"/>
      <c r="G3" s="1972"/>
      <c r="H3" s="1972"/>
      <c r="I3" s="1972"/>
      <c r="J3" s="1972"/>
      <c r="K3" s="1972"/>
      <c r="L3" s="1972"/>
      <c r="M3" s="1972"/>
      <c r="N3" s="1972"/>
      <c r="O3" s="1972"/>
      <c r="P3" s="202"/>
      <c r="Q3" s="202"/>
      <c r="R3" s="202"/>
      <c r="S3" s="202"/>
      <c r="T3" s="202"/>
      <c r="U3" s="202"/>
      <c r="V3" s="202"/>
      <c r="W3" s="960" t="s">
        <v>1102</v>
      </c>
    </row>
    <row r="4" spans="1:26" ht="22.5" customHeight="1">
      <c r="A4" s="1973" t="s">
        <v>353</v>
      </c>
      <c r="B4" s="1974"/>
      <c r="C4" s="1975"/>
      <c r="D4" s="1976"/>
      <c r="E4" s="1976"/>
      <c r="F4" s="1976"/>
      <c r="G4" s="1976"/>
      <c r="H4" s="1977"/>
      <c r="I4" s="203"/>
      <c r="J4" s="204"/>
      <c r="K4" s="204"/>
      <c r="L4" s="205"/>
      <c r="M4" s="204"/>
      <c r="N4" s="204"/>
      <c r="O4" s="204"/>
      <c r="P4" s="206"/>
      <c r="Q4" s="207"/>
      <c r="R4" s="208"/>
      <c r="S4" s="208"/>
      <c r="T4" s="208"/>
      <c r="U4" s="208"/>
      <c r="V4" s="208"/>
      <c r="W4" s="206"/>
    </row>
    <row r="5" spans="1:26" ht="15.75" customHeight="1">
      <c r="A5" s="1978" t="s">
        <v>354</v>
      </c>
      <c r="B5" s="1972"/>
      <c r="C5" s="1981"/>
      <c r="D5" s="1982"/>
      <c r="E5" s="1982"/>
      <c r="F5" s="1982"/>
      <c r="G5" s="1982"/>
      <c r="H5" s="1983"/>
      <c r="I5" s="1978" t="s">
        <v>355</v>
      </c>
      <c r="J5" s="1972"/>
      <c r="K5" s="1972"/>
      <c r="L5" s="1987"/>
      <c r="M5" s="1988"/>
      <c r="N5" s="1988"/>
      <c r="O5" s="1972" t="s">
        <v>356</v>
      </c>
      <c r="P5" s="1989"/>
      <c r="Q5" s="209"/>
      <c r="R5" s="210"/>
      <c r="S5" s="210"/>
      <c r="T5" s="210"/>
      <c r="U5" s="210"/>
      <c r="V5" s="210"/>
      <c r="W5" s="211"/>
    </row>
    <row r="6" spans="1:26" ht="18" customHeight="1">
      <c r="A6" s="1978"/>
      <c r="B6" s="1972"/>
      <c r="C6" s="1981"/>
      <c r="D6" s="1982"/>
      <c r="E6" s="1982"/>
      <c r="F6" s="1982"/>
      <c r="G6" s="1982"/>
      <c r="H6" s="1983"/>
      <c r="I6" s="1978"/>
      <c r="J6" s="1972"/>
      <c r="K6" s="1972"/>
      <c r="L6" s="1987"/>
      <c r="M6" s="1988"/>
      <c r="N6" s="1988"/>
      <c r="O6" s="1972"/>
      <c r="P6" s="1989"/>
      <c r="Q6" s="209"/>
      <c r="R6" s="210"/>
      <c r="S6" s="210"/>
      <c r="T6" s="210"/>
      <c r="U6" s="210"/>
      <c r="V6" s="210"/>
      <c r="W6" s="211"/>
    </row>
    <row r="7" spans="1:26" ht="18" customHeight="1">
      <c r="A7" s="1979"/>
      <c r="B7" s="1980"/>
      <c r="C7" s="1984"/>
      <c r="D7" s="1985"/>
      <c r="E7" s="1985"/>
      <c r="F7" s="1985"/>
      <c r="G7" s="1985"/>
      <c r="H7" s="1986"/>
      <c r="I7" s="212"/>
      <c r="J7" s="213"/>
      <c r="K7" s="213"/>
      <c r="L7" s="214"/>
      <c r="M7" s="213"/>
      <c r="N7" s="213"/>
      <c r="O7" s="213"/>
      <c r="P7" s="215"/>
      <c r="Q7" s="216"/>
      <c r="R7" s="217"/>
      <c r="S7" s="217"/>
      <c r="T7" s="217"/>
      <c r="U7" s="217"/>
      <c r="V7" s="217"/>
      <c r="W7" s="215"/>
    </row>
    <row r="8" spans="1:26" ht="34.5" customHeight="1">
      <c r="A8" s="218" t="s">
        <v>357</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1992" t="s">
        <v>358</v>
      </c>
      <c r="C9" s="1994"/>
      <c r="D9" s="1994"/>
      <c r="E9" s="1994"/>
      <c r="F9" s="1994"/>
      <c r="G9" s="1994"/>
      <c r="H9" s="1993"/>
      <c r="I9" s="1992" t="s">
        <v>359</v>
      </c>
      <c r="J9" s="1994"/>
      <c r="K9" s="1994"/>
      <c r="L9" s="1994"/>
      <c r="M9" s="1994"/>
      <c r="N9" s="1994"/>
      <c r="O9" s="1994"/>
      <c r="P9" s="1994"/>
      <c r="Q9" s="1994"/>
      <c r="R9" s="1994"/>
      <c r="S9" s="1994"/>
      <c r="T9" s="1994"/>
      <c r="U9" s="1994"/>
      <c r="V9" s="1994"/>
      <c r="W9" s="1993"/>
    </row>
    <row r="10" spans="1:26" ht="49.5" customHeight="1">
      <c r="A10" s="223"/>
      <c r="B10" s="1995"/>
      <c r="C10" s="1997"/>
      <c r="D10" s="1997"/>
      <c r="E10" s="1997"/>
      <c r="F10" s="1997"/>
      <c r="G10" s="1997"/>
      <c r="H10" s="1996"/>
      <c r="I10" s="1998"/>
      <c r="J10" s="1999"/>
      <c r="K10" s="1999"/>
      <c r="L10" s="1999"/>
      <c r="M10" s="1999"/>
      <c r="N10" s="1999"/>
      <c r="O10" s="1999"/>
      <c r="P10" s="1999"/>
      <c r="Q10" s="1999"/>
      <c r="R10" s="1999"/>
      <c r="S10" s="1999"/>
      <c r="T10" s="1999"/>
      <c r="U10" s="1999"/>
      <c r="V10" s="1999"/>
      <c r="W10" s="2000"/>
    </row>
    <row r="11" spans="1:26" ht="34.5" customHeight="1">
      <c r="A11" s="218" t="s">
        <v>360</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1990"/>
      <c r="B12" s="1992" t="s">
        <v>361</v>
      </c>
      <c r="C12" s="1993"/>
      <c r="D12" s="224" t="s">
        <v>362</v>
      </c>
      <c r="E12" s="1992" t="s">
        <v>363</v>
      </c>
      <c r="F12" s="1994"/>
      <c r="G12" s="1994"/>
      <c r="H12" s="1994"/>
      <c r="I12" s="1994"/>
      <c r="J12" s="1994"/>
      <c r="K12" s="1994"/>
      <c r="L12" s="1994"/>
      <c r="M12" s="1994"/>
      <c r="N12" s="1994"/>
      <c r="O12" s="1993"/>
      <c r="P12" s="1992" t="s">
        <v>364</v>
      </c>
      <c r="Q12" s="1994"/>
      <c r="R12" s="1994"/>
      <c r="S12" s="1993"/>
      <c r="T12" s="1992" t="s">
        <v>365</v>
      </c>
      <c r="U12" s="1994"/>
      <c r="V12" s="1994"/>
      <c r="W12" s="1993"/>
      <c r="Z12" s="210"/>
    </row>
    <row r="13" spans="1:26" ht="45" customHeight="1">
      <c r="A13" s="1991"/>
      <c r="B13" s="1995"/>
      <c r="C13" s="1996"/>
      <c r="D13" s="961"/>
      <c r="E13" s="962"/>
      <c r="F13" s="963"/>
      <c r="G13" s="219" t="s">
        <v>293</v>
      </c>
      <c r="H13" s="963"/>
      <c r="I13" s="226" t="s">
        <v>366</v>
      </c>
      <c r="J13" s="227" t="s">
        <v>310</v>
      </c>
      <c r="K13" s="962"/>
      <c r="L13" s="963"/>
      <c r="M13" s="219" t="s">
        <v>293</v>
      </c>
      <c r="N13" s="963"/>
      <c r="O13" s="228" t="s">
        <v>366</v>
      </c>
      <c r="P13" s="963"/>
      <c r="Q13" s="219" t="s">
        <v>293</v>
      </c>
      <c r="R13" s="963"/>
      <c r="S13" s="228" t="s">
        <v>366</v>
      </c>
      <c r="T13" s="963"/>
      <c r="U13" s="219" t="s">
        <v>293</v>
      </c>
      <c r="V13" s="963"/>
      <c r="W13" s="228" t="s">
        <v>366</v>
      </c>
    </row>
    <row r="14" spans="1:26" ht="45" customHeight="1">
      <c r="A14" s="1991"/>
      <c r="B14" s="1995"/>
      <c r="C14" s="1996"/>
      <c r="D14" s="961"/>
      <c r="E14" s="962"/>
      <c r="F14" s="963"/>
      <c r="G14" s="219" t="s">
        <v>293</v>
      </c>
      <c r="H14" s="963"/>
      <c r="I14" s="226" t="s">
        <v>366</v>
      </c>
      <c r="J14" s="227" t="s">
        <v>310</v>
      </c>
      <c r="K14" s="962"/>
      <c r="L14" s="963"/>
      <c r="M14" s="219" t="s">
        <v>293</v>
      </c>
      <c r="N14" s="963"/>
      <c r="O14" s="228" t="s">
        <v>366</v>
      </c>
      <c r="P14" s="963"/>
      <c r="Q14" s="219" t="s">
        <v>293</v>
      </c>
      <c r="R14" s="963"/>
      <c r="S14" s="228" t="s">
        <v>366</v>
      </c>
      <c r="T14" s="963"/>
      <c r="U14" s="219" t="s">
        <v>293</v>
      </c>
      <c r="V14" s="963"/>
      <c r="W14" s="228" t="s">
        <v>366</v>
      </c>
    </row>
    <row r="15" spans="1:26" ht="45" customHeight="1">
      <c r="A15" s="1991"/>
      <c r="B15" s="1995"/>
      <c r="C15" s="1996"/>
      <c r="D15" s="961"/>
      <c r="E15" s="962"/>
      <c r="F15" s="963"/>
      <c r="G15" s="219" t="s">
        <v>293</v>
      </c>
      <c r="H15" s="963"/>
      <c r="I15" s="226" t="s">
        <v>366</v>
      </c>
      <c r="J15" s="227" t="s">
        <v>310</v>
      </c>
      <c r="K15" s="962"/>
      <c r="L15" s="963"/>
      <c r="M15" s="219" t="s">
        <v>293</v>
      </c>
      <c r="N15" s="963"/>
      <c r="O15" s="228" t="s">
        <v>366</v>
      </c>
      <c r="P15" s="963"/>
      <c r="Q15" s="219" t="s">
        <v>293</v>
      </c>
      <c r="R15" s="963"/>
      <c r="S15" s="228" t="s">
        <v>366</v>
      </c>
      <c r="T15" s="963"/>
      <c r="U15" s="219" t="s">
        <v>293</v>
      </c>
      <c r="V15" s="963"/>
      <c r="W15" s="228" t="s">
        <v>366</v>
      </c>
    </row>
    <row r="16" spans="1:26" ht="45" customHeight="1">
      <c r="A16" s="1991"/>
      <c r="B16" s="1995"/>
      <c r="C16" s="1996"/>
      <c r="D16" s="961"/>
      <c r="E16" s="962"/>
      <c r="F16" s="963"/>
      <c r="G16" s="219" t="s">
        <v>293</v>
      </c>
      <c r="H16" s="963"/>
      <c r="I16" s="226" t="s">
        <v>329</v>
      </c>
      <c r="J16" s="227" t="s">
        <v>310</v>
      </c>
      <c r="K16" s="962"/>
      <c r="L16" s="963"/>
      <c r="M16" s="219" t="s">
        <v>293</v>
      </c>
      <c r="N16" s="963"/>
      <c r="O16" s="228" t="s">
        <v>329</v>
      </c>
      <c r="P16" s="963"/>
      <c r="Q16" s="219" t="s">
        <v>293</v>
      </c>
      <c r="R16" s="963"/>
      <c r="S16" s="228" t="s">
        <v>329</v>
      </c>
      <c r="T16" s="963"/>
      <c r="U16" s="219" t="s">
        <v>293</v>
      </c>
      <c r="V16" s="963"/>
      <c r="W16" s="228" t="s">
        <v>329</v>
      </c>
    </row>
    <row r="17" spans="1:23" ht="45" customHeight="1">
      <c r="A17" s="1991"/>
      <c r="B17" s="1995"/>
      <c r="C17" s="1996"/>
      <c r="D17" s="961"/>
      <c r="E17" s="962"/>
      <c r="F17" s="963"/>
      <c r="G17" s="219" t="s">
        <v>293</v>
      </c>
      <c r="H17" s="963"/>
      <c r="I17" s="226" t="s">
        <v>329</v>
      </c>
      <c r="J17" s="227" t="s">
        <v>310</v>
      </c>
      <c r="K17" s="962"/>
      <c r="L17" s="963"/>
      <c r="M17" s="219" t="s">
        <v>293</v>
      </c>
      <c r="N17" s="963"/>
      <c r="O17" s="228" t="s">
        <v>329</v>
      </c>
      <c r="P17" s="963"/>
      <c r="Q17" s="219" t="s">
        <v>293</v>
      </c>
      <c r="R17" s="963"/>
      <c r="S17" s="228" t="s">
        <v>329</v>
      </c>
      <c r="T17" s="963"/>
      <c r="U17" s="219" t="s">
        <v>293</v>
      </c>
      <c r="V17" s="963"/>
      <c r="W17" s="228" t="s">
        <v>329</v>
      </c>
    </row>
    <row r="18" spans="1:23" ht="45" customHeight="1">
      <c r="A18" s="229"/>
      <c r="B18" s="225"/>
      <c r="C18" s="230"/>
      <c r="D18" s="230"/>
      <c r="E18" s="230"/>
      <c r="F18" s="219"/>
      <c r="G18" s="219"/>
      <c r="H18" s="221"/>
      <c r="I18" s="219"/>
      <c r="J18" s="231"/>
      <c r="K18" s="1992" t="s">
        <v>367</v>
      </c>
      <c r="L18" s="1994"/>
      <c r="M18" s="1994"/>
      <c r="N18" s="1994"/>
      <c r="O18" s="1993"/>
      <c r="P18" s="964"/>
      <c r="Q18" s="232" t="s">
        <v>293</v>
      </c>
      <c r="R18" s="964"/>
      <c r="S18" s="233" t="s">
        <v>329</v>
      </c>
      <c r="T18" s="964"/>
      <c r="U18" s="232" t="s">
        <v>293</v>
      </c>
      <c r="V18" s="964"/>
      <c r="W18" s="233" t="s">
        <v>329</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368</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s="763" customFormat="1" ht="18" customHeight="1">
      <c r="A21" s="202" t="s">
        <v>1089</v>
      </c>
      <c r="B21" s="202"/>
      <c r="C21" s="237"/>
      <c r="D21" s="237"/>
      <c r="E21" s="237"/>
      <c r="F21" s="237"/>
      <c r="G21" s="237"/>
      <c r="H21" s="237"/>
      <c r="I21" s="237"/>
      <c r="J21" s="237"/>
      <c r="K21" s="237"/>
      <c r="L21" s="237"/>
      <c r="M21" s="237"/>
      <c r="N21" s="237"/>
      <c r="O21" s="237"/>
      <c r="P21" s="202"/>
      <c r="Q21" s="202"/>
      <c r="R21" s="202"/>
      <c r="S21" s="202"/>
      <c r="T21" s="202"/>
    </row>
    <row r="22" spans="1:23" s="763" customFormat="1" ht="18" customHeight="1">
      <c r="A22" s="238" t="s">
        <v>1090</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369</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K18:O18"/>
    <mergeCell ref="B9:H9"/>
    <mergeCell ref="I9:W9"/>
    <mergeCell ref="B10:H10"/>
    <mergeCell ref="I10:W10"/>
    <mergeCell ref="A12:A17"/>
    <mergeCell ref="B12:C12"/>
    <mergeCell ref="E12:O12"/>
    <mergeCell ref="P12:S12"/>
    <mergeCell ref="T12:W12"/>
    <mergeCell ref="B13:C13"/>
    <mergeCell ref="B14:C14"/>
    <mergeCell ref="B15:C15"/>
    <mergeCell ref="B16:C16"/>
    <mergeCell ref="B17:C17"/>
    <mergeCell ref="A2:W2"/>
    <mergeCell ref="E3:O3"/>
    <mergeCell ref="A4:B4"/>
    <mergeCell ref="C4:H4"/>
    <mergeCell ref="A5:B7"/>
    <mergeCell ref="C5:H7"/>
    <mergeCell ref="I5:L6"/>
    <mergeCell ref="M5:N6"/>
    <mergeCell ref="O5:P6"/>
  </mergeCells>
  <phoneticPr fontId="7"/>
  <conditionalFormatting sqref="M5:N6 H13:H17 N13:N17 P13:P18 R13:R18 T13:T18 V13:V18 C4:H7 B10 I10:W10 B13:F17 K13:L17">
    <cfRule type="cellIs" dxfId="273" priority="1" stopIfTrue="1" operator="equal">
      <formula>""</formula>
    </cfRule>
  </conditionalFormatting>
  <dataValidations count="2">
    <dataValidation imeMode="fullKatakana" allowBlank="1" showInputMessage="1" showErrorMessage="1" sqref="C4:H4"/>
    <dataValidation type="list" allowBlank="1" showInputMessage="1" showErrorMessage="1" sqref="E13:E17 K13:K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70" orientation="landscape" r:id="rId1"/>
  <headerFooter scaleWithDoc="0">
    <oddFooter>&amp;R&amp;10（令和元年10月開講訓練科から適用）</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2"/>
  <sheetViews>
    <sheetView view="pageBreakPreview" zoomScale="70" zoomScaleNormal="100" zoomScaleSheetLayoutView="70" workbookViewId="0">
      <selection sqref="A1:H1"/>
    </sheetView>
  </sheetViews>
  <sheetFormatPr defaultRowHeight="13.5"/>
  <cols>
    <col min="1" max="2" width="17.625" style="247" customWidth="1"/>
    <col min="3" max="4" width="11.625" style="247" customWidth="1"/>
    <col min="5" max="5" width="11.125" style="247" customWidth="1"/>
    <col min="6" max="6" width="59.625" style="247" customWidth="1"/>
    <col min="7" max="18" width="15.625" style="243" customWidth="1"/>
    <col min="19" max="16384" width="9" style="243"/>
  </cols>
  <sheetData>
    <row r="1" spans="1:8" ht="24.95" customHeight="1">
      <c r="A1" s="240"/>
      <c r="B1" s="240"/>
      <c r="C1" s="241"/>
      <c r="D1" s="241"/>
      <c r="E1" s="241"/>
      <c r="F1" s="242" t="s">
        <v>370</v>
      </c>
    </row>
    <row r="2" spans="1:8" ht="39.950000000000003" customHeight="1">
      <c r="A2" s="2001" t="s">
        <v>10</v>
      </c>
      <c r="B2" s="2001"/>
      <c r="C2" s="2001"/>
      <c r="D2" s="2001"/>
      <c r="E2" s="2001"/>
      <c r="F2" s="2001"/>
    </row>
    <row r="3" spans="1:8" ht="39.950000000000003" customHeight="1" thickBot="1">
      <c r="A3" s="244" t="s">
        <v>275</v>
      </c>
      <c r="B3" s="2002" t="str">
        <f>IF(様式1!L11="","",様式1!L11)</f>
        <v/>
      </c>
      <c r="C3" s="2002"/>
      <c r="D3" s="2002"/>
      <c r="E3" s="244" t="s">
        <v>371</v>
      </c>
      <c r="F3" s="778" t="str">
        <f>IF(様式1!G36="","",様式1!G36)</f>
        <v/>
      </c>
    </row>
    <row r="4" spans="1:8" ht="30" customHeight="1" thickBot="1">
      <c r="A4" s="245" t="s">
        <v>372</v>
      </c>
      <c r="B4" s="246"/>
    </row>
    <row r="5" spans="1:8" ht="39.950000000000003" customHeight="1" thickBot="1">
      <c r="A5" s="2003" t="s">
        <v>373</v>
      </c>
      <c r="B5" s="2004"/>
      <c r="C5" s="2005" t="s">
        <v>374</v>
      </c>
      <c r="D5" s="2006"/>
      <c r="E5" s="248" t="s">
        <v>375</v>
      </c>
      <c r="F5" s="249" t="s">
        <v>376</v>
      </c>
      <c r="H5" s="243" t="s">
        <v>377</v>
      </c>
    </row>
    <row r="6" spans="1:8" ht="26.1" customHeight="1">
      <c r="A6" s="2007"/>
      <c r="B6" s="2008"/>
      <c r="C6" s="2011"/>
      <c r="D6" s="2012"/>
      <c r="E6" s="2015"/>
      <c r="F6" s="2017"/>
    </row>
    <row r="7" spans="1:8" ht="26.1" customHeight="1">
      <c r="A7" s="2009"/>
      <c r="B7" s="2010"/>
      <c r="C7" s="2013"/>
      <c r="D7" s="2014"/>
      <c r="E7" s="2016"/>
      <c r="F7" s="2018"/>
    </row>
    <row r="8" spans="1:8" ht="26.1" customHeight="1">
      <c r="A8" s="2019"/>
      <c r="B8" s="2020"/>
      <c r="C8" s="2021"/>
      <c r="D8" s="2022"/>
      <c r="E8" s="2023"/>
      <c r="F8" s="2018"/>
    </row>
    <row r="9" spans="1:8" ht="26.1" customHeight="1">
      <c r="A9" s="2009"/>
      <c r="B9" s="2010"/>
      <c r="C9" s="2013"/>
      <c r="D9" s="2014"/>
      <c r="E9" s="2016"/>
      <c r="F9" s="2018"/>
    </row>
    <row r="10" spans="1:8" ht="26.1" customHeight="1">
      <c r="A10" s="2019"/>
      <c r="B10" s="2020"/>
      <c r="C10" s="2021"/>
      <c r="D10" s="2022"/>
      <c r="E10" s="2023"/>
      <c r="F10" s="2018"/>
    </row>
    <row r="11" spans="1:8" ht="26.1" customHeight="1">
      <c r="A11" s="2009"/>
      <c r="B11" s="2010"/>
      <c r="C11" s="2013"/>
      <c r="D11" s="2014"/>
      <c r="E11" s="2016"/>
      <c r="F11" s="2018"/>
    </row>
    <row r="12" spans="1:8" ht="26.1" customHeight="1">
      <c r="A12" s="2019"/>
      <c r="B12" s="2020"/>
      <c r="C12" s="2021"/>
      <c r="D12" s="2022"/>
      <c r="E12" s="2023"/>
      <c r="F12" s="2018"/>
    </row>
    <row r="13" spans="1:8" ht="26.1" customHeight="1">
      <c r="A13" s="2009"/>
      <c r="B13" s="2010"/>
      <c r="C13" s="2013"/>
      <c r="D13" s="2014"/>
      <c r="E13" s="2016"/>
      <c r="F13" s="2018"/>
    </row>
    <row r="14" spans="1:8" ht="26.1" customHeight="1">
      <c r="A14" s="2019"/>
      <c r="B14" s="2020"/>
      <c r="C14" s="2021"/>
      <c r="D14" s="2022"/>
      <c r="E14" s="2023"/>
      <c r="F14" s="2018"/>
    </row>
    <row r="15" spans="1:8" ht="26.1" customHeight="1" thickBot="1">
      <c r="A15" s="2024"/>
      <c r="B15" s="2025"/>
      <c r="C15" s="2026"/>
      <c r="D15" s="2027"/>
      <c r="E15" s="2028"/>
      <c r="F15" s="2029"/>
    </row>
    <row r="16" spans="1:8" s="59" customFormat="1" ht="20.100000000000001" customHeight="1">
      <c r="A16" s="2030" t="s">
        <v>378</v>
      </c>
      <c r="B16" s="2031"/>
      <c r="C16" s="2031"/>
      <c r="D16" s="2032"/>
      <c r="E16" s="2036">
        <f>SUM(E6:E15)</f>
        <v>0</v>
      </c>
      <c r="F16" s="2038"/>
    </row>
    <row r="17" spans="1:6" ht="20.100000000000001" customHeight="1" thickBot="1">
      <c r="A17" s="2033"/>
      <c r="B17" s="2034"/>
      <c r="C17" s="2034"/>
      <c r="D17" s="2035"/>
      <c r="E17" s="2037"/>
      <c r="F17" s="2039"/>
    </row>
    <row r="18" spans="1:6" ht="24.95" customHeight="1">
      <c r="A18" s="250" t="s">
        <v>989</v>
      </c>
      <c r="B18" s="250"/>
      <c r="C18" s="721"/>
      <c r="D18" s="721"/>
      <c r="E18" s="722"/>
      <c r="F18" s="721"/>
    </row>
    <row r="19" spans="1:6" ht="24.95" customHeight="1" thickBot="1">
      <c r="A19" s="245" t="s">
        <v>379</v>
      </c>
      <c r="B19" s="246"/>
      <c r="E19" s="251"/>
    </row>
    <row r="20" spans="1:6" ht="39.950000000000003" customHeight="1" thickBot="1">
      <c r="A20" s="2003" t="s">
        <v>380</v>
      </c>
      <c r="B20" s="2040"/>
      <c r="C20" s="2040"/>
      <c r="D20" s="2004"/>
      <c r="E20" s="248" t="s">
        <v>381</v>
      </c>
      <c r="F20" s="249" t="s">
        <v>303</v>
      </c>
    </row>
    <row r="21" spans="1:6" ht="26.1" customHeight="1">
      <c r="A21" s="2007"/>
      <c r="B21" s="2041"/>
      <c r="C21" s="2041"/>
      <c r="D21" s="2008"/>
      <c r="E21" s="2015"/>
      <c r="F21" s="2018"/>
    </row>
    <row r="22" spans="1:6" ht="26.1" customHeight="1">
      <c r="A22" s="2009"/>
      <c r="B22" s="2042"/>
      <c r="C22" s="2042"/>
      <c r="D22" s="2010"/>
      <c r="E22" s="2016"/>
      <c r="F22" s="2018"/>
    </row>
    <row r="23" spans="1:6" ht="26.1" customHeight="1">
      <c r="A23" s="2019"/>
      <c r="B23" s="2043"/>
      <c r="C23" s="2043"/>
      <c r="D23" s="2020"/>
      <c r="E23" s="2023"/>
      <c r="F23" s="2018"/>
    </row>
    <row r="24" spans="1:6" ht="26.1" customHeight="1">
      <c r="A24" s="2009"/>
      <c r="B24" s="2042"/>
      <c r="C24" s="2042"/>
      <c r="D24" s="2010"/>
      <c r="E24" s="2016"/>
      <c r="F24" s="2018"/>
    </row>
    <row r="25" spans="1:6" ht="26.1" customHeight="1">
      <c r="A25" s="2019"/>
      <c r="B25" s="2043"/>
      <c r="C25" s="2043"/>
      <c r="D25" s="2020"/>
      <c r="E25" s="2023"/>
      <c r="F25" s="2018"/>
    </row>
    <row r="26" spans="1:6" ht="26.1" customHeight="1">
      <c r="A26" s="2009"/>
      <c r="B26" s="2042"/>
      <c r="C26" s="2042"/>
      <c r="D26" s="2010"/>
      <c r="E26" s="2016"/>
      <c r="F26" s="2018"/>
    </row>
    <row r="27" spans="1:6" ht="26.1" customHeight="1">
      <c r="A27" s="2019"/>
      <c r="B27" s="2043"/>
      <c r="C27" s="2043"/>
      <c r="D27" s="2020"/>
      <c r="E27" s="2023"/>
      <c r="F27" s="2018"/>
    </row>
    <row r="28" spans="1:6" ht="26.1" customHeight="1">
      <c r="A28" s="2009"/>
      <c r="B28" s="2042"/>
      <c r="C28" s="2042"/>
      <c r="D28" s="2010"/>
      <c r="E28" s="2016"/>
      <c r="F28" s="2018"/>
    </row>
    <row r="29" spans="1:6" ht="26.1" customHeight="1">
      <c r="A29" s="2019"/>
      <c r="B29" s="2043"/>
      <c r="C29" s="2043"/>
      <c r="D29" s="2020"/>
      <c r="E29" s="2023"/>
      <c r="F29" s="2018"/>
    </row>
    <row r="30" spans="1:6" ht="26.1" customHeight="1" thickBot="1">
      <c r="A30" s="2024"/>
      <c r="B30" s="2048"/>
      <c r="C30" s="2048"/>
      <c r="D30" s="2025"/>
      <c r="E30" s="2028"/>
      <c r="F30" s="2029"/>
    </row>
    <row r="31" spans="1:6" s="59" customFormat="1" ht="20.100000000000001" customHeight="1">
      <c r="A31" s="2030" t="s">
        <v>378</v>
      </c>
      <c r="B31" s="2031"/>
      <c r="C31" s="2031"/>
      <c r="D31" s="2032"/>
      <c r="E31" s="2036">
        <f>SUM(E21:E30)</f>
        <v>0</v>
      </c>
      <c r="F31" s="2038"/>
    </row>
    <row r="32" spans="1:6" ht="20.100000000000001" customHeight="1" thickBot="1">
      <c r="A32" s="2033"/>
      <c r="B32" s="2034"/>
      <c r="C32" s="2034"/>
      <c r="D32" s="2035"/>
      <c r="E32" s="2037"/>
      <c r="F32" s="2039"/>
    </row>
    <row r="33" spans="1:6" ht="20.100000000000001" customHeight="1">
      <c r="A33" s="250" t="s">
        <v>990</v>
      </c>
      <c r="B33" s="250"/>
      <c r="C33" s="721"/>
      <c r="D33" s="721"/>
      <c r="E33" s="721"/>
      <c r="F33" s="721"/>
    </row>
    <row r="34" spans="1:6" ht="20.100000000000001" customHeight="1">
      <c r="A34" s="1348"/>
      <c r="B34" s="1348"/>
      <c r="C34" s="1348"/>
      <c r="D34" s="1348"/>
      <c r="E34" s="1348"/>
      <c r="F34" s="1348"/>
    </row>
    <row r="35" spans="1:6" ht="30" customHeight="1" thickBot="1">
      <c r="A35" s="252" t="s">
        <v>382</v>
      </c>
      <c r="B35" s="252"/>
      <c r="C35" s="253"/>
      <c r="D35" s="253"/>
      <c r="E35" s="253"/>
      <c r="F35" s="253"/>
    </row>
    <row r="36" spans="1:6" ht="39.950000000000003" customHeight="1" thickBot="1">
      <c r="A36" s="2049" t="s">
        <v>373</v>
      </c>
      <c r="B36" s="2006"/>
      <c r="C36" s="2050" t="s">
        <v>383</v>
      </c>
      <c r="D36" s="2051"/>
      <c r="E36" s="2052"/>
      <c r="F36" s="249" t="s">
        <v>376</v>
      </c>
    </row>
    <row r="37" spans="1:6" ht="35.1" customHeight="1">
      <c r="A37" s="2044"/>
      <c r="B37" s="2045"/>
      <c r="C37" s="2046"/>
      <c r="D37" s="2047"/>
      <c r="E37" s="2045"/>
      <c r="F37" s="965"/>
    </row>
    <row r="38" spans="1:6" ht="35.1" customHeight="1">
      <c r="A38" s="2057"/>
      <c r="B38" s="2058"/>
      <c r="C38" s="2059"/>
      <c r="D38" s="2060"/>
      <c r="E38" s="2058"/>
      <c r="F38" s="966"/>
    </row>
    <row r="39" spans="1:6" ht="35.1" customHeight="1">
      <c r="A39" s="2057"/>
      <c r="B39" s="2058"/>
      <c r="C39" s="2059"/>
      <c r="D39" s="2060"/>
      <c r="E39" s="2058"/>
      <c r="F39" s="966"/>
    </row>
    <row r="40" spans="1:6" ht="35.1" customHeight="1">
      <c r="A40" s="2057"/>
      <c r="B40" s="2058"/>
      <c r="C40" s="2059"/>
      <c r="D40" s="2060"/>
      <c r="E40" s="2058"/>
      <c r="F40" s="966"/>
    </row>
    <row r="41" spans="1:6" ht="35.1" customHeight="1" thickBot="1">
      <c r="A41" s="2053"/>
      <c r="B41" s="2054"/>
      <c r="C41" s="2055"/>
      <c r="D41" s="2056"/>
      <c r="E41" s="2054"/>
      <c r="F41" s="967"/>
    </row>
    <row r="42" spans="1:6" ht="14.25" customHeight="1">
      <c r="A42" s="758" t="s">
        <v>1058</v>
      </c>
    </row>
  </sheetData>
  <mergeCells count="59">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34:F34"/>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7"/>
  <conditionalFormatting sqref="A21:D30 F21:F30 E21 E23 E25 E27 E29">
    <cfRule type="cellIs" dxfId="272" priority="4" stopIfTrue="1" operator="equal">
      <formula>""</formula>
    </cfRule>
    <cfRule type="cellIs" dxfId="271" priority="5" stopIfTrue="1" operator="notEqual">
      <formula>0</formula>
    </cfRule>
  </conditionalFormatting>
  <conditionalFormatting sqref="A6:D15 F6:F15 E6 E8 E10 E12 E14">
    <cfRule type="cellIs" dxfId="270" priority="3" stopIfTrue="1" operator="equal">
      <formula>""</formula>
    </cfRule>
  </conditionalFormatting>
  <conditionalFormatting sqref="A37:F41">
    <cfRule type="cellIs" dxfId="269" priority="2" stopIfTrue="1" operator="equal">
      <formula>""</formula>
    </cfRule>
  </conditionalFormatting>
  <conditionalFormatting sqref="E21 E23 E25 E27 E29">
    <cfRule type="cellIs" dxfId="26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r:id="rId1"/>
  <headerFooter scaleWithDoc="0">
    <oddFooter>&amp;R&amp;10（平成30年7月開講訓練科から適用）</oddFooter>
  </headerFooter>
  <colBreaks count="1" manualBreakCount="1">
    <brk id="6"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pageSetUpPr fitToPage="1"/>
  </sheetPr>
  <dimension ref="A1:AV48"/>
  <sheetViews>
    <sheetView view="pageBreakPreview" zoomScale="60" zoomScaleNormal="85" workbookViewId="0">
      <selection sqref="A1:H1"/>
    </sheetView>
  </sheetViews>
  <sheetFormatPr defaultRowHeight="14.25"/>
  <cols>
    <col min="1" max="1" width="5.625" style="255" customWidth="1"/>
    <col min="2" max="2" width="29.875" style="254" customWidth="1"/>
    <col min="3" max="4" width="7.125" style="254" customWidth="1"/>
    <col min="5" max="6" width="7.25" style="254" customWidth="1"/>
    <col min="7" max="7" width="25.25" style="254" customWidth="1"/>
    <col min="8" max="39" width="2.625" style="254" customWidth="1"/>
    <col min="40" max="40" width="0.375" style="254" customWidth="1"/>
    <col min="41" max="41" width="0.25" style="254" customWidth="1"/>
    <col min="42" max="42" width="4.125" style="254" customWidth="1"/>
    <col min="43" max="43" width="7.5" style="255" customWidth="1"/>
    <col min="44" max="44" width="30.25" style="255" customWidth="1"/>
    <col min="45" max="54" width="15.625" style="255" customWidth="1"/>
    <col min="55" max="16384" width="9" style="255"/>
  </cols>
  <sheetData>
    <row r="1" spans="1:42" ht="24.95" customHeight="1">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0"/>
      <c r="AJ1" s="270"/>
      <c r="AK1" s="270"/>
      <c r="AL1" s="270"/>
      <c r="AM1" s="270"/>
      <c r="AN1" s="270"/>
      <c r="AO1" s="838" t="s">
        <v>384</v>
      </c>
    </row>
    <row r="2" spans="1:42" ht="25.5" customHeight="1">
      <c r="A2" s="2061" t="s">
        <v>385</v>
      </c>
      <c r="B2" s="2061"/>
      <c r="C2" s="2061"/>
      <c r="D2" s="2061"/>
      <c r="E2" s="2061"/>
      <c r="F2" s="2061"/>
      <c r="G2" s="2061"/>
      <c r="H2" s="2061"/>
      <c r="I2" s="2061"/>
      <c r="J2" s="2061"/>
      <c r="K2" s="2061"/>
      <c r="L2" s="2061"/>
      <c r="M2" s="2061"/>
      <c r="N2" s="2061"/>
      <c r="O2" s="2061"/>
      <c r="P2" s="2061"/>
      <c r="Q2" s="2061"/>
      <c r="R2" s="2061"/>
      <c r="S2" s="2061"/>
      <c r="T2" s="2061"/>
      <c r="U2" s="2061"/>
      <c r="V2" s="2061"/>
      <c r="W2" s="2061"/>
      <c r="X2" s="2061"/>
      <c r="Y2" s="2061"/>
      <c r="Z2" s="2061"/>
      <c r="AA2" s="2061"/>
      <c r="AB2" s="2061"/>
      <c r="AC2" s="2061"/>
      <c r="AD2" s="2061"/>
      <c r="AE2" s="2061"/>
      <c r="AF2" s="2061"/>
      <c r="AG2" s="2061"/>
      <c r="AH2" s="2061"/>
      <c r="AI2" s="2061"/>
      <c r="AJ2" s="2061"/>
      <c r="AK2" s="2061"/>
      <c r="AL2" s="2061"/>
      <c r="AM2" s="2061"/>
      <c r="AN2" s="2061"/>
      <c r="AO2" s="2061"/>
      <c r="AP2" s="256"/>
    </row>
    <row r="3" spans="1:42" ht="12" customHeight="1">
      <c r="A3" s="273"/>
      <c r="B3" s="270"/>
      <c r="C3" s="270"/>
      <c r="D3" s="270"/>
      <c r="E3" s="270"/>
      <c r="F3" s="270"/>
      <c r="G3" s="270"/>
      <c r="H3" s="2062"/>
      <c r="I3" s="2062"/>
      <c r="J3" s="2062"/>
      <c r="K3" s="2062"/>
      <c r="L3" s="2062"/>
      <c r="M3" s="2062"/>
      <c r="N3" s="2062"/>
      <c r="O3" s="2062"/>
      <c r="P3" s="2062"/>
      <c r="Q3" s="2062"/>
      <c r="R3" s="2062"/>
      <c r="S3" s="2062"/>
      <c r="T3" s="834"/>
      <c r="U3" s="2062"/>
      <c r="V3" s="2062"/>
      <c r="W3" s="2062"/>
      <c r="X3" s="2062"/>
      <c r="Y3" s="2062"/>
      <c r="Z3" s="2062"/>
      <c r="AA3" s="2062"/>
      <c r="AB3" s="2062"/>
      <c r="AC3" s="2062"/>
      <c r="AD3" s="2062"/>
      <c r="AE3" s="2062"/>
      <c r="AF3" s="2062"/>
      <c r="AG3" s="2062"/>
      <c r="AH3" s="2062"/>
      <c r="AI3" s="2062"/>
      <c r="AJ3" s="2062"/>
      <c r="AK3" s="2062"/>
      <c r="AL3" s="2062"/>
      <c r="AM3" s="2062"/>
      <c r="AN3" s="2062"/>
      <c r="AO3" s="2062"/>
      <c r="AP3" s="257"/>
    </row>
    <row r="4" spans="1:42" s="259" customFormat="1" ht="24.95" customHeight="1" thickBot="1">
      <c r="A4" s="2034" t="s">
        <v>386</v>
      </c>
      <c r="B4" s="2034"/>
      <c r="C4" s="2067" t="str">
        <f>IF(様式1!L11="","",様式1!L11)</f>
        <v/>
      </c>
      <c r="D4" s="2067"/>
      <c r="E4" s="2067"/>
      <c r="F4" s="2067"/>
      <c r="G4" s="2067"/>
      <c r="H4" s="2068" t="s">
        <v>81</v>
      </c>
      <c r="I4" s="2068"/>
      <c r="J4" s="2068"/>
      <c r="K4" s="2068"/>
      <c r="L4" s="2068"/>
      <c r="M4" s="2068"/>
      <c r="N4" s="2068"/>
      <c r="O4" s="2068"/>
      <c r="P4" s="2068"/>
      <c r="Q4" s="2068"/>
      <c r="R4" s="2067" t="str">
        <f>IF(様式1!G36="","",様式1!G36)</f>
        <v/>
      </c>
      <c r="S4" s="2067"/>
      <c r="T4" s="2067"/>
      <c r="U4" s="2067"/>
      <c r="V4" s="2067"/>
      <c r="W4" s="2067"/>
      <c r="X4" s="2067"/>
      <c r="Y4" s="2067"/>
      <c r="Z4" s="2067"/>
      <c r="AA4" s="2067"/>
      <c r="AB4" s="2067"/>
      <c r="AC4" s="2067"/>
      <c r="AD4" s="2067"/>
      <c r="AE4" s="2067"/>
      <c r="AF4" s="2067"/>
      <c r="AG4" s="2067"/>
      <c r="AH4" s="2067"/>
      <c r="AI4" s="2067"/>
      <c r="AJ4" s="2067"/>
      <c r="AK4" s="2067"/>
      <c r="AL4" s="2067"/>
      <c r="AM4" s="2067"/>
      <c r="AN4" s="2067"/>
      <c r="AO4" s="2067"/>
      <c r="AP4" s="258"/>
    </row>
    <row r="5" spans="1:42" ht="11.1" customHeight="1" thickBot="1">
      <c r="A5" s="260"/>
      <c r="B5" s="839"/>
      <c r="C5" s="839"/>
      <c r="D5" s="839"/>
      <c r="E5" s="839"/>
      <c r="F5" s="839"/>
      <c r="G5" s="839"/>
      <c r="H5" s="2082"/>
      <c r="I5" s="2082"/>
      <c r="J5" s="2082"/>
      <c r="K5" s="2082"/>
      <c r="L5" s="2082"/>
      <c r="M5" s="2082"/>
      <c r="N5" s="2082"/>
      <c r="O5" s="2082"/>
      <c r="P5" s="2082"/>
      <c r="Q5" s="2082"/>
      <c r="R5" s="2082"/>
      <c r="S5" s="2082"/>
      <c r="T5" s="833"/>
      <c r="U5" s="2082"/>
      <c r="V5" s="2082"/>
      <c r="W5" s="2082"/>
      <c r="X5" s="2082"/>
      <c r="Y5" s="2082"/>
      <c r="Z5" s="2082"/>
      <c r="AA5" s="2082"/>
      <c r="AB5" s="2082"/>
      <c r="AC5" s="2082"/>
      <c r="AD5" s="2082"/>
      <c r="AE5" s="2082"/>
      <c r="AF5" s="2082"/>
      <c r="AG5" s="2082"/>
      <c r="AH5" s="2082"/>
      <c r="AI5" s="2082"/>
      <c r="AJ5" s="2082"/>
      <c r="AK5" s="2082"/>
      <c r="AL5" s="2082"/>
      <c r="AM5" s="2082"/>
      <c r="AN5" s="2082"/>
      <c r="AO5" s="2082"/>
      <c r="AP5" s="270"/>
    </row>
    <row r="6" spans="1:42" ht="32.25" customHeight="1">
      <c r="A6" s="2064" t="s">
        <v>387</v>
      </c>
      <c r="B6" s="2065"/>
      <c r="C6" s="2065"/>
      <c r="D6" s="2065"/>
      <c r="E6" s="2065"/>
      <c r="F6" s="2065"/>
      <c r="G6" s="2065"/>
      <c r="H6" s="2065"/>
      <c r="I6" s="2065"/>
      <c r="J6" s="2065"/>
      <c r="K6" s="2065"/>
      <c r="L6" s="2065"/>
      <c r="M6" s="2065"/>
      <c r="N6" s="2065"/>
      <c r="O6" s="2065"/>
      <c r="P6" s="2065"/>
      <c r="Q6" s="2065"/>
      <c r="R6" s="2065"/>
      <c r="S6" s="2065"/>
      <c r="T6" s="2065"/>
      <c r="U6" s="2065"/>
      <c r="V6" s="2065"/>
      <c r="W6" s="2065"/>
      <c r="X6" s="2065"/>
      <c r="Y6" s="2065"/>
      <c r="Z6" s="2065"/>
      <c r="AA6" s="2065"/>
      <c r="AB6" s="2065"/>
      <c r="AC6" s="2065"/>
      <c r="AD6" s="2065"/>
      <c r="AE6" s="2065"/>
      <c r="AF6" s="2065"/>
      <c r="AG6" s="2065"/>
      <c r="AH6" s="2065"/>
      <c r="AI6" s="2065"/>
      <c r="AJ6" s="2065"/>
      <c r="AK6" s="2065"/>
      <c r="AL6" s="2065"/>
      <c r="AM6" s="2065"/>
      <c r="AN6" s="2065"/>
      <c r="AO6" s="2066"/>
      <c r="AP6" s="56"/>
    </row>
    <row r="7" spans="1:42" ht="25.5" customHeight="1">
      <c r="A7" s="781" t="s">
        <v>1146</v>
      </c>
      <c r="B7" s="56"/>
      <c r="C7" s="56"/>
      <c r="D7" s="56"/>
      <c r="E7" s="56"/>
      <c r="F7" s="843"/>
      <c r="G7" s="56"/>
      <c r="H7" s="2062"/>
      <c r="I7" s="2062"/>
      <c r="J7" s="2062"/>
      <c r="K7" s="2062"/>
      <c r="L7" s="2062"/>
      <c r="M7" s="2062"/>
      <c r="N7" s="2062"/>
      <c r="O7" s="2062"/>
      <c r="P7" s="2062"/>
      <c r="Q7" s="2062"/>
      <c r="R7" s="2062"/>
      <c r="S7" s="2062"/>
      <c r="T7" s="844"/>
      <c r="U7" s="2062"/>
      <c r="V7" s="2062"/>
      <c r="W7" s="2062"/>
      <c r="X7" s="2062"/>
      <c r="Y7" s="2062"/>
      <c r="Z7" s="2062"/>
      <c r="AA7" s="2062"/>
      <c r="AB7" s="2062"/>
      <c r="AC7" s="2062"/>
      <c r="AD7" s="2062"/>
      <c r="AE7" s="2062"/>
      <c r="AF7" s="2062"/>
      <c r="AG7" s="2062"/>
      <c r="AH7" s="2062"/>
      <c r="AI7" s="2062"/>
      <c r="AJ7" s="2062"/>
      <c r="AK7" s="2062"/>
      <c r="AL7" s="2062"/>
      <c r="AM7" s="2062"/>
      <c r="AN7" s="2062"/>
      <c r="AO7" s="2063"/>
      <c r="AP7" s="261"/>
    </row>
    <row r="8" spans="1:42" ht="33" customHeight="1">
      <c r="A8" s="262" t="s">
        <v>854</v>
      </c>
      <c r="B8" s="1254" t="s">
        <v>1144</v>
      </c>
      <c r="C8" s="1254"/>
      <c r="D8" s="1254"/>
      <c r="E8" s="1254"/>
      <c r="F8" s="1254"/>
      <c r="G8" s="1254"/>
      <c r="H8" s="1254"/>
      <c r="I8" s="1254"/>
      <c r="J8" s="1254"/>
      <c r="K8" s="1254"/>
      <c r="L8" s="1254"/>
      <c r="M8" s="1254"/>
      <c r="N8" s="1254"/>
      <c r="O8" s="1254"/>
      <c r="P8" s="1254"/>
      <c r="Q8" s="1254"/>
      <c r="R8" s="1254"/>
      <c r="S8" s="1254"/>
      <c r="T8" s="1254"/>
      <c r="U8" s="1254"/>
      <c r="V8" s="1254"/>
      <c r="W8" s="1254"/>
      <c r="X8" s="1254"/>
      <c r="Y8" s="1254"/>
      <c r="Z8" s="1254"/>
      <c r="AA8" s="1254"/>
      <c r="AB8" s="1254"/>
      <c r="AC8" s="1254"/>
      <c r="AD8" s="1254"/>
      <c r="AE8" s="1254"/>
      <c r="AF8" s="1254"/>
      <c r="AG8" s="1254"/>
      <c r="AH8" s="1254"/>
      <c r="AI8" s="1254"/>
      <c r="AJ8" s="1254"/>
      <c r="AK8" s="1254"/>
      <c r="AL8" s="1254"/>
      <c r="AM8" s="1254"/>
      <c r="AN8" s="1254"/>
      <c r="AO8" s="2078"/>
      <c r="AP8" s="261"/>
    </row>
    <row r="9" spans="1:42" ht="30" customHeight="1">
      <c r="A9" s="2072" t="s">
        <v>1145</v>
      </c>
      <c r="B9" s="2073"/>
      <c r="C9" s="2079"/>
      <c r="D9" s="2079"/>
      <c r="E9" s="2079"/>
      <c r="F9" s="2079"/>
      <c r="G9" s="2079"/>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847"/>
      <c r="AP9" s="846"/>
    </row>
    <row r="10" spans="1:42" ht="63.75" customHeight="1">
      <c r="A10" s="2075" t="s">
        <v>1174</v>
      </c>
      <c r="B10" s="2076"/>
      <c r="C10" s="2076"/>
      <c r="D10" s="2076"/>
      <c r="E10" s="2076"/>
      <c r="F10" s="2076"/>
      <c r="G10" s="2076"/>
      <c r="H10" s="2076"/>
      <c r="I10" s="2076"/>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6"/>
      <c r="AM10" s="2076"/>
      <c r="AN10" s="2076"/>
      <c r="AO10" s="2077"/>
      <c r="AP10" s="261"/>
    </row>
    <row r="11" spans="1:42" ht="99.75" customHeight="1">
      <c r="A11" s="2069" t="s">
        <v>570</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2083"/>
      <c r="AN11" s="2083"/>
      <c r="AO11" s="2084"/>
      <c r="AP11" s="261"/>
    </row>
    <row r="12" spans="1:42" ht="59.25" customHeight="1">
      <c r="A12" s="2069" t="s">
        <v>1273</v>
      </c>
      <c r="B12" s="2083"/>
      <c r="C12" s="2083"/>
      <c r="D12" s="2083"/>
      <c r="E12" s="2083"/>
      <c r="F12" s="2083"/>
      <c r="G12" s="2083"/>
      <c r="H12" s="2083"/>
      <c r="I12" s="2083"/>
      <c r="J12" s="2083"/>
      <c r="K12" s="2083"/>
      <c r="L12" s="2083"/>
      <c r="M12" s="2083"/>
      <c r="N12" s="2083"/>
      <c r="O12" s="2083"/>
      <c r="P12" s="2083"/>
      <c r="Q12" s="2083"/>
      <c r="R12" s="2083"/>
      <c r="S12" s="2083"/>
      <c r="T12" s="2083"/>
      <c r="U12" s="2083"/>
      <c r="V12" s="2083"/>
      <c r="W12" s="2083"/>
      <c r="X12" s="2083"/>
      <c r="Y12" s="2083"/>
      <c r="Z12" s="2083"/>
      <c r="AA12" s="2083"/>
      <c r="AB12" s="2083"/>
      <c r="AC12" s="2083"/>
      <c r="AD12" s="2083"/>
      <c r="AE12" s="2083"/>
      <c r="AF12" s="2083"/>
      <c r="AG12" s="2083"/>
      <c r="AH12" s="2083"/>
      <c r="AI12" s="2083"/>
      <c r="AJ12" s="2083"/>
      <c r="AK12" s="2083"/>
      <c r="AL12" s="2083"/>
      <c r="AM12" s="2083"/>
      <c r="AN12" s="830"/>
      <c r="AO12" s="831"/>
      <c r="AP12" s="261"/>
    </row>
    <row r="13" spans="1:42" ht="33" customHeight="1">
      <c r="A13" s="968"/>
      <c r="B13" s="2083" t="s">
        <v>1143</v>
      </c>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0"/>
      <c r="AH13" s="2070"/>
      <c r="AI13" s="2070"/>
      <c r="AJ13" s="2070"/>
      <c r="AK13" s="2070"/>
      <c r="AL13" s="2070"/>
      <c r="AM13" s="2070"/>
      <c r="AN13" s="2070"/>
      <c r="AO13" s="2071"/>
      <c r="AP13" s="261"/>
    </row>
    <row r="14" spans="1:42" ht="60" customHeight="1">
      <c r="A14" s="2069" t="s">
        <v>1213</v>
      </c>
      <c r="B14" s="2070"/>
      <c r="C14" s="2070"/>
      <c r="D14" s="2070"/>
      <c r="E14" s="2070"/>
      <c r="F14" s="2070"/>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0"/>
      <c r="AH14" s="2070"/>
      <c r="AI14" s="2070"/>
      <c r="AJ14" s="2070"/>
      <c r="AK14" s="2070"/>
      <c r="AL14" s="2070"/>
      <c r="AM14" s="2070"/>
      <c r="AN14" s="2070"/>
      <c r="AO14" s="2071"/>
      <c r="AP14" s="261"/>
    </row>
    <row r="15" spans="1:42" ht="30" customHeight="1">
      <c r="A15" s="849" t="s">
        <v>1147</v>
      </c>
      <c r="B15" s="850"/>
      <c r="C15" s="848"/>
      <c r="D15" s="848"/>
      <c r="E15" s="848"/>
      <c r="F15" s="848"/>
      <c r="G15" s="832"/>
      <c r="H15" s="2062"/>
      <c r="I15" s="2062"/>
      <c r="J15" s="2062"/>
      <c r="K15" s="2062"/>
      <c r="L15" s="2062"/>
      <c r="M15" s="2062"/>
      <c r="N15" s="2062"/>
      <c r="O15" s="2062"/>
      <c r="P15" s="2062"/>
      <c r="Q15" s="2062"/>
      <c r="R15" s="2062"/>
      <c r="S15" s="2062"/>
      <c r="T15" s="844"/>
      <c r="U15" s="2062"/>
      <c r="V15" s="2062"/>
      <c r="W15" s="2062"/>
      <c r="X15" s="2062"/>
      <c r="Y15" s="2062"/>
      <c r="Z15" s="2062"/>
      <c r="AA15" s="2062"/>
      <c r="AB15" s="2062"/>
      <c r="AC15" s="2062"/>
      <c r="AD15" s="2062"/>
      <c r="AE15" s="2062"/>
      <c r="AF15" s="2062"/>
      <c r="AG15" s="2062"/>
      <c r="AH15" s="2062"/>
      <c r="AI15" s="2062"/>
      <c r="AJ15" s="2062"/>
      <c r="AK15" s="2062"/>
      <c r="AL15" s="2062"/>
      <c r="AM15" s="2062"/>
      <c r="AN15" s="2062"/>
      <c r="AO15" s="2063"/>
      <c r="AP15" s="261"/>
    </row>
    <row r="16" spans="1:42" ht="30.75" customHeight="1">
      <c r="A16" s="969"/>
      <c r="B16" s="2108" t="s">
        <v>1148</v>
      </c>
      <c r="C16" s="2108"/>
      <c r="D16" s="2108"/>
      <c r="E16" s="2108"/>
      <c r="F16" s="2108"/>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9"/>
      <c r="AP16" s="56"/>
    </row>
    <row r="17" spans="1:48" ht="39.950000000000003" customHeight="1">
      <c r="A17" s="2069" t="s">
        <v>1270</v>
      </c>
      <c r="B17" s="2083"/>
      <c r="C17" s="2083"/>
      <c r="D17" s="2083"/>
      <c r="E17" s="2083"/>
      <c r="F17" s="2083"/>
      <c r="G17" s="2083"/>
      <c r="H17" s="2083"/>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c r="AK17" s="2083"/>
      <c r="AL17" s="2083"/>
      <c r="AM17" s="2083"/>
      <c r="AN17" s="2083"/>
      <c r="AO17" s="2084"/>
      <c r="AP17" s="261"/>
    </row>
    <row r="18" spans="1:48" ht="30" customHeight="1">
      <c r="A18" s="2110" t="s">
        <v>1142</v>
      </c>
      <c r="B18" s="2111"/>
      <c r="C18" s="2112"/>
      <c r="D18" s="2112"/>
      <c r="E18" s="2112"/>
      <c r="F18" s="2112"/>
      <c r="G18" s="2112"/>
      <c r="H18" s="2113" t="s">
        <v>829</v>
      </c>
      <c r="I18" s="2113"/>
      <c r="J18" s="2113"/>
      <c r="K18" s="2113"/>
      <c r="L18" s="2113"/>
      <c r="M18" s="2113"/>
      <c r="N18" s="2113"/>
      <c r="O18" s="2113"/>
      <c r="P18" s="2113"/>
      <c r="Q18" s="2113"/>
      <c r="R18" s="2113"/>
      <c r="S18" s="2113"/>
      <c r="T18" s="2113"/>
      <c r="U18" s="2113"/>
      <c r="V18" s="851" t="s">
        <v>560</v>
      </c>
      <c r="W18" s="2080"/>
      <c r="X18" s="2080"/>
      <c r="Y18" s="2080"/>
      <c r="Z18" s="2080"/>
      <c r="AA18" s="2080"/>
      <c r="AB18" s="2080"/>
      <c r="AC18" s="2080"/>
      <c r="AD18" s="2080"/>
      <c r="AE18" s="2080"/>
      <c r="AF18" s="2080"/>
      <c r="AG18" s="2080"/>
      <c r="AH18" s="2080"/>
      <c r="AI18" s="2080"/>
      <c r="AJ18" s="2080"/>
      <c r="AK18" s="2080"/>
      <c r="AL18" s="2080"/>
      <c r="AM18" s="2080"/>
      <c r="AN18" s="2080"/>
      <c r="AO18" s="2081"/>
      <c r="AP18" s="790"/>
    </row>
    <row r="19" spans="1:48" ht="30.75" customHeight="1">
      <c r="A19" s="841"/>
      <c r="B19" s="2076" t="s">
        <v>1173</v>
      </c>
      <c r="C19" s="2076"/>
      <c r="D19" s="2076"/>
      <c r="E19" s="2076"/>
      <c r="F19" s="2076"/>
      <c r="G19" s="2076"/>
      <c r="H19" s="2076"/>
      <c r="I19" s="2076"/>
      <c r="J19" s="2076"/>
      <c r="K19" s="2076"/>
      <c r="L19" s="2076"/>
      <c r="M19" s="2076"/>
      <c r="N19" s="2076"/>
      <c r="O19" s="2076"/>
      <c r="P19" s="2076"/>
      <c r="Q19" s="2076"/>
      <c r="R19" s="2076"/>
      <c r="S19" s="2076"/>
      <c r="T19" s="2076"/>
      <c r="U19" s="2076"/>
      <c r="V19" s="2076"/>
      <c r="W19" s="2076"/>
      <c r="X19" s="2076"/>
      <c r="Y19" s="2076"/>
      <c r="Z19" s="2076"/>
      <c r="AA19" s="2076"/>
      <c r="AB19" s="2076"/>
      <c r="AC19" s="2076"/>
      <c r="AD19" s="2076"/>
      <c r="AE19" s="2076"/>
      <c r="AF19" s="2076"/>
      <c r="AG19" s="2076"/>
      <c r="AH19" s="2076"/>
      <c r="AI19" s="2076"/>
      <c r="AJ19" s="2076"/>
      <c r="AK19" s="2076"/>
      <c r="AL19" s="2076"/>
      <c r="AM19" s="2076"/>
      <c r="AN19" s="845"/>
      <c r="AO19" s="842"/>
      <c r="AP19" s="255"/>
    </row>
    <row r="20" spans="1:48" s="263" customFormat="1" ht="9.9499999999999993" customHeight="1">
      <c r="A20" s="2072"/>
      <c r="B20" s="2073"/>
      <c r="C20" s="2073"/>
      <c r="D20" s="2073"/>
      <c r="E20" s="2073"/>
      <c r="F20" s="2073"/>
      <c r="G20" s="2073"/>
      <c r="H20" s="2073"/>
      <c r="I20" s="2073"/>
      <c r="J20" s="2073"/>
      <c r="K20" s="2073"/>
      <c r="L20" s="2073"/>
      <c r="M20" s="2073"/>
      <c r="N20" s="2073"/>
      <c r="O20" s="2073"/>
      <c r="P20" s="2073"/>
      <c r="Q20" s="2073"/>
      <c r="R20" s="2073"/>
      <c r="S20" s="2073"/>
      <c r="T20" s="2073"/>
      <c r="U20" s="2073"/>
      <c r="V20" s="2073"/>
      <c r="W20" s="2073"/>
      <c r="X20" s="2073"/>
      <c r="Y20" s="2073"/>
      <c r="Z20" s="2073"/>
      <c r="AA20" s="2073"/>
      <c r="AB20" s="2073"/>
      <c r="AC20" s="2073"/>
      <c r="AD20" s="2073"/>
      <c r="AE20" s="2073"/>
      <c r="AF20" s="2073"/>
      <c r="AG20" s="2073"/>
      <c r="AH20" s="2073"/>
      <c r="AI20" s="2073"/>
      <c r="AJ20" s="2073"/>
      <c r="AK20" s="2073"/>
      <c r="AL20" s="2073"/>
      <c r="AM20" s="2073"/>
      <c r="AN20" s="2073"/>
      <c r="AO20" s="2074"/>
      <c r="AP20" s="261"/>
    </row>
    <row r="21" spans="1:48" s="263" customFormat="1" ht="22.5" customHeight="1">
      <c r="A21" s="2075" t="s">
        <v>1175</v>
      </c>
      <c r="B21" s="2076"/>
      <c r="C21" s="2076"/>
      <c r="D21" s="2076"/>
      <c r="E21" s="2076"/>
      <c r="F21" s="2076"/>
      <c r="G21" s="2076"/>
      <c r="H21" s="2076"/>
      <c r="I21" s="2076"/>
      <c r="J21" s="2076"/>
      <c r="K21" s="2076"/>
      <c r="L21" s="2076"/>
      <c r="M21" s="2076"/>
      <c r="N21" s="2076"/>
      <c r="O21" s="2076"/>
      <c r="P21" s="2076"/>
      <c r="Q21" s="2076"/>
      <c r="R21" s="2076"/>
      <c r="S21" s="2076"/>
      <c r="T21" s="2076"/>
      <c r="U21" s="2076"/>
      <c r="V21" s="2076"/>
      <c r="W21" s="2076"/>
      <c r="X21" s="2076"/>
      <c r="Y21" s="2076"/>
      <c r="Z21" s="2076"/>
      <c r="AA21" s="2076"/>
      <c r="AB21" s="2076"/>
      <c r="AC21" s="2076"/>
      <c r="AD21" s="2076"/>
      <c r="AE21" s="2076"/>
      <c r="AF21" s="2076"/>
      <c r="AG21" s="2076"/>
      <c r="AH21" s="2076"/>
      <c r="AI21" s="2076"/>
      <c r="AJ21" s="2076"/>
      <c r="AK21" s="2076"/>
      <c r="AL21" s="2076"/>
      <c r="AM21" s="2076"/>
      <c r="AN21" s="2076"/>
      <c r="AO21" s="2077"/>
      <c r="AP21" s="261"/>
    </row>
    <row r="22" spans="1:48" ht="33" customHeight="1">
      <c r="A22" s="968"/>
      <c r="B22" s="2083" t="s">
        <v>991</v>
      </c>
      <c r="C22" s="2083"/>
      <c r="D22" s="2083"/>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3"/>
      <c r="AC22" s="2083"/>
      <c r="AD22" s="2083"/>
      <c r="AE22" s="2083"/>
      <c r="AF22" s="2083"/>
      <c r="AG22" s="2083"/>
      <c r="AH22" s="2083"/>
      <c r="AI22" s="2083"/>
      <c r="AJ22" s="2083"/>
      <c r="AK22" s="2083"/>
      <c r="AL22" s="2083"/>
      <c r="AM22" s="2083"/>
      <c r="AN22" s="2083"/>
      <c r="AO22" s="2084"/>
      <c r="AP22" s="264"/>
    </row>
    <row r="23" spans="1:48" ht="33" customHeight="1">
      <c r="A23" s="968"/>
      <c r="B23" s="2083" t="s">
        <v>388</v>
      </c>
      <c r="C23" s="2083"/>
      <c r="D23" s="2083"/>
      <c r="E23" s="2083"/>
      <c r="F23" s="2083"/>
      <c r="G23" s="2083"/>
      <c r="H23" s="2083"/>
      <c r="I23" s="2083"/>
      <c r="J23" s="2083"/>
      <c r="K23" s="2083"/>
      <c r="L23" s="2083"/>
      <c r="M23" s="2083"/>
      <c r="N23" s="2083"/>
      <c r="O23" s="2083"/>
      <c r="P23" s="2083"/>
      <c r="Q23" s="2083"/>
      <c r="R23" s="2083"/>
      <c r="S23" s="2083"/>
      <c r="T23" s="2083"/>
      <c r="U23" s="2083"/>
      <c r="V23" s="2083"/>
      <c r="W23" s="2083"/>
      <c r="X23" s="2083"/>
      <c r="Y23" s="2083"/>
      <c r="Z23" s="2083"/>
      <c r="AA23" s="2083"/>
      <c r="AB23" s="2083"/>
      <c r="AC23" s="2083"/>
      <c r="AD23" s="2083"/>
      <c r="AE23" s="2083"/>
      <c r="AF23" s="2083"/>
      <c r="AG23" s="2083"/>
      <c r="AH23" s="2083"/>
      <c r="AI23" s="2083"/>
      <c r="AJ23" s="2083"/>
      <c r="AK23" s="2083"/>
      <c r="AL23" s="2083"/>
      <c r="AM23" s="2083"/>
      <c r="AN23" s="2083"/>
      <c r="AO23" s="2084"/>
      <c r="AP23" s="264"/>
    </row>
    <row r="24" spans="1:48" ht="33" customHeight="1">
      <c r="A24" s="968"/>
      <c r="B24" s="2083" t="s">
        <v>1091</v>
      </c>
      <c r="C24" s="2083"/>
      <c r="D24" s="2083"/>
      <c r="E24" s="2083"/>
      <c r="F24" s="2083"/>
      <c r="G24" s="2083"/>
      <c r="H24" s="2083"/>
      <c r="I24" s="2083"/>
      <c r="J24" s="2083"/>
      <c r="K24" s="2083"/>
      <c r="L24" s="2083"/>
      <c r="M24" s="2083"/>
      <c r="N24" s="2083"/>
      <c r="O24" s="2083"/>
      <c r="P24" s="2083"/>
      <c r="Q24" s="2083"/>
      <c r="R24" s="2083"/>
      <c r="S24" s="2083"/>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4"/>
      <c r="AP24" s="264"/>
    </row>
    <row r="25" spans="1:48" s="263" customFormat="1" ht="9.9499999999999993" customHeight="1">
      <c r="A25" s="265"/>
      <c r="B25" s="266"/>
      <c r="C25" s="266"/>
      <c r="D25" s="266"/>
      <c r="E25" s="266"/>
      <c r="F25" s="266"/>
      <c r="G25" s="266"/>
      <c r="H25" s="2089"/>
      <c r="I25" s="2089"/>
      <c r="J25" s="2089"/>
      <c r="K25" s="2089"/>
      <c r="L25" s="2089"/>
      <c r="M25" s="2089"/>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73"/>
      <c r="AM25" s="2073"/>
      <c r="AN25" s="2073"/>
      <c r="AO25" s="2074"/>
      <c r="AP25" s="267"/>
    </row>
    <row r="26" spans="1:48" ht="30" customHeight="1">
      <c r="A26" s="268" t="s">
        <v>389</v>
      </c>
      <c r="B26" s="2099" t="s">
        <v>390</v>
      </c>
      <c r="C26" s="2099"/>
      <c r="D26" s="2099"/>
      <c r="E26" s="2099"/>
      <c r="F26" s="2099"/>
      <c r="G26" s="2099"/>
      <c r="H26" s="2087">
        <v>1</v>
      </c>
      <c r="I26" s="2088"/>
      <c r="J26" s="2085" t="s">
        <v>864</v>
      </c>
      <c r="K26" s="2085"/>
      <c r="L26" s="2086"/>
      <c r="M26" s="2087">
        <v>2</v>
      </c>
      <c r="N26" s="2088"/>
      <c r="O26" s="2085" t="s">
        <v>864</v>
      </c>
      <c r="P26" s="2085"/>
      <c r="Q26" s="2086"/>
      <c r="R26" s="2087">
        <v>3</v>
      </c>
      <c r="S26" s="2088"/>
      <c r="T26" s="2097" t="s">
        <v>864</v>
      </c>
      <c r="U26" s="2097"/>
      <c r="V26" s="2098"/>
      <c r="W26" s="2087">
        <v>4</v>
      </c>
      <c r="X26" s="2088"/>
      <c r="Y26" s="2097" t="s">
        <v>864</v>
      </c>
      <c r="Z26" s="2097"/>
      <c r="AA26" s="2098"/>
      <c r="AB26" s="2087">
        <v>5</v>
      </c>
      <c r="AC26" s="2088"/>
      <c r="AD26" s="2085" t="s">
        <v>864</v>
      </c>
      <c r="AE26" s="2085"/>
      <c r="AF26" s="2086"/>
      <c r="AG26" s="2087">
        <v>6</v>
      </c>
      <c r="AH26" s="2088"/>
      <c r="AI26" s="2085" t="s">
        <v>864</v>
      </c>
      <c r="AJ26" s="2085"/>
      <c r="AK26" s="2086"/>
      <c r="AL26" s="724"/>
      <c r="AM26" s="271"/>
      <c r="AN26" s="271"/>
      <c r="AO26" s="723"/>
      <c r="AP26" s="780"/>
      <c r="AQ26" s="269"/>
    </row>
    <row r="27" spans="1:48" ht="42" customHeight="1">
      <c r="A27" s="2093" t="s">
        <v>391</v>
      </c>
      <c r="B27" s="2096" t="s">
        <v>392</v>
      </c>
      <c r="C27" s="2096"/>
      <c r="D27" s="2096"/>
      <c r="E27" s="2096"/>
      <c r="F27" s="2096"/>
      <c r="G27" s="2096"/>
      <c r="H27" s="2090"/>
      <c r="I27" s="2091"/>
      <c r="J27" s="2091"/>
      <c r="K27" s="2091"/>
      <c r="L27" s="2092"/>
      <c r="M27" s="2090"/>
      <c r="N27" s="2091"/>
      <c r="O27" s="2091"/>
      <c r="P27" s="2091"/>
      <c r="Q27" s="2092"/>
      <c r="R27" s="2090"/>
      <c r="S27" s="2091"/>
      <c r="T27" s="2091"/>
      <c r="U27" s="2091"/>
      <c r="V27" s="2092"/>
      <c r="W27" s="2090"/>
      <c r="X27" s="2091"/>
      <c r="Y27" s="2091"/>
      <c r="Z27" s="2091"/>
      <c r="AA27" s="2092"/>
      <c r="AB27" s="2090"/>
      <c r="AC27" s="2091"/>
      <c r="AD27" s="2091"/>
      <c r="AE27" s="2091"/>
      <c r="AF27" s="2092"/>
      <c r="AG27" s="2090"/>
      <c r="AH27" s="2091"/>
      <c r="AI27" s="2091"/>
      <c r="AJ27" s="2091"/>
      <c r="AK27" s="2092"/>
      <c r="AL27" s="724"/>
      <c r="AM27" s="271"/>
      <c r="AN27" s="271"/>
      <c r="AO27" s="723"/>
      <c r="AP27" s="56"/>
      <c r="AQ27" s="56"/>
      <c r="AR27" s="780"/>
      <c r="AS27" s="780"/>
      <c r="AT27" s="270"/>
    </row>
    <row r="28" spans="1:48" ht="42" customHeight="1">
      <c r="A28" s="2094"/>
      <c r="B28" s="2096" t="s">
        <v>393</v>
      </c>
      <c r="C28" s="2096"/>
      <c r="D28" s="2096"/>
      <c r="E28" s="2096"/>
      <c r="F28" s="2096"/>
      <c r="G28" s="2096"/>
      <c r="H28" s="2090"/>
      <c r="I28" s="2091"/>
      <c r="J28" s="2091"/>
      <c r="K28" s="2091"/>
      <c r="L28" s="2092"/>
      <c r="M28" s="2090"/>
      <c r="N28" s="2091"/>
      <c r="O28" s="2091"/>
      <c r="P28" s="2091"/>
      <c r="Q28" s="2092"/>
      <c r="R28" s="2090"/>
      <c r="S28" s="2091"/>
      <c r="T28" s="2091"/>
      <c r="U28" s="2091"/>
      <c r="V28" s="2092"/>
      <c r="W28" s="2090"/>
      <c r="X28" s="2091"/>
      <c r="Y28" s="2091"/>
      <c r="Z28" s="2091"/>
      <c r="AA28" s="2092"/>
      <c r="AB28" s="2090"/>
      <c r="AC28" s="2091"/>
      <c r="AD28" s="2091"/>
      <c r="AE28" s="2091"/>
      <c r="AF28" s="2092"/>
      <c r="AG28" s="2090"/>
      <c r="AH28" s="2091"/>
      <c r="AI28" s="2091"/>
      <c r="AJ28" s="2091"/>
      <c r="AK28" s="2092"/>
      <c r="AL28" s="724"/>
      <c r="AM28" s="271"/>
      <c r="AN28" s="271"/>
      <c r="AO28" s="723"/>
      <c r="AP28" s="56"/>
      <c r="AQ28" s="269"/>
      <c r="AR28" s="269"/>
      <c r="AS28" s="269"/>
      <c r="AT28" s="271"/>
    </row>
    <row r="29" spans="1:48" ht="42" customHeight="1">
      <c r="A29" s="2094"/>
      <c r="B29" s="2096" t="s">
        <v>394</v>
      </c>
      <c r="C29" s="2096"/>
      <c r="D29" s="2096"/>
      <c r="E29" s="2096"/>
      <c r="F29" s="2096"/>
      <c r="G29" s="2096"/>
      <c r="H29" s="2090"/>
      <c r="I29" s="2091"/>
      <c r="J29" s="2091"/>
      <c r="K29" s="2091"/>
      <c r="L29" s="2092"/>
      <c r="M29" s="2090"/>
      <c r="N29" s="2091"/>
      <c r="O29" s="2091"/>
      <c r="P29" s="2091"/>
      <c r="Q29" s="2092"/>
      <c r="R29" s="2090"/>
      <c r="S29" s="2091"/>
      <c r="T29" s="2091"/>
      <c r="U29" s="2091"/>
      <c r="V29" s="2092"/>
      <c r="W29" s="2090"/>
      <c r="X29" s="2091"/>
      <c r="Y29" s="2091"/>
      <c r="Z29" s="2091"/>
      <c r="AA29" s="2092"/>
      <c r="AB29" s="2090"/>
      <c r="AC29" s="2091"/>
      <c r="AD29" s="2091"/>
      <c r="AE29" s="2091"/>
      <c r="AF29" s="2092"/>
      <c r="AG29" s="2090"/>
      <c r="AH29" s="2091"/>
      <c r="AI29" s="2091"/>
      <c r="AJ29" s="2091"/>
      <c r="AK29" s="2092"/>
      <c r="AL29" s="724"/>
      <c r="AM29" s="271"/>
      <c r="AN29" s="271"/>
      <c r="AO29" s="723"/>
      <c r="AP29" s="56"/>
      <c r="AQ29" s="269"/>
      <c r="AR29" s="269"/>
      <c r="AS29" s="269"/>
      <c r="AT29" s="271"/>
    </row>
    <row r="30" spans="1:48" ht="42" customHeight="1">
      <c r="A30" s="2094"/>
      <c r="B30" s="2096" t="s">
        <v>395</v>
      </c>
      <c r="C30" s="2096"/>
      <c r="D30" s="2096"/>
      <c r="E30" s="2096"/>
      <c r="F30" s="2096"/>
      <c r="G30" s="2096"/>
      <c r="H30" s="2090"/>
      <c r="I30" s="2091"/>
      <c r="J30" s="2091"/>
      <c r="K30" s="2091"/>
      <c r="L30" s="2092"/>
      <c r="M30" s="2090"/>
      <c r="N30" s="2091"/>
      <c r="O30" s="2091"/>
      <c r="P30" s="2091"/>
      <c r="Q30" s="2092"/>
      <c r="R30" s="2090"/>
      <c r="S30" s="2091"/>
      <c r="T30" s="2091"/>
      <c r="U30" s="2091"/>
      <c r="V30" s="2092"/>
      <c r="W30" s="2090"/>
      <c r="X30" s="2091"/>
      <c r="Y30" s="2091"/>
      <c r="Z30" s="2091"/>
      <c r="AA30" s="2092"/>
      <c r="AB30" s="2090"/>
      <c r="AC30" s="2091"/>
      <c r="AD30" s="2091"/>
      <c r="AE30" s="2091"/>
      <c r="AF30" s="2092"/>
      <c r="AG30" s="2090"/>
      <c r="AH30" s="2091"/>
      <c r="AI30" s="2091"/>
      <c r="AJ30" s="2091"/>
      <c r="AK30" s="2092"/>
      <c r="AL30" s="724"/>
      <c r="AM30" s="271"/>
      <c r="AN30" s="271"/>
      <c r="AO30" s="723"/>
      <c r="AP30" s="56"/>
      <c r="AQ30" s="269"/>
      <c r="AR30" s="269"/>
      <c r="AS30" s="269"/>
      <c r="AT30" s="271"/>
    </row>
    <row r="31" spans="1:48" ht="42" customHeight="1">
      <c r="A31" s="2094"/>
      <c r="B31" s="2096" t="s">
        <v>396</v>
      </c>
      <c r="C31" s="2096"/>
      <c r="D31" s="2096"/>
      <c r="E31" s="2096"/>
      <c r="F31" s="2096"/>
      <c r="G31" s="2096"/>
      <c r="H31" s="2090"/>
      <c r="I31" s="2091"/>
      <c r="J31" s="2091"/>
      <c r="K31" s="2091"/>
      <c r="L31" s="2092"/>
      <c r="M31" s="2090"/>
      <c r="N31" s="2091"/>
      <c r="O31" s="2091"/>
      <c r="P31" s="2091"/>
      <c r="Q31" s="2092"/>
      <c r="R31" s="2090"/>
      <c r="S31" s="2091"/>
      <c r="T31" s="2091"/>
      <c r="U31" s="2091"/>
      <c r="V31" s="2092"/>
      <c r="W31" s="2090"/>
      <c r="X31" s="2091"/>
      <c r="Y31" s="2091"/>
      <c r="Z31" s="2091"/>
      <c r="AA31" s="2092"/>
      <c r="AB31" s="2090"/>
      <c r="AC31" s="2091"/>
      <c r="AD31" s="2091"/>
      <c r="AE31" s="2091"/>
      <c r="AF31" s="2092"/>
      <c r="AG31" s="2090"/>
      <c r="AH31" s="2091"/>
      <c r="AI31" s="2091"/>
      <c r="AJ31" s="2091"/>
      <c r="AK31" s="2092"/>
      <c r="AL31" s="724"/>
      <c r="AM31" s="271"/>
      <c r="AN31" s="271"/>
      <c r="AO31" s="723"/>
      <c r="AP31" s="56"/>
      <c r="AQ31" s="269"/>
      <c r="AR31" s="269"/>
      <c r="AS31" s="269"/>
      <c r="AT31" s="272"/>
      <c r="AU31" s="269"/>
      <c r="AV31" s="271"/>
    </row>
    <row r="32" spans="1:48" ht="42" customHeight="1" thickBot="1">
      <c r="A32" s="2095"/>
      <c r="B32" s="2100" t="s">
        <v>397</v>
      </c>
      <c r="C32" s="2100"/>
      <c r="D32" s="2100"/>
      <c r="E32" s="2100"/>
      <c r="F32" s="2100"/>
      <c r="G32" s="2100"/>
      <c r="H32" s="2090"/>
      <c r="I32" s="2091"/>
      <c r="J32" s="2091"/>
      <c r="K32" s="2091"/>
      <c r="L32" s="2092"/>
      <c r="M32" s="2090"/>
      <c r="N32" s="2091"/>
      <c r="O32" s="2091"/>
      <c r="P32" s="2091"/>
      <c r="Q32" s="2092"/>
      <c r="R32" s="2090"/>
      <c r="S32" s="2091"/>
      <c r="T32" s="2091"/>
      <c r="U32" s="2091"/>
      <c r="V32" s="2092"/>
      <c r="W32" s="2090"/>
      <c r="X32" s="2091"/>
      <c r="Y32" s="2091"/>
      <c r="Z32" s="2091"/>
      <c r="AA32" s="2092"/>
      <c r="AB32" s="2090"/>
      <c r="AC32" s="2091"/>
      <c r="AD32" s="2091"/>
      <c r="AE32" s="2091"/>
      <c r="AF32" s="2092"/>
      <c r="AG32" s="2090"/>
      <c r="AH32" s="2091"/>
      <c r="AI32" s="2091"/>
      <c r="AJ32" s="2091"/>
      <c r="AK32" s="2092"/>
      <c r="AL32" s="724"/>
      <c r="AM32" s="271"/>
      <c r="AN32" s="271"/>
      <c r="AO32" s="723"/>
      <c r="AP32" s="780"/>
      <c r="AQ32" s="269"/>
      <c r="AR32" s="269"/>
      <c r="AS32" s="269"/>
      <c r="AT32" s="269"/>
      <c r="AU32" s="269"/>
      <c r="AV32" s="271"/>
    </row>
    <row r="33" spans="1:45" ht="42" customHeight="1" thickTop="1">
      <c r="A33" s="2101" t="s">
        <v>398</v>
      </c>
      <c r="B33" s="1341" t="s">
        <v>565</v>
      </c>
      <c r="C33" s="1341"/>
      <c r="D33" s="1341"/>
      <c r="E33" s="1341"/>
      <c r="F33" s="1341"/>
      <c r="G33" s="1341"/>
      <c r="H33" s="2103"/>
      <c r="I33" s="2104"/>
      <c r="J33" s="2104"/>
      <c r="K33" s="2104"/>
      <c r="L33" s="2105"/>
      <c r="M33" s="2103"/>
      <c r="N33" s="2104"/>
      <c r="O33" s="2104"/>
      <c r="P33" s="2104"/>
      <c r="Q33" s="2105"/>
      <c r="R33" s="2103"/>
      <c r="S33" s="2104"/>
      <c r="T33" s="2104"/>
      <c r="U33" s="2104"/>
      <c r="V33" s="2105"/>
      <c r="W33" s="2103"/>
      <c r="X33" s="2104"/>
      <c r="Y33" s="2104"/>
      <c r="Z33" s="2104"/>
      <c r="AA33" s="2105"/>
      <c r="AB33" s="2103"/>
      <c r="AC33" s="2104"/>
      <c r="AD33" s="2104"/>
      <c r="AE33" s="2104"/>
      <c r="AF33" s="2105"/>
      <c r="AG33" s="2103"/>
      <c r="AH33" s="2104"/>
      <c r="AI33" s="2104"/>
      <c r="AJ33" s="2104"/>
      <c r="AK33" s="2105"/>
      <c r="AL33" s="789"/>
      <c r="AM33" s="271"/>
      <c r="AN33" s="271"/>
      <c r="AO33" s="723"/>
      <c r="AP33" s="56"/>
      <c r="AQ33" s="269"/>
      <c r="AR33" s="269"/>
      <c r="AS33" s="269"/>
    </row>
    <row r="34" spans="1:45" ht="42" customHeight="1">
      <c r="A34" s="2102"/>
      <c r="B34" s="2096" t="s">
        <v>566</v>
      </c>
      <c r="C34" s="2096"/>
      <c r="D34" s="2096"/>
      <c r="E34" s="2096"/>
      <c r="F34" s="2096"/>
      <c r="G34" s="2096"/>
      <c r="H34" s="2090"/>
      <c r="I34" s="2091"/>
      <c r="J34" s="2091"/>
      <c r="K34" s="2091"/>
      <c r="L34" s="2092"/>
      <c r="M34" s="2090"/>
      <c r="N34" s="2091"/>
      <c r="O34" s="2091"/>
      <c r="P34" s="2091"/>
      <c r="Q34" s="2092"/>
      <c r="R34" s="2090"/>
      <c r="S34" s="2091"/>
      <c r="T34" s="2091"/>
      <c r="U34" s="2091"/>
      <c r="V34" s="2092"/>
      <c r="W34" s="2090"/>
      <c r="X34" s="2091"/>
      <c r="Y34" s="2091"/>
      <c r="Z34" s="2091"/>
      <c r="AA34" s="2092"/>
      <c r="AB34" s="2090"/>
      <c r="AC34" s="2091"/>
      <c r="AD34" s="2091"/>
      <c r="AE34" s="2091"/>
      <c r="AF34" s="2092"/>
      <c r="AG34" s="2090"/>
      <c r="AH34" s="2091"/>
      <c r="AI34" s="2091"/>
      <c r="AJ34" s="2091"/>
      <c r="AK34" s="2092"/>
      <c r="AL34" s="724"/>
      <c r="AM34" s="271"/>
      <c r="AN34" s="271"/>
      <c r="AO34" s="723"/>
      <c r="AP34" s="56"/>
      <c r="AQ34" s="269"/>
    </row>
    <row r="35" spans="1:45" ht="42" customHeight="1">
      <c r="A35" s="2102"/>
      <c r="B35" s="2096" t="s">
        <v>571</v>
      </c>
      <c r="C35" s="2096"/>
      <c r="D35" s="2096"/>
      <c r="E35" s="2096"/>
      <c r="F35" s="2096"/>
      <c r="G35" s="2096"/>
      <c r="H35" s="2090"/>
      <c r="I35" s="2091"/>
      <c r="J35" s="2091"/>
      <c r="K35" s="2091"/>
      <c r="L35" s="2092"/>
      <c r="M35" s="2090"/>
      <c r="N35" s="2091"/>
      <c r="O35" s="2091"/>
      <c r="P35" s="2091"/>
      <c r="Q35" s="2092"/>
      <c r="R35" s="2090"/>
      <c r="S35" s="2091"/>
      <c r="T35" s="2091"/>
      <c r="U35" s="2091"/>
      <c r="V35" s="2092"/>
      <c r="W35" s="2090"/>
      <c r="X35" s="2091"/>
      <c r="Y35" s="2091"/>
      <c r="Z35" s="2091"/>
      <c r="AA35" s="2092"/>
      <c r="AB35" s="2090"/>
      <c r="AC35" s="2091"/>
      <c r="AD35" s="2091"/>
      <c r="AE35" s="2091"/>
      <c r="AF35" s="2092"/>
      <c r="AG35" s="2090"/>
      <c r="AH35" s="2091"/>
      <c r="AI35" s="2091"/>
      <c r="AJ35" s="2091"/>
      <c r="AK35" s="2092"/>
      <c r="AL35" s="724"/>
      <c r="AM35" s="271"/>
      <c r="AN35" s="271"/>
      <c r="AO35" s="723"/>
      <c r="AP35" s="56"/>
      <c r="AQ35" s="269"/>
    </row>
    <row r="36" spans="1:45" ht="42" customHeight="1">
      <c r="A36" s="2102"/>
      <c r="B36" s="2096" t="s">
        <v>567</v>
      </c>
      <c r="C36" s="2096"/>
      <c r="D36" s="2096"/>
      <c r="E36" s="2096"/>
      <c r="F36" s="2096"/>
      <c r="G36" s="2096"/>
      <c r="H36" s="2090"/>
      <c r="I36" s="2091"/>
      <c r="J36" s="2091"/>
      <c r="K36" s="2091"/>
      <c r="L36" s="2092"/>
      <c r="M36" s="2090"/>
      <c r="N36" s="2091"/>
      <c r="O36" s="2091"/>
      <c r="P36" s="2091"/>
      <c r="Q36" s="2092"/>
      <c r="R36" s="2090"/>
      <c r="S36" s="2091"/>
      <c r="T36" s="2091"/>
      <c r="U36" s="2091"/>
      <c r="V36" s="2092"/>
      <c r="W36" s="2090"/>
      <c r="X36" s="2091"/>
      <c r="Y36" s="2091"/>
      <c r="Z36" s="2091"/>
      <c r="AA36" s="2092"/>
      <c r="AB36" s="2090"/>
      <c r="AC36" s="2091"/>
      <c r="AD36" s="2091"/>
      <c r="AE36" s="2091"/>
      <c r="AF36" s="2092"/>
      <c r="AG36" s="2090"/>
      <c r="AH36" s="2091"/>
      <c r="AI36" s="2091"/>
      <c r="AJ36" s="2091"/>
      <c r="AK36" s="2092"/>
      <c r="AL36" s="724"/>
      <c r="AM36" s="271"/>
      <c r="AN36" s="271"/>
      <c r="AO36" s="723"/>
      <c r="AP36" s="56"/>
    </row>
    <row r="37" spans="1:45" ht="9.9499999999999993" customHeight="1" thickBot="1">
      <c r="A37" s="2115"/>
      <c r="B37" s="2116"/>
      <c r="C37" s="2116"/>
      <c r="D37" s="2116"/>
      <c r="E37" s="2116"/>
      <c r="F37" s="2116"/>
      <c r="G37" s="2116"/>
      <c r="H37" s="2116"/>
      <c r="I37" s="2116"/>
      <c r="J37" s="2116"/>
      <c r="K37" s="2116"/>
      <c r="L37" s="2116"/>
      <c r="M37" s="2116"/>
      <c r="N37" s="2116"/>
      <c r="O37" s="2116"/>
      <c r="P37" s="2116"/>
      <c r="Q37" s="2116"/>
      <c r="R37" s="2116"/>
      <c r="S37" s="2116"/>
      <c r="T37" s="2116"/>
      <c r="U37" s="2116"/>
      <c r="V37" s="2116"/>
      <c r="W37" s="2116"/>
      <c r="X37" s="2116"/>
      <c r="Y37" s="2116"/>
      <c r="Z37" s="2116"/>
      <c r="AA37" s="2116"/>
      <c r="AB37" s="2116"/>
      <c r="AC37" s="2116"/>
      <c r="AD37" s="2116"/>
      <c r="AE37" s="2116"/>
      <c r="AF37" s="2116"/>
      <c r="AG37" s="2116"/>
      <c r="AH37" s="2116"/>
      <c r="AI37" s="2116"/>
      <c r="AJ37" s="2116"/>
      <c r="AK37" s="2116"/>
      <c r="AL37" s="2117"/>
      <c r="AM37" s="2117"/>
      <c r="AN37" s="2117"/>
      <c r="AO37" s="2118"/>
      <c r="AP37" s="273"/>
    </row>
    <row r="38" spans="1:45" ht="45" customHeight="1" thickBot="1">
      <c r="A38" s="2119" t="s">
        <v>399</v>
      </c>
      <c r="B38" s="2120"/>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0"/>
      <c r="Y38" s="2120"/>
      <c r="Z38" s="2120"/>
      <c r="AA38" s="2120"/>
      <c r="AB38" s="2120"/>
      <c r="AC38" s="2120"/>
      <c r="AD38" s="2120"/>
      <c r="AE38" s="2120"/>
      <c r="AF38" s="2120"/>
      <c r="AG38" s="2120"/>
      <c r="AH38" s="2120"/>
      <c r="AI38" s="2120"/>
      <c r="AJ38" s="2120"/>
      <c r="AK38" s="2120"/>
      <c r="AL38" s="2120"/>
      <c r="AM38" s="2120"/>
      <c r="AN38" s="2120"/>
      <c r="AO38" s="2121"/>
      <c r="AP38" s="274"/>
      <c r="AS38" s="275"/>
    </row>
    <row r="39" spans="1:45" ht="45" customHeight="1">
      <c r="A39" s="2122"/>
      <c r="B39" s="2123"/>
      <c r="C39" s="2123"/>
      <c r="D39" s="2123"/>
      <c r="E39" s="2123"/>
      <c r="F39" s="2123"/>
      <c r="G39" s="2123"/>
      <c r="H39" s="2123"/>
      <c r="I39" s="2123"/>
      <c r="J39" s="2123"/>
      <c r="K39" s="2123"/>
      <c r="L39" s="2123"/>
      <c r="M39" s="2123"/>
      <c r="N39" s="2123"/>
      <c r="O39" s="2123"/>
      <c r="P39" s="2123"/>
      <c r="Q39" s="2123"/>
      <c r="R39" s="2123"/>
      <c r="S39" s="2123"/>
      <c r="T39" s="2123"/>
      <c r="U39" s="2123"/>
      <c r="V39" s="2123"/>
      <c r="W39" s="2123"/>
      <c r="X39" s="2123"/>
      <c r="Y39" s="2123"/>
      <c r="Z39" s="2123"/>
      <c r="AA39" s="2123"/>
      <c r="AB39" s="2123"/>
      <c r="AC39" s="2123"/>
      <c r="AD39" s="2123"/>
      <c r="AE39" s="2123"/>
      <c r="AF39" s="2123"/>
      <c r="AG39" s="2123"/>
      <c r="AH39" s="2123"/>
      <c r="AI39" s="2123"/>
      <c r="AJ39" s="2123"/>
      <c r="AK39" s="2123"/>
      <c r="AL39" s="2123"/>
      <c r="AM39" s="2123"/>
      <c r="AN39" s="2123"/>
      <c r="AO39" s="2124"/>
      <c r="AP39" s="276"/>
      <c r="AS39" s="275"/>
    </row>
    <row r="40" spans="1:45" ht="24" customHeight="1">
      <c r="A40" s="2125"/>
      <c r="B40" s="2126"/>
      <c r="C40" s="2126"/>
      <c r="D40" s="2126"/>
      <c r="E40" s="2126"/>
      <c r="F40" s="2126"/>
      <c r="G40" s="2126"/>
      <c r="H40" s="2126"/>
      <c r="I40" s="2126"/>
      <c r="J40" s="2126"/>
      <c r="K40" s="2126"/>
      <c r="L40" s="2126"/>
      <c r="M40" s="2126"/>
      <c r="N40" s="2126"/>
      <c r="O40" s="2126"/>
      <c r="P40" s="2126"/>
      <c r="Q40" s="2126"/>
      <c r="R40" s="2126"/>
      <c r="S40" s="2126"/>
      <c r="T40" s="2126"/>
      <c r="U40" s="2126"/>
      <c r="V40" s="2126"/>
      <c r="W40" s="2126"/>
      <c r="X40" s="2126"/>
      <c r="Y40" s="2126"/>
      <c r="Z40" s="2126"/>
      <c r="AA40" s="2126"/>
      <c r="AB40" s="2126"/>
      <c r="AC40" s="2126"/>
      <c r="AD40" s="2126"/>
      <c r="AE40" s="2126"/>
      <c r="AF40" s="2126"/>
      <c r="AG40" s="2126"/>
      <c r="AH40" s="2126"/>
      <c r="AI40" s="2126"/>
      <c r="AJ40" s="2126"/>
      <c r="AK40" s="2126"/>
      <c r="AL40" s="2126"/>
      <c r="AM40" s="2126"/>
      <c r="AN40" s="2126"/>
      <c r="AO40" s="2127"/>
      <c r="AP40" s="270"/>
      <c r="AQ40" s="277"/>
      <c r="AS40" s="275"/>
    </row>
    <row r="41" spans="1:45" ht="22.5" customHeight="1">
      <c r="A41" s="2125"/>
      <c r="B41" s="2126"/>
      <c r="C41" s="2126"/>
      <c r="D41" s="2126"/>
      <c r="E41" s="2126"/>
      <c r="F41" s="2126"/>
      <c r="G41" s="2126"/>
      <c r="H41" s="2126"/>
      <c r="I41" s="2126"/>
      <c r="J41" s="2126"/>
      <c r="K41" s="2126"/>
      <c r="L41" s="2126"/>
      <c r="M41" s="2126"/>
      <c r="N41" s="2126"/>
      <c r="O41" s="2126"/>
      <c r="P41" s="2126"/>
      <c r="Q41" s="2126"/>
      <c r="R41" s="2126"/>
      <c r="S41" s="2126"/>
      <c r="T41" s="2126"/>
      <c r="U41" s="2126"/>
      <c r="V41" s="2126"/>
      <c r="W41" s="2126"/>
      <c r="X41" s="2126"/>
      <c r="Y41" s="2126"/>
      <c r="Z41" s="2126"/>
      <c r="AA41" s="2126"/>
      <c r="AB41" s="2126"/>
      <c r="AC41" s="2126"/>
      <c r="AD41" s="2126"/>
      <c r="AE41" s="2126"/>
      <c r="AF41" s="2126"/>
      <c r="AG41" s="2126"/>
      <c r="AH41" s="2126"/>
      <c r="AI41" s="2126"/>
      <c r="AJ41" s="2126"/>
      <c r="AK41" s="2126"/>
      <c r="AL41" s="2126"/>
      <c r="AM41" s="2126"/>
      <c r="AN41" s="2126"/>
      <c r="AO41" s="2127"/>
      <c r="AP41" s="278"/>
      <c r="AS41" s="275"/>
    </row>
    <row r="42" spans="1:45" ht="50.1" customHeight="1">
      <c r="A42" s="2125"/>
      <c r="B42" s="2126"/>
      <c r="C42" s="2126"/>
      <c r="D42" s="2126"/>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2126"/>
      <c r="AJ42" s="2126"/>
      <c r="AK42" s="2126"/>
      <c r="AL42" s="2126"/>
      <c r="AM42" s="2126"/>
      <c r="AN42" s="2126"/>
      <c r="AO42" s="2127"/>
      <c r="AP42" s="261"/>
      <c r="AS42" s="275"/>
    </row>
    <row r="43" spans="1:45" ht="45" customHeight="1">
      <c r="A43" s="2125"/>
      <c r="B43" s="2126"/>
      <c r="C43" s="2126"/>
      <c r="D43" s="2126"/>
      <c r="E43" s="2126"/>
      <c r="F43" s="2126"/>
      <c r="G43" s="2126"/>
      <c r="H43" s="2126"/>
      <c r="I43" s="2126"/>
      <c r="J43" s="2126"/>
      <c r="K43" s="2126"/>
      <c r="L43" s="2126"/>
      <c r="M43" s="2126"/>
      <c r="N43" s="2126"/>
      <c r="O43" s="2126"/>
      <c r="P43" s="2126"/>
      <c r="Q43" s="2126"/>
      <c r="R43" s="2126"/>
      <c r="S43" s="2126"/>
      <c r="T43" s="2126"/>
      <c r="U43" s="2126"/>
      <c r="V43" s="2126"/>
      <c r="W43" s="2126"/>
      <c r="X43" s="2126"/>
      <c r="Y43" s="2126"/>
      <c r="Z43" s="2126"/>
      <c r="AA43" s="2126"/>
      <c r="AB43" s="2126"/>
      <c r="AC43" s="2126"/>
      <c r="AD43" s="2126"/>
      <c r="AE43" s="2126"/>
      <c r="AF43" s="2126"/>
      <c r="AG43" s="2126"/>
      <c r="AH43" s="2126"/>
      <c r="AI43" s="2126"/>
      <c r="AJ43" s="2126"/>
      <c r="AK43" s="2126"/>
      <c r="AL43" s="2126"/>
      <c r="AM43" s="2126"/>
      <c r="AN43" s="2126"/>
      <c r="AO43" s="2127"/>
      <c r="AP43" s="276"/>
      <c r="AS43" s="275"/>
    </row>
    <row r="44" spans="1:45" ht="45" customHeight="1" thickBot="1">
      <c r="A44" s="2128"/>
      <c r="B44" s="2129"/>
      <c r="C44" s="2129"/>
      <c r="D44" s="2129"/>
      <c r="E44" s="2129"/>
      <c r="F44" s="2129"/>
      <c r="G44" s="2129"/>
      <c r="H44" s="2129"/>
      <c r="I44" s="2129"/>
      <c r="J44" s="2129"/>
      <c r="K44" s="2129"/>
      <c r="L44" s="212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30"/>
      <c r="AP44" s="276"/>
      <c r="AQ44" s="279"/>
      <c r="AR44" s="279"/>
      <c r="AS44" s="275"/>
    </row>
    <row r="45" spans="1:45" ht="45" customHeight="1" thickBot="1">
      <c r="A45" s="2131" t="s">
        <v>400</v>
      </c>
      <c r="B45" s="280" t="s">
        <v>401</v>
      </c>
      <c r="C45" s="281"/>
      <c r="D45" s="282" t="s">
        <v>402</v>
      </c>
      <c r="E45" s="281"/>
      <c r="F45" s="283" t="s">
        <v>111</v>
      </c>
      <c r="G45" s="284" t="s">
        <v>403</v>
      </c>
      <c r="H45" s="2106"/>
      <c r="I45" s="2106"/>
      <c r="J45" s="2106"/>
      <c r="K45" s="2106"/>
      <c r="L45" s="2106"/>
      <c r="M45" s="2106"/>
      <c r="N45" s="2106"/>
      <c r="O45" s="2106"/>
      <c r="P45" s="2106"/>
      <c r="Q45" s="2106"/>
      <c r="R45" s="2040" t="s">
        <v>214</v>
      </c>
      <c r="S45" s="2040"/>
      <c r="T45" s="2040"/>
      <c r="U45" s="2040"/>
      <c r="V45" s="2040"/>
      <c r="W45" s="2106"/>
      <c r="X45" s="2106"/>
      <c r="Y45" s="2106"/>
      <c r="Z45" s="2106"/>
      <c r="AA45" s="2106"/>
      <c r="AB45" s="2040" t="s">
        <v>215</v>
      </c>
      <c r="AC45" s="2040"/>
      <c r="AD45" s="2040"/>
      <c r="AE45" s="2040"/>
      <c r="AF45" s="2040"/>
      <c r="AG45" s="2106"/>
      <c r="AH45" s="2106"/>
      <c r="AI45" s="2106"/>
      <c r="AJ45" s="2106"/>
      <c r="AK45" s="2106"/>
      <c r="AL45" s="2040" t="s">
        <v>216</v>
      </c>
      <c r="AM45" s="2040"/>
      <c r="AN45" s="2040"/>
      <c r="AO45" s="2114"/>
      <c r="AP45" s="56"/>
      <c r="AS45" s="275"/>
    </row>
    <row r="46" spans="1:45" ht="45" customHeight="1" thickBot="1">
      <c r="A46" s="2132"/>
      <c r="B46" s="280" t="s">
        <v>404</v>
      </c>
      <c r="C46" s="281"/>
      <c r="D46" s="282" t="s">
        <v>402</v>
      </c>
      <c r="E46" s="281"/>
      <c r="F46" s="283" t="s">
        <v>111</v>
      </c>
      <c r="G46" s="284" t="s">
        <v>405</v>
      </c>
      <c r="H46" s="2003" t="s">
        <v>1100</v>
      </c>
      <c r="I46" s="2040"/>
      <c r="J46" s="2040"/>
      <c r="K46" s="2040"/>
      <c r="L46" s="2040"/>
      <c r="M46" s="2106"/>
      <c r="N46" s="2106"/>
      <c r="O46" s="2106"/>
      <c r="P46" s="2106"/>
      <c r="Q46" s="2106"/>
      <c r="R46" s="2040" t="s">
        <v>214</v>
      </c>
      <c r="S46" s="2040"/>
      <c r="T46" s="2040"/>
      <c r="U46" s="2040"/>
      <c r="V46" s="2040"/>
      <c r="W46" s="2106"/>
      <c r="X46" s="2106"/>
      <c r="Y46" s="2106"/>
      <c r="Z46" s="2106"/>
      <c r="AA46" s="2106"/>
      <c r="AB46" s="2040" t="s">
        <v>215</v>
      </c>
      <c r="AC46" s="2040"/>
      <c r="AD46" s="2040"/>
      <c r="AE46" s="2040"/>
      <c r="AF46" s="2040"/>
      <c r="AG46" s="2106"/>
      <c r="AH46" s="2106"/>
      <c r="AI46" s="2106"/>
      <c r="AJ46" s="2106"/>
      <c r="AK46" s="2106"/>
      <c r="AL46" s="2040" t="s">
        <v>216</v>
      </c>
      <c r="AM46" s="2040"/>
      <c r="AN46" s="2040"/>
      <c r="AO46" s="2114"/>
      <c r="AP46" s="56"/>
      <c r="AS46" s="275"/>
    </row>
    <row r="47" spans="1:45" ht="45" customHeight="1" thickBot="1">
      <c r="A47" s="2132"/>
      <c r="B47" s="285" t="s">
        <v>406</v>
      </c>
      <c r="C47" s="2003" t="s">
        <v>407</v>
      </c>
      <c r="D47" s="2040"/>
      <c r="E47" s="2106"/>
      <c r="F47" s="2106"/>
      <c r="G47" s="2106"/>
      <c r="H47" s="2106"/>
      <c r="I47" s="2106"/>
      <c r="J47" s="2106"/>
      <c r="K47" s="2106"/>
      <c r="L47" s="2106"/>
      <c r="M47" s="2040" t="s">
        <v>408</v>
      </c>
      <c r="N47" s="2040"/>
      <c r="O47" s="2040"/>
      <c r="P47" s="2040"/>
      <c r="Q47" s="2040"/>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781"/>
    </row>
    <row r="48" spans="1:45" ht="75" customHeight="1" thickBot="1">
      <c r="A48" s="2133"/>
      <c r="B48" s="286" t="s">
        <v>409</v>
      </c>
      <c r="C48" s="2107"/>
      <c r="D48" s="2106"/>
      <c r="E48" s="2106"/>
      <c r="F48" s="2106"/>
      <c r="G48" s="2106"/>
      <c r="H48" s="2106"/>
      <c r="I48" s="2106"/>
      <c r="J48" s="2106"/>
      <c r="K48" s="2106"/>
      <c r="L48" s="210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781"/>
    </row>
  </sheetData>
  <mergeCells count="165">
    <mergeCell ref="C47:D47"/>
    <mergeCell ref="E47:L47"/>
    <mergeCell ref="M47:Q47"/>
    <mergeCell ref="R47:AO47"/>
    <mergeCell ref="C48:AO48"/>
    <mergeCell ref="B16:AO16"/>
    <mergeCell ref="A17:AO17"/>
    <mergeCell ref="A18:B18"/>
    <mergeCell ref="C18:G18"/>
    <mergeCell ref="H18:U18"/>
    <mergeCell ref="AL45:AO45"/>
    <mergeCell ref="H46:L46"/>
    <mergeCell ref="M46:Q46"/>
    <mergeCell ref="R46:V46"/>
    <mergeCell ref="W46:AA46"/>
    <mergeCell ref="AB46:AF46"/>
    <mergeCell ref="AG46:AK46"/>
    <mergeCell ref="AL46:AO46"/>
    <mergeCell ref="A37:AO37"/>
    <mergeCell ref="A38:AO38"/>
    <mergeCell ref="A39:AO44"/>
    <mergeCell ref="A45:A48"/>
    <mergeCell ref="H45:L45"/>
    <mergeCell ref="M45:Q45"/>
    <mergeCell ref="R45:V45"/>
    <mergeCell ref="W45:AA45"/>
    <mergeCell ref="AB45:AF45"/>
    <mergeCell ref="AG45:AK45"/>
    <mergeCell ref="W35:AA35"/>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G29:AK29"/>
    <mergeCell ref="B30:G30"/>
    <mergeCell ref="H30:L30"/>
    <mergeCell ref="M30:Q30"/>
    <mergeCell ref="R30:V30"/>
    <mergeCell ref="W30:AA30"/>
    <mergeCell ref="AB30:AF30"/>
    <mergeCell ref="AG30:AK30"/>
    <mergeCell ref="B29:G29"/>
    <mergeCell ref="H29:L29"/>
    <mergeCell ref="M29:Q29"/>
    <mergeCell ref="R29:V29"/>
    <mergeCell ref="W29:AA29"/>
    <mergeCell ref="AB29:AF29"/>
    <mergeCell ref="H28:L28"/>
    <mergeCell ref="M28:Q28"/>
    <mergeCell ref="R28:V28"/>
    <mergeCell ref="W28:AA28"/>
    <mergeCell ref="AB28:AF28"/>
    <mergeCell ref="AG28:AK28"/>
    <mergeCell ref="AI26:AK26"/>
    <mergeCell ref="A27:A32"/>
    <mergeCell ref="B27:G27"/>
    <mergeCell ref="H27:L27"/>
    <mergeCell ref="M27:Q27"/>
    <mergeCell ref="R27:V27"/>
    <mergeCell ref="W27:AA27"/>
    <mergeCell ref="AB27:AF27"/>
    <mergeCell ref="AG27:AK27"/>
    <mergeCell ref="B28:G28"/>
    <mergeCell ref="T26:V26"/>
    <mergeCell ref="W26:X26"/>
    <mergeCell ref="Y26:AA26"/>
    <mergeCell ref="AB26:AC26"/>
    <mergeCell ref="AD26:AF26"/>
    <mergeCell ref="AG26:AH26"/>
    <mergeCell ref="B26:G26"/>
    <mergeCell ref="H26:I26"/>
    <mergeCell ref="J26:L26"/>
    <mergeCell ref="M26:N26"/>
    <mergeCell ref="O26:Q26"/>
    <mergeCell ref="R26:S26"/>
    <mergeCell ref="B22:AO22"/>
    <mergeCell ref="B23:AO23"/>
    <mergeCell ref="B24:AO24"/>
    <mergeCell ref="H25:L25"/>
    <mergeCell ref="M25:Q25"/>
    <mergeCell ref="R25:V25"/>
    <mergeCell ref="W25:AA25"/>
    <mergeCell ref="AB25:AF25"/>
    <mergeCell ref="AG25:AK25"/>
    <mergeCell ref="AL25:AO25"/>
    <mergeCell ref="A14:AO14"/>
    <mergeCell ref="A20:AO20"/>
    <mergeCell ref="A21:AO21"/>
    <mergeCell ref="B8:AO8"/>
    <mergeCell ref="A9:B9"/>
    <mergeCell ref="C9:G9"/>
    <mergeCell ref="W18:AO18"/>
    <mergeCell ref="B19:AM19"/>
    <mergeCell ref="H5:M5"/>
    <mergeCell ref="N5:S5"/>
    <mergeCell ref="U5:Z5"/>
    <mergeCell ref="AA5:AF5"/>
    <mergeCell ref="AG5:AL5"/>
    <mergeCell ref="AM5:AO5"/>
    <mergeCell ref="A10:AO10"/>
    <mergeCell ref="A11:AO11"/>
    <mergeCell ref="B13:AO13"/>
    <mergeCell ref="A12:AM12"/>
    <mergeCell ref="A2:AO2"/>
    <mergeCell ref="H3:M3"/>
    <mergeCell ref="N3:S3"/>
    <mergeCell ref="U3:Z3"/>
    <mergeCell ref="AA3:AF3"/>
    <mergeCell ref="AG3:AL3"/>
    <mergeCell ref="AM3:AO3"/>
    <mergeCell ref="H15:M15"/>
    <mergeCell ref="N15:S15"/>
    <mergeCell ref="U15:Z15"/>
    <mergeCell ref="AA15:AF15"/>
    <mergeCell ref="AG15:AL15"/>
    <mergeCell ref="AM15:AO15"/>
    <mergeCell ref="A6:AO6"/>
    <mergeCell ref="H7:M7"/>
    <mergeCell ref="N7:S7"/>
    <mergeCell ref="U7:Z7"/>
    <mergeCell ref="AA7:AF7"/>
    <mergeCell ref="AG7:AL7"/>
    <mergeCell ref="AM7:AO7"/>
    <mergeCell ref="A4:B4"/>
    <mergeCell ref="C4:G4"/>
    <mergeCell ref="H4:Q4"/>
    <mergeCell ref="R4:AO4"/>
  </mergeCells>
  <phoneticPr fontId="7"/>
  <conditionalFormatting sqref="C9:G9 A8 A22:A24 H26 H27:AK32 A13 A16 C18 W18">
    <cfRule type="cellIs" dxfId="267" priority="31" stopIfTrue="1" operator="equal">
      <formula>""</formula>
    </cfRule>
  </conditionalFormatting>
  <conditionalFormatting sqref="A39:AO44">
    <cfRule type="cellIs" dxfId="266" priority="30" stopIfTrue="1" operator="equal">
      <formula>""</formula>
    </cfRule>
  </conditionalFormatting>
  <conditionalFormatting sqref="H33:L33">
    <cfRule type="cellIs" dxfId="265" priority="29" stopIfTrue="1" operator="equal">
      <formula>""</formula>
    </cfRule>
  </conditionalFormatting>
  <conditionalFormatting sqref="M33:AK36">
    <cfRule type="cellIs" dxfId="264" priority="28" stopIfTrue="1" operator="equal">
      <formula>""</formula>
    </cfRule>
  </conditionalFormatting>
  <conditionalFormatting sqref="H34:L36">
    <cfRule type="cellIs" dxfId="263" priority="27" stopIfTrue="1" operator="equal">
      <formula>""</formula>
    </cfRule>
  </conditionalFormatting>
  <conditionalFormatting sqref="C45">
    <cfRule type="expression" dxfId="262" priority="26" stopIfTrue="1">
      <formula>($C$45="")*($E$45="")</formula>
    </cfRule>
  </conditionalFormatting>
  <conditionalFormatting sqref="E45">
    <cfRule type="expression" dxfId="261" priority="25" stopIfTrue="1">
      <formula>($C$45="")*($E$45="")</formula>
    </cfRule>
  </conditionalFormatting>
  <conditionalFormatting sqref="C46">
    <cfRule type="expression" dxfId="260" priority="21" stopIfTrue="1">
      <formula>($C$46="")*($E$46="")</formula>
    </cfRule>
  </conditionalFormatting>
  <conditionalFormatting sqref="E46">
    <cfRule type="expression" dxfId="259" priority="20" stopIfTrue="1">
      <formula>($C$46="")*($E$46="")</formula>
    </cfRule>
  </conditionalFormatting>
  <conditionalFormatting sqref="M26">
    <cfRule type="cellIs" dxfId="258" priority="13" stopIfTrue="1" operator="equal">
      <formula>""</formula>
    </cfRule>
  </conditionalFormatting>
  <conditionalFormatting sqref="R26 W26 AB26 AG26">
    <cfRule type="cellIs" dxfId="257" priority="12" stopIfTrue="1" operator="equal">
      <formula>""</formula>
    </cfRule>
  </conditionalFormatting>
  <conditionalFormatting sqref="M45:Q45">
    <cfRule type="cellIs" dxfId="256" priority="10" stopIfTrue="1" operator="equal">
      <formula>""</formula>
    </cfRule>
  </conditionalFormatting>
  <conditionalFormatting sqref="H45:L45">
    <cfRule type="cellIs" dxfId="255" priority="9" stopIfTrue="1" operator="equal">
      <formula>""</formula>
    </cfRule>
  </conditionalFormatting>
  <conditionalFormatting sqref="W45:AA45">
    <cfRule type="cellIs" dxfId="254" priority="8" stopIfTrue="1" operator="equal">
      <formula>""</formula>
    </cfRule>
  </conditionalFormatting>
  <conditionalFormatting sqref="AG45:AK45">
    <cfRule type="cellIs" dxfId="253" priority="7" stopIfTrue="1" operator="equal">
      <formula>""</formula>
    </cfRule>
  </conditionalFormatting>
  <conditionalFormatting sqref="W46:AA46">
    <cfRule type="cellIs" dxfId="252" priority="6" stopIfTrue="1" operator="equal">
      <formula>""</formula>
    </cfRule>
  </conditionalFormatting>
  <conditionalFormatting sqref="AG46:AK46">
    <cfRule type="cellIs" dxfId="251" priority="5" stopIfTrue="1" operator="equal">
      <formula>""</formula>
    </cfRule>
  </conditionalFormatting>
  <conditionalFormatting sqref="M46:Q46">
    <cfRule type="cellIs" dxfId="250" priority="4" stopIfTrue="1" operator="equal">
      <formula>""</formula>
    </cfRule>
  </conditionalFormatting>
  <conditionalFormatting sqref="E47">
    <cfRule type="cellIs" dxfId="249" priority="3" stopIfTrue="1" operator="equal">
      <formula>""</formula>
    </cfRule>
  </conditionalFormatting>
  <conditionalFormatting sqref="R47">
    <cfRule type="cellIs" dxfId="248" priority="2" stopIfTrue="1" operator="equal">
      <formula>""</formula>
    </cfRule>
  </conditionalFormatting>
  <conditionalFormatting sqref="C48">
    <cfRule type="cellIs" dxfId="247" priority="1" stopIfTrue="1" operator="equal">
      <formula>""</formula>
    </cfRule>
  </conditionalFormatting>
  <dataValidations disablePrompts="1" count="5">
    <dataValidation type="list" showInputMessage="1" showErrorMessage="1" sqref="H45:L45">
      <formula1>"令和,平成,昭和"</formula1>
    </dataValidation>
    <dataValidation type="list" allowBlank="1" showInputMessage="1" showErrorMessage="1" sqref="A8 A13 A22:A24 A16">
      <formula1>"✔"</formula1>
    </dataValidation>
    <dataValidation type="list" allowBlank="1" showInputMessage="1" showErrorMessage="1" sqref="C45:C46 E45:E46 H27:AK36">
      <formula1>"○"</formula1>
    </dataValidation>
    <dataValidation imeMode="hiragana" allowBlank="1" showInputMessage="1" showErrorMessage="1" sqref="A39:AO44 C18:G18 E47 R47 C9:G9 C15:G15 C48"/>
    <dataValidation imeMode="off" allowBlank="1" showInputMessage="1" showErrorMessage="1" sqref="AG45:AK46 M45:Q46 W45:AA46 AB26 J26:K26 H26 M26 O26:P26 T26 Y26 AD26:AE26 AI26:AJ26 AG26 R26 W26 W18:AO18"/>
  </dataValidations>
  <printOptions horizontalCentered="1"/>
  <pageMargins left="0.19685039370078741" right="0.19685039370078741" top="0.19685039370078741" bottom="0.19685039370078741" header="0.19685039370078741" footer="0.11811023622047245"/>
  <pageSetup paperSize="9" scale="49" orientation="portrait" r:id="rId1"/>
  <headerFooter scaleWithDoc="0">
    <oddFooter>&amp;R&amp;9（令和４年10月開講訓練科から適用）</oddFooter>
  </headerFooter>
  <colBreaks count="1" manualBreakCount="1">
    <brk id="44"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83"/>
  <sheetViews>
    <sheetView view="pageBreakPreview" zoomScale="70" zoomScaleNormal="100" zoomScaleSheetLayoutView="70" zoomScalePageLayoutView="70" workbookViewId="0">
      <selection sqref="A1:H1"/>
    </sheetView>
  </sheetViews>
  <sheetFormatPr defaultRowHeight="13.5"/>
  <cols>
    <col min="1" max="1" width="4.25" customWidth="1"/>
    <col min="2" max="2" width="13" customWidth="1"/>
    <col min="3" max="3" width="21" customWidth="1"/>
    <col min="4" max="4" width="13.5" customWidth="1"/>
    <col min="5" max="13" width="6.12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4" t="s">
        <v>869</v>
      </c>
    </row>
    <row r="2" spans="1:15" ht="42" customHeight="1">
      <c r="A2" s="2175" t="s">
        <v>410</v>
      </c>
      <c r="B2" s="2175"/>
      <c r="C2" s="2175"/>
      <c r="D2" s="2175"/>
      <c r="E2" s="2175"/>
      <c r="F2" s="2175"/>
      <c r="G2" s="2175"/>
      <c r="H2" s="2175"/>
      <c r="I2" s="2175"/>
      <c r="J2" s="2175"/>
      <c r="K2" s="2175"/>
      <c r="L2" s="2175"/>
      <c r="M2" s="2175"/>
      <c r="N2" s="2175"/>
      <c r="O2" s="2175"/>
    </row>
    <row r="3" spans="1:15" ht="32.25" customHeight="1">
      <c r="A3" s="726"/>
      <c r="B3" s="2176" t="s">
        <v>275</v>
      </c>
      <c r="C3" s="2176"/>
      <c r="D3" s="2177" t="str">
        <f>IF(様式1!L11="","",様式1!L11)</f>
        <v/>
      </c>
      <c r="E3" s="2177"/>
      <c r="F3" s="2177"/>
      <c r="G3" s="2177"/>
      <c r="H3" s="2177"/>
      <c r="I3" s="2177"/>
      <c r="J3" s="2177"/>
      <c r="K3" s="2176" t="s">
        <v>333</v>
      </c>
      <c r="L3" s="2176"/>
      <c r="M3" s="2176"/>
      <c r="N3" s="2176"/>
      <c r="O3" s="779"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13" t="s">
        <v>865</v>
      </c>
      <c r="B5" s="2165" t="s">
        <v>411</v>
      </c>
      <c r="C5" s="2166"/>
      <c r="D5" s="2165" t="s">
        <v>855</v>
      </c>
      <c r="E5" s="2167"/>
      <c r="F5" s="2167"/>
      <c r="G5" s="2167"/>
      <c r="H5" s="2167"/>
      <c r="I5" s="2167"/>
      <c r="J5" s="2167"/>
      <c r="K5" s="2167"/>
      <c r="L5" s="2167"/>
      <c r="M5" s="2166"/>
      <c r="N5" s="2165" t="s">
        <v>412</v>
      </c>
      <c r="O5" s="2166"/>
    </row>
    <row r="6" spans="1:15" ht="54.75" customHeight="1">
      <c r="A6" s="2179">
        <v>1</v>
      </c>
      <c r="B6" s="2155"/>
      <c r="C6" s="2156"/>
      <c r="D6" s="2155"/>
      <c r="E6" s="2159"/>
      <c r="F6" s="2159"/>
      <c r="G6" s="2159"/>
      <c r="H6" s="2159"/>
      <c r="I6" s="2159"/>
      <c r="J6" s="2159"/>
      <c r="K6" s="2159"/>
      <c r="L6" s="2159"/>
      <c r="M6" s="2156"/>
      <c r="N6" s="2155"/>
      <c r="O6" s="2156"/>
    </row>
    <row r="7" spans="1:15" ht="26.25" customHeight="1">
      <c r="A7" s="2150"/>
      <c r="B7" s="2157"/>
      <c r="C7" s="2158"/>
      <c r="D7" s="715" t="s">
        <v>866</v>
      </c>
      <c r="E7" s="2160"/>
      <c r="F7" s="2161"/>
      <c r="G7" s="2161"/>
      <c r="H7" s="2161"/>
      <c r="I7" s="2173" t="s">
        <v>856</v>
      </c>
      <c r="J7" s="2174"/>
      <c r="K7" s="2160"/>
      <c r="L7" s="2161"/>
      <c r="M7" s="2164"/>
      <c r="N7" s="2157"/>
      <c r="O7" s="2158"/>
    </row>
    <row r="8" spans="1:15" ht="24.75" customHeight="1">
      <c r="A8" s="2150"/>
      <c r="B8" s="2165" t="s">
        <v>867</v>
      </c>
      <c r="C8" s="2166"/>
      <c r="D8" s="2165" t="s">
        <v>857</v>
      </c>
      <c r="E8" s="2167"/>
      <c r="F8" s="2167"/>
      <c r="G8" s="2167"/>
      <c r="H8" s="2167"/>
      <c r="I8" s="2167"/>
      <c r="J8" s="2167"/>
      <c r="K8" s="2167"/>
      <c r="L8" s="2167"/>
      <c r="M8" s="2166"/>
      <c r="N8" s="2165" t="s">
        <v>302</v>
      </c>
      <c r="O8" s="2166"/>
    </row>
    <row r="9" spans="1:15" ht="34.700000000000003" customHeight="1">
      <c r="A9" s="2150"/>
      <c r="B9" s="714" t="s">
        <v>858</v>
      </c>
      <c r="C9" s="970"/>
      <c r="D9" s="716" t="s">
        <v>415</v>
      </c>
      <c r="E9" s="2141" t="s">
        <v>416</v>
      </c>
      <c r="F9" s="2142"/>
      <c r="G9" s="2142"/>
      <c r="H9" s="2142"/>
      <c r="I9" s="971"/>
      <c r="J9" s="1305" t="s">
        <v>868</v>
      </c>
      <c r="K9" s="1305"/>
      <c r="L9" s="1305"/>
      <c r="M9" s="2143"/>
      <c r="N9" s="2134"/>
      <c r="O9" s="1311" t="s">
        <v>859</v>
      </c>
    </row>
    <row r="10" spans="1:15" ht="34.700000000000003" customHeight="1">
      <c r="A10" s="2150"/>
      <c r="B10" s="714" t="s">
        <v>860</v>
      </c>
      <c r="C10" s="970"/>
      <c r="D10" s="717" t="s">
        <v>242</v>
      </c>
      <c r="E10" s="2146"/>
      <c r="F10" s="2147"/>
      <c r="G10" s="2147"/>
      <c r="H10" s="2147"/>
      <c r="I10" s="727" t="s">
        <v>53</v>
      </c>
      <c r="J10" s="2147"/>
      <c r="K10" s="2147"/>
      <c r="L10" s="2147"/>
      <c r="M10" s="2178"/>
      <c r="N10" s="2144"/>
      <c r="O10" s="2145"/>
    </row>
    <row r="11" spans="1:15" ht="34.700000000000003" customHeight="1">
      <c r="A11" s="2150"/>
      <c r="B11" s="714" t="s">
        <v>861</v>
      </c>
      <c r="C11" s="970"/>
      <c r="D11" s="717" t="s">
        <v>282</v>
      </c>
      <c r="E11" s="972"/>
      <c r="F11" s="727" t="s">
        <v>283</v>
      </c>
      <c r="G11" s="972"/>
      <c r="H11" s="727" t="s">
        <v>256</v>
      </c>
      <c r="I11" s="727" t="s">
        <v>53</v>
      </c>
      <c r="J11" s="972"/>
      <c r="K11" s="727" t="s">
        <v>283</v>
      </c>
      <c r="L11" s="972"/>
      <c r="M11" s="695" t="s">
        <v>256</v>
      </c>
      <c r="N11" s="2134"/>
      <c r="O11" s="1311" t="s">
        <v>862</v>
      </c>
    </row>
    <row r="12" spans="1:15" ht="34.700000000000003" customHeight="1" thickBot="1">
      <c r="A12" s="2150"/>
      <c r="B12" s="2169"/>
      <c r="C12" s="2170"/>
      <c r="D12" s="718" t="s">
        <v>863</v>
      </c>
      <c r="E12" s="2171"/>
      <c r="F12" s="2172"/>
      <c r="G12" s="725" t="s">
        <v>57</v>
      </c>
      <c r="H12" s="725"/>
      <c r="I12" s="725"/>
      <c r="J12" s="725"/>
      <c r="K12" s="725"/>
      <c r="L12" s="725"/>
      <c r="M12" s="82"/>
      <c r="N12" s="2168"/>
      <c r="O12" s="1312"/>
    </row>
    <row r="13" spans="1:15" ht="24.75" customHeight="1">
      <c r="A13" s="2149">
        <v>2</v>
      </c>
      <c r="B13" s="2152" t="s">
        <v>411</v>
      </c>
      <c r="C13" s="2153"/>
      <c r="D13" s="2152" t="s">
        <v>855</v>
      </c>
      <c r="E13" s="2154"/>
      <c r="F13" s="2154"/>
      <c r="G13" s="2154"/>
      <c r="H13" s="2154"/>
      <c r="I13" s="2154"/>
      <c r="J13" s="2154"/>
      <c r="K13" s="2154"/>
      <c r="L13" s="2154"/>
      <c r="M13" s="2153"/>
      <c r="N13" s="2152" t="s">
        <v>412</v>
      </c>
      <c r="O13" s="2153"/>
    </row>
    <row r="14" spans="1:15" ht="54.75" customHeight="1">
      <c r="A14" s="2150"/>
      <c r="B14" s="2155"/>
      <c r="C14" s="2156"/>
      <c r="D14" s="2155"/>
      <c r="E14" s="2159"/>
      <c r="F14" s="2159"/>
      <c r="G14" s="2159"/>
      <c r="H14" s="2159"/>
      <c r="I14" s="2159"/>
      <c r="J14" s="2159"/>
      <c r="K14" s="2159"/>
      <c r="L14" s="2159"/>
      <c r="M14" s="2156"/>
      <c r="N14" s="2155"/>
      <c r="O14" s="2156"/>
    </row>
    <row r="15" spans="1:15" ht="26.25" customHeight="1">
      <c r="A15" s="2150"/>
      <c r="B15" s="2157"/>
      <c r="C15" s="2158"/>
      <c r="D15" s="715" t="s">
        <v>866</v>
      </c>
      <c r="E15" s="2160"/>
      <c r="F15" s="2161"/>
      <c r="G15" s="2161"/>
      <c r="H15" s="2161"/>
      <c r="I15" s="2173" t="s">
        <v>856</v>
      </c>
      <c r="J15" s="2174"/>
      <c r="K15" s="2160"/>
      <c r="L15" s="2161"/>
      <c r="M15" s="2164"/>
      <c r="N15" s="2157"/>
      <c r="O15" s="2158"/>
    </row>
    <row r="16" spans="1:15" ht="24.75" customHeight="1">
      <c r="A16" s="2150"/>
      <c r="B16" s="2165" t="s">
        <v>867</v>
      </c>
      <c r="C16" s="2166"/>
      <c r="D16" s="2165" t="s">
        <v>857</v>
      </c>
      <c r="E16" s="2167"/>
      <c r="F16" s="2167"/>
      <c r="G16" s="2167"/>
      <c r="H16" s="2167"/>
      <c r="I16" s="2167"/>
      <c r="J16" s="2167"/>
      <c r="K16" s="2167"/>
      <c r="L16" s="2167"/>
      <c r="M16" s="2166"/>
      <c r="N16" s="2165" t="s">
        <v>302</v>
      </c>
      <c r="O16" s="2166"/>
    </row>
    <row r="17" spans="1:15" ht="34.700000000000003" customHeight="1">
      <c r="A17" s="2150"/>
      <c r="B17" s="714" t="s">
        <v>858</v>
      </c>
      <c r="C17" s="970"/>
      <c r="D17" s="716" t="s">
        <v>415</v>
      </c>
      <c r="E17" s="2141" t="s">
        <v>416</v>
      </c>
      <c r="F17" s="2142"/>
      <c r="G17" s="2142"/>
      <c r="H17" s="2142"/>
      <c r="I17" s="971"/>
      <c r="J17" s="1305" t="s">
        <v>868</v>
      </c>
      <c r="K17" s="1305"/>
      <c r="L17" s="1305"/>
      <c r="M17" s="2143"/>
      <c r="N17" s="2134"/>
      <c r="O17" s="1311" t="s">
        <v>859</v>
      </c>
    </row>
    <row r="18" spans="1:15" ht="34.700000000000003" customHeight="1">
      <c r="A18" s="2150"/>
      <c r="B18" s="714" t="s">
        <v>860</v>
      </c>
      <c r="C18" s="970"/>
      <c r="D18" s="717" t="s">
        <v>242</v>
      </c>
      <c r="E18" s="2146"/>
      <c r="F18" s="2147"/>
      <c r="G18" s="2147"/>
      <c r="H18" s="2147"/>
      <c r="I18" s="727" t="s">
        <v>53</v>
      </c>
      <c r="J18" s="2147"/>
      <c r="K18" s="2147"/>
      <c r="L18" s="2147"/>
      <c r="M18" s="2148"/>
      <c r="N18" s="2144"/>
      <c r="O18" s="2145"/>
    </row>
    <row r="19" spans="1:15" ht="34.700000000000003" customHeight="1">
      <c r="A19" s="2150"/>
      <c r="B19" s="714" t="s">
        <v>861</v>
      </c>
      <c r="C19" s="970"/>
      <c r="D19" s="717" t="s">
        <v>282</v>
      </c>
      <c r="E19" s="972"/>
      <c r="F19" s="727" t="s">
        <v>283</v>
      </c>
      <c r="G19" s="972"/>
      <c r="H19" s="727" t="s">
        <v>256</v>
      </c>
      <c r="I19" s="727" t="s">
        <v>53</v>
      </c>
      <c r="J19" s="972"/>
      <c r="K19" s="727" t="s">
        <v>283</v>
      </c>
      <c r="L19" s="972"/>
      <c r="M19" s="695" t="s">
        <v>256</v>
      </c>
      <c r="N19" s="2134"/>
      <c r="O19" s="1311" t="s">
        <v>862</v>
      </c>
    </row>
    <row r="20" spans="1:15" ht="34.700000000000003" customHeight="1" thickBot="1">
      <c r="A20" s="2150"/>
      <c r="B20" s="2169"/>
      <c r="C20" s="2170"/>
      <c r="D20" s="718" t="s">
        <v>863</v>
      </c>
      <c r="E20" s="2171"/>
      <c r="F20" s="2172"/>
      <c r="G20" s="725" t="s">
        <v>57</v>
      </c>
      <c r="H20" s="725"/>
      <c r="I20" s="725"/>
      <c r="J20" s="725"/>
      <c r="K20" s="725"/>
      <c r="L20" s="725"/>
      <c r="M20" s="82"/>
      <c r="N20" s="2168"/>
      <c r="O20" s="1312"/>
    </row>
    <row r="21" spans="1:15" ht="24.75" customHeight="1">
      <c r="A21" s="2149">
        <v>3</v>
      </c>
      <c r="B21" s="2152" t="s">
        <v>411</v>
      </c>
      <c r="C21" s="2153"/>
      <c r="D21" s="2152" t="s">
        <v>855</v>
      </c>
      <c r="E21" s="2154"/>
      <c r="F21" s="2154"/>
      <c r="G21" s="2154"/>
      <c r="H21" s="2154"/>
      <c r="I21" s="2154"/>
      <c r="J21" s="2154"/>
      <c r="K21" s="2154"/>
      <c r="L21" s="2154"/>
      <c r="M21" s="2153"/>
      <c r="N21" s="2152" t="s">
        <v>412</v>
      </c>
      <c r="O21" s="2153"/>
    </row>
    <row r="22" spans="1:15" ht="54.75" customHeight="1">
      <c r="A22" s="2150"/>
      <c r="B22" s="2155"/>
      <c r="C22" s="2156"/>
      <c r="D22" s="2155"/>
      <c r="E22" s="2159"/>
      <c r="F22" s="2159"/>
      <c r="G22" s="2159"/>
      <c r="H22" s="2159"/>
      <c r="I22" s="2159"/>
      <c r="J22" s="2159"/>
      <c r="K22" s="2159"/>
      <c r="L22" s="2159"/>
      <c r="M22" s="2156"/>
      <c r="N22" s="2155"/>
      <c r="O22" s="2156"/>
    </row>
    <row r="23" spans="1:15" ht="26.25" customHeight="1">
      <c r="A23" s="2150"/>
      <c r="B23" s="2157"/>
      <c r="C23" s="2158"/>
      <c r="D23" s="715" t="s">
        <v>866</v>
      </c>
      <c r="E23" s="2160"/>
      <c r="F23" s="2161"/>
      <c r="G23" s="2161"/>
      <c r="H23" s="2161"/>
      <c r="I23" s="2173" t="s">
        <v>856</v>
      </c>
      <c r="J23" s="2174"/>
      <c r="K23" s="2160"/>
      <c r="L23" s="2161"/>
      <c r="M23" s="2164"/>
      <c r="N23" s="2157"/>
      <c r="O23" s="2158"/>
    </row>
    <row r="24" spans="1:15" ht="24.75" customHeight="1">
      <c r="A24" s="2150"/>
      <c r="B24" s="2165" t="s">
        <v>867</v>
      </c>
      <c r="C24" s="2166"/>
      <c r="D24" s="2165" t="s">
        <v>857</v>
      </c>
      <c r="E24" s="2167"/>
      <c r="F24" s="2167"/>
      <c r="G24" s="2167"/>
      <c r="H24" s="2167"/>
      <c r="I24" s="2167"/>
      <c r="J24" s="2167"/>
      <c r="K24" s="2167"/>
      <c r="L24" s="2167"/>
      <c r="M24" s="2166"/>
      <c r="N24" s="2165" t="s">
        <v>302</v>
      </c>
      <c r="O24" s="2166"/>
    </row>
    <row r="25" spans="1:15" ht="34.700000000000003" customHeight="1">
      <c r="A25" s="2150"/>
      <c r="B25" s="714" t="s">
        <v>858</v>
      </c>
      <c r="C25" s="970"/>
      <c r="D25" s="716" t="s">
        <v>415</v>
      </c>
      <c r="E25" s="2141" t="s">
        <v>416</v>
      </c>
      <c r="F25" s="2142"/>
      <c r="G25" s="2142"/>
      <c r="H25" s="2142"/>
      <c r="I25" s="971"/>
      <c r="J25" s="1305" t="s">
        <v>868</v>
      </c>
      <c r="K25" s="1305"/>
      <c r="L25" s="1305"/>
      <c r="M25" s="2143"/>
      <c r="N25" s="2134"/>
      <c r="O25" s="1311" t="s">
        <v>859</v>
      </c>
    </row>
    <row r="26" spans="1:15" ht="34.700000000000003" customHeight="1">
      <c r="A26" s="2150"/>
      <c r="B26" s="714" t="s">
        <v>860</v>
      </c>
      <c r="C26" s="970"/>
      <c r="D26" s="717" t="s">
        <v>242</v>
      </c>
      <c r="E26" s="2146"/>
      <c r="F26" s="2147"/>
      <c r="G26" s="2147"/>
      <c r="H26" s="2147"/>
      <c r="I26" s="727" t="s">
        <v>53</v>
      </c>
      <c r="J26" s="2147"/>
      <c r="K26" s="2147"/>
      <c r="L26" s="2147"/>
      <c r="M26" s="2148"/>
      <c r="N26" s="2144"/>
      <c r="O26" s="2145"/>
    </row>
    <row r="27" spans="1:15" ht="34.700000000000003" customHeight="1">
      <c r="A27" s="2150"/>
      <c r="B27" s="714" t="s">
        <v>861</v>
      </c>
      <c r="C27" s="970"/>
      <c r="D27" s="717" t="s">
        <v>282</v>
      </c>
      <c r="E27" s="972"/>
      <c r="F27" s="727" t="s">
        <v>283</v>
      </c>
      <c r="G27" s="972"/>
      <c r="H27" s="727" t="s">
        <v>256</v>
      </c>
      <c r="I27" s="727" t="s">
        <v>53</v>
      </c>
      <c r="J27" s="972"/>
      <c r="K27" s="727" t="s">
        <v>283</v>
      </c>
      <c r="L27" s="972"/>
      <c r="M27" s="695" t="s">
        <v>256</v>
      </c>
      <c r="N27" s="2134"/>
      <c r="O27" s="1311" t="s">
        <v>862</v>
      </c>
    </row>
    <row r="28" spans="1:15" ht="34.700000000000003" customHeight="1" thickBot="1">
      <c r="A28" s="2150"/>
      <c r="B28" s="2169"/>
      <c r="C28" s="2170"/>
      <c r="D28" s="718" t="s">
        <v>863</v>
      </c>
      <c r="E28" s="2171"/>
      <c r="F28" s="2172"/>
      <c r="G28" s="725" t="s">
        <v>57</v>
      </c>
      <c r="H28" s="725"/>
      <c r="I28" s="725"/>
      <c r="J28" s="725"/>
      <c r="K28" s="725"/>
      <c r="L28" s="725"/>
      <c r="M28" s="82"/>
      <c r="N28" s="2168"/>
      <c r="O28" s="1312"/>
    </row>
    <row r="29" spans="1:15" ht="24.75" customHeight="1">
      <c r="A29" s="2149">
        <v>4</v>
      </c>
      <c r="B29" s="2152" t="s">
        <v>411</v>
      </c>
      <c r="C29" s="2153"/>
      <c r="D29" s="2152" t="s">
        <v>855</v>
      </c>
      <c r="E29" s="2154"/>
      <c r="F29" s="2154"/>
      <c r="G29" s="2154"/>
      <c r="H29" s="2154"/>
      <c r="I29" s="2154"/>
      <c r="J29" s="2154"/>
      <c r="K29" s="2154"/>
      <c r="L29" s="2154"/>
      <c r="M29" s="2153"/>
      <c r="N29" s="2152" t="s">
        <v>412</v>
      </c>
      <c r="O29" s="2153"/>
    </row>
    <row r="30" spans="1:15" ht="54.75" customHeight="1">
      <c r="A30" s="2150"/>
      <c r="B30" s="2155"/>
      <c r="C30" s="2156"/>
      <c r="D30" s="2155"/>
      <c r="E30" s="2159"/>
      <c r="F30" s="2159"/>
      <c r="G30" s="2159"/>
      <c r="H30" s="2159"/>
      <c r="I30" s="2159"/>
      <c r="J30" s="2159"/>
      <c r="K30" s="2159"/>
      <c r="L30" s="2159"/>
      <c r="M30" s="2156"/>
      <c r="N30" s="2155"/>
      <c r="O30" s="2156"/>
    </row>
    <row r="31" spans="1:15" ht="26.25" customHeight="1">
      <c r="A31" s="2150"/>
      <c r="B31" s="2157"/>
      <c r="C31" s="2158"/>
      <c r="D31" s="715" t="s">
        <v>866</v>
      </c>
      <c r="E31" s="2160"/>
      <c r="F31" s="2161"/>
      <c r="G31" s="2161"/>
      <c r="H31" s="2161"/>
      <c r="I31" s="2173" t="s">
        <v>856</v>
      </c>
      <c r="J31" s="2174"/>
      <c r="K31" s="2160"/>
      <c r="L31" s="2161"/>
      <c r="M31" s="2164"/>
      <c r="N31" s="2157"/>
      <c r="O31" s="2158"/>
    </row>
    <row r="32" spans="1:15" ht="24.75" customHeight="1">
      <c r="A32" s="2150"/>
      <c r="B32" s="2165" t="s">
        <v>867</v>
      </c>
      <c r="C32" s="2166"/>
      <c r="D32" s="2165" t="s">
        <v>857</v>
      </c>
      <c r="E32" s="2167"/>
      <c r="F32" s="2167"/>
      <c r="G32" s="2167"/>
      <c r="H32" s="2167"/>
      <c r="I32" s="2167"/>
      <c r="J32" s="2167"/>
      <c r="K32" s="2167"/>
      <c r="L32" s="2167"/>
      <c r="M32" s="2166"/>
      <c r="N32" s="2165" t="s">
        <v>302</v>
      </c>
      <c r="O32" s="2166"/>
    </row>
    <row r="33" spans="1:15" ht="34.700000000000003" customHeight="1">
      <c r="A33" s="2150"/>
      <c r="B33" s="714" t="s">
        <v>858</v>
      </c>
      <c r="C33" s="970"/>
      <c r="D33" s="716" t="s">
        <v>415</v>
      </c>
      <c r="E33" s="2141" t="s">
        <v>416</v>
      </c>
      <c r="F33" s="2142"/>
      <c r="G33" s="2142"/>
      <c r="H33" s="2142"/>
      <c r="I33" s="971"/>
      <c r="J33" s="1305" t="s">
        <v>868</v>
      </c>
      <c r="K33" s="1305"/>
      <c r="L33" s="1305"/>
      <c r="M33" s="2143"/>
      <c r="N33" s="2134"/>
      <c r="O33" s="1311" t="s">
        <v>859</v>
      </c>
    </row>
    <row r="34" spans="1:15" ht="34.700000000000003" customHeight="1">
      <c r="A34" s="2150"/>
      <c r="B34" s="714" t="s">
        <v>860</v>
      </c>
      <c r="C34" s="970"/>
      <c r="D34" s="717" t="s">
        <v>242</v>
      </c>
      <c r="E34" s="2146"/>
      <c r="F34" s="2147"/>
      <c r="G34" s="2147"/>
      <c r="H34" s="2147"/>
      <c r="I34" s="727" t="s">
        <v>53</v>
      </c>
      <c r="J34" s="2147"/>
      <c r="K34" s="2147"/>
      <c r="L34" s="2147"/>
      <c r="M34" s="2148"/>
      <c r="N34" s="2144"/>
      <c r="O34" s="2145"/>
    </row>
    <row r="35" spans="1:15" ht="34.700000000000003" customHeight="1">
      <c r="A35" s="2150"/>
      <c r="B35" s="714" t="s">
        <v>861</v>
      </c>
      <c r="C35" s="970"/>
      <c r="D35" s="717" t="s">
        <v>282</v>
      </c>
      <c r="E35" s="972"/>
      <c r="F35" s="727" t="s">
        <v>283</v>
      </c>
      <c r="G35" s="972"/>
      <c r="H35" s="727" t="s">
        <v>256</v>
      </c>
      <c r="I35" s="727" t="s">
        <v>53</v>
      </c>
      <c r="J35" s="972"/>
      <c r="K35" s="727" t="s">
        <v>283</v>
      </c>
      <c r="L35" s="972"/>
      <c r="M35" s="695" t="s">
        <v>256</v>
      </c>
      <c r="N35" s="2134"/>
      <c r="O35" s="1311" t="s">
        <v>862</v>
      </c>
    </row>
    <row r="36" spans="1:15" ht="34.700000000000003" customHeight="1" thickBot="1">
      <c r="A36" s="2150"/>
      <c r="B36" s="2169"/>
      <c r="C36" s="2170"/>
      <c r="D36" s="718" t="s">
        <v>863</v>
      </c>
      <c r="E36" s="2171"/>
      <c r="F36" s="2172"/>
      <c r="G36" s="725" t="s">
        <v>57</v>
      </c>
      <c r="H36" s="725"/>
      <c r="I36" s="725"/>
      <c r="J36" s="725"/>
      <c r="K36" s="725"/>
      <c r="L36" s="725"/>
      <c r="M36" s="82"/>
      <c r="N36" s="2168"/>
      <c r="O36" s="1312"/>
    </row>
    <row r="37" spans="1:15" ht="24.75" customHeight="1">
      <c r="A37" s="2149">
        <v>5</v>
      </c>
      <c r="B37" s="2152" t="s">
        <v>411</v>
      </c>
      <c r="C37" s="2153"/>
      <c r="D37" s="2152" t="s">
        <v>855</v>
      </c>
      <c r="E37" s="2154"/>
      <c r="F37" s="2154"/>
      <c r="G37" s="2154"/>
      <c r="H37" s="2154"/>
      <c r="I37" s="2154"/>
      <c r="J37" s="2154"/>
      <c r="K37" s="2154"/>
      <c r="L37" s="2154"/>
      <c r="M37" s="2153"/>
      <c r="N37" s="2152" t="s">
        <v>412</v>
      </c>
      <c r="O37" s="2153"/>
    </row>
    <row r="38" spans="1:15" ht="54.75" customHeight="1">
      <c r="A38" s="2150"/>
      <c r="B38" s="2155"/>
      <c r="C38" s="2156"/>
      <c r="D38" s="2155"/>
      <c r="E38" s="2159"/>
      <c r="F38" s="2159"/>
      <c r="G38" s="2159"/>
      <c r="H38" s="2159"/>
      <c r="I38" s="2159"/>
      <c r="J38" s="2159"/>
      <c r="K38" s="2159"/>
      <c r="L38" s="2159"/>
      <c r="M38" s="2156"/>
      <c r="N38" s="2155"/>
      <c r="O38" s="2156"/>
    </row>
    <row r="39" spans="1:15" ht="26.25" customHeight="1">
      <c r="A39" s="2150"/>
      <c r="B39" s="2157"/>
      <c r="C39" s="2158"/>
      <c r="D39" s="728" t="s">
        <v>866</v>
      </c>
      <c r="E39" s="2160"/>
      <c r="F39" s="2161"/>
      <c r="G39" s="2161"/>
      <c r="H39" s="2161"/>
      <c r="I39" s="2162" t="s">
        <v>856</v>
      </c>
      <c r="J39" s="2163"/>
      <c r="K39" s="2160"/>
      <c r="L39" s="2161"/>
      <c r="M39" s="2164"/>
      <c r="N39" s="2157"/>
      <c r="O39" s="2158"/>
    </row>
    <row r="40" spans="1:15" ht="24.75" customHeight="1">
      <c r="A40" s="2150"/>
      <c r="B40" s="2165" t="s">
        <v>867</v>
      </c>
      <c r="C40" s="2166"/>
      <c r="D40" s="2165" t="s">
        <v>857</v>
      </c>
      <c r="E40" s="2167"/>
      <c r="F40" s="2167"/>
      <c r="G40" s="2167"/>
      <c r="H40" s="2167"/>
      <c r="I40" s="2167"/>
      <c r="J40" s="2167"/>
      <c r="K40" s="2167"/>
      <c r="L40" s="2167"/>
      <c r="M40" s="2166"/>
      <c r="N40" s="2165" t="s">
        <v>302</v>
      </c>
      <c r="O40" s="2166"/>
    </row>
    <row r="41" spans="1:15" ht="34.700000000000003" customHeight="1">
      <c r="A41" s="2150"/>
      <c r="B41" s="714" t="s">
        <v>858</v>
      </c>
      <c r="C41" s="970"/>
      <c r="D41" s="716" t="s">
        <v>415</v>
      </c>
      <c r="E41" s="2141" t="s">
        <v>416</v>
      </c>
      <c r="F41" s="2142"/>
      <c r="G41" s="2142"/>
      <c r="H41" s="2142"/>
      <c r="I41" s="971"/>
      <c r="J41" s="1305" t="s">
        <v>868</v>
      </c>
      <c r="K41" s="1305"/>
      <c r="L41" s="1305"/>
      <c r="M41" s="2143"/>
      <c r="N41" s="2134"/>
      <c r="O41" s="1311" t="s">
        <v>859</v>
      </c>
    </row>
    <row r="42" spans="1:15" ht="34.700000000000003" customHeight="1">
      <c r="A42" s="2150"/>
      <c r="B42" s="714" t="s">
        <v>860</v>
      </c>
      <c r="C42" s="970"/>
      <c r="D42" s="717" t="s">
        <v>242</v>
      </c>
      <c r="E42" s="2146"/>
      <c r="F42" s="2147"/>
      <c r="G42" s="2147"/>
      <c r="H42" s="2147"/>
      <c r="I42" s="751" t="s">
        <v>53</v>
      </c>
      <c r="J42" s="2147"/>
      <c r="K42" s="2147"/>
      <c r="L42" s="2147"/>
      <c r="M42" s="2148"/>
      <c r="N42" s="2144"/>
      <c r="O42" s="2145"/>
    </row>
    <row r="43" spans="1:15" ht="34.700000000000003" customHeight="1">
      <c r="A43" s="2150"/>
      <c r="B43" s="714" t="s">
        <v>861</v>
      </c>
      <c r="C43" s="970"/>
      <c r="D43" s="717" t="s">
        <v>282</v>
      </c>
      <c r="E43" s="972"/>
      <c r="F43" s="751" t="s">
        <v>283</v>
      </c>
      <c r="G43" s="972"/>
      <c r="H43" s="751" t="s">
        <v>256</v>
      </c>
      <c r="I43" s="751" t="s">
        <v>53</v>
      </c>
      <c r="J43" s="972"/>
      <c r="K43" s="751" t="s">
        <v>283</v>
      </c>
      <c r="L43" s="972"/>
      <c r="M43" s="695" t="s">
        <v>256</v>
      </c>
      <c r="N43" s="2134"/>
      <c r="O43" s="1311" t="s">
        <v>862</v>
      </c>
    </row>
    <row r="44" spans="1:15" ht="34.700000000000003" customHeight="1" thickBot="1">
      <c r="A44" s="2151"/>
      <c r="B44" s="2137"/>
      <c r="C44" s="2138"/>
      <c r="D44" s="752" t="s">
        <v>863</v>
      </c>
      <c r="E44" s="2139"/>
      <c r="F44" s="2140"/>
      <c r="G44" s="753" t="s">
        <v>57</v>
      </c>
      <c r="H44" s="753"/>
      <c r="I44" s="753"/>
      <c r="J44" s="753"/>
      <c r="K44" s="753"/>
      <c r="L44" s="753"/>
      <c r="M44" s="754"/>
      <c r="N44" s="2135"/>
      <c r="O44" s="2136"/>
    </row>
    <row r="45" spans="1:15">
      <c r="A45" s="189" t="s">
        <v>413</v>
      </c>
      <c r="B45" s="189"/>
      <c r="C45" s="198"/>
      <c r="D45" s="198"/>
      <c r="E45" s="198"/>
      <c r="F45" s="198"/>
      <c r="G45" s="198"/>
      <c r="H45" s="198"/>
      <c r="I45" s="198"/>
      <c r="J45" s="198"/>
      <c r="K45" s="198"/>
      <c r="L45" s="198"/>
      <c r="M45" s="198"/>
      <c r="N45" s="198"/>
      <c r="O45" s="198"/>
    </row>
    <row r="46" spans="1:15">
      <c r="A46" s="189" t="s">
        <v>793</v>
      </c>
      <c r="B46" s="189"/>
      <c r="C46" s="198"/>
      <c r="D46" s="198"/>
      <c r="E46" s="198"/>
      <c r="F46" s="198"/>
      <c r="G46" s="198"/>
      <c r="H46" s="198"/>
      <c r="I46" s="198"/>
      <c r="J46" s="198"/>
      <c r="K46" s="198"/>
      <c r="L46" s="198"/>
      <c r="M46" s="198"/>
      <c r="N46" s="198"/>
      <c r="O46" s="198"/>
    </row>
    <row r="47" spans="1:15" ht="39.75" customHeight="1">
      <c r="A47" s="729"/>
      <c r="B47" s="729"/>
      <c r="C47" s="729"/>
      <c r="D47" s="729"/>
      <c r="E47" s="729"/>
      <c r="F47" s="729"/>
      <c r="G47" s="729"/>
      <c r="H47" s="729"/>
      <c r="I47" s="729"/>
      <c r="J47" s="729"/>
      <c r="K47" s="729"/>
      <c r="L47" s="729"/>
      <c r="M47" s="729"/>
      <c r="N47" s="729"/>
      <c r="O47" s="729"/>
    </row>
    <row r="48" spans="1:15" ht="39.75" customHeight="1">
      <c r="A48" s="729"/>
      <c r="B48" s="729"/>
      <c r="C48" s="729"/>
      <c r="D48" s="729"/>
      <c r="E48" s="729"/>
      <c r="F48" s="729"/>
      <c r="G48" s="729"/>
      <c r="H48" s="729"/>
      <c r="I48" s="729"/>
      <c r="J48" s="729"/>
      <c r="K48" s="729"/>
      <c r="L48" s="729"/>
      <c r="M48" s="729"/>
      <c r="N48" s="729"/>
      <c r="O48" s="729"/>
    </row>
    <row r="49" spans="1:15" ht="39.75" customHeight="1">
      <c r="A49" s="729"/>
      <c r="B49" s="729"/>
      <c r="C49" s="729"/>
      <c r="D49" s="729"/>
      <c r="E49" s="729"/>
      <c r="F49" s="729"/>
      <c r="G49" s="729"/>
      <c r="H49" s="729"/>
      <c r="I49" s="729"/>
      <c r="J49" s="729"/>
      <c r="K49" s="729"/>
      <c r="L49" s="729"/>
      <c r="M49" s="729"/>
      <c r="N49" s="729"/>
      <c r="O49" s="729"/>
    </row>
    <row r="50" spans="1:15" ht="39.75" customHeight="1">
      <c r="A50" s="729"/>
      <c r="B50" s="729"/>
      <c r="C50" s="729"/>
      <c r="D50" s="729"/>
      <c r="E50" s="729"/>
      <c r="F50" s="729"/>
      <c r="G50" s="729"/>
      <c r="H50" s="729"/>
      <c r="I50" s="729"/>
      <c r="J50" s="729"/>
      <c r="K50" s="729"/>
      <c r="L50" s="729"/>
      <c r="M50" s="729"/>
      <c r="N50" s="729"/>
      <c r="O50" s="729"/>
    </row>
    <row r="51" spans="1:15" ht="39.75" customHeight="1">
      <c r="A51" s="729"/>
      <c r="B51" s="729"/>
      <c r="C51" s="729"/>
      <c r="D51" s="729"/>
      <c r="E51" s="729"/>
      <c r="F51" s="729"/>
      <c r="G51" s="729"/>
      <c r="H51" s="729"/>
      <c r="I51" s="729"/>
      <c r="J51" s="729"/>
      <c r="K51" s="729"/>
      <c r="L51" s="729"/>
      <c r="M51" s="729"/>
      <c r="N51" s="729"/>
      <c r="O51" s="729"/>
    </row>
    <row r="52" spans="1:15" ht="39.75" customHeight="1">
      <c r="A52" s="729"/>
      <c r="B52" s="729"/>
      <c r="C52" s="729"/>
      <c r="D52" s="729"/>
      <c r="E52" s="729"/>
      <c r="F52" s="729"/>
      <c r="G52" s="729"/>
      <c r="H52" s="729"/>
      <c r="I52" s="729"/>
      <c r="J52" s="729"/>
      <c r="K52" s="729"/>
      <c r="L52" s="729"/>
      <c r="M52" s="729"/>
      <c r="N52" s="729"/>
      <c r="O52" s="729"/>
    </row>
    <row r="53" spans="1:15" ht="39.75" customHeight="1">
      <c r="A53" s="729"/>
      <c r="B53" s="729"/>
      <c r="C53" s="729"/>
      <c r="D53" s="729"/>
      <c r="E53" s="729"/>
      <c r="F53" s="729"/>
      <c r="G53" s="729"/>
      <c r="H53" s="729"/>
      <c r="I53" s="729"/>
      <c r="J53" s="729"/>
      <c r="K53" s="729"/>
      <c r="L53" s="729"/>
      <c r="M53" s="729"/>
      <c r="N53" s="729"/>
      <c r="O53" s="729"/>
    </row>
    <row r="54" spans="1:15" ht="39.75" customHeight="1">
      <c r="A54" s="729"/>
      <c r="B54" s="729"/>
      <c r="C54" s="729"/>
      <c r="D54" s="729"/>
      <c r="E54" s="729"/>
      <c r="F54" s="729"/>
      <c r="G54" s="729"/>
      <c r="H54" s="729"/>
      <c r="I54" s="729"/>
      <c r="J54" s="729"/>
      <c r="K54" s="729"/>
      <c r="L54" s="729"/>
      <c r="M54" s="729"/>
      <c r="N54" s="729"/>
      <c r="O54" s="729"/>
    </row>
    <row r="55" spans="1:15" ht="39.75" customHeight="1">
      <c r="A55" s="729"/>
      <c r="B55" s="729"/>
      <c r="C55" s="729"/>
      <c r="D55" s="729"/>
      <c r="E55" s="729"/>
      <c r="F55" s="729"/>
      <c r="G55" s="729"/>
      <c r="H55" s="729"/>
      <c r="I55" s="729"/>
      <c r="J55" s="729"/>
      <c r="K55" s="729"/>
      <c r="L55" s="729"/>
      <c r="M55" s="729"/>
      <c r="N55" s="729"/>
      <c r="O55" s="729"/>
    </row>
    <row r="56" spans="1:15" ht="39.75" customHeight="1">
      <c r="A56" s="729"/>
      <c r="B56" s="729"/>
      <c r="C56" s="729"/>
      <c r="D56" s="729"/>
      <c r="E56" s="729"/>
      <c r="F56" s="729"/>
      <c r="G56" s="729"/>
      <c r="H56" s="729"/>
      <c r="I56" s="729"/>
      <c r="J56" s="729"/>
      <c r="K56" s="729"/>
      <c r="L56" s="729"/>
      <c r="M56" s="729"/>
      <c r="N56" s="729"/>
      <c r="O56" s="729"/>
    </row>
    <row r="57" spans="1:15" ht="39.75" customHeight="1">
      <c r="A57" s="729"/>
      <c r="B57" s="729"/>
      <c r="C57" s="729"/>
      <c r="D57" s="729"/>
      <c r="E57" s="729"/>
      <c r="F57" s="729"/>
      <c r="G57" s="729"/>
      <c r="H57" s="729"/>
      <c r="I57" s="729"/>
      <c r="J57" s="729"/>
      <c r="K57" s="729"/>
      <c r="L57" s="729"/>
      <c r="M57" s="729"/>
      <c r="N57" s="729"/>
      <c r="O57" s="729"/>
    </row>
    <row r="58" spans="1:15" ht="39.75" customHeight="1">
      <c r="A58" s="729"/>
      <c r="B58" s="729"/>
      <c r="C58" s="729"/>
      <c r="D58" s="729"/>
      <c r="E58" s="729"/>
      <c r="F58" s="729"/>
      <c r="G58" s="729"/>
      <c r="H58" s="729"/>
      <c r="I58" s="729"/>
      <c r="J58" s="729"/>
      <c r="K58" s="729"/>
      <c r="L58" s="729"/>
      <c r="M58" s="729"/>
      <c r="N58" s="729"/>
      <c r="O58" s="729"/>
    </row>
    <row r="59" spans="1:15" ht="39.75" customHeight="1">
      <c r="A59" s="729"/>
      <c r="B59" s="729"/>
      <c r="C59" s="729"/>
      <c r="D59" s="729"/>
      <c r="E59" s="729"/>
      <c r="F59" s="729"/>
      <c r="G59" s="729"/>
      <c r="H59" s="729"/>
      <c r="I59" s="729"/>
      <c r="J59" s="729"/>
      <c r="K59" s="729"/>
      <c r="L59" s="729"/>
      <c r="M59" s="729"/>
      <c r="N59" s="729"/>
      <c r="O59" s="729"/>
    </row>
    <row r="60" spans="1:15" ht="39.75" customHeight="1">
      <c r="A60" s="729"/>
      <c r="B60" s="729"/>
      <c r="C60" s="729"/>
      <c r="D60" s="729"/>
      <c r="E60" s="729"/>
      <c r="F60" s="729"/>
      <c r="G60" s="729"/>
      <c r="H60" s="729"/>
      <c r="I60" s="729"/>
      <c r="J60" s="729"/>
      <c r="K60" s="729"/>
      <c r="L60" s="729"/>
      <c r="M60" s="729"/>
      <c r="N60" s="729"/>
      <c r="O60" s="729"/>
    </row>
    <row r="61" spans="1:15" ht="39.75" customHeight="1">
      <c r="A61" s="729"/>
      <c r="B61" s="729"/>
      <c r="C61" s="729"/>
      <c r="D61" s="729"/>
      <c r="E61" s="729"/>
      <c r="F61" s="729"/>
      <c r="G61" s="729"/>
      <c r="H61" s="729"/>
      <c r="I61" s="729"/>
      <c r="J61" s="729"/>
      <c r="K61" s="729"/>
      <c r="L61" s="729"/>
      <c r="M61" s="729"/>
      <c r="N61" s="729"/>
      <c r="O61" s="729"/>
    </row>
    <row r="62" spans="1:15" ht="39.75" customHeight="1">
      <c r="A62" s="729"/>
      <c r="B62" s="729"/>
      <c r="C62" s="729"/>
      <c r="D62" s="729"/>
      <c r="E62" s="729"/>
      <c r="F62" s="729"/>
      <c r="G62" s="729"/>
      <c r="H62" s="729"/>
      <c r="I62" s="729"/>
      <c r="J62" s="729"/>
      <c r="K62" s="729"/>
      <c r="L62" s="729"/>
      <c r="M62" s="729"/>
      <c r="N62" s="729"/>
      <c r="O62" s="729"/>
    </row>
    <row r="63" spans="1:15" ht="39.75" customHeight="1">
      <c r="A63" s="729"/>
      <c r="B63" s="729"/>
      <c r="C63" s="729"/>
      <c r="D63" s="729"/>
      <c r="E63" s="729"/>
      <c r="F63" s="729"/>
      <c r="G63" s="729"/>
      <c r="H63" s="729"/>
      <c r="I63" s="729"/>
      <c r="J63" s="729"/>
      <c r="K63" s="729"/>
      <c r="L63" s="729"/>
      <c r="M63" s="729"/>
      <c r="N63" s="729"/>
      <c r="O63" s="729"/>
    </row>
    <row r="64" spans="1:15" ht="39.75" customHeight="1">
      <c r="A64" s="729"/>
      <c r="B64" s="729"/>
      <c r="C64" s="729"/>
      <c r="D64" s="729"/>
      <c r="E64" s="729"/>
      <c r="F64" s="729"/>
      <c r="G64" s="729"/>
      <c r="H64" s="729"/>
      <c r="I64" s="729"/>
      <c r="J64" s="729"/>
      <c r="K64" s="729"/>
      <c r="L64" s="729"/>
      <c r="M64" s="729"/>
      <c r="N64" s="729"/>
      <c r="O64" s="729"/>
    </row>
    <row r="65" spans="1:15" ht="39.75" customHeight="1">
      <c r="A65" s="729"/>
      <c r="B65" s="729"/>
      <c r="C65" s="729"/>
      <c r="D65" s="729"/>
      <c r="E65" s="729"/>
      <c r="F65" s="729"/>
      <c r="G65" s="729"/>
      <c r="H65" s="729"/>
      <c r="I65" s="729"/>
      <c r="J65" s="729"/>
      <c r="K65" s="729"/>
      <c r="L65" s="729"/>
      <c r="M65" s="729"/>
      <c r="N65" s="729"/>
      <c r="O65" s="729"/>
    </row>
    <row r="66" spans="1:15" ht="39.75" customHeight="1">
      <c r="A66" s="729"/>
      <c r="B66" s="729"/>
      <c r="C66" s="729"/>
      <c r="D66" s="729"/>
      <c r="E66" s="729"/>
      <c r="F66" s="729"/>
      <c r="G66" s="729"/>
      <c r="H66" s="729"/>
      <c r="I66" s="729"/>
      <c r="J66" s="729"/>
      <c r="K66" s="729"/>
      <c r="L66" s="729"/>
      <c r="M66" s="729"/>
      <c r="N66" s="729"/>
      <c r="O66" s="729"/>
    </row>
    <row r="67" spans="1:15" ht="39.75" customHeight="1">
      <c r="A67" s="729"/>
      <c r="B67" s="729"/>
      <c r="C67" s="729"/>
      <c r="D67" s="729"/>
      <c r="E67" s="729"/>
      <c r="F67" s="729"/>
      <c r="G67" s="729"/>
      <c r="H67" s="729"/>
      <c r="I67" s="729"/>
      <c r="J67" s="729"/>
      <c r="K67" s="729"/>
      <c r="L67" s="729"/>
      <c r="M67" s="729"/>
      <c r="N67" s="729"/>
      <c r="O67" s="729"/>
    </row>
    <row r="68" spans="1:15" ht="39.75" customHeight="1">
      <c r="A68" s="729"/>
      <c r="B68" s="729"/>
      <c r="C68" s="729"/>
      <c r="D68" s="729"/>
      <c r="E68" s="729"/>
      <c r="F68" s="729"/>
      <c r="G68" s="729"/>
      <c r="H68" s="729"/>
      <c r="I68" s="729"/>
      <c r="J68" s="729"/>
      <c r="K68" s="729"/>
      <c r="L68" s="729"/>
      <c r="M68" s="729"/>
      <c r="N68" s="729"/>
      <c r="O68" s="729"/>
    </row>
    <row r="69" spans="1:15" ht="39.75" customHeight="1">
      <c r="A69" s="729"/>
      <c r="B69" s="729"/>
      <c r="C69" s="729"/>
      <c r="D69" s="729"/>
      <c r="E69" s="729"/>
      <c r="F69" s="729"/>
      <c r="G69" s="729"/>
      <c r="H69" s="729"/>
      <c r="I69" s="729"/>
      <c r="J69" s="729"/>
      <c r="K69" s="729"/>
      <c r="L69" s="729"/>
      <c r="M69" s="729"/>
      <c r="N69" s="729"/>
      <c r="O69" s="729"/>
    </row>
    <row r="70" spans="1:15" ht="39.75" customHeight="1">
      <c r="A70" s="729"/>
      <c r="B70" s="729"/>
      <c r="C70" s="729"/>
      <c r="D70" s="729"/>
      <c r="E70" s="729"/>
      <c r="F70" s="729"/>
      <c r="G70" s="729"/>
      <c r="H70" s="729"/>
      <c r="I70" s="729"/>
      <c r="J70" s="729"/>
      <c r="K70" s="729"/>
      <c r="L70" s="729"/>
      <c r="M70" s="729"/>
      <c r="N70" s="729"/>
      <c r="O70" s="729"/>
    </row>
    <row r="71" spans="1:15" ht="39.75" customHeight="1">
      <c r="A71" s="729"/>
      <c r="B71" s="729"/>
      <c r="C71" s="729"/>
      <c r="D71" s="729"/>
      <c r="E71" s="729"/>
      <c r="F71" s="729"/>
      <c r="G71" s="729"/>
      <c r="H71" s="729"/>
      <c r="I71" s="729"/>
      <c r="J71" s="729"/>
      <c r="K71" s="729"/>
      <c r="L71" s="729"/>
      <c r="M71" s="729"/>
      <c r="N71" s="729"/>
      <c r="O71" s="729"/>
    </row>
    <row r="72" spans="1:15" ht="39.75" customHeight="1">
      <c r="A72" s="729"/>
      <c r="B72" s="729"/>
      <c r="C72" s="729"/>
      <c r="D72" s="729"/>
      <c r="E72" s="729"/>
      <c r="F72" s="729"/>
      <c r="G72" s="729"/>
      <c r="H72" s="729"/>
      <c r="I72" s="729"/>
      <c r="J72" s="729"/>
      <c r="K72" s="729"/>
      <c r="L72" s="729"/>
      <c r="M72" s="729"/>
      <c r="N72" s="729"/>
      <c r="O72" s="729"/>
    </row>
    <row r="73" spans="1:15" ht="39.75" customHeight="1">
      <c r="A73" s="729"/>
      <c r="B73" s="729"/>
      <c r="C73" s="729"/>
      <c r="D73" s="729"/>
      <c r="E73" s="729"/>
      <c r="F73" s="729"/>
      <c r="G73" s="729"/>
      <c r="H73" s="729"/>
      <c r="I73" s="729"/>
      <c r="J73" s="729"/>
      <c r="K73" s="729"/>
      <c r="L73" s="729"/>
      <c r="M73" s="729"/>
      <c r="N73" s="729"/>
      <c r="O73" s="729"/>
    </row>
    <row r="74" spans="1:15" ht="39.75" customHeight="1">
      <c r="A74" s="729"/>
      <c r="B74" s="729"/>
      <c r="C74" s="729"/>
      <c r="D74" s="729"/>
      <c r="E74" s="729"/>
      <c r="F74" s="729"/>
      <c r="G74" s="729"/>
      <c r="H74" s="729"/>
      <c r="I74" s="729"/>
      <c r="J74" s="729"/>
      <c r="K74" s="729"/>
      <c r="L74" s="729"/>
      <c r="M74" s="729"/>
      <c r="N74" s="729"/>
      <c r="O74" s="729"/>
    </row>
    <row r="75" spans="1:15" ht="39.75" customHeight="1">
      <c r="A75" s="729"/>
      <c r="B75" s="729"/>
      <c r="C75" s="729"/>
      <c r="D75" s="729"/>
      <c r="E75" s="729"/>
      <c r="F75" s="729"/>
      <c r="G75" s="729"/>
      <c r="H75" s="729"/>
      <c r="I75" s="729"/>
      <c r="J75" s="729"/>
      <c r="K75" s="729"/>
      <c r="L75" s="729"/>
      <c r="M75" s="729"/>
      <c r="N75" s="729"/>
      <c r="O75" s="729"/>
    </row>
    <row r="76" spans="1:15" ht="39.75" customHeight="1">
      <c r="A76" s="729"/>
      <c r="B76" s="729"/>
      <c r="C76" s="729"/>
      <c r="D76" s="729"/>
      <c r="E76" s="729"/>
      <c r="F76" s="729"/>
      <c r="G76" s="729"/>
      <c r="H76" s="729"/>
      <c r="I76" s="729"/>
      <c r="J76" s="729"/>
      <c r="K76" s="729"/>
      <c r="L76" s="729"/>
      <c r="M76" s="729"/>
      <c r="N76" s="729"/>
      <c r="O76" s="729"/>
    </row>
    <row r="77" spans="1:15" ht="39.75" customHeight="1">
      <c r="A77" s="729"/>
      <c r="B77" s="729"/>
      <c r="C77" s="729"/>
      <c r="D77" s="729"/>
      <c r="E77" s="729"/>
      <c r="F77" s="729"/>
      <c r="G77" s="729"/>
      <c r="H77" s="729"/>
      <c r="I77" s="729"/>
      <c r="J77" s="729"/>
      <c r="K77" s="729"/>
      <c r="L77" s="729"/>
      <c r="M77" s="729"/>
      <c r="N77" s="729"/>
      <c r="O77" s="729"/>
    </row>
    <row r="78" spans="1:15" ht="39.75" customHeight="1">
      <c r="A78" s="729"/>
      <c r="B78" s="729"/>
      <c r="C78" s="729"/>
      <c r="D78" s="729"/>
      <c r="E78" s="729"/>
      <c r="F78" s="729"/>
      <c r="G78" s="729"/>
      <c r="H78" s="729"/>
      <c r="I78" s="729"/>
      <c r="J78" s="729"/>
      <c r="K78" s="729"/>
      <c r="L78" s="729"/>
      <c r="M78" s="729"/>
      <c r="N78" s="729"/>
      <c r="O78" s="729"/>
    </row>
    <row r="79" spans="1:15" ht="39.75" customHeight="1">
      <c r="A79" s="729"/>
      <c r="B79" s="729"/>
      <c r="C79" s="729"/>
      <c r="D79" s="729"/>
      <c r="E79" s="729"/>
      <c r="F79" s="729"/>
      <c r="G79" s="729"/>
      <c r="H79" s="729"/>
      <c r="I79" s="729"/>
      <c r="J79" s="729"/>
      <c r="K79" s="729"/>
      <c r="L79" s="729"/>
      <c r="M79" s="729"/>
      <c r="N79" s="729"/>
      <c r="O79" s="729"/>
    </row>
    <row r="80" spans="1:15" ht="39.75" customHeight="1">
      <c r="A80" s="729"/>
      <c r="B80" s="729"/>
      <c r="C80" s="729"/>
      <c r="D80" s="729"/>
      <c r="E80" s="729"/>
      <c r="F80" s="729"/>
      <c r="G80" s="729"/>
      <c r="H80" s="729"/>
      <c r="I80" s="729"/>
      <c r="J80" s="729"/>
      <c r="K80" s="729"/>
      <c r="L80" s="729"/>
      <c r="M80" s="729"/>
      <c r="N80" s="729"/>
      <c r="O80" s="729"/>
    </row>
    <row r="81" spans="1:15" ht="39.75" customHeight="1">
      <c r="A81" s="729"/>
      <c r="B81" s="729"/>
      <c r="C81" s="729"/>
      <c r="D81" s="729"/>
      <c r="E81" s="729"/>
      <c r="F81" s="729"/>
      <c r="G81" s="729"/>
      <c r="H81" s="729"/>
      <c r="I81" s="729"/>
      <c r="J81" s="729"/>
      <c r="K81" s="729"/>
      <c r="L81" s="729"/>
      <c r="M81" s="729"/>
      <c r="N81" s="729"/>
      <c r="O81" s="729"/>
    </row>
    <row r="82" spans="1:15" ht="39.75" customHeight="1">
      <c r="A82" s="729"/>
      <c r="B82" s="729"/>
      <c r="C82" s="729"/>
      <c r="D82" s="729"/>
      <c r="E82" s="729"/>
      <c r="F82" s="729"/>
      <c r="G82" s="729"/>
      <c r="H82" s="729"/>
      <c r="I82" s="729"/>
      <c r="J82" s="729"/>
      <c r="K82" s="729"/>
      <c r="L82" s="729"/>
      <c r="M82" s="729"/>
      <c r="N82" s="729"/>
      <c r="O82" s="729"/>
    </row>
    <row r="83" spans="1:15" ht="39.75" customHeight="1">
      <c r="A83" s="729"/>
      <c r="B83" s="729"/>
      <c r="C83" s="729"/>
      <c r="D83" s="729"/>
      <c r="E83" s="729"/>
      <c r="F83" s="729"/>
      <c r="G83" s="729"/>
      <c r="H83" s="729"/>
      <c r="I83" s="729"/>
      <c r="J83" s="729"/>
      <c r="K83" s="729"/>
      <c r="L83" s="729"/>
      <c r="M83" s="729"/>
      <c r="N83" s="729"/>
      <c r="O83" s="729"/>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7"/>
  <conditionalFormatting sqref="D6:J6 C9:C11">
    <cfRule type="cellIs" dxfId="246" priority="94" stopIfTrue="1" operator="equal">
      <formula>""</formula>
    </cfRule>
  </conditionalFormatting>
  <conditionalFormatting sqref="D7:E7">
    <cfRule type="cellIs" dxfId="245" priority="93" stopIfTrue="1" operator="equal">
      <formula>""</formula>
    </cfRule>
  </conditionalFormatting>
  <conditionalFormatting sqref="B6">
    <cfRule type="cellIs" dxfId="244" priority="92" stopIfTrue="1" operator="equal">
      <formula>""</formula>
    </cfRule>
  </conditionalFormatting>
  <conditionalFormatting sqref="N6">
    <cfRule type="cellIs" dxfId="243" priority="91" stopIfTrue="1" operator="equal">
      <formula>""</formula>
    </cfRule>
  </conditionalFormatting>
  <conditionalFormatting sqref="J11">
    <cfRule type="cellIs" dxfId="242" priority="88" stopIfTrue="1" operator="equal">
      <formula>""</formula>
    </cfRule>
  </conditionalFormatting>
  <conditionalFormatting sqref="K7">
    <cfRule type="cellIs" dxfId="241" priority="84" stopIfTrue="1" operator="equal">
      <formula>""</formula>
    </cfRule>
  </conditionalFormatting>
  <conditionalFormatting sqref="I9">
    <cfRule type="cellIs" dxfId="240" priority="86" stopIfTrue="1" operator="equal">
      <formula>""</formula>
    </cfRule>
  </conditionalFormatting>
  <conditionalFormatting sqref="E12">
    <cfRule type="cellIs" dxfId="239" priority="85" stopIfTrue="1" operator="equal">
      <formula>""</formula>
    </cfRule>
  </conditionalFormatting>
  <conditionalFormatting sqref="J10">
    <cfRule type="cellIs" dxfId="238" priority="83" stopIfTrue="1" operator="equal">
      <formula>""</formula>
    </cfRule>
  </conditionalFormatting>
  <conditionalFormatting sqref="D11:D12">
    <cfRule type="cellIs" dxfId="237" priority="90" stopIfTrue="1" operator="equal">
      <formula>""</formula>
    </cfRule>
  </conditionalFormatting>
  <conditionalFormatting sqref="E10">
    <cfRule type="cellIs" dxfId="236" priority="89" stopIfTrue="1" operator="equal">
      <formula>""</formula>
    </cfRule>
  </conditionalFormatting>
  <conditionalFormatting sqref="N14">
    <cfRule type="cellIs" dxfId="235" priority="78" stopIfTrue="1" operator="equal">
      <formula>""</formula>
    </cfRule>
  </conditionalFormatting>
  <conditionalFormatting sqref="L11">
    <cfRule type="cellIs" dxfId="234" priority="87" stopIfTrue="1" operator="equal">
      <formula>""</formula>
    </cfRule>
  </conditionalFormatting>
  <conditionalFormatting sqref="J19">
    <cfRule type="cellIs" dxfId="233" priority="76" stopIfTrue="1" operator="equal">
      <formula>""</formula>
    </cfRule>
  </conditionalFormatting>
  <conditionalFormatting sqref="C17 C19">
    <cfRule type="cellIs" dxfId="232" priority="82" stopIfTrue="1" operator="equal">
      <formula>""</formula>
    </cfRule>
  </conditionalFormatting>
  <conditionalFormatting sqref="D15:E15">
    <cfRule type="cellIs" dxfId="231" priority="81" stopIfTrue="1" operator="equal">
      <formula>""</formula>
    </cfRule>
  </conditionalFormatting>
  <conditionalFormatting sqref="B14">
    <cfRule type="cellIs" dxfId="230" priority="80" stopIfTrue="1" operator="equal">
      <formula>""</formula>
    </cfRule>
  </conditionalFormatting>
  <conditionalFormatting sqref="C18">
    <cfRule type="cellIs" dxfId="229" priority="79" stopIfTrue="1" operator="equal">
      <formula>""</formula>
    </cfRule>
  </conditionalFormatting>
  <conditionalFormatting sqref="D19:D20">
    <cfRule type="cellIs" dxfId="228" priority="77" stopIfTrue="1" operator="equal">
      <formula>""</formula>
    </cfRule>
  </conditionalFormatting>
  <conditionalFormatting sqref="J27">
    <cfRule type="cellIs" dxfId="227" priority="66" stopIfTrue="1" operator="equal">
      <formula>""</formula>
    </cfRule>
  </conditionalFormatting>
  <conditionalFormatting sqref="I17">
    <cfRule type="cellIs" dxfId="226" priority="74" stopIfTrue="1" operator="equal">
      <formula>""</formula>
    </cfRule>
  </conditionalFormatting>
  <conditionalFormatting sqref="L19">
    <cfRule type="cellIs" dxfId="225" priority="75" stopIfTrue="1" operator="equal">
      <formula>""</formula>
    </cfRule>
  </conditionalFormatting>
  <conditionalFormatting sqref="K15">
    <cfRule type="cellIs" dxfId="224" priority="73" stopIfTrue="1" operator="equal">
      <formula>""</formula>
    </cfRule>
  </conditionalFormatting>
  <conditionalFormatting sqref="C25 C27">
    <cfRule type="cellIs" dxfId="223" priority="72" stopIfTrue="1" operator="equal">
      <formula>""</formula>
    </cfRule>
  </conditionalFormatting>
  <conditionalFormatting sqref="D23:E23">
    <cfRule type="cellIs" dxfId="222" priority="71" stopIfTrue="1" operator="equal">
      <formula>""</formula>
    </cfRule>
  </conditionalFormatting>
  <conditionalFormatting sqref="B22">
    <cfRule type="cellIs" dxfId="221" priority="70" stopIfTrue="1" operator="equal">
      <formula>""</formula>
    </cfRule>
  </conditionalFormatting>
  <conditionalFormatting sqref="C26">
    <cfRule type="cellIs" dxfId="220" priority="69" stopIfTrue="1" operator="equal">
      <formula>""</formula>
    </cfRule>
  </conditionalFormatting>
  <conditionalFormatting sqref="N22">
    <cfRule type="cellIs" dxfId="219" priority="68" stopIfTrue="1" operator="equal">
      <formula>""</formula>
    </cfRule>
  </conditionalFormatting>
  <conditionalFormatting sqref="D27:D28">
    <cfRule type="cellIs" dxfId="218" priority="67" stopIfTrue="1" operator="equal">
      <formula>""</formula>
    </cfRule>
  </conditionalFormatting>
  <conditionalFormatting sqref="I25">
    <cfRule type="cellIs" dxfId="217" priority="64" stopIfTrue="1" operator="equal">
      <formula>""</formula>
    </cfRule>
  </conditionalFormatting>
  <conditionalFormatting sqref="L27">
    <cfRule type="cellIs" dxfId="216" priority="65" stopIfTrue="1" operator="equal">
      <formula>""</formula>
    </cfRule>
  </conditionalFormatting>
  <conditionalFormatting sqref="K23">
    <cfRule type="cellIs" dxfId="215" priority="63" stopIfTrue="1" operator="equal">
      <formula>""</formula>
    </cfRule>
  </conditionalFormatting>
  <conditionalFormatting sqref="D30:J30 C33 C35">
    <cfRule type="cellIs" dxfId="214" priority="62" stopIfTrue="1" operator="equal">
      <formula>""</formula>
    </cfRule>
  </conditionalFormatting>
  <conditionalFormatting sqref="D31:E31">
    <cfRule type="cellIs" dxfId="213" priority="61" stopIfTrue="1" operator="equal">
      <formula>""</formula>
    </cfRule>
  </conditionalFormatting>
  <conditionalFormatting sqref="B30">
    <cfRule type="cellIs" dxfId="212" priority="60" stopIfTrue="1" operator="equal">
      <formula>""</formula>
    </cfRule>
  </conditionalFormatting>
  <conditionalFormatting sqref="C34">
    <cfRule type="cellIs" dxfId="211" priority="59" stopIfTrue="1" operator="equal">
      <formula>""</formula>
    </cfRule>
  </conditionalFormatting>
  <conditionalFormatting sqref="N30">
    <cfRule type="cellIs" dxfId="210" priority="58" stopIfTrue="1" operator="equal">
      <formula>""</formula>
    </cfRule>
  </conditionalFormatting>
  <conditionalFormatting sqref="D35:D36">
    <cfRule type="cellIs" dxfId="209" priority="57" stopIfTrue="1" operator="equal">
      <formula>""</formula>
    </cfRule>
  </conditionalFormatting>
  <conditionalFormatting sqref="J35">
    <cfRule type="cellIs" dxfId="208" priority="56" stopIfTrue="1" operator="equal">
      <formula>""</formula>
    </cfRule>
  </conditionalFormatting>
  <conditionalFormatting sqref="I33">
    <cfRule type="cellIs" dxfId="207" priority="54" stopIfTrue="1" operator="equal">
      <formula>""</formula>
    </cfRule>
  </conditionalFormatting>
  <conditionalFormatting sqref="L35">
    <cfRule type="cellIs" dxfId="206" priority="55" stopIfTrue="1" operator="equal">
      <formula>""</formula>
    </cfRule>
  </conditionalFormatting>
  <conditionalFormatting sqref="K31">
    <cfRule type="cellIs" dxfId="205" priority="53" stopIfTrue="1" operator="equal">
      <formula>""</formula>
    </cfRule>
  </conditionalFormatting>
  <conditionalFormatting sqref="D38:J38 C41 C43">
    <cfRule type="cellIs" dxfId="204" priority="52" stopIfTrue="1" operator="equal">
      <formula>""</formula>
    </cfRule>
  </conditionalFormatting>
  <conditionalFormatting sqref="D39:E39">
    <cfRule type="cellIs" dxfId="203" priority="51" stopIfTrue="1" operator="equal">
      <formula>""</formula>
    </cfRule>
  </conditionalFormatting>
  <conditionalFormatting sqref="B38">
    <cfRule type="cellIs" dxfId="202" priority="50" stopIfTrue="1" operator="equal">
      <formula>""</formula>
    </cfRule>
  </conditionalFormatting>
  <conditionalFormatting sqref="C42">
    <cfRule type="cellIs" dxfId="201" priority="49" stopIfTrue="1" operator="equal">
      <formula>""</formula>
    </cfRule>
  </conditionalFormatting>
  <conditionalFormatting sqref="N38">
    <cfRule type="cellIs" dxfId="200" priority="48" stopIfTrue="1" operator="equal">
      <formula>""</formula>
    </cfRule>
  </conditionalFormatting>
  <conditionalFormatting sqref="D43:D44">
    <cfRule type="cellIs" dxfId="199" priority="47" stopIfTrue="1" operator="equal">
      <formula>""</formula>
    </cfRule>
  </conditionalFormatting>
  <conditionalFormatting sqref="J43">
    <cfRule type="cellIs" dxfId="198" priority="46" stopIfTrue="1" operator="equal">
      <formula>""</formula>
    </cfRule>
  </conditionalFormatting>
  <conditionalFormatting sqref="I41">
    <cfRule type="cellIs" dxfId="197" priority="44" stopIfTrue="1" operator="equal">
      <formula>""</formula>
    </cfRule>
  </conditionalFormatting>
  <conditionalFormatting sqref="L43">
    <cfRule type="cellIs" dxfId="196" priority="45" stopIfTrue="1" operator="equal">
      <formula>""</formula>
    </cfRule>
  </conditionalFormatting>
  <conditionalFormatting sqref="K39">
    <cfRule type="cellIs" dxfId="195" priority="43" stopIfTrue="1" operator="equal">
      <formula>""</formula>
    </cfRule>
  </conditionalFormatting>
  <conditionalFormatting sqref="N11">
    <cfRule type="cellIs" dxfId="194" priority="42" operator="equal">
      <formula>""</formula>
    </cfRule>
  </conditionalFormatting>
  <conditionalFormatting sqref="E18">
    <cfRule type="cellIs" dxfId="193" priority="41" stopIfTrue="1" operator="equal">
      <formula>""</formula>
    </cfRule>
  </conditionalFormatting>
  <conditionalFormatting sqref="J18">
    <cfRule type="cellIs" dxfId="192" priority="40" stopIfTrue="1" operator="equal">
      <formula>""</formula>
    </cfRule>
  </conditionalFormatting>
  <conditionalFormatting sqref="E26">
    <cfRule type="cellIs" dxfId="191" priority="39" stopIfTrue="1" operator="equal">
      <formula>""</formula>
    </cfRule>
  </conditionalFormatting>
  <conditionalFormatting sqref="J26">
    <cfRule type="cellIs" dxfId="190" priority="38" stopIfTrue="1" operator="equal">
      <formula>""</formula>
    </cfRule>
  </conditionalFormatting>
  <conditionalFormatting sqref="E34">
    <cfRule type="cellIs" dxfId="189" priority="37" stopIfTrue="1" operator="equal">
      <formula>""</formula>
    </cfRule>
  </conditionalFormatting>
  <conditionalFormatting sqref="J34">
    <cfRule type="cellIs" dxfId="188" priority="36" stopIfTrue="1" operator="equal">
      <formula>""</formula>
    </cfRule>
  </conditionalFormatting>
  <conditionalFormatting sqref="E42">
    <cfRule type="cellIs" dxfId="187" priority="35" stopIfTrue="1" operator="equal">
      <formula>""</formula>
    </cfRule>
  </conditionalFormatting>
  <conditionalFormatting sqref="J42">
    <cfRule type="cellIs" dxfId="186" priority="34" stopIfTrue="1" operator="equal">
      <formula>""</formula>
    </cfRule>
  </conditionalFormatting>
  <conditionalFormatting sqref="G11">
    <cfRule type="cellIs" dxfId="185" priority="33" stopIfTrue="1" operator="equal">
      <formula>""</formula>
    </cfRule>
  </conditionalFormatting>
  <conditionalFormatting sqref="E11">
    <cfRule type="cellIs" dxfId="184" priority="32" stopIfTrue="1" operator="equal">
      <formula>""</formula>
    </cfRule>
  </conditionalFormatting>
  <conditionalFormatting sqref="E19">
    <cfRule type="cellIs" dxfId="183" priority="31" stopIfTrue="1" operator="equal">
      <formula>""</formula>
    </cfRule>
  </conditionalFormatting>
  <conditionalFormatting sqref="G19">
    <cfRule type="cellIs" dxfId="182" priority="30" stopIfTrue="1" operator="equal">
      <formula>""</formula>
    </cfRule>
  </conditionalFormatting>
  <conditionalFormatting sqref="E27">
    <cfRule type="cellIs" dxfId="181" priority="29" stopIfTrue="1" operator="equal">
      <formula>""</formula>
    </cfRule>
  </conditionalFormatting>
  <conditionalFormatting sqref="G27">
    <cfRule type="cellIs" dxfId="180" priority="28" stopIfTrue="1" operator="equal">
      <formula>""</formula>
    </cfRule>
  </conditionalFormatting>
  <conditionalFormatting sqref="E35">
    <cfRule type="cellIs" dxfId="179" priority="27" stopIfTrue="1" operator="equal">
      <formula>""</formula>
    </cfRule>
  </conditionalFormatting>
  <conditionalFormatting sqref="G35">
    <cfRule type="cellIs" dxfId="178" priority="26" stopIfTrue="1" operator="equal">
      <formula>""</formula>
    </cfRule>
  </conditionalFormatting>
  <conditionalFormatting sqref="E43">
    <cfRule type="cellIs" dxfId="177" priority="25" stopIfTrue="1" operator="equal">
      <formula>""</formula>
    </cfRule>
  </conditionalFormatting>
  <conditionalFormatting sqref="G43">
    <cfRule type="cellIs" dxfId="176" priority="24" stopIfTrue="1" operator="equal">
      <formula>""</formula>
    </cfRule>
  </conditionalFormatting>
  <conditionalFormatting sqref="E20">
    <cfRule type="cellIs" dxfId="175" priority="23" stopIfTrue="1" operator="equal">
      <formula>""</formula>
    </cfRule>
  </conditionalFormatting>
  <conditionalFormatting sqref="E28">
    <cfRule type="cellIs" dxfId="174" priority="22" stopIfTrue="1" operator="equal">
      <formula>""</formula>
    </cfRule>
  </conditionalFormatting>
  <conditionalFormatting sqref="E36">
    <cfRule type="cellIs" dxfId="173" priority="21" stopIfTrue="1" operator="equal">
      <formula>""</formula>
    </cfRule>
  </conditionalFormatting>
  <conditionalFormatting sqref="E44">
    <cfRule type="cellIs" dxfId="172" priority="20" stopIfTrue="1" operator="equal">
      <formula>""</formula>
    </cfRule>
  </conditionalFormatting>
  <conditionalFormatting sqref="N9">
    <cfRule type="cellIs" dxfId="171" priority="19" operator="equal">
      <formula>""</formula>
    </cfRule>
  </conditionalFormatting>
  <conditionalFormatting sqref="D14:J14">
    <cfRule type="cellIs" dxfId="170" priority="10" stopIfTrue="1" operator="equal">
      <formula>""</formula>
    </cfRule>
  </conditionalFormatting>
  <conditionalFormatting sqref="D22:J22">
    <cfRule type="cellIs" dxfId="169" priority="9" stopIfTrue="1" operator="equal">
      <formula>""</formula>
    </cfRule>
  </conditionalFormatting>
  <conditionalFormatting sqref="N19">
    <cfRule type="cellIs" dxfId="168" priority="8" operator="equal">
      <formula>""</formula>
    </cfRule>
  </conditionalFormatting>
  <conditionalFormatting sqref="N17">
    <cfRule type="cellIs" dxfId="167" priority="7" operator="equal">
      <formula>""</formula>
    </cfRule>
  </conditionalFormatting>
  <conditionalFormatting sqref="N27">
    <cfRule type="cellIs" dxfId="166" priority="6" operator="equal">
      <formula>""</formula>
    </cfRule>
  </conditionalFormatting>
  <conditionalFormatting sqref="N25">
    <cfRule type="cellIs" dxfId="165" priority="5" operator="equal">
      <formula>""</formula>
    </cfRule>
  </conditionalFormatting>
  <conditionalFormatting sqref="N35">
    <cfRule type="cellIs" dxfId="164" priority="4" operator="equal">
      <formula>""</formula>
    </cfRule>
  </conditionalFormatting>
  <conditionalFormatting sqref="N33">
    <cfRule type="cellIs" dxfId="163" priority="3" operator="equal">
      <formula>""</formula>
    </cfRule>
  </conditionalFormatting>
  <conditionalFormatting sqref="N43">
    <cfRule type="cellIs" dxfId="162" priority="2" operator="equal">
      <formula>""</formula>
    </cfRule>
  </conditionalFormatting>
  <conditionalFormatting sqref="N41">
    <cfRule type="cellIs" dxfId="161" priority="1" operator="equal">
      <formula>""</formula>
    </cfRule>
  </conditionalFormatting>
  <dataValidations count="2">
    <dataValidation imeMode="hiragana" allowBlank="1" showInputMessage="1" showErrorMessage="1" sqref="E42:E44 K7 G11 B6 N6 J10:J11 F6:J6 J42:J43 I9 L11 D6:E7 D11:D12 C17:C19 K15 J34:J35 B14 N14 E10:E12 D14:E15 G43 I17 L19 C9:C11 D19:D20 C25:C27 K23 J18:J19 B22 N22 G19 D22:E23 E18:E20 I25 L27 F14:J14 D27:D28 C33:C35 K31 J26:J27 B30 N30 G27 F30:J30 E26:E28 I33 L35 D30:E31 D35:D36 C41:C43 K39 D43:D44 B38 N38 G35 F38:J38 E34:E36 I41 L43 D38:E39 F22:J22"/>
    <dataValidation type="list" allowBlank="1" showInputMessage="1" showErrorMessage="1" sqref="N9:N12 N17:N20 N25:N28 N33:N36 N41:N44">
      <formula1>"✔"</formula1>
    </dataValidation>
  </dataValidations>
  <printOptions horizontalCentered="1"/>
  <pageMargins left="0.31496062992125984" right="0.31496062992125984" top="0.35433070866141736" bottom="0.35433070866141736" header="0.31496062992125984" footer="0.31496062992125984"/>
  <pageSetup paperSize="9" scale="55" orientation="portrait" r:id="rId1"/>
  <headerFooter>
    <oddFooter>&amp;R&amp;14(平成30年7月開講訓練科から適用)</oddFooter>
  </headerFooter>
  <rowBreaks count="1" manualBreakCount="1">
    <brk id="46" max="14"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zoomScaleNormal="100" zoomScaleSheetLayoutView="100" workbookViewId="0">
      <selection sqref="A1:H1"/>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879</v>
      </c>
    </row>
    <row r="2" spans="1:16" ht="9.9499999999999993" customHeight="1">
      <c r="P2" s="301"/>
    </row>
    <row r="3" spans="1:16" ht="30" customHeight="1">
      <c r="A3" s="2183" t="s">
        <v>433</v>
      </c>
      <c r="B3" s="2183"/>
      <c r="C3" s="2183"/>
      <c r="D3" s="2183"/>
      <c r="E3" s="2183"/>
      <c r="F3" s="2183"/>
      <c r="G3" s="2183"/>
      <c r="H3" s="2183"/>
      <c r="I3" s="2183"/>
      <c r="J3" s="2183"/>
      <c r="K3" s="2183"/>
      <c r="L3" s="2183"/>
      <c r="M3" s="2183"/>
      <c r="N3" s="2183"/>
      <c r="O3" s="2183"/>
      <c r="P3" s="2183"/>
    </row>
    <row r="4" spans="1:16" ht="20.100000000000001" customHeight="1">
      <c r="A4" s="302"/>
      <c r="B4" s="302"/>
      <c r="C4" s="302"/>
      <c r="D4" s="383"/>
      <c r="E4" s="302"/>
      <c r="F4" s="302"/>
      <c r="G4" s="302"/>
      <c r="H4" s="302"/>
      <c r="I4" s="302"/>
      <c r="J4" s="302"/>
      <c r="K4" s="302"/>
      <c r="L4" s="302"/>
      <c r="M4" s="302"/>
      <c r="N4" s="302"/>
      <c r="O4" s="302"/>
      <c r="P4" s="302"/>
    </row>
    <row r="5" spans="1:16" ht="24.95" customHeight="1">
      <c r="A5" s="2184" t="s">
        <v>275</v>
      </c>
      <c r="B5" s="2184"/>
      <c r="C5" s="2184"/>
      <c r="D5" s="2184"/>
      <c r="E5" s="2184"/>
      <c r="F5" s="2185" t="str">
        <f>IF(様式1!L11="","",様式1!L11)</f>
        <v/>
      </c>
      <c r="G5" s="2185"/>
      <c r="H5" s="2185"/>
      <c r="I5" s="2185"/>
      <c r="J5" s="2185"/>
      <c r="K5" s="2185"/>
      <c r="L5" s="2185"/>
      <c r="M5" s="199"/>
      <c r="N5" s="199"/>
      <c r="O5" s="397" t="s">
        <v>434</v>
      </c>
      <c r="P5" s="920"/>
    </row>
    <row r="6" spans="1:16" ht="20.100000000000001" customHeight="1" thickBot="1">
      <c r="A6" s="195"/>
      <c r="B6" s="195"/>
      <c r="C6" s="195"/>
      <c r="D6" s="384"/>
      <c r="E6" s="195"/>
      <c r="F6" s="179"/>
      <c r="G6" s="179"/>
      <c r="H6" s="179"/>
      <c r="I6" s="179"/>
      <c r="J6" s="385"/>
      <c r="K6" s="179"/>
      <c r="M6" s="179"/>
      <c r="N6" s="179"/>
      <c r="O6" s="179"/>
    </row>
    <row r="7" spans="1:16" ht="39.950000000000003" customHeight="1" thickBot="1">
      <c r="A7" s="2186" t="s">
        <v>276</v>
      </c>
      <c r="B7" s="2187"/>
      <c r="C7" s="2188"/>
      <c r="D7" s="2192" t="str">
        <f>IF(様式1!G36="","",様式1!G36)</f>
        <v/>
      </c>
      <c r="E7" s="2193"/>
      <c r="F7" s="2193"/>
      <c r="G7" s="2193"/>
      <c r="H7" s="2193"/>
      <c r="I7" s="2193"/>
      <c r="J7" s="2193"/>
      <c r="K7" s="2193"/>
      <c r="L7" s="2193"/>
      <c r="M7" s="2193"/>
      <c r="N7" s="2193"/>
      <c r="O7" s="2193"/>
      <c r="P7" s="2194"/>
    </row>
    <row r="8" spans="1:16" ht="69.95" customHeight="1" thickBot="1">
      <c r="A8" s="2180" t="s">
        <v>435</v>
      </c>
      <c r="B8" s="2181"/>
      <c r="C8" s="2182"/>
      <c r="D8" s="2189"/>
      <c r="E8" s="2190"/>
      <c r="F8" s="2190"/>
      <c r="G8" s="2190"/>
      <c r="H8" s="2190"/>
      <c r="I8" s="2190"/>
      <c r="J8" s="2190"/>
      <c r="K8" s="2190"/>
      <c r="L8" s="2190"/>
      <c r="M8" s="2190"/>
      <c r="N8" s="2190"/>
      <c r="O8" s="2190"/>
      <c r="P8" s="2191"/>
    </row>
    <row r="9" spans="1:16" ht="20.100000000000001" customHeight="1">
      <c r="A9" s="2195" t="s">
        <v>436</v>
      </c>
      <c r="B9" s="2197" t="s">
        <v>287</v>
      </c>
      <c r="C9" s="2198"/>
      <c r="D9" s="2198"/>
      <c r="E9" s="2199"/>
      <c r="F9" s="2197" t="s">
        <v>288</v>
      </c>
      <c r="G9" s="2198"/>
      <c r="H9" s="2198"/>
      <c r="I9" s="2198"/>
      <c r="J9" s="2198"/>
      <c r="K9" s="2198"/>
      <c r="L9" s="2198"/>
      <c r="M9" s="2198"/>
      <c r="N9" s="2198"/>
      <c r="O9" s="2198"/>
      <c r="P9" s="303" t="s">
        <v>282</v>
      </c>
    </row>
    <row r="10" spans="1:16" ht="30" customHeight="1">
      <c r="A10" s="2195"/>
      <c r="B10" s="2200" t="s">
        <v>289</v>
      </c>
      <c r="C10" s="2201"/>
      <c r="D10" s="2202"/>
      <c r="E10" s="2203"/>
      <c r="F10" s="2204"/>
      <c r="G10" s="2205"/>
      <c r="H10" s="2205"/>
      <c r="I10" s="2205"/>
      <c r="J10" s="2205"/>
      <c r="K10" s="2205"/>
      <c r="L10" s="2205"/>
      <c r="M10" s="2205"/>
      <c r="N10" s="2205"/>
      <c r="O10" s="2205"/>
      <c r="P10" s="973"/>
    </row>
    <row r="11" spans="1:16" ht="30" customHeight="1">
      <c r="A11" s="2195"/>
      <c r="B11" s="2200"/>
      <c r="C11" s="2206"/>
      <c r="D11" s="2207"/>
      <c r="E11" s="2208"/>
      <c r="F11" s="2209"/>
      <c r="G11" s="2210"/>
      <c r="H11" s="2210"/>
      <c r="I11" s="2210"/>
      <c r="J11" s="2210"/>
      <c r="K11" s="2210"/>
      <c r="L11" s="2210"/>
      <c r="M11" s="2210"/>
      <c r="N11" s="2210"/>
      <c r="O11" s="2211"/>
      <c r="P11" s="974"/>
    </row>
    <row r="12" spans="1:16" ht="30" customHeight="1">
      <c r="A12" s="2195"/>
      <c r="B12" s="2200"/>
      <c r="C12" s="2206"/>
      <c r="D12" s="2207"/>
      <c r="E12" s="2208"/>
      <c r="F12" s="2209"/>
      <c r="G12" s="2210"/>
      <c r="H12" s="2210"/>
      <c r="I12" s="2210"/>
      <c r="J12" s="2210"/>
      <c r="K12" s="2210"/>
      <c r="L12" s="2210"/>
      <c r="M12" s="2210"/>
      <c r="N12" s="2210"/>
      <c r="O12" s="2211"/>
      <c r="P12" s="974"/>
    </row>
    <row r="13" spans="1:16" ht="30" customHeight="1">
      <c r="A13" s="2195"/>
      <c r="B13" s="2200"/>
      <c r="C13" s="2206"/>
      <c r="D13" s="2207"/>
      <c r="E13" s="2208"/>
      <c r="F13" s="2209"/>
      <c r="G13" s="2210"/>
      <c r="H13" s="2210"/>
      <c r="I13" s="2210"/>
      <c r="J13" s="2210"/>
      <c r="K13" s="2210"/>
      <c r="L13" s="2210"/>
      <c r="M13" s="2210"/>
      <c r="N13" s="2210"/>
      <c r="O13" s="2211"/>
      <c r="P13" s="974"/>
    </row>
    <row r="14" spans="1:16" ht="30" customHeight="1">
      <c r="A14" s="2195"/>
      <c r="B14" s="2200"/>
      <c r="C14" s="2206"/>
      <c r="D14" s="2207"/>
      <c r="E14" s="2208"/>
      <c r="F14" s="2209"/>
      <c r="G14" s="2210"/>
      <c r="H14" s="2210"/>
      <c r="I14" s="2210"/>
      <c r="J14" s="2210"/>
      <c r="K14" s="2210"/>
      <c r="L14" s="2210"/>
      <c r="M14" s="2210"/>
      <c r="N14" s="2210"/>
      <c r="O14" s="2211"/>
      <c r="P14" s="974"/>
    </row>
    <row r="15" spans="1:16" ht="30" customHeight="1">
      <c r="A15" s="2195"/>
      <c r="B15" s="2200"/>
      <c r="C15" s="2206"/>
      <c r="D15" s="2207"/>
      <c r="E15" s="2208"/>
      <c r="F15" s="2209"/>
      <c r="G15" s="2210"/>
      <c r="H15" s="2210"/>
      <c r="I15" s="2210"/>
      <c r="J15" s="2210"/>
      <c r="K15" s="2210"/>
      <c r="L15" s="2210"/>
      <c r="M15" s="2210"/>
      <c r="N15" s="2210"/>
      <c r="O15" s="2210"/>
      <c r="P15" s="974"/>
    </row>
    <row r="16" spans="1:16" ht="30" customHeight="1">
      <c r="A16" s="2195"/>
      <c r="B16" s="2200"/>
      <c r="C16" s="2206"/>
      <c r="D16" s="2207"/>
      <c r="E16" s="2208"/>
      <c r="F16" s="2209"/>
      <c r="G16" s="2210"/>
      <c r="H16" s="2210"/>
      <c r="I16" s="2210"/>
      <c r="J16" s="2210"/>
      <c r="K16" s="2210"/>
      <c r="L16" s="2210"/>
      <c r="M16" s="2210"/>
      <c r="N16" s="2210"/>
      <c r="O16" s="2210"/>
      <c r="P16" s="974"/>
    </row>
    <row r="17" spans="1:16" ht="30" customHeight="1">
      <c r="A17" s="2195"/>
      <c r="B17" s="2200"/>
      <c r="C17" s="2206"/>
      <c r="D17" s="2207"/>
      <c r="E17" s="2208"/>
      <c r="F17" s="2209"/>
      <c r="G17" s="2210"/>
      <c r="H17" s="2210"/>
      <c r="I17" s="2210"/>
      <c r="J17" s="2210"/>
      <c r="K17" s="2210"/>
      <c r="L17" s="2210"/>
      <c r="M17" s="2210"/>
      <c r="N17" s="2210"/>
      <c r="O17" s="2210"/>
      <c r="P17" s="974"/>
    </row>
    <row r="18" spans="1:16" ht="30" customHeight="1">
      <c r="A18" s="2195"/>
      <c r="B18" s="2200"/>
      <c r="C18" s="2212"/>
      <c r="D18" s="2213"/>
      <c r="E18" s="2214"/>
      <c r="F18" s="2215"/>
      <c r="G18" s="2216"/>
      <c r="H18" s="2216"/>
      <c r="I18" s="2216"/>
      <c r="J18" s="2216"/>
      <c r="K18" s="2216"/>
      <c r="L18" s="2216"/>
      <c r="M18" s="2216"/>
      <c r="N18" s="2216"/>
      <c r="O18" s="2216"/>
      <c r="P18" s="975"/>
    </row>
    <row r="19" spans="1:16" ht="30" customHeight="1">
      <c r="A19" s="2195"/>
      <c r="B19" s="2217" t="s">
        <v>192</v>
      </c>
      <c r="C19" s="2201"/>
      <c r="D19" s="2202"/>
      <c r="E19" s="2203"/>
      <c r="F19" s="2204"/>
      <c r="G19" s="2205"/>
      <c r="H19" s="2205"/>
      <c r="I19" s="2205"/>
      <c r="J19" s="2205"/>
      <c r="K19" s="2205"/>
      <c r="L19" s="2205"/>
      <c r="M19" s="2205"/>
      <c r="N19" s="2205"/>
      <c r="O19" s="2205"/>
      <c r="P19" s="973"/>
    </row>
    <row r="20" spans="1:16" ht="30" customHeight="1">
      <c r="A20" s="2195"/>
      <c r="B20" s="2200"/>
      <c r="C20" s="2206"/>
      <c r="D20" s="2207"/>
      <c r="E20" s="2208"/>
      <c r="F20" s="2209"/>
      <c r="G20" s="2210"/>
      <c r="H20" s="2210"/>
      <c r="I20" s="2210"/>
      <c r="J20" s="2210"/>
      <c r="K20" s="2210"/>
      <c r="L20" s="2210"/>
      <c r="M20" s="2210"/>
      <c r="N20" s="2210"/>
      <c r="O20" s="2210"/>
      <c r="P20" s="974"/>
    </row>
    <row r="21" spans="1:16" ht="30" customHeight="1">
      <c r="A21" s="2195"/>
      <c r="B21" s="2200"/>
      <c r="C21" s="2206"/>
      <c r="D21" s="2207"/>
      <c r="E21" s="2208"/>
      <c r="F21" s="2209"/>
      <c r="G21" s="2210"/>
      <c r="H21" s="2210"/>
      <c r="I21" s="2210"/>
      <c r="J21" s="2210"/>
      <c r="K21" s="2210"/>
      <c r="L21" s="2210"/>
      <c r="M21" s="2210"/>
      <c r="N21" s="2210"/>
      <c r="O21" s="2210"/>
      <c r="P21" s="974"/>
    </row>
    <row r="22" spans="1:16" ht="30" customHeight="1">
      <c r="A22" s="2195"/>
      <c r="B22" s="2200"/>
      <c r="C22" s="2206"/>
      <c r="D22" s="2207"/>
      <c r="E22" s="2208"/>
      <c r="F22" s="2209"/>
      <c r="G22" s="2210"/>
      <c r="H22" s="2210"/>
      <c r="I22" s="2210"/>
      <c r="J22" s="2210"/>
      <c r="K22" s="2210"/>
      <c r="L22" s="2210"/>
      <c r="M22" s="2210"/>
      <c r="N22" s="2210"/>
      <c r="O22" s="2210"/>
      <c r="P22" s="974"/>
    </row>
    <row r="23" spans="1:16" ht="30" customHeight="1">
      <c r="A23" s="2195"/>
      <c r="B23" s="2200"/>
      <c r="C23" s="2206"/>
      <c r="D23" s="2207"/>
      <c r="E23" s="2208"/>
      <c r="F23" s="2209"/>
      <c r="G23" s="2210"/>
      <c r="H23" s="2210"/>
      <c r="I23" s="2210"/>
      <c r="J23" s="2210"/>
      <c r="K23" s="2210"/>
      <c r="L23" s="2210"/>
      <c r="M23" s="2210"/>
      <c r="N23" s="2210"/>
      <c r="O23" s="2210"/>
      <c r="P23" s="974"/>
    </row>
    <row r="24" spans="1:16" ht="30" customHeight="1">
      <c r="A24" s="2195"/>
      <c r="B24" s="2200"/>
      <c r="C24" s="2206"/>
      <c r="D24" s="2207"/>
      <c r="E24" s="2208"/>
      <c r="F24" s="2209"/>
      <c r="G24" s="2210"/>
      <c r="H24" s="2210"/>
      <c r="I24" s="2210"/>
      <c r="J24" s="2210"/>
      <c r="K24" s="2210"/>
      <c r="L24" s="2210"/>
      <c r="M24" s="2210"/>
      <c r="N24" s="2210"/>
      <c r="O24" s="2210"/>
      <c r="P24" s="974"/>
    </row>
    <row r="25" spans="1:16" ht="30" customHeight="1">
      <c r="A25" s="2195"/>
      <c r="B25" s="2200"/>
      <c r="C25" s="2206"/>
      <c r="D25" s="2207"/>
      <c r="E25" s="2208"/>
      <c r="F25" s="2209"/>
      <c r="G25" s="2210"/>
      <c r="H25" s="2210"/>
      <c r="I25" s="2210"/>
      <c r="J25" s="2210"/>
      <c r="K25" s="2210"/>
      <c r="L25" s="2210"/>
      <c r="M25" s="2210"/>
      <c r="N25" s="2210"/>
      <c r="O25" s="2210"/>
      <c r="P25" s="974"/>
    </row>
    <row r="26" spans="1:16" ht="30" customHeight="1">
      <c r="A26" s="2195"/>
      <c r="B26" s="2200"/>
      <c r="C26" s="2206"/>
      <c r="D26" s="2207"/>
      <c r="E26" s="2208"/>
      <c r="F26" s="2209"/>
      <c r="G26" s="2210"/>
      <c r="H26" s="2210"/>
      <c r="I26" s="2210"/>
      <c r="J26" s="2210"/>
      <c r="K26" s="2210"/>
      <c r="L26" s="2210"/>
      <c r="M26" s="2210"/>
      <c r="N26" s="2210"/>
      <c r="O26" s="2210"/>
      <c r="P26" s="974"/>
    </row>
    <row r="27" spans="1:16" ht="30" customHeight="1">
      <c r="A27" s="2195"/>
      <c r="B27" s="2200"/>
      <c r="C27" s="2212"/>
      <c r="D27" s="2213"/>
      <c r="E27" s="2214"/>
      <c r="F27" s="2215"/>
      <c r="G27" s="2216"/>
      <c r="H27" s="2216"/>
      <c r="I27" s="2216"/>
      <c r="J27" s="2216"/>
      <c r="K27" s="2216"/>
      <c r="L27" s="2216"/>
      <c r="M27" s="2216"/>
      <c r="N27" s="2216"/>
      <c r="O27" s="2216"/>
      <c r="P27" s="974"/>
    </row>
    <row r="28" spans="1:16" ht="30" customHeight="1" thickBot="1">
      <c r="A28" s="2196"/>
      <c r="B28" s="386" t="s">
        <v>437</v>
      </c>
      <c r="C28" s="387"/>
      <c r="D28" s="387"/>
      <c r="E28" s="387"/>
      <c r="F28" s="387"/>
      <c r="G28" s="387"/>
      <c r="H28" s="387"/>
      <c r="I28" s="387"/>
      <c r="J28" s="387"/>
      <c r="K28" s="387"/>
      <c r="L28" s="387"/>
      <c r="M28" s="387"/>
      <c r="N28" s="387"/>
      <c r="O28" s="387"/>
      <c r="P28" s="597">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7"/>
  <conditionalFormatting sqref="P10:P27 F10:F27 P5 C10:D27 G10:O10 G15:O18 D8">
    <cfRule type="cellIs" dxfId="160"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r:id="rId1"/>
  <headerFooter scaleWithDoc="0">
    <oddFooter>&amp;R&amp;10（平成26年10月開講訓練科から適用）</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60"/>
  <sheetViews>
    <sheetView view="pageBreakPreview" zoomScale="85" zoomScaleNormal="85" zoomScaleSheetLayoutView="85" workbookViewId="0">
      <selection sqref="A1:H1"/>
    </sheetView>
  </sheetViews>
  <sheetFormatPr defaultColWidth="3" defaultRowHeight="21" customHeight="1"/>
  <cols>
    <col min="1" max="7" width="3" style="548"/>
    <col min="8" max="10" width="3.375" style="548" customWidth="1"/>
    <col min="11" max="24" width="3" style="548"/>
    <col min="25" max="26" width="3" style="548" customWidth="1"/>
    <col min="27" max="16384" width="3" style="548"/>
  </cols>
  <sheetData>
    <row r="1" spans="1:35" ht="11.25">
      <c r="AI1" s="549" t="s">
        <v>880</v>
      </c>
    </row>
    <row r="2" spans="1:35" ht="36" customHeight="1">
      <c r="A2" s="2322" t="s">
        <v>609</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row>
    <row r="3" spans="1:35" ht="11.25"/>
    <row r="4" spans="1:35" ht="15" customHeight="1">
      <c r="B4" s="2219" t="s">
        <v>1130</v>
      </c>
      <c r="C4" s="2219"/>
      <c r="D4" s="2219"/>
      <c r="E4" s="2219"/>
      <c r="F4" s="2321"/>
      <c r="G4" s="2321"/>
      <c r="H4" s="2321"/>
      <c r="I4" s="2321"/>
      <c r="J4" s="2321"/>
      <c r="K4" s="2321"/>
      <c r="L4" s="2321"/>
      <c r="M4" s="2321"/>
      <c r="N4" s="2321"/>
      <c r="O4" s="2321"/>
      <c r="P4" s="2321"/>
      <c r="Q4" s="2321"/>
      <c r="R4" s="2321"/>
    </row>
    <row r="5" spans="1:35" ht="15" customHeight="1">
      <c r="B5" s="2219" t="s">
        <v>610</v>
      </c>
      <c r="C5" s="2219"/>
      <c r="D5" s="2219"/>
      <c r="E5" s="2219"/>
      <c r="F5" s="2321" t="str">
        <f>IF(様式1!G36="","",様式1!G36)</f>
        <v/>
      </c>
      <c r="G5" s="2321"/>
      <c r="H5" s="2321"/>
      <c r="I5" s="2321"/>
      <c r="J5" s="2321"/>
      <c r="K5" s="2321"/>
      <c r="L5" s="2321"/>
      <c r="M5" s="2321"/>
      <c r="N5" s="2321"/>
      <c r="O5" s="2321"/>
      <c r="P5" s="2321"/>
      <c r="Q5" s="2321"/>
      <c r="R5" s="2321"/>
    </row>
    <row r="6" spans="1:35" ht="15" customHeight="1">
      <c r="S6" s="548" t="s">
        <v>611</v>
      </c>
      <c r="W6" s="2321"/>
      <c r="X6" s="2321"/>
      <c r="Y6" s="2321"/>
      <c r="Z6" s="2321"/>
      <c r="AA6" s="2321"/>
      <c r="AB6" s="2321"/>
      <c r="AC6" s="2321"/>
      <c r="AD6" s="2321"/>
      <c r="AE6" s="2321"/>
      <c r="AF6" s="2321"/>
    </row>
    <row r="7" spans="1:35" ht="11.25"/>
    <row r="8" spans="1:35" ht="15" customHeight="1">
      <c r="A8" s="2318" t="s">
        <v>712</v>
      </c>
      <c r="B8" s="2318"/>
      <c r="C8" s="2318"/>
      <c r="D8" s="2318"/>
      <c r="E8" s="2318"/>
      <c r="F8" s="2318"/>
      <c r="G8" s="2318"/>
      <c r="H8" s="2318"/>
      <c r="I8" s="2318"/>
      <c r="J8" s="2318"/>
      <c r="K8" s="2318"/>
      <c r="L8" s="2318"/>
      <c r="M8" s="2318"/>
      <c r="N8" s="2318"/>
      <c r="O8" s="2318"/>
      <c r="P8" s="2318"/>
      <c r="Q8" s="2318"/>
      <c r="R8" s="2318"/>
      <c r="S8" s="2318"/>
      <c r="T8" s="2318"/>
      <c r="U8" s="2318"/>
      <c r="V8" s="2318"/>
      <c r="W8" s="2318"/>
      <c r="X8" s="2318"/>
      <c r="Y8" s="2318"/>
      <c r="Z8" s="2318"/>
      <c r="AA8" s="2318"/>
      <c r="AB8" s="2318"/>
      <c r="AC8" s="2318"/>
      <c r="AD8" s="2318"/>
      <c r="AE8" s="2318"/>
      <c r="AF8" s="2318"/>
      <c r="AG8" s="2318"/>
      <c r="AH8" s="2318"/>
      <c r="AI8" s="2318"/>
    </row>
    <row r="9" spans="1:35" ht="11.25"/>
    <row r="10" spans="1:35" ht="15" customHeight="1">
      <c r="C10" s="2319" t="s">
        <v>994</v>
      </c>
      <c r="D10" s="2319"/>
      <c r="E10" s="2319"/>
      <c r="F10" s="2319"/>
      <c r="G10" s="2319"/>
      <c r="H10" s="2319"/>
      <c r="I10" s="2319"/>
    </row>
    <row r="11" spans="1:35" ht="11.25"/>
    <row r="12" spans="1:35" ht="15" customHeight="1">
      <c r="D12" s="548" t="s">
        <v>612</v>
      </c>
    </row>
    <row r="13" spans="1:35" ht="15" customHeight="1">
      <c r="D13" s="2320" t="s">
        <v>613</v>
      </c>
      <c r="E13" s="2320"/>
      <c r="F13" s="2320"/>
      <c r="G13" s="2314" t="str">
        <f>IF(様式1!L9="","",様式1!L9)</f>
        <v/>
      </c>
      <c r="H13" s="2314"/>
      <c r="I13" s="2314"/>
      <c r="J13" s="2314"/>
      <c r="K13" s="2314"/>
      <c r="L13" s="2314"/>
      <c r="M13" s="2314"/>
      <c r="N13" s="2314"/>
      <c r="O13" s="2314"/>
      <c r="P13" s="2314"/>
      <c r="Q13" s="2314"/>
      <c r="R13" s="2314"/>
      <c r="S13" s="2314"/>
      <c r="T13" s="2314"/>
      <c r="U13" s="2314"/>
      <c r="V13" s="2315" t="s">
        <v>614</v>
      </c>
      <c r="W13" s="2315"/>
      <c r="X13" s="2315"/>
      <c r="Y13" s="2315"/>
      <c r="Z13" s="2315"/>
      <c r="AA13" s="2315"/>
      <c r="AB13" s="2315"/>
      <c r="AC13" s="2218" t="str">
        <f>IF(様式9!C9="","",様式9!C9)</f>
        <v/>
      </c>
      <c r="AD13" s="2218"/>
      <c r="AE13" s="2218"/>
      <c r="AF13" s="2218"/>
      <c r="AG13" s="2218"/>
      <c r="AH13" s="2218"/>
      <c r="AI13" s="568"/>
    </row>
    <row r="14" spans="1:35" ht="15" customHeight="1">
      <c r="F14" s="569"/>
      <c r="G14" s="569"/>
      <c r="H14" s="569"/>
      <c r="I14" s="569"/>
      <c r="J14" s="569"/>
      <c r="K14" s="569"/>
      <c r="L14" s="569"/>
      <c r="M14" s="569"/>
      <c r="N14" s="569"/>
      <c r="O14" s="569"/>
      <c r="P14" s="569"/>
      <c r="Q14" s="569"/>
      <c r="R14" s="569"/>
      <c r="S14" s="569"/>
    </row>
    <row r="15" spans="1:35" ht="15" customHeight="1">
      <c r="D15" s="2313" t="s">
        <v>615</v>
      </c>
      <c r="E15" s="2313"/>
      <c r="F15" s="2313"/>
      <c r="G15" s="2314" t="str">
        <f>IF(様式1!L11="","",様式1!L11)</f>
        <v/>
      </c>
      <c r="H15" s="2314"/>
      <c r="I15" s="2314"/>
      <c r="J15" s="2314"/>
      <c r="K15" s="2314"/>
      <c r="L15" s="2314"/>
      <c r="M15" s="2314"/>
      <c r="N15" s="2314"/>
      <c r="O15" s="2314"/>
      <c r="P15" s="2314"/>
      <c r="Q15" s="2314"/>
      <c r="R15" s="2314"/>
      <c r="S15" s="2314"/>
      <c r="T15" s="2314"/>
      <c r="U15" s="2315" t="s">
        <v>616</v>
      </c>
      <c r="V15" s="2315"/>
      <c r="W15" s="2315"/>
      <c r="X15" s="2315"/>
      <c r="Y15" s="2315"/>
      <c r="Z15" s="2315"/>
      <c r="AA15" s="2315"/>
      <c r="AB15" s="2315"/>
      <c r="AC15" s="2218" t="str">
        <f>IF(様式4!E40="","",様式4!E40)</f>
        <v/>
      </c>
      <c r="AD15" s="2218"/>
      <c r="AE15" s="2218"/>
      <c r="AF15" s="2218"/>
      <c r="AG15" s="2218"/>
      <c r="AH15" s="2218"/>
      <c r="AI15" s="568"/>
    </row>
    <row r="16" spans="1:35" ht="11.25"/>
    <row r="17" spans="1:35" ht="15" customHeight="1" thickBot="1">
      <c r="A17" s="479" t="s">
        <v>617</v>
      </c>
    </row>
    <row r="18" spans="1:35" ht="15" customHeight="1">
      <c r="A18" s="2316" t="s">
        <v>618</v>
      </c>
      <c r="B18" s="2301"/>
      <c r="C18" s="2301"/>
      <c r="D18" s="2301"/>
      <c r="E18" s="2301"/>
      <c r="F18" s="2301"/>
      <c r="G18" s="2300" t="s">
        <v>619</v>
      </c>
      <c r="H18" s="2301"/>
      <c r="I18" s="2302"/>
      <c r="J18" s="2301" t="s">
        <v>620</v>
      </c>
      <c r="K18" s="2301"/>
      <c r="L18" s="2301"/>
      <c r="M18" s="2301"/>
      <c r="N18" s="2301"/>
      <c r="O18" s="2301"/>
      <c r="P18" s="2301"/>
      <c r="Q18" s="2301"/>
      <c r="R18" s="2301"/>
      <c r="S18" s="2301"/>
      <c r="T18" s="2301"/>
      <c r="U18" s="2301"/>
      <c r="V18" s="2301"/>
      <c r="W18" s="2301"/>
      <c r="X18" s="2301"/>
      <c r="Y18" s="2301"/>
      <c r="Z18" s="2301"/>
      <c r="AA18" s="2301"/>
      <c r="AB18" s="2301"/>
      <c r="AC18" s="2301"/>
      <c r="AD18" s="2301"/>
      <c r="AE18" s="2301"/>
      <c r="AF18" s="2301"/>
      <c r="AG18" s="2301"/>
      <c r="AH18" s="2301"/>
      <c r="AI18" s="2317"/>
    </row>
    <row r="19" spans="1:35" ht="18" customHeight="1">
      <c r="A19" s="2276" t="str">
        <f>IF(様式1!F37="","",様式1!F37)</f>
        <v/>
      </c>
      <c r="B19" s="2277"/>
      <c r="C19" s="2277"/>
      <c r="D19" s="2277"/>
      <c r="E19" s="2277"/>
      <c r="F19" s="2278"/>
      <c r="G19" s="2279">
        <f>様式5!G55</f>
        <v>0</v>
      </c>
      <c r="H19" s="2280"/>
      <c r="I19" s="2281"/>
      <c r="J19" s="2285" t="str">
        <f>IF(様式5!F19="","",様式5!F19)</f>
        <v/>
      </c>
      <c r="K19" s="2286"/>
      <c r="L19" s="2286"/>
      <c r="M19" s="2286"/>
      <c r="N19" s="2286"/>
      <c r="O19" s="2286"/>
      <c r="P19" s="2286"/>
      <c r="Q19" s="2286"/>
      <c r="R19" s="2286"/>
      <c r="S19" s="2286"/>
      <c r="T19" s="2286"/>
      <c r="U19" s="2286"/>
      <c r="V19" s="2286"/>
      <c r="W19" s="2286"/>
      <c r="X19" s="2286"/>
      <c r="Y19" s="2286"/>
      <c r="Z19" s="2286"/>
      <c r="AA19" s="2286"/>
      <c r="AB19" s="2286"/>
      <c r="AC19" s="2286"/>
      <c r="AD19" s="2286"/>
      <c r="AE19" s="2286"/>
      <c r="AF19" s="2286"/>
      <c r="AG19" s="2286"/>
      <c r="AH19" s="2286"/>
      <c r="AI19" s="2287"/>
    </row>
    <row r="20" spans="1:35" ht="18" customHeight="1">
      <c r="A20" s="2307" t="s">
        <v>53</v>
      </c>
      <c r="B20" s="2308"/>
      <c r="C20" s="2308"/>
      <c r="D20" s="2308"/>
      <c r="E20" s="2308"/>
      <c r="F20" s="2309"/>
      <c r="G20" s="2279"/>
      <c r="H20" s="2280"/>
      <c r="I20" s="2281"/>
      <c r="J20" s="2288"/>
      <c r="K20" s="2289"/>
      <c r="L20" s="2289"/>
      <c r="M20" s="2289"/>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290"/>
    </row>
    <row r="21" spans="1:35" ht="18" customHeight="1" thickBot="1">
      <c r="A21" s="2310" t="str">
        <f>IF(様式1!K37="","",様式1!K37)</f>
        <v/>
      </c>
      <c r="B21" s="2311"/>
      <c r="C21" s="2311"/>
      <c r="D21" s="2311"/>
      <c r="E21" s="2311"/>
      <c r="F21" s="2312"/>
      <c r="G21" s="2282"/>
      <c r="H21" s="2283"/>
      <c r="I21" s="2284"/>
      <c r="J21" s="2291"/>
      <c r="K21" s="2292"/>
      <c r="L21" s="2292"/>
      <c r="M21" s="2292"/>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3"/>
    </row>
    <row r="22" spans="1:35" ht="11.25"/>
    <row r="23" spans="1:35" ht="15" customHeight="1">
      <c r="A23" s="479" t="s">
        <v>713</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621</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794</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294" t="s">
        <v>705</v>
      </c>
      <c r="B26" s="2295"/>
      <c r="C26" s="2295"/>
      <c r="D26" s="2295"/>
      <c r="E26" s="2295"/>
      <c r="F26" s="2295"/>
      <c r="G26" s="2296"/>
      <c r="H26" s="2300" t="s">
        <v>622</v>
      </c>
      <c r="I26" s="2301"/>
      <c r="J26" s="2302"/>
      <c r="K26" s="2303" t="s">
        <v>714</v>
      </c>
      <c r="L26" s="2295"/>
      <c r="M26" s="2295"/>
      <c r="N26" s="2295"/>
      <c r="O26" s="2295"/>
      <c r="P26" s="2295"/>
      <c r="Q26" s="2295"/>
      <c r="R26" s="2295"/>
      <c r="S26" s="2295"/>
      <c r="T26" s="2295"/>
      <c r="U26" s="2295"/>
      <c r="V26" s="2295"/>
      <c r="W26" s="2295"/>
      <c r="X26" s="2295"/>
      <c r="Y26" s="2295"/>
      <c r="Z26" s="2295"/>
      <c r="AA26" s="2295"/>
      <c r="AB26" s="2295"/>
      <c r="AC26" s="2295"/>
      <c r="AD26" s="2295"/>
      <c r="AE26" s="2295"/>
      <c r="AF26" s="2296"/>
      <c r="AG26" s="2303" t="s">
        <v>715</v>
      </c>
      <c r="AH26" s="2295"/>
      <c r="AI26" s="2305"/>
    </row>
    <row r="27" spans="1:35" ht="15" customHeight="1">
      <c r="A27" s="2297"/>
      <c r="B27" s="2298"/>
      <c r="C27" s="2298"/>
      <c r="D27" s="2298"/>
      <c r="E27" s="2298"/>
      <c r="F27" s="2298"/>
      <c r="G27" s="2299"/>
      <c r="H27" s="482" t="s">
        <v>623</v>
      </c>
      <c r="I27" s="482" t="s">
        <v>624</v>
      </c>
      <c r="J27" s="482" t="s">
        <v>625</v>
      </c>
      <c r="K27" s="2304"/>
      <c r="L27" s="2298"/>
      <c r="M27" s="2298"/>
      <c r="N27" s="2298"/>
      <c r="O27" s="2298"/>
      <c r="P27" s="2298"/>
      <c r="Q27" s="2298"/>
      <c r="R27" s="2298"/>
      <c r="S27" s="2298"/>
      <c r="T27" s="2298"/>
      <c r="U27" s="2298"/>
      <c r="V27" s="2298"/>
      <c r="W27" s="2298"/>
      <c r="X27" s="2298"/>
      <c r="Y27" s="2298"/>
      <c r="Z27" s="2298"/>
      <c r="AA27" s="2298"/>
      <c r="AB27" s="2298"/>
      <c r="AC27" s="2298"/>
      <c r="AD27" s="2298"/>
      <c r="AE27" s="2298"/>
      <c r="AF27" s="2299"/>
      <c r="AG27" s="2304"/>
      <c r="AH27" s="2298"/>
      <c r="AI27" s="2306"/>
    </row>
    <row r="28" spans="1:35" ht="21.95" customHeight="1">
      <c r="A28" s="2270" t="s">
        <v>589</v>
      </c>
      <c r="B28" s="2272" t="s">
        <v>606</v>
      </c>
      <c r="C28" s="2263"/>
      <c r="D28" s="2264"/>
      <c r="E28" s="2264"/>
      <c r="F28" s="2264"/>
      <c r="G28" s="2265"/>
      <c r="H28" s="483"/>
      <c r="I28" s="483"/>
      <c r="J28" s="483"/>
      <c r="K28" s="484" t="s">
        <v>626</v>
      </c>
      <c r="L28" s="2248"/>
      <c r="M28" s="2248"/>
      <c r="N28" s="2248"/>
      <c r="O28" s="2248"/>
      <c r="P28" s="2248"/>
      <c r="Q28" s="2248"/>
      <c r="R28" s="2248"/>
      <c r="S28" s="2248"/>
      <c r="T28" s="2248"/>
      <c r="U28" s="2248"/>
      <c r="V28" s="2248"/>
      <c r="W28" s="2248"/>
      <c r="X28" s="2248"/>
      <c r="Y28" s="2248"/>
      <c r="Z28" s="2248"/>
      <c r="AA28" s="2248"/>
      <c r="AB28" s="2248"/>
      <c r="AC28" s="2248"/>
      <c r="AD28" s="2248"/>
      <c r="AE28" s="2248"/>
      <c r="AF28" s="2249"/>
      <c r="AG28" s="2250"/>
      <c r="AH28" s="2251"/>
      <c r="AI28" s="2252"/>
    </row>
    <row r="29" spans="1:35" ht="21.95" customHeight="1">
      <c r="A29" s="2271"/>
      <c r="B29" s="2273"/>
      <c r="C29" s="2266"/>
      <c r="D29" s="2228"/>
      <c r="E29" s="2228"/>
      <c r="F29" s="2228"/>
      <c r="G29" s="2267"/>
      <c r="H29" s="485"/>
      <c r="I29" s="485"/>
      <c r="J29" s="485"/>
      <c r="K29" s="486" t="s">
        <v>539</v>
      </c>
      <c r="L29" s="2253"/>
      <c r="M29" s="2253"/>
      <c r="N29" s="2253"/>
      <c r="O29" s="2253"/>
      <c r="P29" s="2253"/>
      <c r="Q29" s="2253"/>
      <c r="R29" s="2253"/>
      <c r="S29" s="2253"/>
      <c r="T29" s="2253"/>
      <c r="U29" s="2253"/>
      <c r="V29" s="2253"/>
      <c r="W29" s="2253"/>
      <c r="X29" s="2253"/>
      <c r="Y29" s="2253"/>
      <c r="Z29" s="2253"/>
      <c r="AA29" s="2253"/>
      <c r="AB29" s="2253"/>
      <c r="AC29" s="2253"/>
      <c r="AD29" s="2253"/>
      <c r="AE29" s="2253"/>
      <c r="AF29" s="2254"/>
      <c r="AG29" s="2255"/>
      <c r="AH29" s="2256"/>
      <c r="AI29" s="2257"/>
    </row>
    <row r="30" spans="1:35" ht="21" customHeight="1">
      <c r="A30" s="2271"/>
      <c r="B30" s="2273"/>
      <c r="C30" s="2263"/>
      <c r="D30" s="2264"/>
      <c r="E30" s="2264"/>
      <c r="F30" s="2264"/>
      <c r="G30" s="2265"/>
      <c r="H30" s="483"/>
      <c r="I30" s="483"/>
      <c r="J30" s="483"/>
      <c r="K30" s="484" t="s">
        <v>706</v>
      </c>
      <c r="L30" s="2248"/>
      <c r="M30" s="2248"/>
      <c r="N30" s="2248"/>
      <c r="O30" s="2248"/>
      <c r="P30" s="2248"/>
      <c r="Q30" s="2248"/>
      <c r="R30" s="2248"/>
      <c r="S30" s="2248"/>
      <c r="T30" s="2248"/>
      <c r="U30" s="2248"/>
      <c r="V30" s="2248"/>
      <c r="W30" s="2248"/>
      <c r="X30" s="2248"/>
      <c r="Y30" s="2248"/>
      <c r="Z30" s="2248"/>
      <c r="AA30" s="2248"/>
      <c r="AB30" s="2248"/>
      <c r="AC30" s="2248"/>
      <c r="AD30" s="2248"/>
      <c r="AE30" s="2248"/>
      <c r="AF30" s="2249"/>
      <c r="AG30" s="2250"/>
      <c r="AH30" s="2251"/>
      <c r="AI30" s="2252"/>
    </row>
    <row r="31" spans="1:35" ht="21" customHeight="1">
      <c r="A31" s="2271"/>
      <c r="B31" s="2273"/>
      <c r="C31" s="2266"/>
      <c r="D31" s="2228"/>
      <c r="E31" s="2228"/>
      <c r="F31" s="2228"/>
      <c r="G31" s="2267"/>
      <c r="H31" s="485"/>
      <c r="I31" s="485"/>
      <c r="J31" s="485"/>
      <c r="K31" s="486" t="s">
        <v>539</v>
      </c>
      <c r="L31" s="2253"/>
      <c r="M31" s="2253"/>
      <c r="N31" s="2253"/>
      <c r="O31" s="2253"/>
      <c r="P31" s="2253"/>
      <c r="Q31" s="2253"/>
      <c r="R31" s="2253"/>
      <c r="S31" s="2253"/>
      <c r="T31" s="2253"/>
      <c r="U31" s="2253"/>
      <c r="V31" s="2253"/>
      <c r="W31" s="2253"/>
      <c r="X31" s="2253"/>
      <c r="Y31" s="2253"/>
      <c r="Z31" s="2253"/>
      <c r="AA31" s="2253"/>
      <c r="AB31" s="2253"/>
      <c r="AC31" s="2253"/>
      <c r="AD31" s="2253"/>
      <c r="AE31" s="2253"/>
      <c r="AF31" s="2254"/>
      <c r="AG31" s="2255"/>
      <c r="AH31" s="2256"/>
      <c r="AI31" s="2257"/>
    </row>
    <row r="32" spans="1:35" ht="21" customHeight="1">
      <c r="A32" s="2271"/>
      <c r="B32" s="2273"/>
      <c r="C32" s="2263"/>
      <c r="D32" s="2264"/>
      <c r="E32" s="2264"/>
      <c r="F32" s="2264"/>
      <c r="G32" s="2265"/>
      <c r="H32" s="483"/>
      <c r="I32" s="483"/>
      <c r="J32" s="483"/>
      <c r="K32" s="484" t="s">
        <v>706</v>
      </c>
      <c r="L32" s="2274"/>
      <c r="M32" s="2248"/>
      <c r="N32" s="2248"/>
      <c r="O32" s="2248"/>
      <c r="P32" s="2248"/>
      <c r="Q32" s="2248"/>
      <c r="R32" s="2248"/>
      <c r="S32" s="2248"/>
      <c r="T32" s="2248"/>
      <c r="U32" s="2248"/>
      <c r="V32" s="2248"/>
      <c r="W32" s="2248"/>
      <c r="X32" s="2248"/>
      <c r="Y32" s="2248"/>
      <c r="Z32" s="2248"/>
      <c r="AA32" s="2248"/>
      <c r="AB32" s="2248"/>
      <c r="AC32" s="2248"/>
      <c r="AD32" s="2248"/>
      <c r="AE32" s="2248"/>
      <c r="AF32" s="2249"/>
      <c r="AG32" s="2250"/>
      <c r="AH32" s="2251"/>
      <c r="AI32" s="2252"/>
    </row>
    <row r="33" spans="1:35" ht="21" customHeight="1">
      <c r="A33" s="2271"/>
      <c r="B33" s="2273"/>
      <c r="C33" s="2266"/>
      <c r="D33" s="2228"/>
      <c r="E33" s="2228"/>
      <c r="F33" s="2228"/>
      <c r="G33" s="2267"/>
      <c r="H33" s="485"/>
      <c r="I33" s="485"/>
      <c r="J33" s="485"/>
      <c r="K33" s="486" t="s">
        <v>539</v>
      </c>
      <c r="L33" s="2275"/>
      <c r="M33" s="2253"/>
      <c r="N33" s="2253"/>
      <c r="O33" s="2253"/>
      <c r="P33" s="2253"/>
      <c r="Q33" s="2253"/>
      <c r="R33" s="2253"/>
      <c r="S33" s="2253"/>
      <c r="T33" s="2253"/>
      <c r="U33" s="2253"/>
      <c r="V33" s="2253"/>
      <c r="W33" s="2253"/>
      <c r="X33" s="2253"/>
      <c r="Y33" s="2253"/>
      <c r="Z33" s="2253"/>
      <c r="AA33" s="2253"/>
      <c r="AB33" s="2253"/>
      <c r="AC33" s="2253"/>
      <c r="AD33" s="2253"/>
      <c r="AE33" s="2253"/>
      <c r="AF33" s="2254"/>
      <c r="AG33" s="2255"/>
      <c r="AH33" s="2256"/>
      <c r="AI33" s="2257"/>
    </row>
    <row r="34" spans="1:35" ht="21" customHeight="1">
      <c r="A34" s="2271"/>
      <c r="B34" s="2261" t="s">
        <v>716</v>
      </c>
      <c r="C34" s="2263"/>
      <c r="D34" s="2264"/>
      <c r="E34" s="2264"/>
      <c r="F34" s="2264"/>
      <c r="G34" s="2265"/>
      <c r="H34" s="483"/>
      <c r="I34" s="483"/>
      <c r="J34" s="483"/>
      <c r="K34" s="484" t="s">
        <v>706</v>
      </c>
      <c r="L34" s="2248"/>
      <c r="M34" s="2248"/>
      <c r="N34" s="2248"/>
      <c r="O34" s="2248"/>
      <c r="P34" s="2248"/>
      <c r="Q34" s="2248"/>
      <c r="R34" s="2248"/>
      <c r="S34" s="2248"/>
      <c r="T34" s="2248"/>
      <c r="U34" s="2248"/>
      <c r="V34" s="2248"/>
      <c r="W34" s="2248"/>
      <c r="X34" s="2248"/>
      <c r="Y34" s="2248"/>
      <c r="Z34" s="2248"/>
      <c r="AA34" s="2248"/>
      <c r="AB34" s="2248"/>
      <c r="AC34" s="2248"/>
      <c r="AD34" s="2248"/>
      <c r="AE34" s="2248"/>
      <c r="AF34" s="2249"/>
      <c r="AG34" s="2250"/>
      <c r="AH34" s="2251"/>
      <c r="AI34" s="2252"/>
    </row>
    <row r="35" spans="1:35" ht="21" customHeight="1">
      <c r="A35" s="2271"/>
      <c r="B35" s="2262"/>
      <c r="C35" s="2266"/>
      <c r="D35" s="2228"/>
      <c r="E35" s="2228"/>
      <c r="F35" s="2228"/>
      <c r="G35" s="2267"/>
      <c r="H35" s="485"/>
      <c r="I35" s="485"/>
      <c r="J35" s="485"/>
      <c r="K35" s="486" t="s">
        <v>539</v>
      </c>
      <c r="L35" s="2253"/>
      <c r="M35" s="2253"/>
      <c r="N35" s="2253"/>
      <c r="O35" s="2253"/>
      <c r="P35" s="2253"/>
      <c r="Q35" s="2253"/>
      <c r="R35" s="2253"/>
      <c r="S35" s="2253"/>
      <c r="T35" s="2253"/>
      <c r="U35" s="2253"/>
      <c r="V35" s="2253"/>
      <c r="W35" s="2253"/>
      <c r="X35" s="2253"/>
      <c r="Y35" s="2253"/>
      <c r="Z35" s="2253"/>
      <c r="AA35" s="2253"/>
      <c r="AB35" s="2253"/>
      <c r="AC35" s="2253"/>
      <c r="AD35" s="2253"/>
      <c r="AE35" s="2253"/>
      <c r="AF35" s="2254"/>
      <c r="AG35" s="2255"/>
      <c r="AH35" s="2256"/>
      <c r="AI35" s="2257"/>
    </row>
    <row r="36" spans="1:35" ht="21" customHeight="1">
      <c r="A36" s="2271"/>
      <c r="B36" s="2262"/>
      <c r="C36" s="2263"/>
      <c r="D36" s="2264"/>
      <c r="E36" s="2264"/>
      <c r="F36" s="2264"/>
      <c r="G36" s="2265"/>
      <c r="H36" s="483"/>
      <c r="I36" s="483"/>
      <c r="J36" s="483"/>
      <c r="K36" s="484" t="s">
        <v>706</v>
      </c>
      <c r="L36" s="2248"/>
      <c r="M36" s="2248"/>
      <c r="N36" s="2248"/>
      <c r="O36" s="2248"/>
      <c r="P36" s="2248"/>
      <c r="Q36" s="2248"/>
      <c r="R36" s="2248"/>
      <c r="S36" s="2248"/>
      <c r="T36" s="2248"/>
      <c r="U36" s="2248"/>
      <c r="V36" s="2248"/>
      <c r="W36" s="2248"/>
      <c r="X36" s="2248"/>
      <c r="Y36" s="2248"/>
      <c r="Z36" s="2248"/>
      <c r="AA36" s="2248"/>
      <c r="AB36" s="2248"/>
      <c r="AC36" s="2248"/>
      <c r="AD36" s="2248"/>
      <c r="AE36" s="2248"/>
      <c r="AF36" s="2249"/>
      <c r="AG36" s="2250"/>
      <c r="AH36" s="2251"/>
      <c r="AI36" s="2252"/>
    </row>
    <row r="37" spans="1:35" ht="21" customHeight="1">
      <c r="A37" s="2271"/>
      <c r="B37" s="2262"/>
      <c r="C37" s="2266"/>
      <c r="D37" s="2228"/>
      <c r="E37" s="2228"/>
      <c r="F37" s="2228"/>
      <c r="G37" s="2267"/>
      <c r="H37" s="487"/>
      <c r="I37" s="487"/>
      <c r="J37" s="487"/>
      <c r="K37" s="488" t="s">
        <v>539</v>
      </c>
      <c r="L37" s="2268"/>
      <c r="M37" s="2268"/>
      <c r="N37" s="2268"/>
      <c r="O37" s="2268"/>
      <c r="P37" s="2268"/>
      <c r="Q37" s="2268"/>
      <c r="R37" s="2268"/>
      <c r="S37" s="2268"/>
      <c r="T37" s="2268"/>
      <c r="U37" s="2268"/>
      <c r="V37" s="2268"/>
      <c r="W37" s="2268"/>
      <c r="X37" s="2268"/>
      <c r="Y37" s="2268"/>
      <c r="Z37" s="2268"/>
      <c r="AA37" s="2268"/>
      <c r="AB37" s="2268"/>
      <c r="AC37" s="2268"/>
      <c r="AD37" s="2268"/>
      <c r="AE37" s="2268"/>
      <c r="AF37" s="2269"/>
      <c r="AG37" s="2258"/>
      <c r="AH37" s="2259"/>
      <c r="AI37" s="2260"/>
    </row>
    <row r="38" spans="1:35" ht="21" customHeight="1">
      <c r="A38" s="2271"/>
      <c r="B38" s="2262"/>
      <c r="C38" s="2263"/>
      <c r="D38" s="2264"/>
      <c r="E38" s="2264"/>
      <c r="F38" s="2264"/>
      <c r="G38" s="2265"/>
      <c r="H38" s="483"/>
      <c r="I38" s="483"/>
      <c r="J38" s="483"/>
      <c r="K38" s="484" t="s">
        <v>706</v>
      </c>
      <c r="L38" s="2248"/>
      <c r="M38" s="2248"/>
      <c r="N38" s="2248"/>
      <c r="O38" s="2248"/>
      <c r="P38" s="2248"/>
      <c r="Q38" s="2248"/>
      <c r="R38" s="2248"/>
      <c r="S38" s="2248"/>
      <c r="T38" s="2248"/>
      <c r="U38" s="2248"/>
      <c r="V38" s="2248"/>
      <c r="W38" s="2248"/>
      <c r="X38" s="2248"/>
      <c r="Y38" s="2248"/>
      <c r="Z38" s="2248"/>
      <c r="AA38" s="2248"/>
      <c r="AB38" s="2248"/>
      <c r="AC38" s="2248"/>
      <c r="AD38" s="2248"/>
      <c r="AE38" s="2248"/>
      <c r="AF38" s="2249"/>
      <c r="AG38" s="2250"/>
      <c r="AH38" s="2251"/>
      <c r="AI38" s="2252"/>
    </row>
    <row r="39" spans="1:35" ht="21" customHeight="1">
      <c r="A39" s="2271"/>
      <c r="B39" s="2262"/>
      <c r="C39" s="2266"/>
      <c r="D39" s="2228"/>
      <c r="E39" s="2228"/>
      <c r="F39" s="2228"/>
      <c r="G39" s="2267"/>
      <c r="H39" s="485"/>
      <c r="I39" s="485"/>
      <c r="J39" s="485"/>
      <c r="K39" s="486" t="s">
        <v>539</v>
      </c>
      <c r="L39" s="2253"/>
      <c r="M39" s="2253"/>
      <c r="N39" s="2253"/>
      <c r="O39" s="2253"/>
      <c r="P39" s="2253"/>
      <c r="Q39" s="2253"/>
      <c r="R39" s="2253"/>
      <c r="S39" s="2253"/>
      <c r="T39" s="2253"/>
      <c r="U39" s="2253"/>
      <c r="V39" s="2253"/>
      <c r="W39" s="2253"/>
      <c r="X39" s="2253"/>
      <c r="Y39" s="2253"/>
      <c r="Z39" s="2253"/>
      <c r="AA39" s="2253"/>
      <c r="AB39" s="2253"/>
      <c r="AC39" s="2253"/>
      <c r="AD39" s="2253"/>
      <c r="AE39" s="2253"/>
      <c r="AF39" s="2254"/>
      <c r="AG39" s="2255"/>
      <c r="AH39" s="2256"/>
      <c r="AI39" s="2257"/>
    </row>
    <row r="40" spans="1:35" ht="21" customHeight="1">
      <c r="A40" s="2236" t="s">
        <v>592</v>
      </c>
      <c r="B40" s="2239"/>
      <c r="C40" s="2240"/>
      <c r="D40" s="2240"/>
      <c r="E40" s="2240"/>
      <c r="F40" s="2240"/>
      <c r="G40" s="2241"/>
      <c r="H40" s="483"/>
      <c r="I40" s="483"/>
      <c r="J40" s="483"/>
      <c r="K40" s="484" t="s">
        <v>706</v>
      </c>
      <c r="L40" s="2248"/>
      <c r="M40" s="2248"/>
      <c r="N40" s="2248"/>
      <c r="O40" s="2248"/>
      <c r="P40" s="2248"/>
      <c r="Q40" s="2248"/>
      <c r="R40" s="2248"/>
      <c r="S40" s="2248"/>
      <c r="T40" s="2248"/>
      <c r="U40" s="2248"/>
      <c r="V40" s="2248"/>
      <c r="W40" s="2248"/>
      <c r="X40" s="2248"/>
      <c r="Y40" s="2248"/>
      <c r="Z40" s="2248"/>
      <c r="AA40" s="2248"/>
      <c r="AB40" s="2248"/>
      <c r="AC40" s="2248"/>
      <c r="AD40" s="2248"/>
      <c r="AE40" s="2248"/>
      <c r="AF40" s="2249"/>
      <c r="AG40" s="2250"/>
      <c r="AH40" s="2251"/>
      <c r="AI40" s="2252"/>
    </row>
    <row r="41" spans="1:35" ht="21" customHeight="1">
      <c r="A41" s="2237"/>
      <c r="B41" s="2242"/>
      <c r="C41" s="2243"/>
      <c r="D41" s="2243"/>
      <c r="E41" s="2243"/>
      <c r="F41" s="2243"/>
      <c r="G41" s="2244"/>
      <c r="H41" s="485"/>
      <c r="I41" s="485"/>
      <c r="J41" s="485"/>
      <c r="K41" s="486" t="s">
        <v>539</v>
      </c>
      <c r="L41" s="2253"/>
      <c r="M41" s="2253"/>
      <c r="N41" s="2253"/>
      <c r="O41" s="2253"/>
      <c r="P41" s="2253"/>
      <c r="Q41" s="2253"/>
      <c r="R41" s="2253"/>
      <c r="S41" s="2253"/>
      <c r="T41" s="2253"/>
      <c r="U41" s="2253"/>
      <c r="V41" s="2253"/>
      <c r="W41" s="2253"/>
      <c r="X41" s="2253"/>
      <c r="Y41" s="2253"/>
      <c r="Z41" s="2253"/>
      <c r="AA41" s="2253"/>
      <c r="AB41" s="2253"/>
      <c r="AC41" s="2253"/>
      <c r="AD41" s="2253"/>
      <c r="AE41" s="2253"/>
      <c r="AF41" s="2254"/>
      <c r="AG41" s="2255"/>
      <c r="AH41" s="2256"/>
      <c r="AI41" s="2257"/>
    </row>
    <row r="42" spans="1:35" ht="21" customHeight="1">
      <c r="A42" s="2237"/>
      <c r="B42" s="2242"/>
      <c r="C42" s="2243"/>
      <c r="D42" s="2243"/>
      <c r="E42" s="2243"/>
      <c r="F42" s="2243"/>
      <c r="G42" s="2244"/>
      <c r="H42" s="485"/>
      <c r="I42" s="485"/>
      <c r="J42" s="485"/>
      <c r="K42" s="486" t="s">
        <v>540</v>
      </c>
      <c r="L42" s="2253"/>
      <c r="M42" s="2253"/>
      <c r="N42" s="2253"/>
      <c r="O42" s="2253"/>
      <c r="P42" s="2253"/>
      <c r="Q42" s="2253"/>
      <c r="R42" s="2253"/>
      <c r="S42" s="2253"/>
      <c r="T42" s="2253"/>
      <c r="U42" s="2253"/>
      <c r="V42" s="2253"/>
      <c r="W42" s="2253"/>
      <c r="X42" s="2253"/>
      <c r="Y42" s="2253"/>
      <c r="Z42" s="2253"/>
      <c r="AA42" s="2253"/>
      <c r="AB42" s="2253"/>
      <c r="AC42" s="2253"/>
      <c r="AD42" s="2253"/>
      <c r="AE42" s="2253"/>
      <c r="AF42" s="2254"/>
      <c r="AG42" s="2255"/>
      <c r="AH42" s="2256"/>
      <c r="AI42" s="2257"/>
    </row>
    <row r="43" spans="1:35" ht="21" customHeight="1">
      <c r="A43" s="2237"/>
      <c r="B43" s="2242"/>
      <c r="C43" s="2243"/>
      <c r="D43" s="2243"/>
      <c r="E43" s="2243"/>
      <c r="F43" s="2243"/>
      <c r="G43" s="2244"/>
      <c r="H43" s="485"/>
      <c r="I43" s="485"/>
      <c r="J43" s="485"/>
      <c r="K43" s="486" t="s">
        <v>541</v>
      </c>
      <c r="L43" s="2253"/>
      <c r="M43" s="2253"/>
      <c r="N43" s="2253"/>
      <c r="O43" s="2253"/>
      <c r="P43" s="2253"/>
      <c r="Q43" s="2253"/>
      <c r="R43" s="2253"/>
      <c r="S43" s="2253"/>
      <c r="T43" s="2253"/>
      <c r="U43" s="2253"/>
      <c r="V43" s="2253"/>
      <c r="W43" s="2253"/>
      <c r="X43" s="2253"/>
      <c r="Y43" s="2253"/>
      <c r="Z43" s="2253"/>
      <c r="AA43" s="2253"/>
      <c r="AB43" s="2253"/>
      <c r="AC43" s="2253"/>
      <c r="AD43" s="2253"/>
      <c r="AE43" s="2253"/>
      <c r="AF43" s="2254"/>
      <c r="AG43" s="2255"/>
      <c r="AH43" s="2256"/>
      <c r="AI43" s="2257"/>
    </row>
    <row r="44" spans="1:35" ht="21" customHeight="1">
      <c r="A44" s="2238"/>
      <c r="B44" s="2245"/>
      <c r="C44" s="2246"/>
      <c r="D44" s="2246"/>
      <c r="E44" s="2246"/>
      <c r="F44" s="2246"/>
      <c r="G44" s="2247"/>
      <c r="H44" s="489"/>
      <c r="I44" s="489"/>
      <c r="J44" s="489"/>
      <c r="K44" s="490" t="s">
        <v>542</v>
      </c>
      <c r="L44" s="2222"/>
      <c r="M44" s="2222"/>
      <c r="N44" s="2222"/>
      <c r="O44" s="2222"/>
      <c r="P44" s="2222"/>
      <c r="Q44" s="2222"/>
      <c r="R44" s="2222"/>
      <c r="S44" s="2222"/>
      <c r="T44" s="2222"/>
      <c r="U44" s="2222"/>
      <c r="V44" s="2222"/>
      <c r="W44" s="2222"/>
      <c r="X44" s="2222"/>
      <c r="Y44" s="2222"/>
      <c r="Z44" s="2222"/>
      <c r="AA44" s="2222"/>
      <c r="AB44" s="2222"/>
      <c r="AC44" s="2222"/>
      <c r="AD44" s="2222"/>
      <c r="AE44" s="2222"/>
      <c r="AF44" s="2223"/>
      <c r="AG44" s="2224"/>
      <c r="AH44" s="2225"/>
      <c r="AI44" s="2226"/>
    </row>
    <row r="45" spans="1:35" ht="21" customHeight="1">
      <c r="A45" s="2236" t="s">
        <v>593</v>
      </c>
      <c r="B45" s="2239"/>
      <c r="C45" s="2240"/>
      <c r="D45" s="2240"/>
      <c r="E45" s="2240"/>
      <c r="F45" s="2240"/>
      <c r="G45" s="2241"/>
      <c r="H45" s="483"/>
      <c r="I45" s="483"/>
      <c r="J45" s="483"/>
      <c r="K45" s="484" t="s">
        <v>706</v>
      </c>
      <c r="L45" s="2248"/>
      <c r="M45" s="2248"/>
      <c r="N45" s="2248"/>
      <c r="O45" s="2248"/>
      <c r="P45" s="2248"/>
      <c r="Q45" s="2248"/>
      <c r="R45" s="2248"/>
      <c r="S45" s="2248"/>
      <c r="T45" s="2248"/>
      <c r="U45" s="2248"/>
      <c r="V45" s="2248"/>
      <c r="W45" s="2248"/>
      <c r="X45" s="2248"/>
      <c r="Y45" s="2248"/>
      <c r="Z45" s="2248"/>
      <c r="AA45" s="2248"/>
      <c r="AB45" s="2248"/>
      <c r="AC45" s="2248"/>
      <c r="AD45" s="2248"/>
      <c r="AE45" s="2248"/>
      <c r="AF45" s="2249"/>
      <c r="AG45" s="2250"/>
      <c r="AH45" s="2251"/>
      <c r="AI45" s="2252"/>
    </row>
    <row r="46" spans="1:35" ht="21" customHeight="1">
      <c r="A46" s="2237"/>
      <c r="B46" s="2242"/>
      <c r="C46" s="2243"/>
      <c r="D46" s="2243"/>
      <c r="E46" s="2243"/>
      <c r="F46" s="2243"/>
      <c r="G46" s="2244"/>
      <c r="H46" s="485"/>
      <c r="I46" s="485"/>
      <c r="J46" s="485"/>
      <c r="K46" s="486" t="s">
        <v>539</v>
      </c>
      <c r="L46" s="2253"/>
      <c r="M46" s="2253"/>
      <c r="N46" s="2253"/>
      <c r="O46" s="2253"/>
      <c r="P46" s="2253"/>
      <c r="Q46" s="2253"/>
      <c r="R46" s="2253"/>
      <c r="S46" s="2253"/>
      <c r="T46" s="2253"/>
      <c r="U46" s="2253"/>
      <c r="V46" s="2253"/>
      <c r="W46" s="2253"/>
      <c r="X46" s="2253"/>
      <c r="Y46" s="2253"/>
      <c r="Z46" s="2253"/>
      <c r="AA46" s="2253"/>
      <c r="AB46" s="2253"/>
      <c r="AC46" s="2253"/>
      <c r="AD46" s="2253"/>
      <c r="AE46" s="2253"/>
      <c r="AF46" s="2254"/>
      <c r="AG46" s="2255"/>
      <c r="AH46" s="2256"/>
      <c r="AI46" s="2257"/>
    </row>
    <row r="47" spans="1:35" ht="21" customHeight="1">
      <c r="A47" s="2237"/>
      <c r="B47" s="2242"/>
      <c r="C47" s="2243"/>
      <c r="D47" s="2243"/>
      <c r="E47" s="2243"/>
      <c r="F47" s="2243"/>
      <c r="G47" s="2244"/>
      <c r="H47" s="485"/>
      <c r="I47" s="485"/>
      <c r="J47" s="485"/>
      <c r="K47" s="486" t="s">
        <v>540</v>
      </c>
      <c r="L47" s="2253"/>
      <c r="M47" s="2253"/>
      <c r="N47" s="2253"/>
      <c r="O47" s="2253"/>
      <c r="P47" s="2253"/>
      <c r="Q47" s="2253"/>
      <c r="R47" s="2253"/>
      <c r="S47" s="2253"/>
      <c r="T47" s="2253"/>
      <c r="U47" s="2253"/>
      <c r="V47" s="2253"/>
      <c r="W47" s="2253"/>
      <c r="X47" s="2253"/>
      <c r="Y47" s="2253"/>
      <c r="Z47" s="2253"/>
      <c r="AA47" s="2253"/>
      <c r="AB47" s="2253"/>
      <c r="AC47" s="2253"/>
      <c r="AD47" s="2253"/>
      <c r="AE47" s="2253"/>
      <c r="AF47" s="2254"/>
      <c r="AG47" s="2255"/>
      <c r="AH47" s="2256"/>
      <c r="AI47" s="2257"/>
    </row>
    <row r="48" spans="1:35" ht="21" customHeight="1">
      <c r="A48" s="2237"/>
      <c r="B48" s="2242"/>
      <c r="C48" s="2243"/>
      <c r="D48" s="2243"/>
      <c r="E48" s="2243"/>
      <c r="F48" s="2243"/>
      <c r="G48" s="2244"/>
      <c r="H48" s="487"/>
      <c r="I48" s="487"/>
      <c r="J48" s="487"/>
      <c r="K48" s="490" t="s">
        <v>541</v>
      </c>
      <c r="L48" s="526"/>
      <c r="M48" s="526"/>
      <c r="N48" s="526"/>
      <c r="O48" s="526"/>
      <c r="P48" s="526"/>
      <c r="Q48" s="526"/>
      <c r="R48" s="526"/>
      <c r="S48" s="526"/>
      <c r="T48" s="526"/>
      <c r="U48" s="526"/>
      <c r="V48" s="526"/>
      <c r="W48" s="526"/>
      <c r="X48" s="526"/>
      <c r="Y48" s="526"/>
      <c r="Z48" s="526"/>
      <c r="AA48" s="526"/>
      <c r="AB48" s="526"/>
      <c r="AC48" s="526"/>
      <c r="AD48" s="526"/>
      <c r="AE48" s="526"/>
      <c r="AF48" s="527"/>
      <c r="AG48" s="523"/>
      <c r="AH48" s="524"/>
      <c r="AI48" s="525"/>
    </row>
    <row r="49" spans="1:35" ht="21" customHeight="1">
      <c r="A49" s="2238"/>
      <c r="B49" s="2245"/>
      <c r="C49" s="2246"/>
      <c r="D49" s="2246"/>
      <c r="E49" s="2246"/>
      <c r="F49" s="2246"/>
      <c r="G49" s="2247"/>
      <c r="H49" s="489"/>
      <c r="I49" s="489"/>
      <c r="J49" s="489"/>
      <c r="K49" s="490" t="s">
        <v>717</v>
      </c>
      <c r="L49" s="2222"/>
      <c r="M49" s="2222"/>
      <c r="N49" s="2222"/>
      <c r="O49" s="2222"/>
      <c r="P49" s="2222"/>
      <c r="Q49" s="2222"/>
      <c r="R49" s="2222"/>
      <c r="S49" s="2222"/>
      <c r="T49" s="2222"/>
      <c r="U49" s="2222"/>
      <c r="V49" s="2222"/>
      <c r="W49" s="2222"/>
      <c r="X49" s="2222"/>
      <c r="Y49" s="2222"/>
      <c r="Z49" s="2222"/>
      <c r="AA49" s="2222"/>
      <c r="AB49" s="2222"/>
      <c r="AC49" s="2222"/>
      <c r="AD49" s="2222"/>
      <c r="AE49" s="2222"/>
      <c r="AF49" s="2223"/>
      <c r="AG49" s="2224"/>
      <c r="AH49" s="2225"/>
      <c r="AI49" s="2226"/>
    </row>
    <row r="50" spans="1:35" ht="15" customHeight="1">
      <c r="A50" s="491" t="s">
        <v>718</v>
      </c>
      <c r="B50" s="522"/>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492"/>
    </row>
    <row r="51" spans="1:35" ht="32.25" customHeight="1">
      <c r="A51" s="2227"/>
      <c r="B51" s="2228"/>
      <c r="C51" s="2228"/>
      <c r="D51" s="2228"/>
      <c r="E51" s="2228"/>
      <c r="F51" s="2228"/>
      <c r="G51" s="2228"/>
      <c r="H51" s="2228"/>
      <c r="I51" s="2228"/>
      <c r="J51" s="2228"/>
      <c r="K51" s="2228"/>
      <c r="L51" s="2228"/>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9"/>
    </row>
    <row r="52" spans="1:35" ht="15" customHeight="1">
      <c r="A52" s="493" t="s">
        <v>627</v>
      </c>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c r="AF52" s="521"/>
      <c r="AG52" s="521"/>
      <c r="AH52" s="521"/>
      <c r="AI52" s="494"/>
    </row>
    <row r="53" spans="1:35" ht="15" customHeight="1">
      <c r="A53" s="2230"/>
      <c r="B53" s="2231"/>
      <c r="C53" s="2231"/>
      <c r="D53" s="2231"/>
      <c r="E53" s="2231"/>
      <c r="F53" s="2231"/>
      <c r="G53" s="2231"/>
      <c r="H53" s="2231"/>
      <c r="I53" s="2231"/>
      <c r="J53" s="2231"/>
      <c r="K53" s="2231"/>
      <c r="L53" s="2231"/>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2"/>
    </row>
    <row r="54" spans="1:35" ht="15" customHeight="1">
      <c r="A54" s="493" t="s">
        <v>628</v>
      </c>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c r="AF54" s="521"/>
      <c r="AG54" s="521"/>
      <c r="AH54" s="521"/>
      <c r="AI54" s="494"/>
    </row>
    <row r="55" spans="1:35" ht="15" customHeight="1" thickBot="1">
      <c r="A55" s="2233"/>
      <c r="B55" s="2234"/>
      <c r="C55" s="2234"/>
      <c r="D55" s="2234"/>
      <c r="E55" s="2234"/>
      <c r="F55" s="2234"/>
      <c r="G55" s="2234"/>
      <c r="H55" s="2234"/>
      <c r="I55" s="2234"/>
      <c r="J55" s="2234"/>
      <c r="K55" s="2234"/>
      <c r="L55" s="2234"/>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5"/>
    </row>
    <row r="56" spans="1:35" ht="15" customHeight="1">
      <c r="A56" s="481" t="s">
        <v>719</v>
      </c>
    </row>
    <row r="57" spans="1:35" ht="18" customHeight="1">
      <c r="B57" s="2218"/>
      <c r="C57" s="2218"/>
      <c r="D57" s="2218"/>
      <c r="E57" s="2218"/>
      <c r="F57" s="2218"/>
      <c r="G57" s="2218"/>
      <c r="H57" s="2218"/>
      <c r="I57" s="2218"/>
      <c r="J57" s="2218"/>
      <c r="K57" s="2218"/>
      <c r="L57" s="2218"/>
      <c r="M57" s="2218"/>
      <c r="O57" s="2219" t="s">
        <v>629</v>
      </c>
      <c r="P57" s="2219"/>
      <c r="Q57" s="2220" t="s">
        <v>995</v>
      </c>
      <c r="R57" s="2220"/>
      <c r="S57" s="2220"/>
      <c r="T57" s="2220"/>
      <c r="U57" s="2220"/>
      <c r="V57" s="2220"/>
    </row>
    <row r="58" spans="1:35" ht="15" customHeight="1">
      <c r="A58" s="481" t="s">
        <v>720</v>
      </c>
    </row>
    <row r="59" spans="1:35" ht="18" customHeight="1">
      <c r="B59" s="2218"/>
      <c r="C59" s="2218"/>
      <c r="D59" s="2218"/>
      <c r="E59" s="2218"/>
      <c r="F59" s="2218"/>
      <c r="G59" s="2218"/>
      <c r="H59" s="2218"/>
      <c r="I59" s="2218"/>
      <c r="J59" s="2218"/>
      <c r="K59" s="2218"/>
      <c r="L59" s="2218"/>
      <c r="M59" s="2218"/>
      <c r="O59" s="2219" t="s">
        <v>629</v>
      </c>
      <c r="P59" s="2219"/>
      <c r="Q59" s="2220" t="s">
        <v>995</v>
      </c>
      <c r="R59" s="2220"/>
      <c r="S59" s="2220"/>
      <c r="T59" s="2220"/>
      <c r="U59" s="2220"/>
      <c r="V59" s="2220"/>
    </row>
    <row r="60" spans="1:35" ht="72" customHeight="1">
      <c r="A60" s="2221" t="s">
        <v>646</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row>
  </sheetData>
  <mergeCells count="93">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19:F19"/>
    <mergeCell ref="G19:I21"/>
    <mergeCell ref="J19:AI21"/>
    <mergeCell ref="A26:G27"/>
    <mergeCell ref="H26:J26"/>
    <mergeCell ref="K26:AF27"/>
    <mergeCell ref="AG26:AI27"/>
    <mergeCell ref="A20:F20"/>
    <mergeCell ref="A21:F21"/>
    <mergeCell ref="A28:A39"/>
    <mergeCell ref="B28:B33"/>
    <mergeCell ref="C28:G29"/>
    <mergeCell ref="L28:AF28"/>
    <mergeCell ref="AG28:AI28"/>
    <mergeCell ref="L29:AF29"/>
    <mergeCell ref="AG29:AI29"/>
    <mergeCell ref="C30:G31"/>
    <mergeCell ref="L30:AF30"/>
    <mergeCell ref="AG30:AI30"/>
    <mergeCell ref="L31:AF31"/>
    <mergeCell ref="AG31:AI31"/>
    <mergeCell ref="C32:G33"/>
    <mergeCell ref="L32:AF32"/>
    <mergeCell ref="AG32:AI32"/>
    <mergeCell ref="L33:AF33"/>
    <mergeCell ref="AG33:AI33"/>
    <mergeCell ref="B34:B39"/>
    <mergeCell ref="C34:G35"/>
    <mergeCell ref="L34:AF34"/>
    <mergeCell ref="AG34:AI34"/>
    <mergeCell ref="L35:AF35"/>
    <mergeCell ref="AG35:AI35"/>
    <mergeCell ref="C36:G37"/>
    <mergeCell ref="L36:AF36"/>
    <mergeCell ref="AG36:AI36"/>
    <mergeCell ref="L37:AF37"/>
    <mergeCell ref="C38:G39"/>
    <mergeCell ref="L38:AF38"/>
    <mergeCell ref="AG38:AI38"/>
    <mergeCell ref="L39:AF39"/>
    <mergeCell ref="AG39:AI39"/>
    <mergeCell ref="L42:AF42"/>
    <mergeCell ref="AG42:AI42"/>
    <mergeCell ref="L43:AF43"/>
    <mergeCell ref="AG43:AI43"/>
    <mergeCell ref="AG37:AI37"/>
    <mergeCell ref="L44:AF44"/>
    <mergeCell ref="AG44:AI44"/>
    <mergeCell ref="A45:A49"/>
    <mergeCell ref="B45:G49"/>
    <mergeCell ref="L45:AF45"/>
    <mergeCell ref="AG45:AI45"/>
    <mergeCell ref="L46:AF46"/>
    <mergeCell ref="AG46:AI46"/>
    <mergeCell ref="L47:AF47"/>
    <mergeCell ref="AG47:AI47"/>
    <mergeCell ref="A40:A44"/>
    <mergeCell ref="B40:G44"/>
    <mergeCell ref="L40:AF40"/>
    <mergeCell ref="AG40:AI40"/>
    <mergeCell ref="L41:AF41"/>
    <mergeCell ref="AG41:AI41"/>
    <mergeCell ref="B59:M59"/>
    <mergeCell ref="O59:P59"/>
    <mergeCell ref="Q59:V59"/>
    <mergeCell ref="A60:AI60"/>
    <mergeCell ref="L49:AF49"/>
    <mergeCell ref="AG49:AI49"/>
    <mergeCell ref="A51:AI51"/>
    <mergeCell ref="A53:AI53"/>
    <mergeCell ref="A55:AI55"/>
    <mergeCell ref="B57:M57"/>
    <mergeCell ref="O57:P57"/>
    <mergeCell ref="Q57:V57"/>
  </mergeCells>
  <phoneticPr fontId="7"/>
  <printOptions horizontalCentered="1"/>
  <pageMargins left="0.59055118110236227" right="0.39370078740157483" top="0.39370078740157483" bottom="0.19685039370078741" header="0.19685039370078741" footer="7.874015748031496E-2"/>
  <pageSetup paperSize="9" scale="79" orientation="portrait" r:id="rId1"/>
  <headerFooter>
    <oddFooter>&amp;R（令和２年７月開講訓練科から適用）</oddFooter>
  </headerFooter>
  <rowBreaks count="1" manualBreakCount="1">
    <brk id="51" max="3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AJ23"/>
  <sheetViews>
    <sheetView view="pageBreakPreview" zoomScaleNormal="110" zoomScaleSheetLayoutView="100" workbookViewId="0">
      <selection sqref="A1:H1"/>
    </sheetView>
  </sheetViews>
  <sheetFormatPr defaultColWidth="3" defaultRowHeight="21" customHeight="1"/>
  <cols>
    <col min="1" max="28" width="3" style="548"/>
    <col min="29" max="30" width="3" style="548" customWidth="1"/>
    <col min="31" max="16384" width="3" style="548"/>
  </cols>
  <sheetData>
    <row r="1" spans="2:36" ht="11.25">
      <c r="AJ1" s="549" t="s">
        <v>881</v>
      </c>
    </row>
    <row r="2" spans="2:36" ht="36" customHeight="1">
      <c r="B2" s="2322" t="s">
        <v>645</v>
      </c>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row>
    <row r="3" spans="2:36" ht="11.25"/>
    <row r="4" spans="2:36" ht="15" customHeight="1">
      <c r="C4" s="2219" t="s">
        <v>1130</v>
      </c>
      <c r="D4" s="2219"/>
      <c r="E4" s="2219"/>
      <c r="F4" s="2219"/>
      <c r="G4" s="2321" t="str">
        <f>IF(様式13の１!F4="","",様式13の１!F4)</f>
        <v/>
      </c>
      <c r="H4" s="2321"/>
      <c r="I4" s="2321"/>
      <c r="J4" s="2321"/>
      <c r="K4" s="2321"/>
      <c r="L4" s="2321"/>
      <c r="M4" s="2321"/>
      <c r="N4" s="2321"/>
      <c r="O4" s="2321"/>
      <c r="P4" s="2321"/>
      <c r="Q4" s="2321"/>
      <c r="R4" s="2321"/>
      <c r="S4" s="2321"/>
      <c r="T4" s="2321"/>
      <c r="U4" s="2321"/>
      <c r="V4" s="2321"/>
    </row>
    <row r="5" spans="2:36" ht="15" customHeight="1">
      <c r="C5" s="2219" t="s">
        <v>610</v>
      </c>
      <c r="D5" s="2219"/>
      <c r="E5" s="2219"/>
      <c r="F5" s="2219"/>
      <c r="G5" s="2321" t="str">
        <f>IF(様式1!G36="","",様式1!G36)</f>
        <v/>
      </c>
      <c r="H5" s="2321"/>
      <c r="I5" s="2321"/>
      <c r="J5" s="2321"/>
      <c r="K5" s="2321"/>
      <c r="L5" s="2321"/>
      <c r="M5" s="2321"/>
      <c r="N5" s="2321"/>
      <c r="O5" s="2321"/>
      <c r="P5" s="2321"/>
      <c r="Q5" s="2321"/>
      <c r="R5" s="2321"/>
      <c r="S5" s="2321"/>
      <c r="T5" s="2321"/>
      <c r="U5" s="2321"/>
      <c r="V5" s="2321"/>
    </row>
    <row r="6" spans="2:36" ht="15" customHeight="1">
      <c r="D6" s="550"/>
      <c r="E6" s="550"/>
      <c r="F6" s="550"/>
      <c r="G6" s="551"/>
      <c r="H6" s="551"/>
      <c r="I6" s="551"/>
      <c r="J6" s="551"/>
      <c r="K6" s="551"/>
      <c r="L6" s="551"/>
      <c r="M6" s="551"/>
      <c r="N6" s="551"/>
      <c r="O6" s="551"/>
      <c r="P6" s="551"/>
      <c r="Q6" s="551"/>
      <c r="R6" s="551"/>
      <c r="S6" s="551"/>
      <c r="T6" s="551"/>
      <c r="U6" s="551"/>
      <c r="V6" s="551"/>
    </row>
    <row r="7" spans="2:36" ht="15" customHeight="1">
      <c r="W7" s="548" t="s">
        <v>611</v>
      </c>
      <c r="AA7" s="2321" t="str">
        <f>IF(様式13の１!W6="","",様式13の１!W6)</f>
        <v/>
      </c>
      <c r="AB7" s="2321"/>
      <c r="AC7" s="2321"/>
      <c r="AD7" s="2321"/>
      <c r="AE7" s="2321"/>
      <c r="AF7" s="2321"/>
      <c r="AG7" s="2321"/>
      <c r="AH7" s="2321"/>
      <c r="AI7" s="2321"/>
      <c r="AJ7" s="2321"/>
    </row>
    <row r="8" spans="2:36" ht="11.25"/>
    <row r="9" spans="2:36" ht="21" customHeight="1">
      <c r="C9" s="548" t="s">
        <v>639</v>
      </c>
    </row>
    <row r="10" spans="2:36" ht="11.25"/>
    <row r="11" spans="2:36" ht="15" customHeight="1" thickBot="1">
      <c r="B11" s="481" t="s">
        <v>640</v>
      </c>
    </row>
    <row r="12" spans="2:36" ht="15" customHeight="1">
      <c r="B12" s="2294" t="s">
        <v>707</v>
      </c>
      <c r="C12" s="2295"/>
      <c r="D12" s="2295"/>
      <c r="E12" s="2295"/>
      <c r="F12" s="2295"/>
      <c r="G12" s="2295"/>
      <c r="H12" s="2296"/>
      <c r="I12" s="2300" t="s">
        <v>641</v>
      </c>
      <c r="J12" s="2301"/>
      <c r="K12" s="2301"/>
      <c r="L12" s="2301"/>
      <c r="M12" s="2301"/>
      <c r="N12" s="2302"/>
      <c r="O12" s="2303" t="s">
        <v>642</v>
      </c>
      <c r="P12" s="2295"/>
      <c r="Q12" s="2295"/>
      <c r="R12" s="2295"/>
      <c r="S12" s="2295"/>
      <c r="T12" s="2295"/>
      <c r="U12" s="2295"/>
      <c r="V12" s="2295"/>
      <c r="W12" s="2295"/>
      <c r="X12" s="2295"/>
      <c r="Y12" s="2295"/>
      <c r="Z12" s="2295"/>
      <c r="AA12" s="2295"/>
      <c r="AB12" s="2295"/>
      <c r="AC12" s="2295"/>
      <c r="AD12" s="2295"/>
      <c r="AE12" s="2295"/>
      <c r="AF12" s="2295"/>
      <c r="AG12" s="2295"/>
      <c r="AH12" s="2295"/>
      <c r="AI12" s="2295"/>
      <c r="AJ12" s="2305"/>
    </row>
    <row r="13" spans="2:36" ht="15" customHeight="1">
      <c r="B13" s="2334"/>
      <c r="C13" s="2335"/>
      <c r="D13" s="2335"/>
      <c r="E13" s="2335"/>
      <c r="F13" s="2335"/>
      <c r="G13" s="2335"/>
      <c r="H13" s="2336"/>
      <c r="I13" s="2339" t="s">
        <v>643</v>
      </c>
      <c r="J13" s="2340"/>
      <c r="K13" s="2341"/>
      <c r="L13" s="2339" t="s">
        <v>644</v>
      </c>
      <c r="M13" s="2340"/>
      <c r="N13" s="2341"/>
      <c r="O13" s="2337"/>
      <c r="P13" s="2335"/>
      <c r="Q13" s="2335"/>
      <c r="R13" s="2335"/>
      <c r="S13" s="2335"/>
      <c r="T13" s="2335"/>
      <c r="U13" s="2335"/>
      <c r="V13" s="2335"/>
      <c r="W13" s="2335"/>
      <c r="X13" s="2335"/>
      <c r="Y13" s="2335"/>
      <c r="Z13" s="2335"/>
      <c r="AA13" s="2335"/>
      <c r="AB13" s="2335"/>
      <c r="AC13" s="2335"/>
      <c r="AD13" s="2335"/>
      <c r="AE13" s="2335"/>
      <c r="AF13" s="2335"/>
      <c r="AG13" s="2335"/>
      <c r="AH13" s="2335"/>
      <c r="AI13" s="2335"/>
      <c r="AJ13" s="2338"/>
    </row>
    <row r="14" spans="2:36" ht="15" customHeight="1">
      <c r="B14" s="2297"/>
      <c r="C14" s="2298"/>
      <c r="D14" s="2298"/>
      <c r="E14" s="2298"/>
      <c r="F14" s="2298"/>
      <c r="G14" s="2298"/>
      <c r="H14" s="2299"/>
      <c r="I14" s="552" t="s">
        <v>708</v>
      </c>
      <c r="J14" s="553" t="s">
        <v>709</v>
      </c>
      <c r="K14" s="554" t="s">
        <v>710</v>
      </c>
      <c r="L14" s="552" t="s">
        <v>708</v>
      </c>
      <c r="M14" s="553" t="s">
        <v>709</v>
      </c>
      <c r="N14" s="554" t="s">
        <v>710</v>
      </c>
      <c r="O14" s="2298"/>
      <c r="P14" s="2298"/>
      <c r="Q14" s="2298"/>
      <c r="R14" s="2298"/>
      <c r="S14" s="2298"/>
      <c r="T14" s="2298"/>
      <c r="U14" s="2298"/>
      <c r="V14" s="2298"/>
      <c r="W14" s="2298"/>
      <c r="X14" s="2298"/>
      <c r="Y14" s="2298"/>
      <c r="Z14" s="2298"/>
      <c r="AA14" s="2298"/>
      <c r="AB14" s="2298"/>
      <c r="AC14" s="2298"/>
      <c r="AD14" s="2298"/>
      <c r="AE14" s="2298"/>
      <c r="AF14" s="2298"/>
      <c r="AG14" s="2298"/>
      <c r="AH14" s="2298"/>
      <c r="AI14" s="2298"/>
      <c r="AJ14" s="2306"/>
    </row>
    <row r="15" spans="2:36" ht="21" customHeight="1">
      <c r="B15" s="2324" t="s">
        <v>589</v>
      </c>
      <c r="C15" s="2261" t="s">
        <v>590</v>
      </c>
      <c r="D15" s="2263"/>
      <c r="E15" s="2264"/>
      <c r="F15" s="2264"/>
      <c r="G15" s="2264"/>
      <c r="H15" s="2265"/>
      <c r="I15" s="555"/>
      <c r="J15" s="556"/>
      <c r="K15" s="557"/>
      <c r="L15" s="555"/>
      <c r="M15" s="556"/>
      <c r="N15" s="557"/>
      <c r="O15" s="484" t="s">
        <v>711</v>
      </c>
      <c r="P15" s="2248"/>
      <c r="Q15" s="2248"/>
      <c r="R15" s="2248"/>
      <c r="S15" s="2248"/>
      <c r="T15" s="2248"/>
      <c r="U15" s="2248"/>
      <c r="V15" s="2248"/>
      <c r="W15" s="2248"/>
      <c r="X15" s="2248"/>
      <c r="Y15" s="2248"/>
      <c r="Z15" s="2248"/>
      <c r="AA15" s="2248"/>
      <c r="AB15" s="2248"/>
      <c r="AC15" s="2248"/>
      <c r="AD15" s="2248"/>
      <c r="AE15" s="2248"/>
      <c r="AF15" s="2248"/>
      <c r="AG15" s="2248"/>
      <c r="AH15" s="2248"/>
      <c r="AI15" s="2248"/>
      <c r="AJ15" s="2327"/>
    </row>
    <row r="16" spans="2:36" ht="21" customHeight="1">
      <c r="B16" s="2325"/>
      <c r="C16" s="2262"/>
      <c r="D16" s="2266"/>
      <c r="E16" s="2228"/>
      <c r="F16" s="2228"/>
      <c r="G16" s="2228"/>
      <c r="H16" s="2267"/>
      <c r="I16" s="558"/>
      <c r="J16" s="559"/>
      <c r="K16" s="560"/>
      <c r="L16" s="558"/>
      <c r="M16" s="559"/>
      <c r="N16" s="560"/>
      <c r="O16" s="490" t="s">
        <v>539</v>
      </c>
      <c r="P16" s="2222"/>
      <c r="Q16" s="2222"/>
      <c r="R16" s="2222"/>
      <c r="S16" s="2222"/>
      <c r="T16" s="2222"/>
      <c r="U16" s="2222"/>
      <c r="V16" s="2222"/>
      <c r="W16" s="2222"/>
      <c r="X16" s="2222"/>
      <c r="Y16" s="2222"/>
      <c r="Z16" s="2222"/>
      <c r="AA16" s="2222"/>
      <c r="AB16" s="2222"/>
      <c r="AC16" s="2222"/>
      <c r="AD16" s="2222"/>
      <c r="AE16" s="2222"/>
      <c r="AF16" s="2222"/>
      <c r="AG16" s="2222"/>
      <c r="AH16" s="2222"/>
      <c r="AI16" s="2222"/>
      <c r="AJ16" s="2328"/>
    </row>
    <row r="17" spans="2:36" ht="21" customHeight="1">
      <c r="B17" s="2325"/>
      <c r="C17" s="2262"/>
      <c r="D17" s="2263"/>
      <c r="E17" s="2264"/>
      <c r="F17" s="2264"/>
      <c r="G17" s="2264"/>
      <c r="H17" s="2265"/>
      <c r="I17" s="555"/>
      <c r="J17" s="556"/>
      <c r="K17" s="557"/>
      <c r="L17" s="555"/>
      <c r="M17" s="556"/>
      <c r="N17" s="557"/>
      <c r="O17" s="484" t="s">
        <v>706</v>
      </c>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327"/>
    </row>
    <row r="18" spans="2:36" ht="21" customHeight="1">
      <c r="B18" s="2325"/>
      <c r="C18" s="2262"/>
      <c r="D18" s="2266"/>
      <c r="E18" s="2228"/>
      <c r="F18" s="2228"/>
      <c r="G18" s="2228"/>
      <c r="H18" s="2267"/>
      <c r="I18" s="561"/>
      <c r="J18" s="562"/>
      <c r="K18" s="563"/>
      <c r="L18" s="561"/>
      <c r="M18" s="562"/>
      <c r="N18" s="563"/>
      <c r="O18" s="486" t="s">
        <v>539</v>
      </c>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328"/>
    </row>
    <row r="19" spans="2:36" ht="21" customHeight="1">
      <c r="B19" s="2325"/>
      <c r="C19" s="2261" t="s">
        <v>591</v>
      </c>
      <c r="D19" s="2263"/>
      <c r="E19" s="2264"/>
      <c r="F19" s="2264"/>
      <c r="G19" s="2264"/>
      <c r="H19" s="2265"/>
      <c r="I19" s="555"/>
      <c r="J19" s="556"/>
      <c r="K19" s="557"/>
      <c r="L19" s="555"/>
      <c r="M19" s="556"/>
      <c r="N19" s="557"/>
      <c r="O19" s="484" t="s">
        <v>706</v>
      </c>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327"/>
    </row>
    <row r="20" spans="2:36" ht="21" customHeight="1">
      <c r="B20" s="2325"/>
      <c r="C20" s="2262"/>
      <c r="D20" s="2266"/>
      <c r="E20" s="2228"/>
      <c r="F20" s="2228"/>
      <c r="G20" s="2228"/>
      <c r="H20" s="2267"/>
      <c r="I20" s="558"/>
      <c r="J20" s="559"/>
      <c r="K20" s="560"/>
      <c r="L20" s="558"/>
      <c r="M20" s="559"/>
      <c r="N20" s="560"/>
      <c r="O20" s="490" t="s">
        <v>539</v>
      </c>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328"/>
    </row>
    <row r="21" spans="2:36" ht="21" customHeight="1">
      <c r="B21" s="2325"/>
      <c r="C21" s="2262"/>
      <c r="D21" s="2263"/>
      <c r="E21" s="2264"/>
      <c r="F21" s="2264"/>
      <c r="G21" s="2264"/>
      <c r="H21" s="2265"/>
      <c r="I21" s="555"/>
      <c r="J21" s="556"/>
      <c r="K21" s="557"/>
      <c r="L21" s="555"/>
      <c r="M21" s="556"/>
      <c r="N21" s="557"/>
      <c r="O21" s="484" t="s">
        <v>706</v>
      </c>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327"/>
    </row>
    <row r="22" spans="2:36" ht="21" customHeight="1" thickBot="1">
      <c r="B22" s="2326"/>
      <c r="C22" s="2329"/>
      <c r="D22" s="2330"/>
      <c r="E22" s="2234"/>
      <c r="F22" s="2234"/>
      <c r="G22" s="2234"/>
      <c r="H22" s="2331"/>
      <c r="I22" s="564"/>
      <c r="J22" s="565"/>
      <c r="K22" s="566"/>
      <c r="L22" s="564"/>
      <c r="M22" s="565"/>
      <c r="N22" s="566"/>
      <c r="O22" s="567" t="s">
        <v>539</v>
      </c>
      <c r="P22" s="2332"/>
      <c r="Q22" s="2332"/>
      <c r="R22" s="2332"/>
      <c r="S22" s="2332"/>
      <c r="T22" s="2332"/>
      <c r="U22" s="2332"/>
      <c r="V22" s="2332"/>
      <c r="W22" s="2332"/>
      <c r="X22" s="2332"/>
      <c r="Y22" s="2332"/>
      <c r="Z22" s="2332"/>
      <c r="AA22" s="2332"/>
      <c r="AB22" s="2332"/>
      <c r="AC22" s="2332"/>
      <c r="AD22" s="2332"/>
      <c r="AE22" s="2332"/>
      <c r="AF22" s="2332"/>
      <c r="AG22" s="2332"/>
      <c r="AH22" s="2332"/>
      <c r="AI22" s="2332"/>
      <c r="AJ22" s="2333"/>
    </row>
    <row r="23" spans="2:36" ht="21" customHeight="1">
      <c r="D23" s="758" t="s">
        <v>1058</v>
      </c>
    </row>
  </sheetData>
  <mergeCells count="26">
    <mergeCell ref="B12:H14"/>
    <mergeCell ref="I12:N12"/>
    <mergeCell ref="O12:AJ14"/>
    <mergeCell ref="I13:K13"/>
    <mergeCell ref="L13:N13"/>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AA7:AJ7"/>
    <mergeCell ref="B2:AJ2"/>
    <mergeCell ref="G4:V4"/>
    <mergeCell ref="G5:V5"/>
    <mergeCell ref="C4:F4"/>
    <mergeCell ref="C5:F5"/>
  </mergeCells>
  <phoneticPr fontId="7"/>
  <printOptions horizontalCentered="1"/>
  <pageMargins left="0.59055118110236227" right="0.39370078740157483" top="0.39370078740157483" bottom="0.19685039370078741" header="0.19685039370078741" footer="7.874015748031496E-2"/>
  <pageSetup paperSize="9" scale="90" fitToHeight="0" orientation="portrait" r:id="rId1"/>
  <headerFooter>
    <oddFooter>&amp;R(令和２年７月開講訓練科から適用)</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S90"/>
  <sheetViews>
    <sheetView view="pageBreakPreview" zoomScale="70" zoomScaleNormal="70" zoomScaleSheetLayoutView="70" workbookViewId="0">
      <selection sqref="A1:H1"/>
    </sheetView>
  </sheetViews>
  <sheetFormatPr defaultRowHeight="13.5"/>
  <cols>
    <col min="1" max="1" width="2.75" style="431" customWidth="1"/>
    <col min="2" max="2" width="22" style="431" customWidth="1"/>
    <col min="3" max="3" width="17.125" style="430" customWidth="1"/>
    <col min="4" max="4" width="25.375" style="430" customWidth="1"/>
    <col min="5" max="5" width="28.125" style="430" customWidth="1"/>
    <col min="6" max="6" width="12.5" style="431" customWidth="1"/>
    <col min="7" max="7" width="5" style="432" customWidth="1"/>
    <col min="8" max="8" width="12.375" style="431" customWidth="1"/>
    <col min="9" max="9" width="8.875" style="431" customWidth="1"/>
    <col min="10" max="16" width="9" style="431"/>
    <col min="17" max="17" width="7.5" style="431" customWidth="1"/>
    <col min="18" max="19" width="7.5" style="616" customWidth="1"/>
    <col min="20" max="20" width="9" style="431"/>
    <col min="21" max="21" width="9" style="431" customWidth="1"/>
    <col min="22" max="260" width="9" style="431"/>
    <col min="261" max="261" width="2.75" style="431" customWidth="1"/>
    <col min="262" max="262" width="22" style="431" customWidth="1"/>
    <col min="263" max="263" width="17.125" style="431" customWidth="1"/>
    <col min="264" max="264" width="25.375" style="431" customWidth="1"/>
    <col min="265" max="265" width="28.125" style="431" customWidth="1"/>
    <col min="266" max="266" width="12.5" style="431" customWidth="1"/>
    <col min="267" max="267" width="5" style="431" customWidth="1"/>
    <col min="268" max="268" width="12.375" style="431" customWidth="1"/>
    <col min="269" max="269" width="8.875" style="431" customWidth="1"/>
    <col min="270" max="274" width="9" style="431"/>
    <col min="275" max="275" width="7.5" style="431" customWidth="1"/>
    <col min="276" max="516" width="9" style="431"/>
    <col min="517" max="517" width="2.75" style="431" customWidth="1"/>
    <col min="518" max="518" width="22" style="431" customWidth="1"/>
    <col min="519" max="519" width="17.125" style="431" customWidth="1"/>
    <col min="520" max="520" width="25.375" style="431" customWidth="1"/>
    <col min="521" max="521" width="28.125" style="431" customWidth="1"/>
    <col min="522" max="522" width="12.5" style="431" customWidth="1"/>
    <col min="523" max="523" width="5" style="431" customWidth="1"/>
    <col min="524" max="524" width="12.375" style="431" customWidth="1"/>
    <col min="525" max="525" width="8.875" style="431" customWidth="1"/>
    <col min="526" max="530" width="9" style="431"/>
    <col min="531" max="531" width="7.5" style="431" customWidth="1"/>
    <col min="532" max="772" width="9" style="431"/>
    <col min="773" max="773" width="2.75" style="431" customWidth="1"/>
    <col min="774" max="774" width="22" style="431" customWidth="1"/>
    <col min="775" max="775" width="17.125" style="431" customWidth="1"/>
    <col min="776" max="776" width="25.375" style="431" customWidth="1"/>
    <col min="777" max="777" width="28.125" style="431" customWidth="1"/>
    <col min="778" max="778" width="12.5" style="431" customWidth="1"/>
    <col min="779" max="779" width="5" style="431" customWidth="1"/>
    <col min="780" max="780" width="12.375" style="431" customWidth="1"/>
    <col min="781" max="781" width="8.875" style="431" customWidth="1"/>
    <col min="782" max="786" width="9" style="431"/>
    <col min="787" max="787" width="7.5" style="431" customWidth="1"/>
    <col min="788" max="1028" width="9" style="431"/>
    <col min="1029" max="1029" width="2.75" style="431" customWidth="1"/>
    <col min="1030" max="1030" width="22" style="431" customWidth="1"/>
    <col min="1031" max="1031" width="17.125" style="431" customWidth="1"/>
    <col min="1032" max="1032" width="25.375" style="431" customWidth="1"/>
    <col min="1033" max="1033" width="28.125" style="431" customWidth="1"/>
    <col min="1034" max="1034" width="12.5" style="431" customWidth="1"/>
    <col min="1035" max="1035" width="5" style="431" customWidth="1"/>
    <col min="1036" max="1036" width="12.375" style="431" customWidth="1"/>
    <col min="1037" max="1037" width="8.875" style="431" customWidth="1"/>
    <col min="1038" max="1042" width="9" style="431"/>
    <col min="1043" max="1043" width="7.5" style="431" customWidth="1"/>
    <col min="1044" max="1284" width="9" style="431"/>
    <col min="1285" max="1285" width="2.75" style="431" customWidth="1"/>
    <col min="1286" max="1286" width="22" style="431" customWidth="1"/>
    <col min="1287" max="1287" width="17.125" style="431" customWidth="1"/>
    <col min="1288" max="1288" width="25.375" style="431" customWidth="1"/>
    <col min="1289" max="1289" width="28.125" style="431" customWidth="1"/>
    <col min="1290" max="1290" width="12.5" style="431" customWidth="1"/>
    <col min="1291" max="1291" width="5" style="431" customWidth="1"/>
    <col min="1292" max="1292" width="12.375" style="431" customWidth="1"/>
    <col min="1293" max="1293" width="8.875" style="431" customWidth="1"/>
    <col min="1294" max="1298" width="9" style="431"/>
    <col min="1299" max="1299" width="7.5" style="431" customWidth="1"/>
    <col min="1300" max="1540" width="9" style="431"/>
    <col min="1541" max="1541" width="2.75" style="431" customWidth="1"/>
    <col min="1542" max="1542" width="22" style="431" customWidth="1"/>
    <col min="1543" max="1543" width="17.125" style="431" customWidth="1"/>
    <col min="1544" max="1544" width="25.375" style="431" customWidth="1"/>
    <col min="1545" max="1545" width="28.125" style="431" customWidth="1"/>
    <col min="1546" max="1546" width="12.5" style="431" customWidth="1"/>
    <col min="1547" max="1547" width="5" style="431" customWidth="1"/>
    <col min="1548" max="1548" width="12.375" style="431" customWidth="1"/>
    <col min="1549" max="1549" width="8.875" style="431" customWidth="1"/>
    <col min="1550" max="1554" width="9" style="431"/>
    <col min="1555" max="1555" width="7.5" style="431" customWidth="1"/>
    <col min="1556" max="1796" width="9" style="431"/>
    <col min="1797" max="1797" width="2.75" style="431" customWidth="1"/>
    <col min="1798" max="1798" width="22" style="431" customWidth="1"/>
    <col min="1799" max="1799" width="17.125" style="431" customWidth="1"/>
    <col min="1800" max="1800" width="25.375" style="431" customWidth="1"/>
    <col min="1801" max="1801" width="28.125" style="431" customWidth="1"/>
    <col min="1802" max="1802" width="12.5" style="431" customWidth="1"/>
    <col min="1803" max="1803" width="5" style="431" customWidth="1"/>
    <col min="1804" max="1804" width="12.375" style="431" customWidth="1"/>
    <col min="1805" max="1805" width="8.875" style="431" customWidth="1"/>
    <col min="1806" max="1810" width="9" style="431"/>
    <col min="1811" max="1811" width="7.5" style="431" customWidth="1"/>
    <col min="1812" max="2052" width="9" style="431"/>
    <col min="2053" max="2053" width="2.75" style="431" customWidth="1"/>
    <col min="2054" max="2054" width="22" style="431" customWidth="1"/>
    <col min="2055" max="2055" width="17.125" style="431" customWidth="1"/>
    <col min="2056" max="2056" width="25.375" style="431" customWidth="1"/>
    <col min="2057" max="2057" width="28.125" style="431" customWidth="1"/>
    <col min="2058" max="2058" width="12.5" style="431" customWidth="1"/>
    <col min="2059" max="2059" width="5" style="431" customWidth="1"/>
    <col min="2060" max="2060" width="12.375" style="431" customWidth="1"/>
    <col min="2061" max="2061" width="8.875" style="431" customWidth="1"/>
    <col min="2062" max="2066" width="9" style="431"/>
    <col min="2067" max="2067" width="7.5" style="431" customWidth="1"/>
    <col min="2068" max="2308" width="9" style="431"/>
    <col min="2309" max="2309" width="2.75" style="431" customWidth="1"/>
    <col min="2310" max="2310" width="22" style="431" customWidth="1"/>
    <col min="2311" max="2311" width="17.125" style="431" customWidth="1"/>
    <col min="2312" max="2312" width="25.375" style="431" customWidth="1"/>
    <col min="2313" max="2313" width="28.125" style="431" customWidth="1"/>
    <col min="2314" max="2314" width="12.5" style="431" customWidth="1"/>
    <col min="2315" max="2315" width="5" style="431" customWidth="1"/>
    <col min="2316" max="2316" width="12.375" style="431" customWidth="1"/>
    <col min="2317" max="2317" width="8.875" style="431" customWidth="1"/>
    <col min="2318" max="2322" width="9" style="431"/>
    <col min="2323" max="2323" width="7.5" style="431" customWidth="1"/>
    <col min="2324" max="2564" width="9" style="431"/>
    <col min="2565" max="2565" width="2.75" style="431" customWidth="1"/>
    <col min="2566" max="2566" width="22" style="431" customWidth="1"/>
    <col min="2567" max="2567" width="17.125" style="431" customWidth="1"/>
    <col min="2568" max="2568" width="25.375" style="431" customWidth="1"/>
    <col min="2569" max="2569" width="28.125" style="431" customWidth="1"/>
    <col min="2570" max="2570" width="12.5" style="431" customWidth="1"/>
    <col min="2571" max="2571" width="5" style="431" customWidth="1"/>
    <col min="2572" max="2572" width="12.375" style="431" customWidth="1"/>
    <col min="2573" max="2573" width="8.875" style="431" customWidth="1"/>
    <col min="2574" max="2578" width="9" style="431"/>
    <col min="2579" max="2579" width="7.5" style="431" customWidth="1"/>
    <col min="2580" max="2820" width="9" style="431"/>
    <col min="2821" max="2821" width="2.75" style="431" customWidth="1"/>
    <col min="2822" max="2822" width="22" style="431" customWidth="1"/>
    <col min="2823" max="2823" width="17.125" style="431" customWidth="1"/>
    <col min="2824" max="2824" width="25.375" style="431" customWidth="1"/>
    <col min="2825" max="2825" width="28.125" style="431" customWidth="1"/>
    <col min="2826" max="2826" width="12.5" style="431" customWidth="1"/>
    <col min="2827" max="2827" width="5" style="431" customWidth="1"/>
    <col min="2828" max="2828" width="12.375" style="431" customWidth="1"/>
    <col min="2829" max="2829" width="8.875" style="431" customWidth="1"/>
    <col min="2830" max="2834" width="9" style="431"/>
    <col min="2835" max="2835" width="7.5" style="431" customWidth="1"/>
    <col min="2836" max="3076" width="9" style="431"/>
    <col min="3077" max="3077" width="2.75" style="431" customWidth="1"/>
    <col min="3078" max="3078" width="22" style="431" customWidth="1"/>
    <col min="3079" max="3079" width="17.125" style="431" customWidth="1"/>
    <col min="3080" max="3080" width="25.375" style="431" customWidth="1"/>
    <col min="3081" max="3081" width="28.125" style="431" customWidth="1"/>
    <col min="3082" max="3082" width="12.5" style="431" customWidth="1"/>
    <col min="3083" max="3083" width="5" style="431" customWidth="1"/>
    <col min="3084" max="3084" width="12.375" style="431" customWidth="1"/>
    <col min="3085" max="3085" width="8.875" style="431" customWidth="1"/>
    <col min="3086" max="3090" width="9" style="431"/>
    <col min="3091" max="3091" width="7.5" style="431" customWidth="1"/>
    <col min="3092" max="3332" width="9" style="431"/>
    <col min="3333" max="3333" width="2.75" style="431" customWidth="1"/>
    <col min="3334" max="3334" width="22" style="431" customWidth="1"/>
    <col min="3335" max="3335" width="17.125" style="431" customWidth="1"/>
    <col min="3336" max="3336" width="25.375" style="431" customWidth="1"/>
    <col min="3337" max="3337" width="28.125" style="431" customWidth="1"/>
    <col min="3338" max="3338" width="12.5" style="431" customWidth="1"/>
    <col min="3339" max="3339" width="5" style="431" customWidth="1"/>
    <col min="3340" max="3340" width="12.375" style="431" customWidth="1"/>
    <col min="3341" max="3341" width="8.875" style="431" customWidth="1"/>
    <col min="3342" max="3346" width="9" style="431"/>
    <col min="3347" max="3347" width="7.5" style="431" customWidth="1"/>
    <col min="3348" max="3588" width="9" style="431"/>
    <col min="3589" max="3589" width="2.75" style="431" customWidth="1"/>
    <col min="3590" max="3590" width="22" style="431" customWidth="1"/>
    <col min="3591" max="3591" width="17.125" style="431" customWidth="1"/>
    <col min="3592" max="3592" width="25.375" style="431" customWidth="1"/>
    <col min="3593" max="3593" width="28.125" style="431" customWidth="1"/>
    <col min="3594" max="3594" width="12.5" style="431" customWidth="1"/>
    <col min="3595" max="3595" width="5" style="431" customWidth="1"/>
    <col min="3596" max="3596" width="12.375" style="431" customWidth="1"/>
    <col min="3597" max="3597" width="8.875" style="431" customWidth="1"/>
    <col min="3598" max="3602" width="9" style="431"/>
    <col min="3603" max="3603" width="7.5" style="431" customWidth="1"/>
    <col min="3604" max="3844" width="9" style="431"/>
    <col min="3845" max="3845" width="2.75" style="431" customWidth="1"/>
    <col min="3846" max="3846" width="22" style="431" customWidth="1"/>
    <col min="3847" max="3847" width="17.125" style="431" customWidth="1"/>
    <col min="3848" max="3848" width="25.375" style="431" customWidth="1"/>
    <col min="3849" max="3849" width="28.125" style="431" customWidth="1"/>
    <col min="3850" max="3850" width="12.5" style="431" customWidth="1"/>
    <col min="3851" max="3851" width="5" style="431" customWidth="1"/>
    <col min="3852" max="3852" width="12.375" style="431" customWidth="1"/>
    <col min="3853" max="3853" width="8.875" style="431" customWidth="1"/>
    <col min="3854" max="3858" width="9" style="431"/>
    <col min="3859" max="3859" width="7.5" style="431" customWidth="1"/>
    <col min="3860" max="4100" width="9" style="431"/>
    <col min="4101" max="4101" width="2.75" style="431" customWidth="1"/>
    <col min="4102" max="4102" width="22" style="431" customWidth="1"/>
    <col min="4103" max="4103" width="17.125" style="431" customWidth="1"/>
    <col min="4104" max="4104" width="25.375" style="431" customWidth="1"/>
    <col min="4105" max="4105" width="28.125" style="431" customWidth="1"/>
    <col min="4106" max="4106" width="12.5" style="431" customWidth="1"/>
    <col min="4107" max="4107" width="5" style="431" customWidth="1"/>
    <col min="4108" max="4108" width="12.375" style="431" customWidth="1"/>
    <col min="4109" max="4109" width="8.875" style="431" customWidth="1"/>
    <col min="4110" max="4114" width="9" style="431"/>
    <col min="4115" max="4115" width="7.5" style="431" customWidth="1"/>
    <col min="4116" max="4356" width="9" style="431"/>
    <col min="4357" max="4357" width="2.75" style="431" customWidth="1"/>
    <col min="4358" max="4358" width="22" style="431" customWidth="1"/>
    <col min="4359" max="4359" width="17.125" style="431" customWidth="1"/>
    <col min="4360" max="4360" width="25.375" style="431" customWidth="1"/>
    <col min="4361" max="4361" width="28.125" style="431" customWidth="1"/>
    <col min="4362" max="4362" width="12.5" style="431" customWidth="1"/>
    <col min="4363" max="4363" width="5" style="431" customWidth="1"/>
    <col min="4364" max="4364" width="12.375" style="431" customWidth="1"/>
    <col min="4365" max="4365" width="8.875" style="431" customWidth="1"/>
    <col min="4366" max="4370" width="9" style="431"/>
    <col min="4371" max="4371" width="7.5" style="431" customWidth="1"/>
    <col min="4372" max="4612" width="9" style="431"/>
    <col min="4613" max="4613" width="2.75" style="431" customWidth="1"/>
    <col min="4614" max="4614" width="22" style="431" customWidth="1"/>
    <col min="4615" max="4615" width="17.125" style="431" customWidth="1"/>
    <col min="4616" max="4616" width="25.375" style="431" customWidth="1"/>
    <col min="4617" max="4617" width="28.125" style="431" customWidth="1"/>
    <col min="4618" max="4618" width="12.5" style="431" customWidth="1"/>
    <col min="4619" max="4619" width="5" style="431" customWidth="1"/>
    <col min="4620" max="4620" width="12.375" style="431" customWidth="1"/>
    <col min="4621" max="4621" width="8.875" style="431" customWidth="1"/>
    <col min="4622" max="4626" width="9" style="431"/>
    <col min="4627" max="4627" width="7.5" style="431" customWidth="1"/>
    <col min="4628" max="4868" width="9" style="431"/>
    <col min="4869" max="4869" width="2.75" style="431" customWidth="1"/>
    <col min="4870" max="4870" width="22" style="431" customWidth="1"/>
    <col min="4871" max="4871" width="17.125" style="431" customWidth="1"/>
    <col min="4872" max="4872" width="25.375" style="431" customWidth="1"/>
    <col min="4873" max="4873" width="28.125" style="431" customWidth="1"/>
    <col min="4874" max="4874" width="12.5" style="431" customWidth="1"/>
    <col min="4875" max="4875" width="5" style="431" customWidth="1"/>
    <col min="4876" max="4876" width="12.375" style="431" customWidth="1"/>
    <col min="4877" max="4877" width="8.875" style="431" customWidth="1"/>
    <col min="4878" max="4882" width="9" style="431"/>
    <col min="4883" max="4883" width="7.5" style="431" customWidth="1"/>
    <col min="4884" max="5124" width="9" style="431"/>
    <col min="5125" max="5125" width="2.75" style="431" customWidth="1"/>
    <col min="5126" max="5126" width="22" style="431" customWidth="1"/>
    <col min="5127" max="5127" width="17.125" style="431" customWidth="1"/>
    <col min="5128" max="5128" width="25.375" style="431" customWidth="1"/>
    <col min="5129" max="5129" width="28.125" style="431" customWidth="1"/>
    <col min="5130" max="5130" width="12.5" style="431" customWidth="1"/>
    <col min="5131" max="5131" width="5" style="431" customWidth="1"/>
    <col min="5132" max="5132" width="12.375" style="431" customWidth="1"/>
    <col min="5133" max="5133" width="8.875" style="431" customWidth="1"/>
    <col min="5134" max="5138" width="9" style="431"/>
    <col min="5139" max="5139" width="7.5" style="431" customWidth="1"/>
    <col min="5140" max="5380" width="9" style="431"/>
    <col min="5381" max="5381" width="2.75" style="431" customWidth="1"/>
    <col min="5382" max="5382" width="22" style="431" customWidth="1"/>
    <col min="5383" max="5383" width="17.125" style="431" customWidth="1"/>
    <col min="5384" max="5384" width="25.375" style="431" customWidth="1"/>
    <col min="5385" max="5385" width="28.125" style="431" customWidth="1"/>
    <col min="5386" max="5386" width="12.5" style="431" customWidth="1"/>
    <col min="5387" max="5387" width="5" style="431" customWidth="1"/>
    <col min="5388" max="5388" width="12.375" style="431" customWidth="1"/>
    <col min="5389" max="5389" width="8.875" style="431" customWidth="1"/>
    <col min="5390" max="5394" width="9" style="431"/>
    <col min="5395" max="5395" width="7.5" style="431" customWidth="1"/>
    <col min="5396" max="5636" width="9" style="431"/>
    <col min="5637" max="5637" width="2.75" style="431" customWidth="1"/>
    <col min="5638" max="5638" width="22" style="431" customWidth="1"/>
    <col min="5639" max="5639" width="17.125" style="431" customWidth="1"/>
    <col min="5640" max="5640" width="25.375" style="431" customWidth="1"/>
    <col min="5641" max="5641" width="28.125" style="431" customWidth="1"/>
    <col min="5642" max="5642" width="12.5" style="431" customWidth="1"/>
    <col min="5643" max="5643" width="5" style="431" customWidth="1"/>
    <col min="5644" max="5644" width="12.375" style="431" customWidth="1"/>
    <col min="5645" max="5645" width="8.875" style="431" customWidth="1"/>
    <col min="5646" max="5650" width="9" style="431"/>
    <col min="5651" max="5651" width="7.5" style="431" customWidth="1"/>
    <col min="5652" max="5892" width="9" style="431"/>
    <col min="5893" max="5893" width="2.75" style="431" customWidth="1"/>
    <col min="5894" max="5894" width="22" style="431" customWidth="1"/>
    <col min="5895" max="5895" width="17.125" style="431" customWidth="1"/>
    <col min="5896" max="5896" width="25.375" style="431" customWidth="1"/>
    <col min="5897" max="5897" width="28.125" style="431" customWidth="1"/>
    <col min="5898" max="5898" width="12.5" style="431" customWidth="1"/>
    <col min="5899" max="5899" width="5" style="431" customWidth="1"/>
    <col min="5900" max="5900" width="12.375" style="431" customWidth="1"/>
    <col min="5901" max="5901" width="8.875" style="431" customWidth="1"/>
    <col min="5902" max="5906" width="9" style="431"/>
    <col min="5907" max="5907" width="7.5" style="431" customWidth="1"/>
    <col min="5908" max="6148" width="9" style="431"/>
    <col min="6149" max="6149" width="2.75" style="431" customWidth="1"/>
    <col min="6150" max="6150" width="22" style="431" customWidth="1"/>
    <col min="6151" max="6151" width="17.125" style="431" customWidth="1"/>
    <col min="6152" max="6152" width="25.375" style="431" customWidth="1"/>
    <col min="6153" max="6153" width="28.125" style="431" customWidth="1"/>
    <col min="6154" max="6154" width="12.5" style="431" customWidth="1"/>
    <col min="6155" max="6155" width="5" style="431" customWidth="1"/>
    <col min="6156" max="6156" width="12.375" style="431" customWidth="1"/>
    <col min="6157" max="6157" width="8.875" style="431" customWidth="1"/>
    <col min="6158" max="6162" width="9" style="431"/>
    <col min="6163" max="6163" width="7.5" style="431" customWidth="1"/>
    <col min="6164" max="6404" width="9" style="431"/>
    <col min="6405" max="6405" width="2.75" style="431" customWidth="1"/>
    <col min="6406" max="6406" width="22" style="431" customWidth="1"/>
    <col min="6407" max="6407" width="17.125" style="431" customWidth="1"/>
    <col min="6408" max="6408" width="25.375" style="431" customWidth="1"/>
    <col min="6409" max="6409" width="28.125" style="431" customWidth="1"/>
    <col min="6410" max="6410" width="12.5" style="431" customWidth="1"/>
    <col min="6411" max="6411" width="5" style="431" customWidth="1"/>
    <col min="6412" max="6412" width="12.375" style="431" customWidth="1"/>
    <col min="6413" max="6413" width="8.875" style="431" customWidth="1"/>
    <col min="6414" max="6418" width="9" style="431"/>
    <col min="6419" max="6419" width="7.5" style="431" customWidth="1"/>
    <col min="6420" max="6660" width="9" style="431"/>
    <col min="6661" max="6661" width="2.75" style="431" customWidth="1"/>
    <col min="6662" max="6662" width="22" style="431" customWidth="1"/>
    <col min="6663" max="6663" width="17.125" style="431" customWidth="1"/>
    <col min="6664" max="6664" width="25.375" style="431" customWidth="1"/>
    <col min="6665" max="6665" width="28.125" style="431" customWidth="1"/>
    <col min="6666" max="6666" width="12.5" style="431" customWidth="1"/>
    <col min="6667" max="6667" width="5" style="431" customWidth="1"/>
    <col min="6668" max="6668" width="12.375" style="431" customWidth="1"/>
    <col min="6669" max="6669" width="8.875" style="431" customWidth="1"/>
    <col min="6670" max="6674" width="9" style="431"/>
    <col min="6675" max="6675" width="7.5" style="431" customWidth="1"/>
    <col min="6676" max="6916" width="9" style="431"/>
    <col min="6917" max="6917" width="2.75" style="431" customWidth="1"/>
    <col min="6918" max="6918" width="22" style="431" customWidth="1"/>
    <col min="6919" max="6919" width="17.125" style="431" customWidth="1"/>
    <col min="6920" max="6920" width="25.375" style="431" customWidth="1"/>
    <col min="6921" max="6921" width="28.125" style="431" customWidth="1"/>
    <col min="6922" max="6922" width="12.5" style="431" customWidth="1"/>
    <col min="6923" max="6923" width="5" style="431" customWidth="1"/>
    <col min="6924" max="6924" width="12.375" style="431" customWidth="1"/>
    <col min="6925" max="6925" width="8.875" style="431" customWidth="1"/>
    <col min="6926" max="6930" width="9" style="431"/>
    <col min="6931" max="6931" width="7.5" style="431" customWidth="1"/>
    <col min="6932" max="7172" width="9" style="431"/>
    <col min="7173" max="7173" width="2.75" style="431" customWidth="1"/>
    <col min="7174" max="7174" width="22" style="431" customWidth="1"/>
    <col min="7175" max="7175" width="17.125" style="431" customWidth="1"/>
    <col min="7176" max="7176" width="25.375" style="431" customWidth="1"/>
    <col min="7177" max="7177" width="28.125" style="431" customWidth="1"/>
    <col min="7178" max="7178" width="12.5" style="431" customWidth="1"/>
    <col min="7179" max="7179" width="5" style="431" customWidth="1"/>
    <col min="7180" max="7180" width="12.375" style="431" customWidth="1"/>
    <col min="7181" max="7181" width="8.875" style="431" customWidth="1"/>
    <col min="7182" max="7186" width="9" style="431"/>
    <col min="7187" max="7187" width="7.5" style="431" customWidth="1"/>
    <col min="7188" max="7428" width="9" style="431"/>
    <col min="7429" max="7429" width="2.75" style="431" customWidth="1"/>
    <col min="7430" max="7430" width="22" style="431" customWidth="1"/>
    <col min="7431" max="7431" width="17.125" style="431" customWidth="1"/>
    <col min="7432" max="7432" width="25.375" style="431" customWidth="1"/>
    <col min="7433" max="7433" width="28.125" style="431" customWidth="1"/>
    <col min="7434" max="7434" width="12.5" style="431" customWidth="1"/>
    <col min="7435" max="7435" width="5" style="431" customWidth="1"/>
    <col min="7436" max="7436" width="12.375" style="431" customWidth="1"/>
    <col min="7437" max="7437" width="8.875" style="431" customWidth="1"/>
    <col min="7438" max="7442" width="9" style="431"/>
    <col min="7443" max="7443" width="7.5" style="431" customWidth="1"/>
    <col min="7444" max="7684" width="9" style="431"/>
    <col min="7685" max="7685" width="2.75" style="431" customWidth="1"/>
    <col min="7686" max="7686" width="22" style="431" customWidth="1"/>
    <col min="7687" max="7687" width="17.125" style="431" customWidth="1"/>
    <col min="7688" max="7688" width="25.375" style="431" customWidth="1"/>
    <col min="7689" max="7689" width="28.125" style="431" customWidth="1"/>
    <col min="7690" max="7690" width="12.5" style="431" customWidth="1"/>
    <col min="7691" max="7691" width="5" style="431" customWidth="1"/>
    <col min="7692" max="7692" width="12.375" style="431" customWidth="1"/>
    <col min="7693" max="7693" width="8.875" style="431" customWidth="1"/>
    <col min="7694" max="7698" width="9" style="431"/>
    <col min="7699" max="7699" width="7.5" style="431" customWidth="1"/>
    <col min="7700" max="7940" width="9" style="431"/>
    <col min="7941" max="7941" width="2.75" style="431" customWidth="1"/>
    <col min="7942" max="7942" width="22" style="431" customWidth="1"/>
    <col min="7943" max="7943" width="17.125" style="431" customWidth="1"/>
    <col min="7944" max="7944" width="25.375" style="431" customWidth="1"/>
    <col min="7945" max="7945" width="28.125" style="431" customWidth="1"/>
    <col min="7946" max="7946" width="12.5" style="431" customWidth="1"/>
    <col min="7947" max="7947" width="5" style="431" customWidth="1"/>
    <col min="7948" max="7948" width="12.375" style="431" customWidth="1"/>
    <col min="7949" max="7949" width="8.875" style="431" customWidth="1"/>
    <col min="7950" max="7954" width="9" style="431"/>
    <col min="7955" max="7955" width="7.5" style="431" customWidth="1"/>
    <col min="7956" max="8196" width="9" style="431"/>
    <col min="8197" max="8197" width="2.75" style="431" customWidth="1"/>
    <col min="8198" max="8198" width="22" style="431" customWidth="1"/>
    <col min="8199" max="8199" width="17.125" style="431" customWidth="1"/>
    <col min="8200" max="8200" width="25.375" style="431" customWidth="1"/>
    <col min="8201" max="8201" width="28.125" style="431" customWidth="1"/>
    <col min="8202" max="8202" width="12.5" style="431" customWidth="1"/>
    <col min="8203" max="8203" width="5" style="431" customWidth="1"/>
    <col min="8204" max="8204" width="12.375" style="431" customWidth="1"/>
    <col min="8205" max="8205" width="8.875" style="431" customWidth="1"/>
    <col min="8206" max="8210" width="9" style="431"/>
    <col min="8211" max="8211" width="7.5" style="431" customWidth="1"/>
    <col min="8212" max="8452" width="9" style="431"/>
    <col min="8453" max="8453" width="2.75" style="431" customWidth="1"/>
    <col min="8454" max="8454" width="22" style="431" customWidth="1"/>
    <col min="8455" max="8455" width="17.125" style="431" customWidth="1"/>
    <col min="8456" max="8456" width="25.375" style="431" customWidth="1"/>
    <col min="8457" max="8457" width="28.125" style="431" customWidth="1"/>
    <col min="8458" max="8458" width="12.5" style="431" customWidth="1"/>
    <col min="8459" max="8459" width="5" style="431" customWidth="1"/>
    <col min="8460" max="8460" width="12.375" style="431" customWidth="1"/>
    <col min="8461" max="8461" width="8.875" style="431" customWidth="1"/>
    <col min="8462" max="8466" width="9" style="431"/>
    <col min="8467" max="8467" width="7.5" style="431" customWidth="1"/>
    <col min="8468" max="8708" width="9" style="431"/>
    <col min="8709" max="8709" width="2.75" style="431" customWidth="1"/>
    <col min="8710" max="8710" width="22" style="431" customWidth="1"/>
    <col min="8711" max="8711" width="17.125" style="431" customWidth="1"/>
    <col min="8712" max="8712" width="25.375" style="431" customWidth="1"/>
    <col min="8713" max="8713" width="28.125" style="431" customWidth="1"/>
    <col min="8714" max="8714" width="12.5" style="431" customWidth="1"/>
    <col min="8715" max="8715" width="5" style="431" customWidth="1"/>
    <col min="8716" max="8716" width="12.375" style="431" customWidth="1"/>
    <col min="8717" max="8717" width="8.875" style="431" customWidth="1"/>
    <col min="8718" max="8722" width="9" style="431"/>
    <col min="8723" max="8723" width="7.5" style="431" customWidth="1"/>
    <col min="8724" max="8964" width="9" style="431"/>
    <col min="8965" max="8965" width="2.75" style="431" customWidth="1"/>
    <col min="8966" max="8966" width="22" style="431" customWidth="1"/>
    <col min="8967" max="8967" width="17.125" style="431" customWidth="1"/>
    <col min="8968" max="8968" width="25.375" style="431" customWidth="1"/>
    <col min="8969" max="8969" width="28.125" style="431" customWidth="1"/>
    <col min="8970" max="8970" width="12.5" style="431" customWidth="1"/>
    <col min="8971" max="8971" width="5" style="431" customWidth="1"/>
    <col min="8972" max="8972" width="12.375" style="431" customWidth="1"/>
    <col min="8973" max="8973" width="8.875" style="431" customWidth="1"/>
    <col min="8974" max="8978" width="9" style="431"/>
    <col min="8979" max="8979" width="7.5" style="431" customWidth="1"/>
    <col min="8980" max="9220" width="9" style="431"/>
    <col min="9221" max="9221" width="2.75" style="431" customWidth="1"/>
    <col min="9222" max="9222" width="22" style="431" customWidth="1"/>
    <col min="9223" max="9223" width="17.125" style="431" customWidth="1"/>
    <col min="9224" max="9224" width="25.375" style="431" customWidth="1"/>
    <col min="9225" max="9225" width="28.125" style="431" customWidth="1"/>
    <col min="9226" max="9226" width="12.5" style="431" customWidth="1"/>
    <col min="9227" max="9227" width="5" style="431" customWidth="1"/>
    <col min="9228" max="9228" width="12.375" style="431" customWidth="1"/>
    <col min="9229" max="9229" width="8.875" style="431" customWidth="1"/>
    <col min="9230" max="9234" width="9" style="431"/>
    <col min="9235" max="9235" width="7.5" style="431" customWidth="1"/>
    <col min="9236" max="9476" width="9" style="431"/>
    <col min="9477" max="9477" width="2.75" style="431" customWidth="1"/>
    <col min="9478" max="9478" width="22" style="431" customWidth="1"/>
    <col min="9479" max="9479" width="17.125" style="431" customWidth="1"/>
    <col min="9480" max="9480" width="25.375" style="431" customWidth="1"/>
    <col min="9481" max="9481" width="28.125" style="431" customWidth="1"/>
    <col min="9482" max="9482" width="12.5" style="431" customWidth="1"/>
    <col min="9483" max="9483" width="5" style="431" customWidth="1"/>
    <col min="9484" max="9484" width="12.375" style="431" customWidth="1"/>
    <col min="9485" max="9485" width="8.875" style="431" customWidth="1"/>
    <col min="9486" max="9490" width="9" style="431"/>
    <col min="9491" max="9491" width="7.5" style="431" customWidth="1"/>
    <col min="9492" max="9732" width="9" style="431"/>
    <col min="9733" max="9733" width="2.75" style="431" customWidth="1"/>
    <col min="9734" max="9734" width="22" style="431" customWidth="1"/>
    <col min="9735" max="9735" width="17.125" style="431" customWidth="1"/>
    <col min="9736" max="9736" width="25.375" style="431" customWidth="1"/>
    <col min="9737" max="9737" width="28.125" style="431" customWidth="1"/>
    <col min="9738" max="9738" width="12.5" style="431" customWidth="1"/>
    <col min="9739" max="9739" width="5" style="431" customWidth="1"/>
    <col min="9740" max="9740" width="12.375" style="431" customWidth="1"/>
    <col min="9741" max="9741" width="8.875" style="431" customWidth="1"/>
    <col min="9742" max="9746" width="9" style="431"/>
    <col min="9747" max="9747" width="7.5" style="431" customWidth="1"/>
    <col min="9748" max="9988" width="9" style="431"/>
    <col min="9989" max="9989" width="2.75" style="431" customWidth="1"/>
    <col min="9990" max="9990" width="22" style="431" customWidth="1"/>
    <col min="9991" max="9991" width="17.125" style="431" customWidth="1"/>
    <col min="9992" max="9992" width="25.375" style="431" customWidth="1"/>
    <col min="9993" max="9993" width="28.125" style="431" customWidth="1"/>
    <col min="9994" max="9994" width="12.5" style="431" customWidth="1"/>
    <col min="9995" max="9995" width="5" style="431" customWidth="1"/>
    <col min="9996" max="9996" width="12.375" style="431" customWidth="1"/>
    <col min="9997" max="9997" width="8.875" style="431" customWidth="1"/>
    <col min="9998" max="10002" width="9" style="431"/>
    <col min="10003" max="10003" width="7.5" style="431" customWidth="1"/>
    <col min="10004" max="10244" width="9" style="431"/>
    <col min="10245" max="10245" width="2.75" style="431" customWidth="1"/>
    <col min="10246" max="10246" width="22" style="431" customWidth="1"/>
    <col min="10247" max="10247" width="17.125" style="431" customWidth="1"/>
    <col min="10248" max="10248" width="25.375" style="431" customWidth="1"/>
    <col min="10249" max="10249" width="28.125" style="431" customWidth="1"/>
    <col min="10250" max="10250" width="12.5" style="431" customWidth="1"/>
    <col min="10251" max="10251" width="5" style="431" customWidth="1"/>
    <col min="10252" max="10252" width="12.375" style="431" customWidth="1"/>
    <col min="10253" max="10253" width="8.875" style="431" customWidth="1"/>
    <col min="10254" max="10258" width="9" style="431"/>
    <col min="10259" max="10259" width="7.5" style="431" customWidth="1"/>
    <col min="10260" max="10500" width="9" style="431"/>
    <col min="10501" max="10501" width="2.75" style="431" customWidth="1"/>
    <col min="10502" max="10502" width="22" style="431" customWidth="1"/>
    <col min="10503" max="10503" width="17.125" style="431" customWidth="1"/>
    <col min="10504" max="10504" width="25.375" style="431" customWidth="1"/>
    <col min="10505" max="10505" width="28.125" style="431" customWidth="1"/>
    <col min="10506" max="10506" width="12.5" style="431" customWidth="1"/>
    <col min="10507" max="10507" width="5" style="431" customWidth="1"/>
    <col min="10508" max="10508" width="12.375" style="431" customWidth="1"/>
    <col min="10509" max="10509" width="8.875" style="431" customWidth="1"/>
    <col min="10510" max="10514" width="9" style="431"/>
    <col min="10515" max="10515" width="7.5" style="431" customWidth="1"/>
    <col min="10516" max="10756" width="9" style="431"/>
    <col min="10757" max="10757" width="2.75" style="431" customWidth="1"/>
    <col min="10758" max="10758" width="22" style="431" customWidth="1"/>
    <col min="10759" max="10759" width="17.125" style="431" customWidth="1"/>
    <col min="10760" max="10760" width="25.375" style="431" customWidth="1"/>
    <col min="10761" max="10761" width="28.125" style="431" customWidth="1"/>
    <col min="10762" max="10762" width="12.5" style="431" customWidth="1"/>
    <col min="10763" max="10763" width="5" style="431" customWidth="1"/>
    <col min="10764" max="10764" width="12.375" style="431" customWidth="1"/>
    <col min="10765" max="10765" width="8.875" style="431" customWidth="1"/>
    <col min="10766" max="10770" width="9" style="431"/>
    <col min="10771" max="10771" width="7.5" style="431" customWidth="1"/>
    <col min="10772" max="11012" width="9" style="431"/>
    <col min="11013" max="11013" width="2.75" style="431" customWidth="1"/>
    <col min="11014" max="11014" width="22" style="431" customWidth="1"/>
    <col min="11015" max="11015" width="17.125" style="431" customWidth="1"/>
    <col min="11016" max="11016" width="25.375" style="431" customWidth="1"/>
    <col min="11017" max="11017" width="28.125" style="431" customWidth="1"/>
    <col min="11018" max="11018" width="12.5" style="431" customWidth="1"/>
    <col min="11019" max="11019" width="5" style="431" customWidth="1"/>
    <col min="11020" max="11020" width="12.375" style="431" customWidth="1"/>
    <col min="11021" max="11021" width="8.875" style="431" customWidth="1"/>
    <col min="11022" max="11026" width="9" style="431"/>
    <col min="11027" max="11027" width="7.5" style="431" customWidth="1"/>
    <col min="11028" max="11268" width="9" style="431"/>
    <col min="11269" max="11269" width="2.75" style="431" customWidth="1"/>
    <col min="11270" max="11270" width="22" style="431" customWidth="1"/>
    <col min="11271" max="11271" width="17.125" style="431" customWidth="1"/>
    <col min="11272" max="11272" width="25.375" style="431" customWidth="1"/>
    <col min="11273" max="11273" width="28.125" style="431" customWidth="1"/>
    <col min="11274" max="11274" width="12.5" style="431" customWidth="1"/>
    <col min="11275" max="11275" width="5" style="431" customWidth="1"/>
    <col min="11276" max="11276" width="12.375" style="431" customWidth="1"/>
    <col min="11277" max="11277" width="8.875" style="431" customWidth="1"/>
    <col min="11278" max="11282" width="9" style="431"/>
    <col min="11283" max="11283" width="7.5" style="431" customWidth="1"/>
    <col min="11284" max="11524" width="9" style="431"/>
    <col min="11525" max="11525" width="2.75" style="431" customWidth="1"/>
    <col min="11526" max="11526" width="22" style="431" customWidth="1"/>
    <col min="11527" max="11527" width="17.125" style="431" customWidth="1"/>
    <col min="11528" max="11528" width="25.375" style="431" customWidth="1"/>
    <col min="11529" max="11529" width="28.125" style="431" customWidth="1"/>
    <col min="11530" max="11530" width="12.5" style="431" customWidth="1"/>
    <col min="11531" max="11531" width="5" style="431" customWidth="1"/>
    <col min="11532" max="11532" width="12.375" style="431" customWidth="1"/>
    <col min="11533" max="11533" width="8.875" style="431" customWidth="1"/>
    <col min="11534" max="11538" width="9" style="431"/>
    <col min="11539" max="11539" width="7.5" style="431" customWidth="1"/>
    <col min="11540" max="11780" width="9" style="431"/>
    <col min="11781" max="11781" width="2.75" style="431" customWidth="1"/>
    <col min="11782" max="11782" width="22" style="431" customWidth="1"/>
    <col min="11783" max="11783" width="17.125" style="431" customWidth="1"/>
    <col min="11784" max="11784" width="25.375" style="431" customWidth="1"/>
    <col min="11785" max="11785" width="28.125" style="431" customWidth="1"/>
    <col min="11786" max="11786" width="12.5" style="431" customWidth="1"/>
    <col min="11787" max="11787" width="5" style="431" customWidth="1"/>
    <col min="11788" max="11788" width="12.375" style="431" customWidth="1"/>
    <col min="11789" max="11789" width="8.875" style="431" customWidth="1"/>
    <col min="11790" max="11794" width="9" style="431"/>
    <col min="11795" max="11795" width="7.5" style="431" customWidth="1"/>
    <col min="11796" max="12036" width="9" style="431"/>
    <col min="12037" max="12037" width="2.75" style="431" customWidth="1"/>
    <col min="12038" max="12038" width="22" style="431" customWidth="1"/>
    <col min="12039" max="12039" width="17.125" style="431" customWidth="1"/>
    <col min="12040" max="12040" width="25.375" style="431" customWidth="1"/>
    <col min="12041" max="12041" width="28.125" style="431" customWidth="1"/>
    <col min="12042" max="12042" width="12.5" style="431" customWidth="1"/>
    <col min="12043" max="12043" width="5" style="431" customWidth="1"/>
    <col min="12044" max="12044" width="12.375" style="431" customWidth="1"/>
    <col min="12045" max="12045" width="8.875" style="431" customWidth="1"/>
    <col min="12046" max="12050" width="9" style="431"/>
    <col min="12051" max="12051" width="7.5" style="431" customWidth="1"/>
    <col min="12052" max="12292" width="9" style="431"/>
    <col min="12293" max="12293" width="2.75" style="431" customWidth="1"/>
    <col min="12294" max="12294" width="22" style="431" customWidth="1"/>
    <col min="12295" max="12295" width="17.125" style="431" customWidth="1"/>
    <col min="12296" max="12296" width="25.375" style="431" customWidth="1"/>
    <col min="12297" max="12297" width="28.125" style="431" customWidth="1"/>
    <col min="12298" max="12298" width="12.5" style="431" customWidth="1"/>
    <col min="12299" max="12299" width="5" style="431" customWidth="1"/>
    <col min="12300" max="12300" width="12.375" style="431" customWidth="1"/>
    <col min="12301" max="12301" width="8.875" style="431" customWidth="1"/>
    <col min="12302" max="12306" width="9" style="431"/>
    <col min="12307" max="12307" width="7.5" style="431" customWidth="1"/>
    <col min="12308" max="12548" width="9" style="431"/>
    <col min="12549" max="12549" width="2.75" style="431" customWidth="1"/>
    <col min="12550" max="12550" width="22" style="431" customWidth="1"/>
    <col min="12551" max="12551" width="17.125" style="431" customWidth="1"/>
    <col min="12552" max="12552" width="25.375" style="431" customWidth="1"/>
    <col min="12553" max="12553" width="28.125" style="431" customWidth="1"/>
    <col min="12554" max="12554" width="12.5" style="431" customWidth="1"/>
    <col min="12555" max="12555" width="5" style="431" customWidth="1"/>
    <col min="12556" max="12556" width="12.375" style="431" customWidth="1"/>
    <col min="12557" max="12557" width="8.875" style="431" customWidth="1"/>
    <col min="12558" max="12562" width="9" style="431"/>
    <col min="12563" max="12563" width="7.5" style="431" customWidth="1"/>
    <col min="12564" max="12804" width="9" style="431"/>
    <col min="12805" max="12805" width="2.75" style="431" customWidth="1"/>
    <col min="12806" max="12806" width="22" style="431" customWidth="1"/>
    <col min="12807" max="12807" width="17.125" style="431" customWidth="1"/>
    <col min="12808" max="12808" width="25.375" style="431" customWidth="1"/>
    <col min="12809" max="12809" width="28.125" style="431" customWidth="1"/>
    <col min="12810" max="12810" width="12.5" style="431" customWidth="1"/>
    <col min="12811" max="12811" width="5" style="431" customWidth="1"/>
    <col min="12812" max="12812" width="12.375" style="431" customWidth="1"/>
    <col min="12813" max="12813" width="8.875" style="431" customWidth="1"/>
    <col min="12814" max="12818" width="9" style="431"/>
    <col min="12819" max="12819" width="7.5" style="431" customWidth="1"/>
    <col min="12820" max="13060" width="9" style="431"/>
    <col min="13061" max="13061" width="2.75" style="431" customWidth="1"/>
    <col min="13062" max="13062" width="22" style="431" customWidth="1"/>
    <col min="13063" max="13063" width="17.125" style="431" customWidth="1"/>
    <col min="13064" max="13064" width="25.375" style="431" customWidth="1"/>
    <col min="13065" max="13065" width="28.125" style="431" customWidth="1"/>
    <col min="13066" max="13066" width="12.5" style="431" customWidth="1"/>
    <col min="13067" max="13067" width="5" style="431" customWidth="1"/>
    <col min="13068" max="13068" width="12.375" style="431" customWidth="1"/>
    <col min="13069" max="13069" width="8.875" style="431" customWidth="1"/>
    <col min="13070" max="13074" width="9" style="431"/>
    <col min="13075" max="13075" width="7.5" style="431" customWidth="1"/>
    <col min="13076" max="13316" width="9" style="431"/>
    <col min="13317" max="13317" width="2.75" style="431" customWidth="1"/>
    <col min="13318" max="13318" width="22" style="431" customWidth="1"/>
    <col min="13319" max="13319" width="17.125" style="431" customWidth="1"/>
    <col min="13320" max="13320" width="25.375" style="431" customWidth="1"/>
    <col min="13321" max="13321" width="28.125" style="431" customWidth="1"/>
    <col min="13322" max="13322" width="12.5" style="431" customWidth="1"/>
    <col min="13323" max="13323" width="5" style="431" customWidth="1"/>
    <col min="13324" max="13324" width="12.375" style="431" customWidth="1"/>
    <col min="13325" max="13325" width="8.875" style="431" customWidth="1"/>
    <col min="13326" max="13330" width="9" style="431"/>
    <col min="13331" max="13331" width="7.5" style="431" customWidth="1"/>
    <col min="13332" max="13572" width="9" style="431"/>
    <col min="13573" max="13573" width="2.75" style="431" customWidth="1"/>
    <col min="13574" max="13574" width="22" style="431" customWidth="1"/>
    <col min="13575" max="13575" width="17.125" style="431" customWidth="1"/>
    <col min="13576" max="13576" width="25.375" style="431" customWidth="1"/>
    <col min="13577" max="13577" width="28.125" style="431" customWidth="1"/>
    <col min="13578" max="13578" width="12.5" style="431" customWidth="1"/>
    <col min="13579" max="13579" width="5" style="431" customWidth="1"/>
    <col min="13580" max="13580" width="12.375" style="431" customWidth="1"/>
    <col min="13581" max="13581" width="8.875" style="431" customWidth="1"/>
    <col min="13582" max="13586" width="9" style="431"/>
    <col min="13587" max="13587" width="7.5" style="431" customWidth="1"/>
    <col min="13588" max="13828" width="9" style="431"/>
    <col min="13829" max="13829" width="2.75" style="431" customWidth="1"/>
    <col min="13830" max="13830" width="22" style="431" customWidth="1"/>
    <col min="13831" max="13831" width="17.125" style="431" customWidth="1"/>
    <col min="13832" max="13832" width="25.375" style="431" customWidth="1"/>
    <col min="13833" max="13833" width="28.125" style="431" customWidth="1"/>
    <col min="13834" max="13834" width="12.5" style="431" customWidth="1"/>
    <col min="13835" max="13835" width="5" style="431" customWidth="1"/>
    <col min="13836" max="13836" width="12.375" style="431" customWidth="1"/>
    <col min="13837" max="13837" width="8.875" style="431" customWidth="1"/>
    <col min="13838" max="13842" width="9" style="431"/>
    <col min="13843" max="13843" width="7.5" style="431" customWidth="1"/>
    <col min="13844" max="14084" width="9" style="431"/>
    <col min="14085" max="14085" width="2.75" style="431" customWidth="1"/>
    <col min="14086" max="14086" width="22" style="431" customWidth="1"/>
    <col min="14087" max="14087" width="17.125" style="431" customWidth="1"/>
    <col min="14088" max="14088" width="25.375" style="431" customWidth="1"/>
    <col min="14089" max="14089" width="28.125" style="431" customWidth="1"/>
    <col min="14090" max="14090" width="12.5" style="431" customWidth="1"/>
    <col min="14091" max="14091" width="5" style="431" customWidth="1"/>
    <col min="14092" max="14092" width="12.375" style="431" customWidth="1"/>
    <col min="14093" max="14093" width="8.875" style="431" customWidth="1"/>
    <col min="14094" max="14098" width="9" style="431"/>
    <col min="14099" max="14099" width="7.5" style="431" customWidth="1"/>
    <col min="14100" max="14340" width="9" style="431"/>
    <col min="14341" max="14341" width="2.75" style="431" customWidth="1"/>
    <col min="14342" max="14342" width="22" style="431" customWidth="1"/>
    <col min="14343" max="14343" width="17.125" style="431" customWidth="1"/>
    <col min="14344" max="14344" width="25.375" style="431" customWidth="1"/>
    <col min="14345" max="14345" width="28.125" style="431" customWidth="1"/>
    <col min="14346" max="14346" width="12.5" style="431" customWidth="1"/>
    <col min="14347" max="14347" width="5" style="431" customWidth="1"/>
    <col min="14348" max="14348" width="12.375" style="431" customWidth="1"/>
    <col min="14349" max="14349" width="8.875" style="431" customWidth="1"/>
    <col min="14350" max="14354" width="9" style="431"/>
    <col min="14355" max="14355" width="7.5" style="431" customWidth="1"/>
    <col min="14356" max="14596" width="9" style="431"/>
    <col min="14597" max="14597" width="2.75" style="431" customWidth="1"/>
    <col min="14598" max="14598" width="22" style="431" customWidth="1"/>
    <col min="14599" max="14599" width="17.125" style="431" customWidth="1"/>
    <col min="14600" max="14600" width="25.375" style="431" customWidth="1"/>
    <col min="14601" max="14601" width="28.125" style="431" customWidth="1"/>
    <col min="14602" max="14602" width="12.5" style="431" customWidth="1"/>
    <col min="14603" max="14603" width="5" style="431" customWidth="1"/>
    <col min="14604" max="14604" width="12.375" style="431" customWidth="1"/>
    <col min="14605" max="14605" width="8.875" style="431" customWidth="1"/>
    <col min="14606" max="14610" width="9" style="431"/>
    <col min="14611" max="14611" width="7.5" style="431" customWidth="1"/>
    <col min="14612" max="14852" width="9" style="431"/>
    <col min="14853" max="14853" width="2.75" style="431" customWidth="1"/>
    <col min="14854" max="14854" width="22" style="431" customWidth="1"/>
    <col min="14855" max="14855" width="17.125" style="431" customWidth="1"/>
    <col min="14856" max="14856" width="25.375" style="431" customWidth="1"/>
    <col min="14857" max="14857" width="28.125" style="431" customWidth="1"/>
    <col min="14858" max="14858" width="12.5" style="431" customWidth="1"/>
    <col min="14859" max="14859" width="5" style="431" customWidth="1"/>
    <col min="14860" max="14860" width="12.375" style="431" customWidth="1"/>
    <col min="14861" max="14861" width="8.875" style="431" customWidth="1"/>
    <col min="14862" max="14866" width="9" style="431"/>
    <col min="14867" max="14867" width="7.5" style="431" customWidth="1"/>
    <col min="14868" max="15108" width="9" style="431"/>
    <col min="15109" max="15109" width="2.75" style="431" customWidth="1"/>
    <col min="15110" max="15110" width="22" style="431" customWidth="1"/>
    <col min="15111" max="15111" width="17.125" style="431" customWidth="1"/>
    <col min="15112" max="15112" width="25.375" style="431" customWidth="1"/>
    <col min="15113" max="15113" width="28.125" style="431" customWidth="1"/>
    <col min="15114" max="15114" width="12.5" style="431" customWidth="1"/>
    <col min="15115" max="15115" width="5" style="431" customWidth="1"/>
    <col min="15116" max="15116" width="12.375" style="431" customWidth="1"/>
    <col min="15117" max="15117" width="8.875" style="431" customWidth="1"/>
    <col min="15118" max="15122" width="9" style="431"/>
    <col min="15123" max="15123" width="7.5" style="431" customWidth="1"/>
    <col min="15124" max="15364" width="9" style="431"/>
    <col min="15365" max="15365" width="2.75" style="431" customWidth="1"/>
    <col min="15366" max="15366" width="22" style="431" customWidth="1"/>
    <col min="15367" max="15367" width="17.125" style="431" customWidth="1"/>
    <col min="15368" max="15368" width="25.375" style="431" customWidth="1"/>
    <col min="15369" max="15369" width="28.125" style="431" customWidth="1"/>
    <col min="15370" max="15370" width="12.5" style="431" customWidth="1"/>
    <col min="15371" max="15371" width="5" style="431" customWidth="1"/>
    <col min="15372" max="15372" width="12.375" style="431" customWidth="1"/>
    <col min="15373" max="15373" width="8.875" style="431" customWidth="1"/>
    <col min="15374" max="15378" width="9" style="431"/>
    <col min="15379" max="15379" width="7.5" style="431" customWidth="1"/>
    <col min="15380" max="15620" width="9" style="431"/>
    <col min="15621" max="15621" width="2.75" style="431" customWidth="1"/>
    <col min="15622" max="15622" width="22" style="431" customWidth="1"/>
    <col min="15623" max="15623" width="17.125" style="431" customWidth="1"/>
    <col min="15624" max="15624" width="25.375" style="431" customWidth="1"/>
    <col min="15625" max="15625" width="28.125" style="431" customWidth="1"/>
    <col min="15626" max="15626" width="12.5" style="431" customWidth="1"/>
    <col min="15627" max="15627" width="5" style="431" customWidth="1"/>
    <col min="15628" max="15628" width="12.375" style="431" customWidth="1"/>
    <col min="15629" max="15629" width="8.875" style="431" customWidth="1"/>
    <col min="15630" max="15634" width="9" style="431"/>
    <col min="15635" max="15635" width="7.5" style="431" customWidth="1"/>
    <col min="15636" max="15876" width="9" style="431"/>
    <col min="15877" max="15877" width="2.75" style="431" customWidth="1"/>
    <col min="15878" max="15878" width="22" style="431" customWidth="1"/>
    <col min="15879" max="15879" width="17.125" style="431" customWidth="1"/>
    <col min="15880" max="15880" width="25.375" style="431" customWidth="1"/>
    <col min="15881" max="15881" width="28.125" style="431" customWidth="1"/>
    <col min="15882" max="15882" width="12.5" style="431" customWidth="1"/>
    <col min="15883" max="15883" width="5" style="431" customWidth="1"/>
    <col min="15884" max="15884" width="12.375" style="431" customWidth="1"/>
    <col min="15885" max="15885" width="8.875" style="431" customWidth="1"/>
    <col min="15886" max="15890" width="9" style="431"/>
    <col min="15891" max="15891" width="7.5" style="431" customWidth="1"/>
    <col min="15892" max="16132" width="9" style="431"/>
    <col min="16133" max="16133" width="2.75" style="431" customWidth="1"/>
    <col min="16134" max="16134" width="22" style="431" customWidth="1"/>
    <col min="16135" max="16135" width="17.125" style="431" customWidth="1"/>
    <col min="16136" max="16136" width="25.375" style="431" customWidth="1"/>
    <col min="16137" max="16137" width="28.125" style="431" customWidth="1"/>
    <col min="16138" max="16138" width="12.5" style="431" customWidth="1"/>
    <col min="16139" max="16139" width="5" style="431" customWidth="1"/>
    <col min="16140" max="16140" width="12.375" style="431" customWidth="1"/>
    <col min="16141" max="16141" width="8.875" style="431" customWidth="1"/>
    <col min="16142" max="16146" width="9" style="431"/>
    <col min="16147" max="16147" width="7.5" style="431" customWidth="1"/>
    <col min="16148" max="16384" width="9" style="431"/>
  </cols>
  <sheetData>
    <row r="1" spans="1:19">
      <c r="B1" s="611"/>
      <c r="C1" s="612"/>
      <c r="R1" s="613" t="s">
        <v>882</v>
      </c>
      <c r="S1" s="613"/>
    </row>
    <row r="2" spans="1:19" s="614" customFormat="1" ht="28.5" customHeight="1">
      <c r="B2" s="2358" t="s">
        <v>438</v>
      </c>
      <c r="C2" s="2358"/>
      <c r="D2" s="2358"/>
      <c r="E2" s="2358"/>
      <c r="F2" s="2358"/>
      <c r="G2" s="2358"/>
      <c r="H2" s="2358"/>
      <c r="I2" s="2358"/>
      <c r="J2" s="2358"/>
      <c r="K2" s="2358"/>
      <c r="L2" s="2358"/>
      <c r="M2" s="2358"/>
      <c r="N2" s="2358"/>
      <c r="O2" s="2358"/>
      <c r="P2" s="2358"/>
      <c r="Q2" s="2358"/>
      <c r="R2" s="2358"/>
      <c r="S2" s="615"/>
    </row>
    <row r="3" spans="1:19" ht="7.5" customHeight="1"/>
    <row r="4" spans="1:19" ht="28.5" customHeight="1">
      <c r="B4" s="617" t="s">
        <v>439</v>
      </c>
      <c r="C4" s="2359" t="str">
        <f>IF(様式1!L11="","",様式1!L11)</f>
        <v/>
      </c>
      <c r="D4" s="2360"/>
      <c r="E4" s="606"/>
      <c r="F4" s="606"/>
      <c r="J4" s="433"/>
      <c r="R4" s="431"/>
      <c r="S4" s="431"/>
    </row>
    <row r="5" spans="1:19" ht="28.5" customHeight="1">
      <c r="B5" s="617" t="s">
        <v>440</v>
      </c>
      <c r="C5" s="2361" t="str">
        <f>IF(様式1!G36="","",様式1!G36)</f>
        <v/>
      </c>
      <c r="D5" s="2362"/>
      <c r="E5" s="606"/>
      <c r="F5" s="606"/>
      <c r="J5" s="433"/>
      <c r="R5" s="431"/>
      <c r="S5" s="431"/>
    </row>
    <row r="6" spans="1:19" ht="18.75" customHeight="1">
      <c r="J6" s="433"/>
      <c r="L6" s="433"/>
      <c r="M6" s="606"/>
      <c r="N6" s="606"/>
      <c r="O6" s="606"/>
      <c r="P6" s="606"/>
      <c r="Q6" s="606"/>
      <c r="R6" s="606"/>
      <c r="S6" s="606"/>
    </row>
    <row r="7" spans="1:19" ht="9" customHeight="1">
      <c r="J7" s="433"/>
      <c r="L7" s="433"/>
      <c r="M7" s="606"/>
      <c r="N7" s="606"/>
      <c r="O7" s="606"/>
      <c r="P7" s="606"/>
      <c r="Q7" s="606"/>
      <c r="R7" s="606"/>
      <c r="S7" s="606"/>
    </row>
    <row r="8" spans="1:19" ht="18.75" customHeight="1">
      <c r="B8" s="618"/>
      <c r="J8" s="433"/>
      <c r="L8" s="433"/>
      <c r="M8" s="606"/>
      <c r="N8" s="606"/>
      <c r="O8" s="606"/>
      <c r="P8" s="606"/>
      <c r="Q8" s="606"/>
      <c r="R8" s="606"/>
      <c r="S8" s="606"/>
    </row>
    <row r="9" spans="1:19" ht="7.5" customHeight="1"/>
    <row r="10" spans="1:19" ht="18.75" customHeight="1">
      <c r="B10" s="2363" t="s">
        <v>441</v>
      </c>
      <c r="C10" s="2366" t="s">
        <v>1138</v>
      </c>
      <c r="D10" s="2363" t="s">
        <v>442</v>
      </c>
      <c r="E10" s="2363" t="s">
        <v>443</v>
      </c>
      <c r="F10" s="2369" t="s">
        <v>444</v>
      </c>
      <c r="G10" s="2370"/>
      <c r="H10" s="2371"/>
      <c r="I10" s="619" t="s">
        <v>554</v>
      </c>
      <c r="J10" s="2378" t="s">
        <v>555</v>
      </c>
      <c r="K10" s="2379"/>
      <c r="L10" s="2378" t="s">
        <v>561</v>
      </c>
      <c r="M10" s="2379"/>
      <c r="N10" s="2347" t="s">
        <v>798</v>
      </c>
      <c r="O10" s="2347" t="s">
        <v>799</v>
      </c>
      <c r="P10" s="2348" t="s">
        <v>800</v>
      </c>
      <c r="Q10" s="2349" t="s">
        <v>801</v>
      </c>
      <c r="R10" s="2349" t="s">
        <v>802</v>
      </c>
      <c r="S10" s="620"/>
    </row>
    <row r="11" spans="1:19" ht="18.75" customHeight="1">
      <c r="B11" s="2364"/>
      <c r="C11" s="2367"/>
      <c r="D11" s="2367"/>
      <c r="E11" s="2367"/>
      <c r="F11" s="2372"/>
      <c r="G11" s="2373"/>
      <c r="H11" s="2374"/>
      <c r="I11" s="621" t="s">
        <v>445</v>
      </c>
      <c r="J11" s="622" t="s">
        <v>446</v>
      </c>
      <c r="K11" s="2352" t="s">
        <v>447</v>
      </c>
      <c r="L11" s="622" t="s">
        <v>448</v>
      </c>
      <c r="M11" s="2355" t="s">
        <v>1128</v>
      </c>
      <c r="N11" s="2347"/>
      <c r="O11" s="2347"/>
      <c r="P11" s="2348"/>
      <c r="Q11" s="2350"/>
      <c r="R11" s="2350"/>
      <c r="S11" s="623"/>
    </row>
    <row r="12" spans="1:19" ht="18.75" customHeight="1">
      <c r="B12" s="2364"/>
      <c r="C12" s="2367"/>
      <c r="D12" s="2367"/>
      <c r="E12" s="2367"/>
      <c r="F12" s="2372"/>
      <c r="G12" s="2373"/>
      <c r="H12" s="2374"/>
      <c r="I12" s="622"/>
      <c r="J12" s="622"/>
      <c r="K12" s="2353"/>
      <c r="L12" s="622"/>
      <c r="M12" s="2356"/>
      <c r="N12" s="2347"/>
      <c r="O12" s="2347"/>
      <c r="P12" s="2348"/>
      <c r="Q12" s="2350"/>
      <c r="R12" s="2350"/>
      <c r="S12" s="623"/>
    </row>
    <row r="13" spans="1:19" ht="151.5" customHeight="1">
      <c r="B13" s="2365"/>
      <c r="C13" s="2368"/>
      <c r="D13" s="2368"/>
      <c r="E13" s="2368"/>
      <c r="F13" s="2375"/>
      <c r="G13" s="2376"/>
      <c r="H13" s="2377"/>
      <c r="I13" s="624"/>
      <c r="J13" s="624"/>
      <c r="K13" s="2354"/>
      <c r="L13" s="625"/>
      <c r="M13" s="2357"/>
      <c r="N13" s="2347"/>
      <c r="O13" s="2347"/>
      <c r="P13" s="2348"/>
      <c r="Q13" s="2351"/>
      <c r="R13" s="2351"/>
      <c r="S13" s="623"/>
    </row>
    <row r="14" spans="1:19" ht="28.5" customHeight="1">
      <c r="B14" s="626" t="s">
        <v>449</v>
      </c>
      <c r="C14" s="627"/>
      <c r="D14" s="627"/>
      <c r="E14" s="628"/>
      <c r="F14" s="629"/>
      <c r="G14" s="630"/>
      <c r="H14" s="631"/>
      <c r="I14" s="632"/>
      <c r="J14" s="633"/>
      <c r="K14" s="633"/>
      <c r="L14" s="633"/>
      <c r="M14" s="633"/>
      <c r="N14" s="633"/>
      <c r="O14" s="633"/>
      <c r="P14" s="633"/>
      <c r="Q14" s="633"/>
      <c r="R14" s="634"/>
      <c r="S14" s="635"/>
    </row>
    <row r="15" spans="1:19" ht="28.5" customHeight="1">
      <c r="B15" s="636" t="s">
        <v>803</v>
      </c>
      <c r="C15" s="637" t="s">
        <v>804</v>
      </c>
      <c r="D15" s="638" t="s">
        <v>805</v>
      </c>
      <c r="E15" s="638" t="s">
        <v>450</v>
      </c>
      <c r="F15" s="639">
        <v>42461</v>
      </c>
      <c r="G15" s="640" t="s">
        <v>806</v>
      </c>
      <c r="H15" s="641">
        <v>42643</v>
      </c>
      <c r="I15" s="642">
        <v>25</v>
      </c>
      <c r="J15" s="642">
        <v>5</v>
      </c>
      <c r="K15" s="642">
        <v>3</v>
      </c>
      <c r="L15" s="643">
        <v>20</v>
      </c>
      <c r="M15" s="677" t="s">
        <v>843</v>
      </c>
      <c r="N15" s="642">
        <v>4</v>
      </c>
      <c r="O15" s="642">
        <v>15</v>
      </c>
      <c r="P15" s="642">
        <v>9</v>
      </c>
      <c r="Q15" s="644"/>
      <c r="R15" s="644"/>
      <c r="S15" s="635"/>
    </row>
    <row r="16" spans="1:19" ht="28.5" customHeight="1">
      <c r="A16" s="431">
        <v>1</v>
      </c>
      <c r="B16" s="976"/>
      <c r="C16" s="977"/>
      <c r="D16" s="978"/>
      <c r="E16" s="979"/>
      <c r="F16" s="980"/>
      <c r="G16" s="645" t="s">
        <v>806</v>
      </c>
      <c r="H16" s="984"/>
      <c r="I16" s="985"/>
      <c r="J16" s="985"/>
      <c r="K16" s="985"/>
      <c r="L16" s="985"/>
      <c r="M16" s="985"/>
      <c r="N16" s="985"/>
      <c r="O16" s="985"/>
      <c r="P16" s="985"/>
      <c r="Q16" s="2342"/>
      <c r="R16" s="2342"/>
      <c r="S16" s="635"/>
    </row>
    <row r="17" spans="1:19" ht="28.5" customHeight="1">
      <c r="A17" s="431">
        <v>2</v>
      </c>
      <c r="B17" s="976"/>
      <c r="C17" s="977"/>
      <c r="D17" s="978"/>
      <c r="E17" s="979"/>
      <c r="F17" s="980"/>
      <c r="G17" s="645" t="s">
        <v>806</v>
      </c>
      <c r="H17" s="984"/>
      <c r="I17" s="985"/>
      <c r="J17" s="985"/>
      <c r="K17" s="985"/>
      <c r="L17" s="985"/>
      <c r="M17" s="985"/>
      <c r="N17" s="985"/>
      <c r="O17" s="985"/>
      <c r="P17" s="985"/>
      <c r="Q17" s="2343"/>
      <c r="R17" s="2343"/>
      <c r="S17" s="646"/>
    </row>
    <row r="18" spans="1:19" ht="28.5" customHeight="1" thickBot="1">
      <c r="A18" s="431">
        <v>3</v>
      </c>
      <c r="B18" s="981"/>
      <c r="C18" s="977"/>
      <c r="D18" s="978"/>
      <c r="E18" s="982"/>
      <c r="F18" s="983"/>
      <c r="G18" s="647" t="s">
        <v>806</v>
      </c>
      <c r="H18" s="986"/>
      <c r="I18" s="987"/>
      <c r="J18" s="987"/>
      <c r="K18" s="987"/>
      <c r="L18" s="987"/>
      <c r="M18" s="987"/>
      <c r="N18" s="987"/>
      <c r="O18" s="987"/>
      <c r="P18" s="987"/>
      <c r="Q18" s="2344"/>
      <c r="R18" s="2344"/>
      <c r="S18" s="646"/>
    </row>
    <row r="19" spans="1:19" ht="30.75" customHeight="1" thickTop="1">
      <c r="B19" s="648"/>
      <c r="C19" s="649"/>
      <c r="D19" s="650"/>
      <c r="E19" s="2345" t="s">
        <v>451</v>
      </c>
      <c r="F19" s="2346"/>
      <c r="G19" s="2346"/>
      <c r="H19" s="2346"/>
      <c r="I19" s="651">
        <f t="shared" ref="I19:P19" si="0">SUM(I16:I18)</f>
        <v>0</v>
      </c>
      <c r="J19" s="652">
        <f t="shared" si="0"/>
        <v>0</v>
      </c>
      <c r="K19" s="653">
        <f t="shared" si="0"/>
        <v>0</v>
      </c>
      <c r="L19" s="653">
        <f t="shared" si="0"/>
        <v>0</v>
      </c>
      <c r="M19" s="653">
        <f>SUM(M16:M18)</f>
        <v>0</v>
      </c>
      <c r="N19" s="653">
        <f t="shared" si="0"/>
        <v>0</v>
      </c>
      <c r="O19" s="653">
        <f t="shared" si="0"/>
        <v>0</v>
      </c>
      <c r="P19" s="653">
        <f t="shared" si="0"/>
        <v>0</v>
      </c>
      <c r="Q19" s="654" t="e">
        <f>ROUNDDOWN(O19/(K19+L19-M19),4)</f>
        <v>#DIV/0!</v>
      </c>
      <c r="R19" s="654" t="e">
        <f>ROUNDDOWN(P19/(K19+L19-M19-N19),4)</f>
        <v>#DIV/0!</v>
      </c>
      <c r="S19" s="635"/>
    </row>
    <row r="20" spans="1:19" s="655" customFormat="1" ht="12">
      <c r="C20" s="656"/>
      <c r="D20" s="656"/>
      <c r="E20" s="656"/>
      <c r="G20" s="657"/>
      <c r="R20" s="658"/>
      <c r="S20" s="658"/>
    </row>
    <row r="21" spans="1:19" ht="21" customHeight="1">
      <c r="B21" s="428" t="s">
        <v>807</v>
      </c>
      <c r="J21" s="433"/>
      <c r="L21" s="433"/>
      <c r="M21" s="606"/>
      <c r="N21" s="606"/>
      <c r="O21" s="606"/>
      <c r="P21" s="606"/>
      <c r="Q21" s="606"/>
      <c r="R21" s="606"/>
      <c r="S21" s="606"/>
    </row>
    <row r="22" spans="1:19" ht="21" customHeight="1">
      <c r="B22" s="428" t="s">
        <v>787</v>
      </c>
      <c r="J22" s="433"/>
      <c r="L22" s="433"/>
      <c r="M22" s="606"/>
      <c r="N22" s="606"/>
      <c r="O22" s="606"/>
      <c r="P22" s="606"/>
      <c r="Q22" s="606"/>
      <c r="R22" s="606"/>
      <c r="S22" s="606"/>
    </row>
    <row r="23" spans="1:19" ht="21" customHeight="1">
      <c r="B23" s="428" t="s">
        <v>808</v>
      </c>
      <c r="J23" s="433"/>
      <c r="L23" s="433"/>
      <c r="M23" s="606"/>
      <c r="N23" s="606"/>
      <c r="O23" s="606"/>
      <c r="P23" s="606"/>
      <c r="Q23" s="606"/>
      <c r="R23" s="606"/>
      <c r="S23" s="606"/>
    </row>
    <row r="24" spans="1:19" ht="21" customHeight="1">
      <c r="B24" s="428" t="s">
        <v>786</v>
      </c>
      <c r="J24" s="433"/>
      <c r="L24" s="433"/>
      <c r="M24" s="606"/>
      <c r="N24" s="606"/>
      <c r="O24" s="606"/>
      <c r="P24" s="606"/>
      <c r="Q24" s="606"/>
      <c r="R24" s="606"/>
      <c r="S24" s="606"/>
    </row>
    <row r="25" spans="1:19" ht="21" customHeight="1">
      <c r="B25" s="428" t="s">
        <v>790</v>
      </c>
      <c r="J25" s="433"/>
      <c r="L25" s="433"/>
      <c r="M25" s="606"/>
      <c r="N25" s="606"/>
      <c r="O25" s="606"/>
      <c r="P25" s="606"/>
      <c r="Q25" s="606"/>
      <c r="R25" s="606"/>
      <c r="S25" s="606"/>
    </row>
    <row r="26" spans="1:19" ht="21" customHeight="1">
      <c r="B26" s="428" t="s">
        <v>785</v>
      </c>
      <c r="J26" s="433"/>
      <c r="L26" s="433"/>
      <c r="M26" s="606"/>
      <c r="N26" s="606"/>
      <c r="O26" s="606"/>
      <c r="P26" s="606"/>
      <c r="Q26" s="606"/>
      <c r="R26" s="606"/>
      <c r="S26" s="606"/>
    </row>
    <row r="27" spans="1:19" ht="21" customHeight="1">
      <c r="B27" s="428" t="s">
        <v>784</v>
      </c>
      <c r="J27" s="433"/>
      <c r="L27" s="433"/>
      <c r="M27" s="606"/>
      <c r="N27" s="606"/>
      <c r="O27" s="606"/>
      <c r="P27" s="606"/>
      <c r="Q27" s="606"/>
      <c r="R27" s="606"/>
      <c r="S27" s="606"/>
    </row>
    <row r="28" spans="1:19" ht="21" customHeight="1">
      <c r="B28" s="428" t="s">
        <v>809</v>
      </c>
      <c r="J28" s="433"/>
      <c r="L28" s="433"/>
      <c r="M28" s="606"/>
      <c r="N28" s="606"/>
      <c r="O28" s="606"/>
      <c r="P28" s="606"/>
      <c r="Q28" s="606"/>
      <c r="R28" s="606"/>
      <c r="S28" s="606"/>
    </row>
    <row r="29" spans="1:19" ht="21" customHeight="1">
      <c r="B29" s="618"/>
      <c r="J29" s="433"/>
      <c r="L29" s="433"/>
      <c r="M29" s="606"/>
      <c r="N29" s="606"/>
      <c r="O29" s="606"/>
      <c r="P29" s="606"/>
      <c r="Q29" s="606"/>
      <c r="R29" s="606"/>
      <c r="S29" s="606"/>
    </row>
    <row r="30" spans="1:19" ht="21" customHeight="1">
      <c r="B30" s="428"/>
      <c r="J30" s="433"/>
      <c r="L30" s="433"/>
      <c r="M30" s="606"/>
      <c r="N30" s="606"/>
      <c r="O30" s="606"/>
      <c r="P30" s="606"/>
      <c r="Q30" s="606"/>
      <c r="R30" s="606"/>
      <c r="S30" s="606"/>
    </row>
    <row r="31" spans="1:19" ht="21" customHeight="1">
      <c r="B31" s="428"/>
      <c r="J31" s="433"/>
      <c r="L31" s="433"/>
      <c r="M31" s="606"/>
      <c r="N31" s="606"/>
      <c r="O31" s="606"/>
      <c r="P31" s="606"/>
      <c r="Q31" s="606"/>
      <c r="R31" s="606"/>
      <c r="S31" s="606"/>
    </row>
    <row r="32" spans="1:19" ht="21" customHeight="1">
      <c r="B32" s="428"/>
      <c r="J32" s="433"/>
      <c r="L32" s="433"/>
      <c r="M32" s="606"/>
      <c r="N32" s="606"/>
      <c r="O32" s="606"/>
      <c r="P32" s="606"/>
      <c r="Q32" s="606"/>
      <c r="R32" s="606"/>
      <c r="S32" s="606"/>
    </row>
    <row r="33" spans="2:19" s="655" customFormat="1" ht="12">
      <c r="C33" s="656"/>
      <c r="D33" s="656"/>
      <c r="E33" s="656"/>
      <c r="G33" s="657"/>
      <c r="R33" s="658"/>
      <c r="S33" s="658"/>
    </row>
    <row r="34" spans="2:19">
      <c r="B34" s="655"/>
      <c r="C34" s="656"/>
      <c r="D34" s="656"/>
      <c r="E34" s="656"/>
      <c r="F34" s="655"/>
      <c r="G34" s="657"/>
      <c r="H34" s="655"/>
      <c r="I34" s="655"/>
      <c r="J34" s="655"/>
      <c r="K34" s="655"/>
      <c r="L34" s="655"/>
      <c r="M34" s="655"/>
      <c r="N34" s="655"/>
      <c r="O34" s="655"/>
      <c r="P34" s="655"/>
      <c r="Q34" s="655"/>
    </row>
    <row r="35" spans="2:19" s="655" customFormat="1" ht="12">
      <c r="B35" s="659"/>
      <c r="C35" s="660"/>
      <c r="D35" s="660"/>
      <c r="E35" s="660"/>
      <c r="F35" s="660"/>
      <c r="G35" s="660"/>
      <c r="H35" s="660"/>
      <c r="I35" s="660"/>
      <c r="J35" s="660"/>
      <c r="K35" s="660"/>
      <c r="L35" s="660"/>
      <c r="M35" s="660"/>
      <c r="N35" s="660"/>
      <c r="O35" s="660"/>
      <c r="P35" s="660"/>
      <c r="Q35" s="660"/>
      <c r="R35" s="658"/>
      <c r="S35" s="658"/>
    </row>
    <row r="36" spans="2:19">
      <c r="B36" s="661"/>
      <c r="C36" s="656"/>
      <c r="D36" s="656"/>
      <c r="E36" s="656"/>
      <c r="F36" s="655"/>
      <c r="G36" s="657"/>
      <c r="H36" s="655"/>
      <c r="I36" s="655"/>
      <c r="J36" s="655"/>
      <c r="K36" s="655"/>
      <c r="L36" s="655"/>
      <c r="M36" s="655"/>
      <c r="N36" s="655"/>
      <c r="O36" s="655"/>
      <c r="P36" s="655"/>
      <c r="Q36" s="655"/>
    </row>
    <row r="37" spans="2:19">
      <c r="B37" s="655"/>
      <c r="C37" s="656"/>
      <c r="D37" s="656"/>
      <c r="E37" s="656"/>
      <c r="F37" s="655"/>
      <c r="G37" s="657"/>
      <c r="H37" s="655"/>
      <c r="I37" s="655"/>
      <c r="J37" s="655"/>
      <c r="K37" s="655"/>
      <c r="L37" s="655"/>
      <c r="M37" s="655"/>
      <c r="N37" s="655"/>
      <c r="O37" s="655"/>
      <c r="P37" s="655"/>
      <c r="Q37" s="655"/>
    </row>
    <row r="38" spans="2:19">
      <c r="B38" s="662"/>
    </row>
    <row r="39" spans="2:19">
      <c r="B39" s="662"/>
    </row>
    <row r="40" spans="2:19">
      <c r="B40" s="662"/>
    </row>
    <row r="41" spans="2:19">
      <c r="B41" s="662"/>
    </row>
    <row r="55" spans="1:19" ht="14.25">
      <c r="A55" s="663" t="s">
        <v>452</v>
      </c>
      <c r="B55" s="663"/>
    </row>
    <row r="56" spans="1:19" ht="14.25">
      <c r="A56" s="663" t="s">
        <v>453</v>
      </c>
      <c r="B56" s="663"/>
    </row>
    <row r="57" spans="1:19" ht="14.25">
      <c r="A57" s="663" t="s">
        <v>454</v>
      </c>
      <c r="B57" s="663"/>
    </row>
    <row r="58" spans="1:19" s="430" customFormat="1" ht="14.25">
      <c r="A58" s="663"/>
      <c r="B58" s="663"/>
      <c r="F58" s="431"/>
      <c r="G58" s="432"/>
      <c r="H58" s="431"/>
      <c r="I58" s="431"/>
      <c r="J58" s="431"/>
      <c r="K58" s="431"/>
      <c r="L58" s="431"/>
      <c r="M58" s="431"/>
      <c r="N58" s="431"/>
      <c r="O58" s="431"/>
      <c r="P58" s="431"/>
      <c r="Q58" s="431"/>
      <c r="R58" s="616"/>
      <c r="S58" s="616"/>
    </row>
    <row r="59" spans="1:19" s="430" customFormat="1" ht="14.25">
      <c r="A59" s="663" t="s">
        <v>455</v>
      </c>
      <c r="B59" s="663"/>
      <c r="F59" s="431"/>
      <c r="G59" s="432"/>
      <c r="H59" s="431"/>
      <c r="I59" s="431"/>
      <c r="J59" s="431"/>
      <c r="K59" s="431"/>
      <c r="L59" s="431"/>
      <c r="M59" s="431"/>
      <c r="N59" s="431"/>
      <c r="O59" s="431"/>
      <c r="P59" s="431"/>
      <c r="Q59" s="431"/>
      <c r="R59" s="616"/>
      <c r="S59" s="616"/>
    </row>
    <row r="60" spans="1:19" s="430" customFormat="1" ht="14.25">
      <c r="A60" s="676" t="s">
        <v>842</v>
      </c>
      <c r="B60" s="663"/>
      <c r="F60" s="431"/>
      <c r="G60" s="432"/>
      <c r="H60" s="431"/>
      <c r="I60" s="431"/>
      <c r="J60" s="431"/>
      <c r="K60" s="431"/>
      <c r="L60" s="431"/>
      <c r="M60" s="431"/>
      <c r="N60" s="431"/>
      <c r="O60" s="431"/>
      <c r="P60" s="431"/>
      <c r="Q60" s="431"/>
      <c r="R60" s="616"/>
      <c r="S60" s="616"/>
    </row>
    <row r="61" spans="1:19" s="430" customFormat="1" ht="14.25">
      <c r="A61" s="663" t="s">
        <v>810</v>
      </c>
      <c r="B61" s="663"/>
      <c r="F61" s="431"/>
      <c r="G61" s="432"/>
      <c r="H61" s="431"/>
      <c r="I61" s="431"/>
      <c r="J61" s="431"/>
      <c r="K61" s="431"/>
      <c r="L61" s="431"/>
      <c r="M61" s="431"/>
      <c r="N61" s="431"/>
      <c r="O61" s="431"/>
      <c r="P61" s="431"/>
      <c r="Q61" s="431"/>
      <c r="R61" s="616"/>
      <c r="S61" s="616"/>
    </row>
    <row r="62" spans="1:19" s="430" customFormat="1" ht="14.25">
      <c r="A62" s="663" t="s">
        <v>811</v>
      </c>
      <c r="B62" s="663"/>
      <c r="F62" s="431"/>
      <c r="G62" s="432"/>
      <c r="H62" s="431"/>
      <c r="I62" s="431"/>
      <c r="J62" s="431"/>
      <c r="K62" s="431"/>
      <c r="L62" s="431"/>
      <c r="M62" s="431"/>
      <c r="N62" s="431"/>
      <c r="O62" s="431"/>
      <c r="P62" s="431"/>
      <c r="Q62" s="431"/>
      <c r="R62" s="616"/>
      <c r="S62" s="616"/>
    </row>
    <row r="63" spans="1:19" s="430" customFormat="1" ht="14.25">
      <c r="A63" s="663" t="s">
        <v>812</v>
      </c>
      <c r="B63" s="663"/>
      <c r="F63" s="431"/>
      <c r="G63" s="432"/>
      <c r="H63" s="431"/>
      <c r="I63" s="431"/>
      <c r="J63" s="431"/>
      <c r="K63" s="431"/>
      <c r="L63" s="431"/>
      <c r="M63" s="431"/>
      <c r="N63" s="431"/>
      <c r="O63" s="431"/>
      <c r="P63" s="431"/>
      <c r="Q63" s="431"/>
      <c r="R63" s="616"/>
      <c r="S63" s="616"/>
    </row>
    <row r="64" spans="1:19" s="430" customFormat="1" ht="14.25">
      <c r="A64" s="663" t="s">
        <v>805</v>
      </c>
      <c r="B64" s="663"/>
      <c r="F64" s="431"/>
      <c r="G64" s="432"/>
      <c r="H64" s="431"/>
      <c r="I64" s="431"/>
      <c r="J64" s="431"/>
      <c r="K64" s="431"/>
      <c r="L64" s="431"/>
      <c r="M64" s="431"/>
      <c r="N64" s="431"/>
      <c r="O64" s="431"/>
      <c r="P64" s="431"/>
      <c r="Q64" s="431"/>
      <c r="R64" s="616"/>
      <c r="S64" s="616"/>
    </row>
    <row r="65" spans="1:19" s="430" customFormat="1" ht="14.25">
      <c r="A65" s="663" t="s">
        <v>813</v>
      </c>
      <c r="B65" s="663"/>
      <c r="F65" s="431"/>
      <c r="G65" s="432"/>
      <c r="H65" s="431"/>
      <c r="I65" s="431"/>
      <c r="J65" s="431"/>
      <c r="K65" s="431"/>
      <c r="L65" s="431"/>
      <c r="M65" s="431"/>
      <c r="N65" s="431"/>
      <c r="O65" s="431"/>
      <c r="P65" s="431"/>
      <c r="Q65" s="431"/>
      <c r="R65" s="616"/>
      <c r="S65" s="616"/>
    </row>
    <row r="66" spans="1:19" s="430" customFormat="1" ht="14.25">
      <c r="A66" s="663" t="s">
        <v>814</v>
      </c>
      <c r="B66" s="663"/>
      <c r="F66" s="431"/>
      <c r="G66" s="432"/>
      <c r="H66" s="431"/>
      <c r="I66" s="431"/>
      <c r="J66" s="431"/>
      <c r="K66" s="431"/>
      <c r="L66" s="431"/>
      <c r="M66" s="431"/>
      <c r="N66" s="431"/>
      <c r="O66" s="431"/>
      <c r="P66" s="431"/>
      <c r="Q66" s="431"/>
      <c r="R66" s="616"/>
      <c r="S66" s="616"/>
    </row>
    <row r="67" spans="1:19" s="430" customFormat="1" ht="14.25">
      <c r="A67" s="663" t="s">
        <v>456</v>
      </c>
      <c r="B67" s="663"/>
      <c r="F67" s="431"/>
      <c r="G67" s="432"/>
      <c r="H67" s="431"/>
      <c r="I67" s="431"/>
      <c r="J67" s="431"/>
      <c r="K67" s="431"/>
      <c r="L67" s="431"/>
      <c r="M67" s="431"/>
      <c r="N67" s="431"/>
      <c r="O67" s="431"/>
      <c r="P67" s="431"/>
      <c r="Q67" s="431"/>
      <c r="R67" s="616"/>
      <c r="S67" s="616"/>
    </row>
    <row r="68" spans="1:19" s="430" customFormat="1" ht="14.25">
      <c r="A68" s="663" t="s">
        <v>815</v>
      </c>
      <c r="B68" s="663"/>
      <c r="F68" s="431"/>
      <c r="G68" s="432"/>
      <c r="H68" s="431"/>
      <c r="I68" s="431"/>
      <c r="J68" s="431"/>
      <c r="K68" s="431"/>
      <c r="L68" s="431"/>
      <c r="M68" s="431"/>
      <c r="N68" s="431"/>
      <c r="O68" s="431"/>
      <c r="P68" s="431"/>
      <c r="Q68" s="431"/>
      <c r="R68" s="616"/>
      <c r="S68" s="616"/>
    </row>
    <row r="69" spans="1:19" s="430" customFormat="1" ht="14.25">
      <c r="A69" s="663" t="s">
        <v>816</v>
      </c>
      <c r="B69" s="663"/>
      <c r="F69" s="431"/>
      <c r="G69" s="432"/>
      <c r="H69" s="431"/>
      <c r="I69" s="431"/>
      <c r="J69" s="431"/>
      <c r="K69" s="431"/>
      <c r="L69" s="431"/>
      <c r="M69" s="431"/>
      <c r="N69" s="431"/>
      <c r="O69" s="431"/>
      <c r="P69" s="431"/>
      <c r="Q69" s="431"/>
      <c r="R69" s="616"/>
      <c r="S69" s="616"/>
    </row>
    <row r="70" spans="1:19" s="430" customFormat="1" ht="14.25">
      <c r="A70" s="663" t="s">
        <v>817</v>
      </c>
      <c r="B70" s="663"/>
      <c r="F70" s="431"/>
      <c r="G70" s="432"/>
      <c r="H70" s="431"/>
      <c r="I70" s="431"/>
      <c r="J70" s="431"/>
      <c r="K70" s="431"/>
      <c r="L70" s="431"/>
      <c r="M70" s="431"/>
      <c r="N70" s="431"/>
      <c r="O70" s="431"/>
      <c r="P70" s="431"/>
      <c r="Q70" s="431"/>
      <c r="R70" s="616"/>
      <c r="S70" s="616"/>
    </row>
    <row r="71" spans="1:19" s="430" customFormat="1" ht="14.25">
      <c r="A71" s="663" t="s">
        <v>818</v>
      </c>
      <c r="B71" s="663"/>
      <c r="F71" s="431"/>
      <c r="G71" s="432"/>
      <c r="H71" s="431"/>
      <c r="I71" s="431"/>
      <c r="J71" s="431"/>
      <c r="K71" s="431"/>
      <c r="L71" s="431"/>
      <c r="M71" s="431"/>
      <c r="N71" s="431"/>
      <c r="O71" s="431"/>
      <c r="P71" s="431"/>
      <c r="Q71" s="431"/>
      <c r="R71" s="616"/>
      <c r="S71" s="616"/>
    </row>
    <row r="72" spans="1:19" s="430" customFormat="1" ht="14.25">
      <c r="A72" s="663" t="s">
        <v>819</v>
      </c>
      <c r="B72" s="663"/>
      <c r="F72" s="431"/>
      <c r="G72" s="432"/>
      <c r="H72" s="431"/>
      <c r="I72" s="431"/>
      <c r="J72" s="431"/>
      <c r="K72" s="431"/>
      <c r="L72" s="431"/>
      <c r="M72" s="431"/>
      <c r="N72" s="431"/>
      <c r="O72" s="431"/>
      <c r="P72" s="431"/>
      <c r="Q72" s="431"/>
      <c r="R72" s="616"/>
      <c r="S72" s="616"/>
    </row>
    <row r="73" spans="1:19" s="430" customFormat="1" ht="14.25">
      <c r="A73" s="663" t="s">
        <v>820</v>
      </c>
      <c r="B73" s="663"/>
      <c r="F73" s="431"/>
      <c r="G73" s="432"/>
      <c r="H73" s="431"/>
      <c r="I73" s="431"/>
      <c r="J73" s="431"/>
      <c r="K73" s="431"/>
      <c r="L73" s="431"/>
      <c r="M73" s="431"/>
      <c r="N73" s="431"/>
      <c r="O73" s="431"/>
      <c r="P73" s="431"/>
      <c r="Q73" s="431"/>
      <c r="R73" s="616"/>
      <c r="S73" s="616"/>
    </row>
    <row r="74" spans="1:19" s="430" customFormat="1" ht="14.25">
      <c r="A74" s="663" t="s">
        <v>821</v>
      </c>
      <c r="B74" s="663"/>
      <c r="F74" s="431"/>
      <c r="G74" s="432"/>
      <c r="H74" s="431"/>
      <c r="I74" s="431"/>
      <c r="J74" s="431"/>
      <c r="K74" s="431"/>
      <c r="L74" s="431"/>
      <c r="M74" s="431"/>
      <c r="N74" s="431"/>
      <c r="O74" s="431"/>
      <c r="P74" s="431"/>
      <c r="Q74" s="431"/>
      <c r="R74" s="616"/>
      <c r="S74" s="616"/>
    </row>
    <row r="75" spans="1:19" s="430" customFormat="1" ht="14.25">
      <c r="A75" s="663" t="s">
        <v>822</v>
      </c>
      <c r="B75" s="663"/>
      <c r="F75" s="431"/>
      <c r="G75" s="432"/>
      <c r="H75" s="431"/>
      <c r="I75" s="431"/>
      <c r="J75" s="431"/>
      <c r="K75" s="431"/>
      <c r="L75" s="431"/>
      <c r="M75" s="431"/>
      <c r="N75" s="431"/>
      <c r="O75" s="431"/>
      <c r="P75" s="431"/>
      <c r="Q75" s="431"/>
      <c r="R75" s="616"/>
      <c r="S75" s="616"/>
    </row>
    <row r="76" spans="1:19" s="430" customFormat="1" ht="14.25">
      <c r="A76" s="663" t="s">
        <v>823</v>
      </c>
      <c r="B76" s="663"/>
      <c r="F76" s="431"/>
      <c r="G76" s="432"/>
      <c r="H76" s="431"/>
      <c r="I76" s="431"/>
      <c r="J76" s="431"/>
      <c r="K76" s="431"/>
      <c r="L76" s="431"/>
      <c r="M76" s="431"/>
      <c r="N76" s="431"/>
      <c r="O76" s="431"/>
      <c r="P76" s="431"/>
      <c r="Q76" s="431"/>
      <c r="R76" s="616"/>
      <c r="S76" s="616"/>
    </row>
    <row r="77" spans="1:19" s="430" customFormat="1" ht="14.25">
      <c r="A77" s="663" t="s">
        <v>824</v>
      </c>
      <c r="B77" s="663"/>
      <c r="F77" s="431"/>
      <c r="G77" s="432"/>
      <c r="H77" s="431"/>
      <c r="I77" s="431"/>
      <c r="J77" s="431"/>
      <c r="K77" s="431"/>
      <c r="L77" s="431"/>
      <c r="M77" s="431"/>
      <c r="N77" s="431"/>
      <c r="O77" s="431"/>
      <c r="P77" s="431"/>
      <c r="Q77" s="431"/>
      <c r="R77" s="616"/>
      <c r="S77" s="616"/>
    </row>
    <row r="78" spans="1:19" s="430" customFormat="1" ht="14.25">
      <c r="A78" s="663" t="s">
        <v>825</v>
      </c>
      <c r="B78" s="663"/>
      <c r="F78" s="431"/>
      <c r="G78" s="432"/>
      <c r="H78" s="431"/>
      <c r="I78" s="431"/>
      <c r="J78" s="431"/>
      <c r="K78" s="431"/>
      <c r="L78" s="431"/>
      <c r="M78" s="431"/>
      <c r="N78" s="431"/>
      <c r="O78" s="431"/>
      <c r="P78" s="431"/>
      <c r="Q78" s="431"/>
      <c r="R78" s="616"/>
      <c r="S78" s="616"/>
    </row>
    <row r="79" spans="1:19" s="430" customFormat="1" ht="14.25">
      <c r="A79" s="663" t="s">
        <v>457</v>
      </c>
      <c r="B79" s="663"/>
      <c r="F79" s="431"/>
      <c r="G79" s="432"/>
      <c r="H79" s="431"/>
      <c r="I79" s="431"/>
      <c r="J79" s="431"/>
      <c r="K79" s="431"/>
      <c r="L79" s="431"/>
      <c r="M79" s="431"/>
      <c r="N79" s="431"/>
      <c r="O79" s="431"/>
      <c r="P79" s="431"/>
      <c r="Q79" s="431"/>
      <c r="R79" s="616"/>
      <c r="S79" s="616"/>
    </row>
    <row r="80" spans="1:19" s="430" customFormat="1" ht="14.25">
      <c r="A80" s="663"/>
      <c r="B80" s="663"/>
      <c r="F80" s="431"/>
      <c r="G80" s="432"/>
      <c r="H80" s="431"/>
      <c r="I80" s="431"/>
      <c r="J80" s="431"/>
      <c r="K80" s="431"/>
      <c r="L80" s="431"/>
      <c r="M80" s="431"/>
      <c r="N80" s="431"/>
      <c r="O80" s="431"/>
      <c r="P80" s="431"/>
      <c r="Q80" s="431"/>
      <c r="R80" s="616"/>
      <c r="S80" s="616"/>
    </row>
    <row r="81" spans="1:19" s="430" customFormat="1" ht="14.25">
      <c r="A81" s="663"/>
      <c r="B81" s="663"/>
      <c r="F81" s="431"/>
      <c r="G81" s="432"/>
      <c r="H81" s="431"/>
      <c r="I81" s="431"/>
      <c r="J81" s="431"/>
      <c r="K81" s="431"/>
      <c r="L81" s="431"/>
      <c r="M81" s="431"/>
      <c r="N81" s="431"/>
      <c r="O81" s="431"/>
      <c r="P81" s="431"/>
      <c r="Q81" s="431"/>
      <c r="R81" s="616"/>
      <c r="S81" s="616"/>
    </row>
    <row r="82" spans="1:19" s="430" customFormat="1" ht="14.25">
      <c r="A82" s="663"/>
      <c r="B82" s="663"/>
      <c r="F82" s="431"/>
      <c r="G82" s="432"/>
      <c r="H82" s="431"/>
      <c r="I82" s="431"/>
      <c r="J82" s="431"/>
      <c r="K82" s="431"/>
      <c r="L82" s="431"/>
      <c r="M82" s="431"/>
      <c r="N82" s="431"/>
      <c r="O82" s="431"/>
      <c r="P82" s="431"/>
      <c r="Q82" s="431"/>
      <c r="R82" s="616"/>
      <c r="S82" s="616"/>
    </row>
    <row r="83" spans="1:19" s="430" customFormat="1" ht="14.25">
      <c r="A83" s="663"/>
      <c r="B83" s="663"/>
      <c r="F83" s="431"/>
      <c r="G83" s="432"/>
      <c r="H83" s="431"/>
      <c r="I83" s="431"/>
      <c r="J83" s="431"/>
      <c r="K83" s="431"/>
      <c r="L83" s="431"/>
      <c r="M83" s="431"/>
      <c r="N83" s="431"/>
      <c r="O83" s="431"/>
      <c r="P83" s="431"/>
      <c r="Q83" s="431"/>
      <c r="R83" s="616"/>
      <c r="S83" s="616"/>
    </row>
    <row r="84" spans="1:19" s="430" customFormat="1" ht="14.25">
      <c r="A84" s="663"/>
      <c r="B84" s="663"/>
      <c r="F84" s="431"/>
      <c r="G84" s="432"/>
      <c r="H84" s="431"/>
      <c r="I84" s="431"/>
      <c r="J84" s="431"/>
      <c r="K84" s="431"/>
      <c r="L84" s="431"/>
      <c r="M84" s="431"/>
      <c r="N84" s="431"/>
      <c r="O84" s="431"/>
      <c r="P84" s="431"/>
      <c r="Q84" s="431"/>
      <c r="R84" s="616"/>
      <c r="S84" s="616"/>
    </row>
    <row r="85" spans="1:19" s="430" customFormat="1" ht="14.25">
      <c r="A85" s="663"/>
      <c r="B85" s="663"/>
      <c r="F85" s="431"/>
      <c r="G85" s="432"/>
      <c r="H85" s="431"/>
      <c r="I85" s="431"/>
      <c r="J85" s="431"/>
      <c r="K85" s="431"/>
      <c r="L85" s="431"/>
      <c r="M85" s="431"/>
      <c r="N85" s="431"/>
      <c r="O85" s="431"/>
      <c r="P85" s="431"/>
      <c r="Q85" s="431"/>
      <c r="R85" s="616"/>
      <c r="S85" s="616"/>
    </row>
    <row r="86" spans="1:19" s="430" customFormat="1" ht="14.25">
      <c r="A86" s="663"/>
      <c r="B86" s="663"/>
      <c r="F86" s="431"/>
      <c r="G86" s="432"/>
      <c r="H86" s="431"/>
      <c r="I86" s="431"/>
      <c r="J86" s="431"/>
      <c r="K86" s="431"/>
      <c r="L86" s="431"/>
      <c r="M86" s="431"/>
      <c r="N86" s="431"/>
      <c r="O86" s="431"/>
      <c r="P86" s="431"/>
      <c r="Q86" s="431"/>
      <c r="R86" s="616"/>
      <c r="S86" s="616"/>
    </row>
    <row r="87" spans="1:19" s="430" customFormat="1" ht="14.25">
      <c r="A87" s="663"/>
      <c r="B87" s="663"/>
      <c r="F87" s="431"/>
      <c r="G87" s="432"/>
      <c r="H87" s="431"/>
      <c r="I87" s="431"/>
      <c r="J87" s="431"/>
      <c r="K87" s="431"/>
      <c r="L87" s="431"/>
      <c r="M87" s="431"/>
      <c r="N87" s="431"/>
      <c r="O87" s="431"/>
      <c r="P87" s="431"/>
      <c r="Q87" s="431"/>
      <c r="R87" s="616"/>
      <c r="S87" s="616"/>
    </row>
    <row r="88" spans="1:19" s="430" customFormat="1" ht="14.25">
      <c r="A88" s="663"/>
      <c r="B88" s="663"/>
      <c r="F88" s="431"/>
      <c r="G88" s="432"/>
      <c r="H88" s="431"/>
      <c r="I88" s="431"/>
      <c r="J88" s="431"/>
      <c r="K88" s="431"/>
      <c r="L88" s="431"/>
      <c r="M88" s="431"/>
      <c r="N88" s="431"/>
      <c r="O88" s="431"/>
      <c r="P88" s="431"/>
      <c r="Q88" s="431"/>
      <c r="R88" s="616"/>
      <c r="S88" s="616"/>
    </row>
    <row r="89" spans="1:19" s="430" customFormat="1" ht="14.25">
      <c r="A89" s="663"/>
      <c r="B89" s="663"/>
      <c r="F89" s="431"/>
      <c r="G89" s="432"/>
      <c r="H89" s="431"/>
      <c r="I89" s="431"/>
      <c r="J89" s="431"/>
      <c r="K89" s="431"/>
      <c r="L89" s="431"/>
      <c r="M89" s="431"/>
      <c r="N89" s="431"/>
      <c r="O89" s="431"/>
      <c r="P89" s="431"/>
      <c r="Q89" s="431"/>
      <c r="R89" s="616"/>
      <c r="S89" s="616"/>
    </row>
    <row r="90" spans="1:19" s="430" customFormat="1" ht="14.25">
      <c r="A90" s="663"/>
      <c r="B90" s="663"/>
      <c r="F90" s="431"/>
      <c r="G90" s="432"/>
      <c r="H90" s="431"/>
      <c r="I90" s="431"/>
      <c r="J90" s="431"/>
      <c r="K90" s="431"/>
      <c r="L90" s="431"/>
      <c r="M90" s="431"/>
      <c r="N90" s="431"/>
      <c r="O90" s="431"/>
      <c r="P90" s="431"/>
      <c r="Q90" s="431"/>
      <c r="R90" s="616"/>
      <c r="S90" s="616"/>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7"/>
  <dataValidations count="5">
    <dataValidation type="list" allowBlank="1" showInputMessage="1" showErrorMessage="1" sqref="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D1048562 SZ1048562 ACV1048562 AMR1048562 AWN1048562 BGJ1048562 BQF1048562 CAB1048562 CJX1048562 CTT1048562 DDP1048562 DNL1048562 DXH1048562 EHD1048562 EQZ1048562 FAV1048562 FKR1048562 FUN1048562 GEJ1048562 GOF1048562 GYB1048562 HHX1048562 HRT1048562 IBP1048562 ILL1048562 IVH1048562 JFD1048562 JOZ1048562 JYV1048562 KIR1048562 KSN1048562 LCJ1048562 LMF1048562 LWB1048562 MFX1048562 MPT1048562 MZP1048562 NJL1048562 NTH1048562 ODD1048562 OMZ1048562 OWV1048562 PGR1048562 PQN1048562 QAJ1048562 QKF1048562 QUB1048562 RDX1048562 RNT1048562 RXP1048562 SHL1048562 SRH1048562 TBD1048562 TKZ1048562 TUV1048562 UER1048562 UON1048562 UYJ1048562 VIF1048562 VSB1048562 WBX1048562 WLT1048562 WVP1048562 D65522 D131058 D196594 D262130 D327666 D393202 D458738 D524274 D589810 D655346 D720882 D786418 D851954 D917490 D983026 D1048562">
      <formula1>$A$57:$A$79</formula1>
    </dataValidation>
    <dataValidation type="list" allowBlank="1" showInputMessage="1" showErrorMessage="1" sqref="JC65522:JC65524 C1048562:C1048564 C983026:C983028 C917490:C917492 C851954:C851956 C786418:C786420 C720882:C720884 C655346:C655348 C589810:C589812 C524274:C524276 C458738:C458740 C393202:C393204 C327666:C327668 C262130:C262132 C196594:C196596 C131058:C131060 C65522:C65524 WVO1048562:WVO1048564 WLS1048562:WLS1048564 WBW1048562:WBW1048564 VSA1048562:VSA1048564 VIE1048562:VIE1048564 UYI1048562:UYI1048564 UOM1048562:UOM1048564 UEQ1048562:UEQ1048564 TUU1048562:TUU1048564 TKY1048562:TKY1048564 TBC1048562:TBC1048564 SRG1048562:SRG1048564 SHK1048562:SHK1048564 RXO1048562:RXO1048564 RNS1048562:RNS1048564 RDW1048562:RDW1048564 QUA1048562:QUA1048564 QKE1048562:QKE1048564 QAI1048562:QAI1048564 PQM1048562:PQM1048564 PGQ1048562:PGQ1048564 OWU1048562:OWU1048564 OMY1048562:OMY1048564 ODC1048562:ODC1048564 NTG1048562:NTG1048564 NJK1048562:NJK1048564 MZO1048562:MZO1048564 MPS1048562:MPS1048564 MFW1048562:MFW1048564 LWA1048562:LWA1048564 LME1048562:LME1048564 LCI1048562:LCI1048564 KSM1048562:KSM1048564 KIQ1048562:KIQ1048564 JYU1048562:JYU1048564 JOY1048562:JOY1048564 JFC1048562:JFC1048564 IVG1048562:IVG1048564 ILK1048562:ILK1048564 IBO1048562:IBO1048564 HRS1048562:HRS1048564 HHW1048562:HHW1048564 GYA1048562:GYA1048564 GOE1048562:GOE1048564 GEI1048562:GEI1048564 FUM1048562:FUM1048564 FKQ1048562:FKQ1048564 FAU1048562:FAU1048564 EQY1048562:EQY1048564 EHC1048562:EHC1048564 DXG1048562:DXG1048564 DNK1048562:DNK1048564 DDO1048562:DDO1048564 CTS1048562:CTS1048564 CJW1048562:CJW1048564 CAA1048562:CAA1048564 BQE1048562:BQE1048564 BGI1048562:BGI1048564 AWM1048562:AWM1048564 AMQ1048562:AMQ1048564 ACU1048562:ACU1048564 SY1048562:SY1048564 JC1048562:JC1048564 WVO983026:WVO983028 WLS983026:WLS983028 WBW983026:WBW983028 VSA983026:VSA983028 VIE983026:VIE983028 UYI983026:UYI983028 UOM983026:UOM983028 UEQ983026:UEQ983028 TUU983026:TUU983028 TKY983026:TKY983028 TBC983026:TBC983028 SRG983026:SRG983028 SHK983026:SHK983028 RXO983026:RXO983028 RNS983026:RNS983028 RDW983026:RDW983028 QUA983026:QUA983028 QKE983026:QKE983028 QAI983026:QAI983028 PQM983026:PQM983028 PGQ983026:PGQ983028 OWU983026:OWU983028 OMY983026:OMY983028 ODC983026:ODC983028 NTG983026:NTG983028 NJK983026:NJK983028 MZO983026:MZO983028 MPS983026:MPS983028 MFW983026:MFW983028 LWA983026:LWA983028 LME983026:LME983028 LCI983026:LCI983028 KSM983026:KSM983028 KIQ983026:KIQ983028 JYU983026:JYU983028 JOY983026:JOY983028 JFC983026:JFC983028 IVG983026:IVG983028 ILK983026:ILK983028 IBO983026:IBO983028 HRS983026:HRS983028 HHW983026:HHW983028 GYA983026:GYA983028 GOE983026:GOE983028 GEI983026:GEI983028 FUM983026:FUM983028 FKQ983026:FKQ983028 FAU983026:FAU983028 EQY983026:EQY983028 EHC983026:EHC983028 DXG983026:DXG983028 DNK983026:DNK983028 DDO983026:DDO983028 CTS983026:CTS983028 CJW983026:CJW983028 CAA983026:CAA983028 BQE983026:BQE983028 BGI983026:BGI983028 AWM983026:AWM983028 AMQ983026:AMQ983028 ACU983026:ACU983028 SY983026:SY983028 JC983026:JC983028 WVO917490:WVO917492 WLS917490:WLS917492 WBW917490:WBW917492 VSA917490:VSA917492 VIE917490:VIE917492 UYI917490:UYI917492 UOM917490:UOM917492 UEQ917490:UEQ917492 TUU917490:TUU917492 TKY917490:TKY917492 TBC917490:TBC917492 SRG917490:SRG917492 SHK917490:SHK917492 RXO917490:RXO917492 RNS917490:RNS917492 RDW917490:RDW917492 QUA917490:QUA917492 QKE917490:QKE917492 QAI917490:QAI917492 PQM917490:PQM917492 PGQ917490:PGQ917492 OWU917490:OWU917492 OMY917490:OMY917492 ODC917490:ODC917492 NTG917490:NTG917492 NJK917490:NJK917492 MZO917490:MZO917492 MPS917490:MPS917492 MFW917490:MFW917492 LWA917490:LWA917492 LME917490:LME917492 LCI917490:LCI917492 KSM917490:KSM917492 KIQ917490:KIQ917492 JYU917490:JYU917492 JOY917490:JOY917492 JFC917490:JFC917492 IVG917490:IVG917492 ILK917490:ILK917492 IBO917490:IBO917492 HRS917490:HRS917492 HHW917490:HHW917492 GYA917490:GYA917492 GOE917490:GOE917492 GEI917490:GEI917492 FUM917490:FUM917492 FKQ917490:FKQ917492 FAU917490:FAU917492 EQY917490:EQY917492 EHC917490:EHC917492 DXG917490:DXG917492 DNK917490:DNK917492 DDO917490:DDO917492 CTS917490:CTS917492 CJW917490:CJW917492 CAA917490:CAA917492 BQE917490:BQE917492 BGI917490:BGI917492 AWM917490:AWM917492 AMQ917490:AMQ917492 ACU917490:ACU917492 SY917490:SY917492 JC917490:JC917492 WVO851954:WVO851956 WLS851954:WLS851956 WBW851954:WBW851956 VSA851954:VSA851956 VIE851954:VIE851956 UYI851954:UYI851956 UOM851954:UOM851956 UEQ851954:UEQ851956 TUU851954:TUU851956 TKY851954:TKY851956 TBC851954:TBC851956 SRG851954:SRG851956 SHK851954:SHK851956 RXO851954:RXO851956 RNS851954:RNS851956 RDW851954:RDW851956 QUA851954:QUA851956 QKE851954:QKE851956 QAI851954:QAI851956 PQM851954:PQM851956 PGQ851954:PGQ851956 OWU851954:OWU851956 OMY851954:OMY851956 ODC851954:ODC851956 NTG851954:NTG851956 NJK851954:NJK851956 MZO851954:MZO851956 MPS851954:MPS851956 MFW851954:MFW851956 LWA851954:LWA851956 LME851954:LME851956 LCI851954:LCI851956 KSM851954:KSM851956 KIQ851954:KIQ851956 JYU851954:JYU851956 JOY851954:JOY851956 JFC851954:JFC851956 IVG851954:IVG851956 ILK851954:ILK851956 IBO851954:IBO851956 HRS851954:HRS851956 HHW851954:HHW851956 GYA851954:GYA851956 GOE851954:GOE851956 GEI851954:GEI851956 FUM851954:FUM851956 FKQ851954:FKQ851956 FAU851954:FAU851956 EQY851954:EQY851956 EHC851954:EHC851956 DXG851954:DXG851956 DNK851954:DNK851956 DDO851954:DDO851956 CTS851954:CTS851956 CJW851954:CJW851956 CAA851954:CAA851956 BQE851954:BQE851956 BGI851954:BGI851956 AWM851954:AWM851956 AMQ851954:AMQ851956 ACU851954:ACU851956 SY851954:SY851956 JC851954:JC851956 WVO786418:WVO786420 WLS786418:WLS786420 WBW786418:WBW786420 VSA786418:VSA786420 VIE786418:VIE786420 UYI786418:UYI786420 UOM786418:UOM786420 UEQ786418:UEQ786420 TUU786418:TUU786420 TKY786418:TKY786420 TBC786418:TBC786420 SRG786418:SRG786420 SHK786418:SHK786420 RXO786418:RXO786420 RNS786418:RNS786420 RDW786418:RDW786420 QUA786418:QUA786420 QKE786418:QKE786420 QAI786418:QAI786420 PQM786418:PQM786420 PGQ786418:PGQ786420 OWU786418:OWU786420 OMY786418:OMY786420 ODC786418:ODC786420 NTG786418:NTG786420 NJK786418:NJK786420 MZO786418:MZO786420 MPS786418:MPS786420 MFW786418:MFW786420 LWA786418:LWA786420 LME786418:LME786420 LCI786418:LCI786420 KSM786418:KSM786420 KIQ786418:KIQ786420 JYU786418:JYU786420 JOY786418:JOY786420 JFC786418:JFC786420 IVG786418:IVG786420 ILK786418:ILK786420 IBO786418:IBO786420 HRS786418:HRS786420 HHW786418:HHW786420 GYA786418:GYA786420 GOE786418:GOE786420 GEI786418:GEI786420 FUM786418:FUM786420 FKQ786418:FKQ786420 FAU786418:FAU786420 EQY786418:EQY786420 EHC786418:EHC786420 DXG786418:DXG786420 DNK786418:DNK786420 DDO786418:DDO786420 CTS786418:CTS786420 CJW786418:CJW786420 CAA786418:CAA786420 BQE786418:BQE786420 BGI786418:BGI786420 AWM786418:AWM786420 AMQ786418:AMQ786420 ACU786418:ACU786420 SY786418:SY786420 JC786418:JC786420 WVO720882:WVO720884 WLS720882:WLS720884 WBW720882:WBW720884 VSA720882:VSA720884 VIE720882:VIE720884 UYI720882:UYI720884 UOM720882:UOM720884 UEQ720882:UEQ720884 TUU720882:TUU720884 TKY720882:TKY720884 TBC720882:TBC720884 SRG720882:SRG720884 SHK720882:SHK720884 RXO720882:RXO720884 RNS720882:RNS720884 RDW720882:RDW720884 QUA720882:QUA720884 QKE720882:QKE720884 QAI720882:QAI720884 PQM720882:PQM720884 PGQ720882:PGQ720884 OWU720882:OWU720884 OMY720882:OMY720884 ODC720882:ODC720884 NTG720882:NTG720884 NJK720882:NJK720884 MZO720882:MZO720884 MPS720882:MPS720884 MFW720882:MFW720884 LWA720882:LWA720884 LME720882:LME720884 LCI720882:LCI720884 KSM720882:KSM720884 KIQ720882:KIQ720884 JYU720882:JYU720884 JOY720882:JOY720884 JFC720882:JFC720884 IVG720882:IVG720884 ILK720882:ILK720884 IBO720882:IBO720884 HRS720882:HRS720884 HHW720882:HHW720884 GYA720882:GYA720884 GOE720882:GOE720884 GEI720882:GEI720884 FUM720882:FUM720884 FKQ720882:FKQ720884 FAU720882:FAU720884 EQY720882:EQY720884 EHC720882:EHC720884 DXG720882:DXG720884 DNK720882:DNK720884 DDO720882:DDO720884 CTS720882:CTS720884 CJW720882:CJW720884 CAA720882:CAA720884 BQE720882:BQE720884 BGI720882:BGI720884 AWM720882:AWM720884 AMQ720882:AMQ720884 ACU720882:ACU720884 SY720882:SY720884 JC720882:JC720884 WVO655346:WVO655348 WLS655346:WLS655348 WBW655346:WBW655348 VSA655346:VSA655348 VIE655346:VIE655348 UYI655346:UYI655348 UOM655346:UOM655348 UEQ655346:UEQ655348 TUU655346:TUU655348 TKY655346:TKY655348 TBC655346:TBC655348 SRG655346:SRG655348 SHK655346:SHK655348 RXO655346:RXO655348 RNS655346:RNS655348 RDW655346:RDW655348 QUA655346:QUA655348 QKE655346:QKE655348 QAI655346:QAI655348 PQM655346:PQM655348 PGQ655346:PGQ655348 OWU655346:OWU655348 OMY655346:OMY655348 ODC655346:ODC655348 NTG655346:NTG655348 NJK655346:NJK655348 MZO655346:MZO655348 MPS655346:MPS655348 MFW655346:MFW655348 LWA655346:LWA655348 LME655346:LME655348 LCI655346:LCI655348 KSM655346:KSM655348 KIQ655346:KIQ655348 JYU655346:JYU655348 JOY655346:JOY655348 JFC655346:JFC655348 IVG655346:IVG655348 ILK655346:ILK655348 IBO655346:IBO655348 HRS655346:HRS655348 HHW655346:HHW655348 GYA655346:GYA655348 GOE655346:GOE655348 GEI655346:GEI655348 FUM655346:FUM655348 FKQ655346:FKQ655348 FAU655346:FAU655348 EQY655346:EQY655348 EHC655346:EHC655348 DXG655346:DXG655348 DNK655346:DNK655348 DDO655346:DDO655348 CTS655346:CTS655348 CJW655346:CJW655348 CAA655346:CAA655348 BQE655346:BQE655348 BGI655346:BGI655348 AWM655346:AWM655348 AMQ655346:AMQ655348 ACU655346:ACU655348 SY655346:SY655348 JC655346:JC655348 WVO589810:WVO589812 WLS589810:WLS589812 WBW589810:WBW589812 VSA589810:VSA589812 VIE589810:VIE589812 UYI589810:UYI589812 UOM589810:UOM589812 UEQ589810:UEQ589812 TUU589810:TUU589812 TKY589810:TKY589812 TBC589810:TBC589812 SRG589810:SRG589812 SHK589810:SHK589812 RXO589810:RXO589812 RNS589810:RNS589812 RDW589810:RDW589812 QUA589810:QUA589812 QKE589810:QKE589812 QAI589810:QAI589812 PQM589810:PQM589812 PGQ589810:PGQ589812 OWU589810:OWU589812 OMY589810:OMY589812 ODC589810:ODC589812 NTG589810:NTG589812 NJK589810:NJK589812 MZO589810:MZO589812 MPS589810:MPS589812 MFW589810:MFW589812 LWA589810:LWA589812 LME589810:LME589812 LCI589810:LCI589812 KSM589810:KSM589812 KIQ589810:KIQ589812 JYU589810:JYU589812 JOY589810:JOY589812 JFC589810:JFC589812 IVG589810:IVG589812 ILK589810:ILK589812 IBO589810:IBO589812 HRS589810:HRS589812 HHW589810:HHW589812 GYA589810:GYA589812 GOE589810:GOE589812 GEI589810:GEI589812 FUM589810:FUM589812 FKQ589810:FKQ589812 FAU589810:FAU589812 EQY589810:EQY589812 EHC589810:EHC589812 DXG589810:DXG589812 DNK589810:DNK589812 DDO589810:DDO589812 CTS589810:CTS589812 CJW589810:CJW589812 CAA589810:CAA589812 BQE589810:BQE589812 BGI589810:BGI589812 AWM589810:AWM589812 AMQ589810:AMQ589812 ACU589810:ACU589812 SY589810:SY589812 JC589810:JC589812 WVO524274:WVO524276 WLS524274:WLS524276 WBW524274:WBW524276 VSA524274:VSA524276 VIE524274:VIE524276 UYI524274:UYI524276 UOM524274:UOM524276 UEQ524274:UEQ524276 TUU524274:TUU524276 TKY524274:TKY524276 TBC524274:TBC524276 SRG524274:SRG524276 SHK524274:SHK524276 RXO524274:RXO524276 RNS524274:RNS524276 RDW524274:RDW524276 QUA524274:QUA524276 QKE524274:QKE524276 QAI524274:QAI524276 PQM524274:PQM524276 PGQ524274:PGQ524276 OWU524274:OWU524276 OMY524274:OMY524276 ODC524274:ODC524276 NTG524274:NTG524276 NJK524274:NJK524276 MZO524274:MZO524276 MPS524274:MPS524276 MFW524274:MFW524276 LWA524274:LWA524276 LME524274:LME524276 LCI524274:LCI524276 KSM524274:KSM524276 KIQ524274:KIQ524276 JYU524274:JYU524276 JOY524274:JOY524276 JFC524274:JFC524276 IVG524274:IVG524276 ILK524274:ILK524276 IBO524274:IBO524276 HRS524274:HRS524276 HHW524274:HHW524276 GYA524274:GYA524276 GOE524274:GOE524276 GEI524274:GEI524276 FUM524274:FUM524276 FKQ524274:FKQ524276 FAU524274:FAU524276 EQY524274:EQY524276 EHC524274:EHC524276 DXG524274:DXG524276 DNK524274:DNK524276 DDO524274:DDO524276 CTS524274:CTS524276 CJW524274:CJW524276 CAA524274:CAA524276 BQE524274:BQE524276 BGI524274:BGI524276 AWM524274:AWM524276 AMQ524274:AMQ524276 ACU524274:ACU524276 SY524274:SY524276 JC524274:JC524276 WVO458738:WVO458740 WLS458738:WLS458740 WBW458738:WBW458740 VSA458738:VSA458740 VIE458738:VIE458740 UYI458738:UYI458740 UOM458738:UOM458740 UEQ458738:UEQ458740 TUU458738:TUU458740 TKY458738:TKY458740 TBC458738:TBC458740 SRG458738:SRG458740 SHK458738:SHK458740 RXO458738:RXO458740 RNS458738:RNS458740 RDW458738:RDW458740 QUA458738:QUA458740 QKE458738:QKE458740 QAI458738:QAI458740 PQM458738:PQM458740 PGQ458738:PGQ458740 OWU458738:OWU458740 OMY458738:OMY458740 ODC458738:ODC458740 NTG458738:NTG458740 NJK458738:NJK458740 MZO458738:MZO458740 MPS458738:MPS458740 MFW458738:MFW458740 LWA458738:LWA458740 LME458738:LME458740 LCI458738:LCI458740 KSM458738:KSM458740 KIQ458738:KIQ458740 JYU458738:JYU458740 JOY458738:JOY458740 JFC458738:JFC458740 IVG458738:IVG458740 ILK458738:ILK458740 IBO458738:IBO458740 HRS458738:HRS458740 HHW458738:HHW458740 GYA458738:GYA458740 GOE458738:GOE458740 GEI458738:GEI458740 FUM458738:FUM458740 FKQ458738:FKQ458740 FAU458738:FAU458740 EQY458738:EQY458740 EHC458738:EHC458740 DXG458738:DXG458740 DNK458738:DNK458740 DDO458738:DDO458740 CTS458738:CTS458740 CJW458738:CJW458740 CAA458738:CAA458740 BQE458738:BQE458740 BGI458738:BGI458740 AWM458738:AWM458740 AMQ458738:AMQ458740 ACU458738:ACU458740 SY458738:SY458740 JC458738:JC458740 WVO393202:WVO393204 WLS393202:WLS393204 WBW393202:WBW393204 VSA393202:VSA393204 VIE393202:VIE393204 UYI393202:UYI393204 UOM393202:UOM393204 UEQ393202:UEQ393204 TUU393202:TUU393204 TKY393202:TKY393204 TBC393202:TBC393204 SRG393202:SRG393204 SHK393202:SHK393204 RXO393202:RXO393204 RNS393202:RNS393204 RDW393202:RDW393204 QUA393202:QUA393204 QKE393202:QKE393204 QAI393202:QAI393204 PQM393202:PQM393204 PGQ393202:PGQ393204 OWU393202:OWU393204 OMY393202:OMY393204 ODC393202:ODC393204 NTG393202:NTG393204 NJK393202:NJK393204 MZO393202:MZO393204 MPS393202:MPS393204 MFW393202:MFW393204 LWA393202:LWA393204 LME393202:LME393204 LCI393202:LCI393204 KSM393202:KSM393204 KIQ393202:KIQ393204 JYU393202:JYU393204 JOY393202:JOY393204 JFC393202:JFC393204 IVG393202:IVG393204 ILK393202:ILK393204 IBO393202:IBO393204 HRS393202:HRS393204 HHW393202:HHW393204 GYA393202:GYA393204 GOE393202:GOE393204 GEI393202:GEI393204 FUM393202:FUM393204 FKQ393202:FKQ393204 FAU393202:FAU393204 EQY393202:EQY393204 EHC393202:EHC393204 DXG393202:DXG393204 DNK393202:DNK393204 DDO393202:DDO393204 CTS393202:CTS393204 CJW393202:CJW393204 CAA393202:CAA393204 BQE393202:BQE393204 BGI393202:BGI393204 AWM393202:AWM393204 AMQ393202:AMQ393204 ACU393202:ACU393204 SY393202:SY393204 JC393202:JC393204 WVO327666:WVO327668 WLS327666:WLS327668 WBW327666:WBW327668 VSA327666:VSA327668 VIE327666:VIE327668 UYI327666:UYI327668 UOM327666:UOM327668 UEQ327666:UEQ327668 TUU327666:TUU327668 TKY327666:TKY327668 TBC327666:TBC327668 SRG327666:SRG327668 SHK327666:SHK327668 RXO327666:RXO327668 RNS327666:RNS327668 RDW327666:RDW327668 QUA327666:QUA327668 QKE327666:QKE327668 QAI327666:QAI327668 PQM327666:PQM327668 PGQ327666:PGQ327668 OWU327666:OWU327668 OMY327666:OMY327668 ODC327666:ODC327668 NTG327666:NTG327668 NJK327666:NJK327668 MZO327666:MZO327668 MPS327666:MPS327668 MFW327666:MFW327668 LWA327666:LWA327668 LME327666:LME327668 LCI327666:LCI327668 KSM327666:KSM327668 KIQ327666:KIQ327668 JYU327666:JYU327668 JOY327666:JOY327668 JFC327666:JFC327668 IVG327666:IVG327668 ILK327666:ILK327668 IBO327666:IBO327668 HRS327666:HRS327668 HHW327666:HHW327668 GYA327666:GYA327668 GOE327666:GOE327668 GEI327666:GEI327668 FUM327666:FUM327668 FKQ327666:FKQ327668 FAU327666:FAU327668 EQY327666:EQY327668 EHC327666:EHC327668 DXG327666:DXG327668 DNK327666:DNK327668 DDO327666:DDO327668 CTS327666:CTS327668 CJW327666:CJW327668 CAA327666:CAA327668 BQE327666:BQE327668 BGI327666:BGI327668 AWM327666:AWM327668 AMQ327666:AMQ327668 ACU327666:ACU327668 SY327666:SY327668 JC327666:JC327668 WVO262130:WVO262132 WLS262130:WLS262132 WBW262130:WBW262132 VSA262130:VSA262132 VIE262130:VIE262132 UYI262130:UYI262132 UOM262130:UOM262132 UEQ262130:UEQ262132 TUU262130:TUU262132 TKY262130:TKY262132 TBC262130:TBC262132 SRG262130:SRG262132 SHK262130:SHK262132 RXO262130:RXO262132 RNS262130:RNS262132 RDW262130:RDW262132 QUA262130:QUA262132 QKE262130:QKE262132 QAI262130:QAI262132 PQM262130:PQM262132 PGQ262130:PGQ262132 OWU262130:OWU262132 OMY262130:OMY262132 ODC262130:ODC262132 NTG262130:NTG262132 NJK262130:NJK262132 MZO262130:MZO262132 MPS262130:MPS262132 MFW262130:MFW262132 LWA262130:LWA262132 LME262130:LME262132 LCI262130:LCI262132 KSM262130:KSM262132 KIQ262130:KIQ262132 JYU262130:JYU262132 JOY262130:JOY262132 JFC262130:JFC262132 IVG262130:IVG262132 ILK262130:ILK262132 IBO262130:IBO262132 HRS262130:HRS262132 HHW262130:HHW262132 GYA262130:GYA262132 GOE262130:GOE262132 GEI262130:GEI262132 FUM262130:FUM262132 FKQ262130:FKQ262132 FAU262130:FAU262132 EQY262130:EQY262132 EHC262130:EHC262132 DXG262130:DXG262132 DNK262130:DNK262132 DDO262130:DDO262132 CTS262130:CTS262132 CJW262130:CJW262132 CAA262130:CAA262132 BQE262130:BQE262132 BGI262130:BGI262132 AWM262130:AWM262132 AMQ262130:AMQ262132 ACU262130:ACU262132 SY262130:SY262132 JC262130:JC262132 WVO196594:WVO196596 WLS196594:WLS196596 WBW196594:WBW196596 VSA196594:VSA196596 VIE196594:VIE196596 UYI196594:UYI196596 UOM196594:UOM196596 UEQ196594:UEQ196596 TUU196594:TUU196596 TKY196594:TKY196596 TBC196594:TBC196596 SRG196594:SRG196596 SHK196594:SHK196596 RXO196594:RXO196596 RNS196594:RNS196596 RDW196594:RDW196596 QUA196594:QUA196596 QKE196594:QKE196596 QAI196594:QAI196596 PQM196594:PQM196596 PGQ196594:PGQ196596 OWU196594:OWU196596 OMY196594:OMY196596 ODC196594:ODC196596 NTG196594:NTG196596 NJK196594:NJK196596 MZO196594:MZO196596 MPS196594:MPS196596 MFW196594:MFW196596 LWA196594:LWA196596 LME196594:LME196596 LCI196594:LCI196596 KSM196594:KSM196596 KIQ196594:KIQ196596 JYU196594:JYU196596 JOY196594:JOY196596 JFC196594:JFC196596 IVG196594:IVG196596 ILK196594:ILK196596 IBO196594:IBO196596 HRS196594:HRS196596 HHW196594:HHW196596 GYA196594:GYA196596 GOE196594:GOE196596 GEI196594:GEI196596 FUM196594:FUM196596 FKQ196594:FKQ196596 FAU196594:FAU196596 EQY196594:EQY196596 EHC196594:EHC196596 DXG196594:DXG196596 DNK196594:DNK196596 DDO196594:DDO196596 CTS196594:CTS196596 CJW196594:CJW196596 CAA196594:CAA196596 BQE196594:BQE196596 BGI196594:BGI196596 AWM196594:AWM196596 AMQ196594:AMQ196596 ACU196594:ACU196596 SY196594:SY196596 JC196594:JC196596 WVO131058:WVO131060 WLS131058:WLS131060 WBW131058:WBW131060 VSA131058:VSA131060 VIE131058:VIE131060 UYI131058:UYI131060 UOM131058:UOM131060 UEQ131058:UEQ131060 TUU131058:TUU131060 TKY131058:TKY131060 TBC131058:TBC131060 SRG131058:SRG131060 SHK131058:SHK131060 RXO131058:RXO131060 RNS131058:RNS131060 RDW131058:RDW131060 QUA131058:QUA131060 QKE131058:QKE131060 QAI131058:QAI131060 PQM131058:PQM131060 PGQ131058:PGQ131060 OWU131058:OWU131060 OMY131058:OMY131060 ODC131058:ODC131060 NTG131058:NTG131060 NJK131058:NJK131060 MZO131058:MZO131060 MPS131058:MPS131060 MFW131058:MFW131060 LWA131058:LWA131060 LME131058:LME131060 LCI131058:LCI131060 KSM131058:KSM131060 KIQ131058:KIQ131060 JYU131058:JYU131060 JOY131058:JOY131060 JFC131058:JFC131060 IVG131058:IVG131060 ILK131058:ILK131060 IBO131058:IBO131060 HRS131058:HRS131060 HHW131058:HHW131060 GYA131058:GYA131060 GOE131058:GOE131060 GEI131058:GEI131060 FUM131058:FUM131060 FKQ131058:FKQ131060 FAU131058:FAU131060 EQY131058:EQY131060 EHC131058:EHC131060 DXG131058:DXG131060 DNK131058:DNK131060 DDO131058:DDO131060 CTS131058:CTS131060 CJW131058:CJW131060 CAA131058:CAA131060 BQE131058:BQE131060 BGI131058:BGI131060 AWM131058:AWM131060 AMQ131058:AMQ131060 ACU131058:ACU131060 SY131058:SY131060 JC131058:JC131060 WVO65522:WVO65524 WLS65522:WLS65524 WBW65522:WBW65524 VSA65522:VSA65524 VIE65522:VIE65524 UYI65522:UYI65524 UOM65522:UOM65524 UEQ65522:UEQ65524 TUU65522:TUU65524 TKY65522:TKY65524 TBC65522:TBC65524 SRG65522:SRG65524 SHK65522:SHK65524 RXO65522:RXO65524 RNS65522:RNS65524 RDW65522:RDW65524 QUA65522:QUA65524 QKE65522:QKE65524 QAI65522:QAI65524 PQM65522:PQM65524 PGQ65522:PGQ65524 OWU65522:OWU65524 OMY65522:OMY65524 ODC65522:ODC65524 NTG65522:NTG65524 NJK65522:NJK65524 MZO65522:MZO65524 MPS65522:MPS65524 MFW65522:MFW65524 LWA65522:LWA65524 LME65522:LME65524 LCI65522:LCI65524 KSM65522:KSM65524 KIQ65522:KIQ65524 JYU65522:JYU65524 JOY65522:JOY65524 JFC65522:JFC65524 IVG65522:IVG65524 ILK65522:ILK65524 IBO65522:IBO65524 HRS65522:HRS65524 HHW65522:HHW65524 GYA65522:GYA65524 GOE65522:GOE65524 GEI65522:GEI65524 FUM65522:FUM65524 FKQ65522:FKQ65524 FAU65522:FAU65524 EQY65522:EQY65524 EHC65522:EHC65524 DXG65522:DXG65524 DNK65522:DNK65524 DDO65522:DDO65524 CTS65522:CTS65524 CJW65522:CJW65524 CAA65522:CAA65524 BQE65522:BQE65524 BGI65522:BGI65524 AWM65522:AWM65524 AMQ65522:AMQ65524 ACU65522:ACU65524 SY65522:SY65524">
      <formula1>$A$50:$A$54</formula1>
    </dataValidation>
    <dataValidation type="list" allowBlank="1" showInputMessage="1" showErrorMessage="1" sqref="JD16:JD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SZ16:SZ18 D65551:D65553 D131087:D131089 D196623:D196625 D262159:D262161 D327695:D327697 D393231:D393233 D458767:D458769 D524303:D524305 D589839:D589841 D655375:D655377 D720911:D720913 D786447:D786449 D851983:D851985 D917519:D917521 D983055:D983057">
      <formula1>$A$61:$A$79</formula1>
    </dataValidation>
    <dataValidation type="list" allowBlank="1" showInputMessage="1" showErrorMessage="1" sqref="JC16:JC18 C983055:C983057 C917519:C917521 C851983:C851985 C786447:C786449 C720911:C720913 C655375:C655377 C589839:C589841 C524303:C524305 C458767:C458769 C393231:C393233 C327695:C327697 C262159:C262161 C196623:C196625 C131087:C131089 C65551:C65553 C16:C18 WVO983055:WVO983057 WLS983055:WLS983057 WBW983055:WBW983057 VSA983055:VSA983057 VIE983055:VIE983057 UYI983055:UYI983057 UOM983055:UOM983057 UEQ983055:UEQ983057 TUU983055:TUU983057 TKY983055:TKY983057 TBC983055:TBC983057 SRG983055:SRG983057 SHK983055:SHK983057 RXO983055:RXO983057 RNS983055:RNS983057 RDW983055:RDW983057 QUA983055:QUA983057 QKE983055:QKE983057 QAI983055:QAI983057 PQM983055:PQM983057 PGQ983055:PGQ983057 OWU983055:OWU983057 OMY983055:OMY983057 ODC983055:ODC983057 NTG983055:NTG983057 NJK983055:NJK983057 MZO983055:MZO983057 MPS983055:MPS983057 MFW983055:MFW983057 LWA983055:LWA983057 LME983055:LME983057 LCI983055:LCI983057 KSM983055:KSM983057 KIQ983055:KIQ983057 JYU983055:JYU983057 JOY983055:JOY983057 JFC983055:JFC983057 IVG983055:IVG983057 ILK983055:ILK983057 IBO983055:IBO983057 HRS983055:HRS983057 HHW983055:HHW983057 GYA983055:GYA983057 GOE983055:GOE983057 GEI983055:GEI983057 FUM983055:FUM983057 FKQ983055:FKQ983057 FAU983055:FAU983057 EQY983055:EQY983057 EHC983055:EHC983057 DXG983055:DXG983057 DNK983055:DNK983057 DDO983055:DDO983057 CTS983055:CTS983057 CJW983055:CJW983057 CAA983055:CAA983057 BQE983055:BQE983057 BGI983055:BGI983057 AWM983055:AWM983057 AMQ983055:AMQ983057 ACU983055:ACU983057 SY983055:SY983057 JC983055:JC983057 WVO917519:WVO917521 WLS917519:WLS917521 WBW917519:WBW917521 VSA917519:VSA917521 VIE917519:VIE917521 UYI917519:UYI917521 UOM917519:UOM917521 UEQ917519:UEQ917521 TUU917519:TUU917521 TKY917519:TKY917521 TBC917519:TBC917521 SRG917519:SRG917521 SHK917519:SHK917521 RXO917519:RXO917521 RNS917519:RNS917521 RDW917519:RDW917521 QUA917519:QUA917521 QKE917519:QKE917521 QAI917519:QAI917521 PQM917519:PQM917521 PGQ917519:PGQ917521 OWU917519:OWU917521 OMY917519:OMY917521 ODC917519:ODC917521 NTG917519:NTG917521 NJK917519:NJK917521 MZO917519:MZO917521 MPS917519:MPS917521 MFW917519:MFW917521 LWA917519:LWA917521 LME917519:LME917521 LCI917519:LCI917521 KSM917519:KSM917521 KIQ917519:KIQ917521 JYU917519:JYU917521 JOY917519:JOY917521 JFC917519:JFC917521 IVG917519:IVG917521 ILK917519:ILK917521 IBO917519:IBO917521 HRS917519:HRS917521 HHW917519:HHW917521 GYA917519:GYA917521 GOE917519:GOE917521 GEI917519:GEI917521 FUM917519:FUM917521 FKQ917519:FKQ917521 FAU917519:FAU917521 EQY917519:EQY917521 EHC917519:EHC917521 DXG917519:DXG917521 DNK917519:DNK917521 DDO917519:DDO917521 CTS917519:CTS917521 CJW917519:CJW917521 CAA917519:CAA917521 BQE917519:BQE917521 BGI917519:BGI917521 AWM917519:AWM917521 AMQ917519:AMQ917521 ACU917519:ACU917521 SY917519:SY917521 JC917519:JC917521 WVO851983:WVO851985 WLS851983:WLS851985 WBW851983:WBW851985 VSA851983:VSA851985 VIE851983:VIE851985 UYI851983:UYI851985 UOM851983:UOM851985 UEQ851983:UEQ851985 TUU851983:TUU851985 TKY851983:TKY851985 TBC851983:TBC851985 SRG851983:SRG851985 SHK851983:SHK851985 RXO851983:RXO851985 RNS851983:RNS851985 RDW851983:RDW851985 QUA851983:QUA851985 QKE851983:QKE851985 QAI851983:QAI851985 PQM851983:PQM851985 PGQ851983:PGQ851985 OWU851983:OWU851985 OMY851983:OMY851985 ODC851983:ODC851985 NTG851983:NTG851985 NJK851983:NJK851985 MZO851983:MZO851985 MPS851983:MPS851985 MFW851983:MFW851985 LWA851983:LWA851985 LME851983:LME851985 LCI851983:LCI851985 KSM851983:KSM851985 KIQ851983:KIQ851985 JYU851983:JYU851985 JOY851983:JOY851985 JFC851983:JFC851985 IVG851983:IVG851985 ILK851983:ILK851985 IBO851983:IBO851985 HRS851983:HRS851985 HHW851983:HHW851985 GYA851983:GYA851985 GOE851983:GOE851985 GEI851983:GEI851985 FUM851983:FUM851985 FKQ851983:FKQ851985 FAU851983:FAU851985 EQY851983:EQY851985 EHC851983:EHC851985 DXG851983:DXG851985 DNK851983:DNK851985 DDO851983:DDO851985 CTS851983:CTS851985 CJW851983:CJW851985 CAA851983:CAA851985 BQE851983:BQE851985 BGI851983:BGI851985 AWM851983:AWM851985 AMQ851983:AMQ851985 ACU851983:ACU851985 SY851983:SY851985 JC851983:JC851985 WVO786447:WVO786449 WLS786447:WLS786449 WBW786447:WBW786449 VSA786447:VSA786449 VIE786447:VIE786449 UYI786447:UYI786449 UOM786447:UOM786449 UEQ786447:UEQ786449 TUU786447:TUU786449 TKY786447:TKY786449 TBC786447:TBC786449 SRG786447:SRG786449 SHK786447:SHK786449 RXO786447:RXO786449 RNS786447:RNS786449 RDW786447:RDW786449 QUA786447:QUA786449 QKE786447:QKE786449 QAI786447:QAI786449 PQM786447:PQM786449 PGQ786447:PGQ786449 OWU786447:OWU786449 OMY786447:OMY786449 ODC786447:ODC786449 NTG786447:NTG786449 NJK786447:NJK786449 MZO786447:MZO786449 MPS786447:MPS786449 MFW786447:MFW786449 LWA786447:LWA786449 LME786447:LME786449 LCI786447:LCI786449 KSM786447:KSM786449 KIQ786447:KIQ786449 JYU786447:JYU786449 JOY786447:JOY786449 JFC786447:JFC786449 IVG786447:IVG786449 ILK786447:ILK786449 IBO786447:IBO786449 HRS786447:HRS786449 HHW786447:HHW786449 GYA786447:GYA786449 GOE786447:GOE786449 GEI786447:GEI786449 FUM786447:FUM786449 FKQ786447:FKQ786449 FAU786447:FAU786449 EQY786447:EQY786449 EHC786447:EHC786449 DXG786447:DXG786449 DNK786447:DNK786449 DDO786447:DDO786449 CTS786447:CTS786449 CJW786447:CJW786449 CAA786447:CAA786449 BQE786447:BQE786449 BGI786447:BGI786449 AWM786447:AWM786449 AMQ786447:AMQ786449 ACU786447:ACU786449 SY786447:SY786449 JC786447:JC786449 WVO720911:WVO720913 WLS720911:WLS720913 WBW720911:WBW720913 VSA720911:VSA720913 VIE720911:VIE720913 UYI720911:UYI720913 UOM720911:UOM720913 UEQ720911:UEQ720913 TUU720911:TUU720913 TKY720911:TKY720913 TBC720911:TBC720913 SRG720911:SRG720913 SHK720911:SHK720913 RXO720911:RXO720913 RNS720911:RNS720913 RDW720911:RDW720913 QUA720911:QUA720913 QKE720911:QKE720913 QAI720911:QAI720913 PQM720911:PQM720913 PGQ720911:PGQ720913 OWU720911:OWU720913 OMY720911:OMY720913 ODC720911:ODC720913 NTG720911:NTG720913 NJK720911:NJK720913 MZO720911:MZO720913 MPS720911:MPS720913 MFW720911:MFW720913 LWA720911:LWA720913 LME720911:LME720913 LCI720911:LCI720913 KSM720911:KSM720913 KIQ720911:KIQ720913 JYU720911:JYU720913 JOY720911:JOY720913 JFC720911:JFC720913 IVG720911:IVG720913 ILK720911:ILK720913 IBO720911:IBO720913 HRS720911:HRS720913 HHW720911:HHW720913 GYA720911:GYA720913 GOE720911:GOE720913 GEI720911:GEI720913 FUM720911:FUM720913 FKQ720911:FKQ720913 FAU720911:FAU720913 EQY720911:EQY720913 EHC720911:EHC720913 DXG720911:DXG720913 DNK720911:DNK720913 DDO720911:DDO720913 CTS720911:CTS720913 CJW720911:CJW720913 CAA720911:CAA720913 BQE720911:BQE720913 BGI720911:BGI720913 AWM720911:AWM720913 AMQ720911:AMQ720913 ACU720911:ACU720913 SY720911:SY720913 JC720911:JC720913 WVO655375:WVO655377 WLS655375:WLS655377 WBW655375:WBW655377 VSA655375:VSA655377 VIE655375:VIE655377 UYI655375:UYI655377 UOM655375:UOM655377 UEQ655375:UEQ655377 TUU655375:TUU655377 TKY655375:TKY655377 TBC655375:TBC655377 SRG655375:SRG655377 SHK655375:SHK655377 RXO655375:RXO655377 RNS655375:RNS655377 RDW655375:RDW655377 QUA655375:QUA655377 QKE655375:QKE655377 QAI655375:QAI655377 PQM655375:PQM655377 PGQ655375:PGQ655377 OWU655375:OWU655377 OMY655375:OMY655377 ODC655375:ODC655377 NTG655375:NTG655377 NJK655375:NJK655377 MZO655375:MZO655377 MPS655375:MPS655377 MFW655375:MFW655377 LWA655375:LWA655377 LME655375:LME655377 LCI655375:LCI655377 KSM655375:KSM655377 KIQ655375:KIQ655377 JYU655375:JYU655377 JOY655375:JOY655377 JFC655375:JFC655377 IVG655375:IVG655377 ILK655375:ILK655377 IBO655375:IBO655377 HRS655375:HRS655377 HHW655375:HHW655377 GYA655375:GYA655377 GOE655375:GOE655377 GEI655375:GEI655377 FUM655375:FUM655377 FKQ655375:FKQ655377 FAU655375:FAU655377 EQY655375:EQY655377 EHC655375:EHC655377 DXG655375:DXG655377 DNK655375:DNK655377 DDO655375:DDO655377 CTS655375:CTS655377 CJW655375:CJW655377 CAA655375:CAA655377 BQE655375:BQE655377 BGI655375:BGI655377 AWM655375:AWM655377 AMQ655375:AMQ655377 ACU655375:ACU655377 SY655375:SY655377 JC655375:JC655377 WVO589839:WVO589841 WLS589839:WLS589841 WBW589839:WBW589841 VSA589839:VSA589841 VIE589839:VIE589841 UYI589839:UYI589841 UOM589839:UOM589841 UEQ589839:UEQ589841 TUU589839:TUU589841 TKY589839:TKY589841 TBC589839:TBC589841 SRG589839:SRG589841 SHK589839:SHK589841 RXO589839:RXO589841 RNS589839:RNS589841 RDW589839:RDW589841 QUA589839:QUA589841 QKE589839:QKE589841 QAI589839:QAI589841 PQM589839:PQM589841 PGQ589839:PGQ589841 OWU589839:OWU589841 OMY589839:OMY589841 ODC589839:ODC589841 NTG589839:NTG589841 NJK589839:NJK589841 MZO589839:MZO589841 MPS589839:MPS589841 MFW589839:MFW589841 LWA589839:LWA589841 LME589839:LME589841 LCI589839:LCI589841 KSM589839:KSM589841 KIQ589839:KIQ589841 JYU589839:JYU589841 JOY589839:JOY589841 JFC589839:JFC589841 IVG589839:IVG589841 ILK589839:ILK589841 IBO589839:IBO589841 HRS589839:HRS589841 HHW589839:HHW589841 GYA589839:GYA589841 GOE589839:GOE589841 GEI589839:GEI589841 FUM589839:FUM589841 FKQ589839:FKQ589841 FAU589839:FAU589841 EQY589839:EQY589841 EHC589839:EHC589841 DXG589839:DXG589841 DNK589839:DNK589841 DDO589839:DDO589841 CTS589839:CTS589841 CJW589839:CJW589841 CAA589839:CAA589841 BQE589839:BQE589841 BGI589839:BGI589841 AWM589839:AWM589841 AMQ589839:AMQ589841 ACU589839:ACU589841 SY589839:SY589841 JC589839:JC589841 WVO524303:WVO524305 WLS524303:WLS524305 WBW524303:WBW524305 VSA524303:VSA524305 VIE524303:VIE524305 UYI524303:UYI524305 UOM524303:UOM524305 UEQ524303:UEQ524305 TUU524303:TUU524305 TKY524303:TKY524305 TBC524303:TBC524305 SRG524303:SRG524305 SHK524303:SHK524305 RXO524303:RXO524305 RNS524303:RNS524305 RDW524303:RDW524305 QUA524303:QUA524305 QKE524303:QKE524305 QAI524303:QAI524305 PQM524303:PQM524305 PGQ524303:PGQ524305 OWU524303:OWU524305 OMY524303:OMY524305 ODC524303:ODC524305 NTG524303:NTG524305 NJK524303:NJK524305 MZO524303:MZO524305 MPS524303:MPS524305 MFW524303:MFW524305 LWA524303:LWA524305 LME524303:LME524305 LCI524303:LCI524305 KSM524303:KSM524305 KIQ524303:KIQ524305 JYU524303:JYU524305 JOY524303:JOY524305 JFC524303:JFC524305 IVG524303:IVG524305 ILK524303:ILK524305 IBO524303:IBO524305 HRS524303:HRS524305 HHW524303:HHW524305 GYA524303:GYA524305 GOE524303:GOE524305 GEI524303:GEI524305 FUM524303:FUM524305 FKQ524303:FKQ524305 FAU524303:FAU524305 EQY524303:EQY524305 EHC524303:EHC524305 DXG524303:DXG524305 DNK524303:DNK524305 DDO524303:DDO524305 CTS524303:CTS524305 CJW524303:CJW524305 CAA524303:CAA524305 BQE524303:BQE524305 BGI524303:BGI524305 AWM524303:AWM524305 AMQ524303:AMQ524305 ACU524303:ACU524305 SY524303:SY524305 JC524303:JC524305 WVO458767:WVO458769 WLS458767:WLS458769 WBW458767:WBW458769 VSA458767:VSA458769 VIE458767:VIE458769 UYI458767:UYI458769 UOM458767:UOM458769 UEQ458767:UEQ458769 TUU458767:TUU458769 TKY458767:TKY458769 TBC458767:TBC458769 SRG458767:SRG458769 SHK458767:SHK458769 RXO458767:RXO458769 RNS458767:RNS458769 RDW458767:RDW458769 QUA458767:QUA458769 QKE458767:QKE458769 QAI458767:QAI458769 PQM458767:PQM458769 PGQ458767:PGQ458769 OWU458767:OWU458769 OMY458767:OMY458769 ODC458767:ODC458769 NTG458767:NTG458769 NJK458767:NJK458769 MZO458767:MZO458769 MPS458767:MPS458769 MFW458767:MFW458769 LWA458767:LWA458769 LME458767:LME458769 LCI458767:LCI458769 KSM458767:KSM458769 KIQ458767:KIQ458769 JYU458767:JYU458769 JOY458767:JOY458769 JFC458767:JFC458769 IVG458767:IVG458769 ILK458767:ILK458769 IBO458767:IBO458769 HRS458767:HRS458769 HHW458767:HHW458769 GYA458767:GYA458769 GOE458767:GOE458769 GEI458767:GEI458769 FUM458767:FUM458769 FKQ458767:FKQ458769 FAU458767:FAU458769 EQY458767:EQY458769 EHC458767:EHC458769 DXG458767:DXG458769 DNK458767:DNK458769 DDO458767:DDO458769 CTS458767:CTS458769 CJW458767:CJW458769 CAA458767:CAA458769 BQE458767:BQE458769 BGI458767:BGI458769 AWM458767:AWM458769 AMQ458767:AMQ458769 ACU458767:ACU458769 SY458767:SY458769 JC458767:JC458769 WVO393231:WVO393233 WLS393231:WLS393233 WBW393231:WBW393233 VSA393231:VSA393233 VIE393231:VIE393233 UYI393231:UYI393233 UOM393231:UOM393233 UEQ393231:UEQ393233 TUU393231:TUU393233 TKY393231:TKY393233 TBC393231:TBC393233 SRG393231:SRG393233 SHK393231:SHK393233 RXO393231:RXO393233 RNS393231:RNS393233 RDW393231:RDW393233 QUA393231:QUA393233 QKE393231:QKE393233 QAI393231:QAI393233 PQM393231:PQM393233 PGQ393231:PGQ393233 OWU393231:OWU393233 OMY393231:OMY393233 ODC393231:ODC393233 NTG393231:NTG393233 NJK393231:NJK393233 MZO393231:MZO393233 MPS393231:MPS393233 MFW393231:MFW393233 LWA393231:LWA393233 LME393231:LME393233 LCI393231:LCI393233 KSM393231:KSM393233 KIQ393231:KIQ393233 JYU393231:JYU393233 JOY393231:JOY393233 JFC393231:JFC393233 IVG393231:IVG393233 ILK393231:ILK393233 IBO393231:IBO393233 HRS393231:HRS393233 HHW393231:HHW393233 GYA393231:GYA393233 GOE393231:GOE393233 GEI393231:GEI393233 FUM393231:FUM393233 FKQ393231:FKQ393233 FAU393231:FAU393233 EQY393231:EQY393233 EHC393231:EHC393233 DXG393231:DXG393233 DNK393231:DNK393233 DDO393231:DDO393233 CTS393231:CTS393233 CJW393231:CJW393233 CAA393231:CAA393233 BQE393231:BQE393233 BGI393231:BGI393233 AWM393231:AWM393233 AMQ393231:AMQ393233 ACU393231:ACU393233 SY393231:SY393233 JC393231:JC393233 WVO327695:WVO327697 WLS327695:WLS327697 WBW327695:WBW327697 VSA327695:VSA327697 VIE327695:VIE327697 UYI327695:UYI327697 UOM327695:UOM327697 UEQ327695:UEQ327697 TUU327695:TUU327697 TKY327695:TKY327697 TBC327695:TBC327697 SRG327695:SRG327697 SHK327695:SHK327697 RXO327695:RXO327697 RNS327695:RNS327697 RDW327695:RDW327697 QUA327695:QUA327697 QKE327695:QKE327697 QAI327695:QAI327697 PQM327695:PQM327697 PGQ327695:PGQ327697 OWU327695:OWU327697 OMY327695:OMY327697 ODC327695:ODC327697 NTG327695:NTG327697 NJK327695:NJK327697 MZO327695:MZO327697 MPS327695:MPS327697 MFW327695:MFW327697 LWA327695:LWA327697 LME327695:LME327697 LCI327695:LCI327697 KSM327695:KSM327697 KIQ327695:KIQ327697 JYU327695:JYU327697 JOY327695:JOY327697 JFC327695:JFC327697 IVG327695:IVG327697 ILK327695:ILK327697 IBO327695:IBO327697 HRS327695:HRS327697 HHW327695:HHW327697 GYA327695:GYA327697 GOE327695:GOE327697 GEI327695:GEI327697 FUM327695:FUM327697 FKQ327695:FKQ327697 FAU327695:FAU327697 EQY327695:EQY327697 EHC327695:EHC327697 DXG327695:DXG327697 DNK327695:DNK327697 DDO327695:DDO327697 CTS327695:CTS327697 CJW327695:CJW327697 CAA327695:CAA327697 BQE327695:BQE327697 BGI327695:BGI327697 AWM327695:AWM327697 AMQ327695:AMQ327697 ACU327695:ACU327697 SY327695:SY327697 JC327695:JC327697 WVO262159:WVO262161 WLS262159:WLS262161 WBW262159:WBW262161 VSA262159:VSA262161 VIE262159:VIE262161 UYI262159:UYI262161 UOM262159:UOM262161 UEQ262159:UEQ262161 TUU262159:TUU262161 TKY262159:TKY262161 TBC262159:TBC262161 SRG262159:SRG262161 SHK262159:SHK262161 RXO262159:RXO262161 RNS262159:RNS262161 RDW262159:RDW262161 QUA262159:QUA262161 QKE262159:QKE262161 QAI262159:QAI262161 PQM262159:PQM262161 PGQ262159:PGQ262161 OWU262159:OWU262161 OMY262159:OMY262161 ODC262159:ODC262161 NTG262159:NTG262161 NJK262159:NJK262161 MZO262159:MZO262161 MPS262159:MPS262161 MFW262159:MFW262161 LWA262159:LWA262161 LME262159:LME262161 LCI262159:LCI262161 KSM262159:KSM262161 KIQ262159:KIQ262161 JYU262159:JYU262161 JOY262159:JOY262161 JFC262159:JFC262161 IVG262159:IVG262161 ILK262159:ILK262161 IBO262159:IBO262161 HRS262159:HRS262161 HHW262159:HHW262161 GYA262159:GYA262161 GOE262159:GOE262161 GEI262159:GEI262161 FUM262159:FUM262161 FKQ262159:FKQ262161 FAU262159:FAU262161 EQY262159:EQY262161 EHC262159:EHC262161 DXG262159:DXG262161 DNK262159:DNK262161 DDO262159:DDO262161 CTS262159:CTS262161 CJW262159:CJW262161 CAA262159:CAA262161 BQE262159:BQE262161 BGI262159:BGI262161 AWM262159:AWM262161 AMQ262159:AMQ262161 ACU262159:ACU262161 SY262159:SY262161 JC262159:JC262161 WVO196623:WVO196625 WLS196623:WLS196625 WBW196623:WBW196625 VSA196623:VSA196625 VIE196623:VIE196625 UYI196623:UYI196625 UOM196623:UOM196625 UEQ196623:UEQ196625 TUU196623:TUU196625 TKY196623:TKY196625 TBC196623:TBC196625 SRG196623:SRG196625 SHK196623:SHK196625 RXO196623:RXO196625 RNS196623:RNS196625 RDW196623:RDW196625 QUA196623:QUA196625 QKE196623:QKE196625 QAI196623:QAI196625 PQM196623:PQM196625 PGQ196623:PGQ196625 OWU196623:OWU196625 OMY196623:OMY196625 ODC196623:ODC196625 NTG196623:NTG196625 NJK196623:NJK196625 MZO196623:MZO196625 MPS196623:MPS196625 MFW196623:MFW196625 LWA196623:LWA196625 LME196623:LME196625 LCI196623:LCI196625 KSM196623:KSM196625 KIQ196623:KIQ196625 JYU196623:JYU196625 JOY196623:JOY196625 JFC196623:JFC196625 IVG196623:IVG196625 ILK196623:ILK196625 IBO196623:IBO196625 HRS196623:HRS196625 HHW196623:HHW196625 GYA196623:GYA196625 GOE196623:GOE196625 GEI196623:GEI196625 FUM196623:FUM196625 FKQ196623:FKQ196625 FAU196623:FAU196625 EQY196623:EQY196625 EHC196623:EHC196625 DXG196623:DXG196625 DNK196623:DNK196625 DDO196623:DDO196625 CTS196623:CTS196625 CJW196623:CJW196625 CAA196623:CAA196625 BQE196623:BQE196625 BGI196623:BGI196625 AWM196623:AWM196625 AMQ196623:AMQ196625 ACU196623:ACU196625 SY196623:SY196625 JC196623:JC196625 WVO131087:WVO131089 WLS131087:WLS131089 WBW131087:WBW131089 VSA131087:VSA131089 VIE131087:VIE131089 UYI131087:UYI131089 UOM131087:UOM131089 UEQ131087:UEQ131089 TUU131087:TUU131089 TKY131087:TKY131089 TBC131087:TBC131089 SRG131087:SRG131089 SHK131087:SHK131089 RXO131087:RXO131089 RNS131087:RNS131089 RDW131087:RDW131089 QUA131087:QUA131089 QKE131087:QKE131089 QAI131087:QAI131089 PQM131087:PQM131089 PGQ131087:PGQ131089 OWU131087:OWU131089 OMY131087:OMY131089 ODC131087:ODC131089 NTG131087:NTG131089 NJK131087:NJK131089 MZO131087:MZO131089 MPS131087:MPS131089 MFW131087:MFW131089 LWA131087:LWA131089 LME131087:LME131089 LCI131087:LCI131089 KSM131087:KSM131089 KIQ131087:KIQ131089 JYU131087:JYU131089 JOY131087:JOY131089 JFC131087:JFC131089 IVG131087:IVG131089 ILK131087:ILK131089 IBO131087:IBO131089 HRS131087:HRS131089 HHW131087:HHW131089 GYA131087:GYA131089 GOE131087:GOE131089 GEI131087:GEI131089 FUM131087:FUM131089 FKQ131087:FKQ131089 FAU131087:FAU131089 EQY131087:EQY131089 EHC131087:EHC131089 DXG131087:DXG131089 DNK131087:DNK131089 DDO131087:DDO131089 CTS131087:CTS131089 CJW131087:CJW131089 CAA131087:CAA131089 BQE131087:BQE131089 BGI131087:BGI131089 AWM131087:AWM131089 AMQ131087:AMQ131089 ACU131087:ACU131089 SY131087:SY131089 JC131087:JC131089 WVO65551:WVO65553 WLS65551:WLS65553 WBW65551:WBW65553 VSA65551:VSA65553 VIE65551:VIE65553 UYI65551:UYI65553 UOM65551:UOM65553 UEQ65551:UEQ65553 TUU65551:TUU65553 TKY65551:TKY65553 TBC65551:TBC65553 SRG65551:SRG65553 SHK65551:SHK65553 RXO65551:RXO65553 RNS65551:RNS65553 RDW65551:RDW65553 QUA65551:QUA65553 QKE65551:QKE65553 QAI65551:QAI65553 PQM65551:PQM65553 PGQ65551:PGQ65553 OWU65551:OWU65553 OMY65551:OMY65553 ODC65551:ODC65553 NTG65551:NTG65553 NJK65551:NJK65553 MZO65551:MZO65553 MPS65551:MPS65553 MFW65551:MFW65553 LWA65551:LWA65553 LME65551:LME65553 LCI65551:LCI65553 KSM65551:KSM65553 KIQ65551:KIQ65553 JYU65551:JYU65553 JOY65551:JOY65553 JFC65551:JFC65553 IVG65551:IVG65553 ILK65551:ILK65553 IBO65551:IBO65553 HRS65551:HRS65553 HHW65551:HHW65553 GYA65551:GYA65553 GOE65551:GOE65553 GEI65551:GEI65553 FUM65551:FUM65553 FKQ65551:FKQ65553 FAU65551:FAU65553 EQY65551:EQY65553 EHC65551:EHC65553 DXG65551:DXG65553 DNK65551:DNK65553 DDO65551:DDO65553 CTS65551:CTS65553 CJW65551:CJW65553 CAA65551:CAA65553 BQE65551:BQE65553 BGI65551:BGI65553 AWM65551:AWM65553 AMQ65551:AMQ65553 ACU65551:ACU65553 SY65551:SY65553 JC65551:JC65553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D16:D18">
      <formula1>$A$60:$A$79</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r:id="rId1"/>
  <headerFooter alignWithMargins="0">
    <oddFooter>&amp;R&amp;12（令和２年７月開講訓練科から適用）</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48"/>
  <sheetViews>
    <sheetView view="pageBreakPreview" topLeftCell="A25" zoomScaleNormal="100" zoomScaleSheetLayoutView="100" zoomScalePageLayoutView="124" workbookViewId="0">
      <selection sqref="A1:H1"/>
    </sheetView>
  </sheetViews>
  <sheetFormatPr defaultRowHeight="14.25"/>
  <cols>
    <col min="1" max="2" width="3.625" style="304" customWidth="1"/>
    <col min="3" max="3" width="5.625" style="304" customWidth="1"/>
    <col min="4" max="4" width="3.625" style="304" customWidth="1"/>
    <col min="5" max="5" width="10.625" style="304" customWidth="1"/>
    <col min="6" max="7" width="3.625" style="304" customWidth="1"/>
    <col min="8" max="9" width="5.625" style="304" customWidth="1"/>
    <col min="10" max="10" width="3.625" style="304" customWidth="1"/>
    <col min="11" max="14" width="5.625" style="304" customWidth="1"/>
    <col min="15" max="15" width="3.625" style="304" customWidth="1"/>
    <col min="16" max="17" width="5.625" style="304" customWidth="1"/>
    <col min="18" max="18" width="8.625" style="304" customWidth="1"/>
    <col min="19" max="16384" width="9" style="304"/>
  </cols>
  <sheetData>
    <row r="1" spans="1:18" ht="18" customHeight="1">
      <c r="R1" s="398" t="s">
        <v>883</v>
      </c>
    </row>
    <row r="2" spans="1:18" ht="24.95" customHeight="1">
      <c r="A2" s="2382" t="s">
        <v>1048</v>
      </c>
      <c r="B2" s="2382"/>
      <c r="C2" s="2382"/>
      <c r="D2" s="2382"/>
      <c r="E2" s="2382"/>
      <c r="F2" s="2382"/>
      <c r="G2" s="2382"/>
      <c r="H2" s="2382"/>
      <c r="I2" s="2382"/>
      <c r="J2" s="2382"/>
      <c r="K2" s="2382"/>
      <c r="L2" s="2382"/>
      <c r="M2" s="2382"/>
      <c r="N2" s="2382"/>
      <c r="O2" s="2382"/>
      <c r="P2" s="2382"/>
      <c r="Q2" s="2382"/>
      <c r="R2" s="2382"/>
    </row>
    <row r="3" spans="1:18" s="305" customFormat="1" ht="16.5" customHeight="1">
      <c r="A3" s="2383" t="s">
        <v>458</v>
      </c>
      <c r="B3" s="2383"/>
      <c r="C3" s="2383"/>
      <c r="D3" s="2383"/>
      <c r="E3" s="2384" t="str">
        <f>IF(様式1!L11="","",様式1!L11)</f>
        <v/>
      </c>
      <c r="F3" s="2384"/>
      <c r="G3" s="2384"/>
      <c r="H3" s="2384"/>
      <c r="I3" s="2384"/>
      <c r="K3" s="2383" t="s">
        <v>333</v>
      </c>
      <c r="L3" s="2383"/>
      <c r="M3" s="2384" t="str">
        <f>IF(様式1!G36="","",様式1!G36)</f>
        <v/>
      </c>
      <c r="N3" s="2384"/>
      <c r="O3" s="2384"/>
      <c r="P3" s="2384"/>
      <c r="Q3" s="2384"/>
      <c r="R3" s="2384"/>
    </row>
    <row r="4" spans="1:18" ht="16.5" customHeight="1">
      <c r="A4" s="2383"/>
      <c r="B4" s="2383"/>
      <c r="C4" s="2383"/>
      <c r="D4" s="2383"/>
      <c r="E4" s="2384"/>
      <c r="F4" s="2384"/>
      <c r="G4" s="2384"/>
      <c r="H4" s="2384"/>
      <c r="I4" s="2384"/>
      <c r="J4" s="720"/>
      <c r="K4" s="2383"/>
      <c r="L4" s="2383"/>
      <c r="M4" s="2384"/>
      <c r="N4" s="2384"/>
      <c r="O4" s="2384"/>
      <c r="P4" s="2384"/>
      <c r="Q4" s="2384"/>
      <c r="R4" s="2384"/>
    </row>
    <row r="5" spans="1:18" s="307" customFormat="1" ht="23.1" customHeight="1">
      <c r="A5" s="307" t="s">
        <v>200</v>
      </c>
      <c r="B5" s="308"/>
      <c r="C5" s="308"/>
      <c r="D5" s="308"/>
      <c r="E5" s="308"/>
      <c r="F5" s="308"/>
      <c r="G5" s="308"/>
      <c r="H5" s="308"/>
      <c r="I5" s="308"/>
      <c r="J5" s="308"/>
      <c r="K5" s="308"/>
      <c r="L5" s="308"/>
      <c r="M5" s="308"/>
      <c r="N5" s="308"/>
      <c r="O5" s="308"/>
      <c r="P5" s="308"/>
      <c r="Q5" s="308"/>
    </row>
    <row r="6" spans="1:18" s="310" customFormat="1" ht="23.1" customHeight="1">
      <c r="A6" s="2380" t="s">
        <v>459</v>
      </c>
      <c r="B6" s="2380"/>
      <c r="C6" s="2380"/>
      <c r="D6" s="785" t="s">
        <v>676</v>
      </c>
      <c r="E6" s="786" t="s">
        <v>454</v>
      </c>
      <c r="F6" s="787" t="s">
        <v>25</v>
      </c>
      <c r="G6" s="2381" t="str">
        <f>IF(様式5!L5="","",様式5!L5)</f>
        <v/>
      </c>
      <c r="H6" s="2381"/>
      <c r="I6" s="2381"/>
      <c r="J6" s="476" t="s">
        <v>47</v>
      </c>
      <c r="K6" s="785"/>
      <c r="L6" s="348" t="s">
        <v>453</v>
      </c>
      <c r="M6" s="334"/>
      <c r="N6" s="787" t="s">
        <v>25</v>
      </c>
      <c r="O6" s="2381"/>
      <c r="P6" s="2381"/>
      <c r="Q6" s="2381"/>
      <c r="R6" s="477" t="s">
        <v>47</v>
      </c>
    </row>
    <row r="7" spans="1:18" s="310" customFormat="1" ht="23.1" customHeight="1">
      <c r="A7" s="2380" t="s">
        <v>242</v>
      </c>
      <c r="B7" s="2380"/>
      <c r="C7" s="2380"/>
      <c r="D7" s="2385" t="str">
        <f>IF(様式1!F37="","",様式1!F37)</f>
        <v/>
      </c>
      <c r="E7" s="2386"/>
      <c r="F7" s="2386"/>
      <c r="G7" s="2386"/>
      <c r="H7" s="782" t="s">
        <v>53</v>
      </c>
      <c r="I7" s="2386" t="str">
        <f>IF(様式1!K37="","",様式1!K37)</f>
        <v/>
      </c>
      <c r="J7" s="2386"/>
      <c r="K7" s="2386"/>
      <c r="L7" s="2386"/>
      <c r="M7" s="2387"/>
      <c r="N7" s="2388" t="s">
        <v>460</v>
      </c>
      <c r="O7" s="2389"/>
      <c r="P7" s="2390" t="str">
        <f>IF(様式1!F38="","",様式1!F38)</f>
        <v/>
      </c>
      <c r="Q7" s="2391"/>
      <c r="R7" s="311" t="s">
        <v>57</v>
      </c>
    </row>
    <row r="8" spans="1:18" s="310" customFormat="1" ht="8.1" customHeight="1">
      <c r="A8" s="312"/>
      <c r="B8" s="312"/>
      <c r="C8" s="313"/>
      <c r="D8" s="313"/>
      <c r="E8" s="313"/>
      <c r="F8" s="313"/>
      <c r="G8" s="313"/>
      <c r="H8" s="313"/>
      <c r="I8" s="313"/>
      <c r="J8" s="313"/>
      <c r="K8" s="313"/>
      <c r="L8" s="313"/>
      <c r="M8" s="313"/>
      <c r="N8" s="312"/>
      <c r="O8" s="312"/>
      <c r="P8" s="313"/>
      <c r="Q8" s="313"/>
      <c r="R8" s="313"/>
    </row>
    <row r="9" spans="1:18" s="310" customFormat="1" ht="20.100000000000001" customHeight="1">
      <c r="A9" s="314" t="s">
        <v>461</v>
      </c>
      <c r="B9" s="312"/>
      <c r="C9" s="313"/>
      <c r="D9" s="313"/>
      <c r="E9" s="313"/>
      <c r="F9" s="313"/>
      <c r="G9" s="313"/>
      <c r="H9" s="313"/>
      <c r="I9" s="313"/>
      <c r="J9" s="313"/>
      <c r="K9" s="313"/>
      <c r="L9" s="313"/>
      <c r="M9" s="313"/>
      <c r="N9" s="312"/>
      <c r="O9" s="312"/>
      <c r="P9" s="313"/>
      <c r="Q9" s="313"/>
      <c r="R9" s="313"/>
    </row>
    <row r="10" spans="1:18" s="310" customFormat="1" ht="20.100000000000001" customHeight="1">
      <c r="A10" s="315" t="s">
        <v>462</v>
      </c>
      <c r="B10" s="316"/>
      <c r="C10" s="782"/>
      <c r="D10" s="782"/>
      <c r="E10" s="782"/>
      <c r="F10" s="782"/>
      <c r="G10" s="782"/>
      <c r="H10" s="782"/>
      <c r="I10" s="782"/>
      <c r="J10" s="782"/>
      <c r="K10" s="782"/>
      <c r="L10" s="782"/>
      <c r="M10" s="782"/>
      <c r="N10" s="316"/>
      <c r="O10" s="316"/>
      <c r="P10" s="782"/>
      <c r="Q10" s="782"/>
      <c r="R10" s="783"/>
    </row>
    <row r="11" spans="1:18" s="310" customFormat="1" ht="35.1" customHeight="1">
      <c r="A11" s="2401"/>
      <c r="B11" s="2403" t="s">
        <v>559</v>
      </c>
      <c r="C11" s="2404"/>
      <c r="D11" s="2404"/>
      <c r="E11" s="2404"/>
      <c r="F11" s="2404"/>
      <c r="G11" s="2404"/>
      <c r="H11" s="2404"/>
      <c r="I11" s="2404"/>
      <c r="J11" s="2404"/>
      <c r="K11" s="2404"/>
      <c r="L11" s="2404"/>
      <c r="M11" s="2404"/>
      <c r="N11" s="2404"/>
      <c r="O11" s="2404"/>
      <c r="P11" s="2404"/>
      <c r="Q11" s="2404"/>
      <c r="R11" s="2405"/>
    </row>
    <row r="12" spans="1:18" s="310" customFormat="1" ht="238.5" customHeight="1">
      <c r="A12" s="2402"/>
      <c r="B12" s="2406"/>
      <c r="C12" s="2407"/>
      <c r="D12" s="2407"/>
      <c r="E12" s="2407"/>
      <c r="F12" s="2407"/>
      <c r="G12" s="2407"/>
      <c r="H12" s="2407"/>
      <c r="I12" s="2407"/>
      <c r="J12" s="2407"/>
      <c r="K12" s="2407"/>
      <c r="L12" s="2407"/>
      <c r="M12" s="2407"/>
      <c r="N12" s="2407"/>
      <c r="O12" s="2407"/>
      <c r="P12" s="2407"/>
      <c r="Q12" s="2407"/>
      <c r="R12" s="2408"/>
    </row>
    <row r="13" spans="1:18" s="310" customFormat="1" ht="8.1" customHeight="1">
      <c r="A13" s="319"/>
      <c r="B13" s="317"/>
      <c r="C13" s="314"/>
      <c r="D13" s="314"/>
      <c r="E13" s="314"/>
      <c r="F13" s="314"/>
      <c r="G13" s="313"/>
      <c r="H13" s="313"/>
      <c r="I13" s="313"/>
      <c r="J13" s="313"/>
      <c r="K13" s="313"/>
      <c r="L13" s="313"/>
      <c r="M13" s="313"/>
      <c r="N13" s="312"/>
      <c r="O13" s="312"/>
      <c r="P13" s="313"/>
      <c r="Q13" s="313"/>
      <c r="R13" s="313"/>
    </row>
    <row r="14" spans="1:18" s="322" customFormat="1" ht="23.1" customHeight="1">
      <c r="A14" s="320" t="s">
        <v>465</v>
      </c>
      <c r="B14" s="321"/>
      <c r="C14" s="321"/>
      <c r="D14" s="321"/>
      <c r="E14" s="321"/>
      <c r="F14" s="321"/>
      <c r="G14" s="321"/>
      <c r="H14" s="321"/>
      <c r="I14" s="321"/>
      <c r="J14" s="321"/>
      <c r="K14" s="321"/>
      <c r="L14" s="321"/>
      <c r="M14" s="321"/>
      <c r="N14" s="321"/>
      <c r="O14" s="321"/>
      <c r="P14" s="321"/>
      <c r="Q14" s="321"/>
      <c r="R14" s="321"/>
    </row>
    <row r="15" spans="1:18" s="322" customFormat="1" ht="23.1" customHeight="1">
      <c r="A15" s="323" t="s">
        <v>466</v>
      </c>
      <c r="B15" s="324"/>
      <c r="C15" s="324"/>
      <c r="D15" s="324"/>
      <c r="E15" s="324"/>
      <c r="F15" s="324"/>
      <c r="G15" s="324"/>
      <c r="H15" s="324"/>
      <c r="I15" s="325"/>
      <c r="J15" s="324"/>
      <c r="K15" s="324"/>
      <c r="L15" s="324"/>
      <c r="M15" s="324"/>
      <c r="N15" s="324"/>
      <c r="O15" s="324"/>
      <c r="P15" s="324"/>
      <c r="Q15" s="324"/>
      <c r="R15" s="326"/>
    </row>
    <row r="16" spans="1:18" s="322" customFormat="1" ht="23.1" customHeight="1">
      <c r="A16" s="327"/>
      <c r="B16" s="988"/>
      <c r="C16" s="2409" t="s">
        <v>572</v>
      </c>
      <c r="D16" s="2410"/>
      <c r="E16" s="2410"/>
      <c r="F16" s="2410"/>
      <c r="G16" s="2410"/>
      <c r="H16" s="2410"/>
      <c r="I16" s="2410"/>
      <c r="J16" s="2410"/>
      <c r="K16" s="2410"/>
      <c r="L16" s="2410"/>
      <c r="M16" s="2410"/>
      <c r="N16" s="2410"/>
      <c r="O16" s="2410"/>
      <c r="P16" s="2410"/>
      <c r="Q16" s="2410"/>
      <c r="R16" s="2411"/>
    </row>
    <row r="17" spans="1:24" s="322" customFormat="1" ht="23.1" customHeight="1">
      <c r="A17" s="327"/>
      <c r="B17" s="988"/>
      <c r="C17" s="2409" t="s">
        <v>1267</v>
      </c>
      <c r="D17" s="2410"/>
      <c r="E17" s="2410"/>
      <c r="F17" s="2410"/>
      <c r="G17" s="2410"/>
      <c r="H17" s="2410"/>
      <c r="I17" s="2410"/>
      <c r="J17" s="2410"/>
      <c r="K17" s="2410"/>
      <c r="L17" s="2410"/>
      <c r="M17" s="2410"/>
      <c r="N17" s="2410"/>
      <c r="O17" s="2410"/>
      <c r="P17" s="2410"/>
      <c r="Q17" s="2410"/>
      <c r="R17" s="2411"/>
    </row>
    <row r="18" spans="1:24" s="310" customFormat="1" ht="32.25" customHeight="1">
      <c r="A18" s="2392" t="s">
        <v>1259</v>
      </c>
      <c r="B18" s="2393"/>
      <c r="C18" s="2393"/>
      <c r="D18" s="2393"/>
      <c r="E18" s="2393"/>
      <c r="F18" s="2393"/>
      <c r="G18" s="2393"/>
      <c r="H18" s="2393"/>
      <c r="I18" s="2393"/>
      <c r="J18" s="2393"/>
      <c r="K18" s="2393"/>
      <c r="L18" s="2393"/>
      <c r="M18" s="2393"/>
      <c r="N18" s="2393"/>
      <c r="O18" s="2393"/>
      <c r="P18" s="2393"/>
      <c r="Q18" s="2393"/>
      <c r="R18" s="2394"/>
      <c r="S18" s="792"/>
      <c r="T18" s="675"/>
      <c r="U18" s="322"/>
      <c r="V18" s="317"/>
      <c r="X18" s="317"/>
    </row>
    <row r="19" spans="1:24" s="336" customFormat="1" ht="30" customHeight="1">
      <c r="A19" s="791"/>
      <c r="B19" s="989"/>
      <c r="C19" s="2395" t="s">
        <v>1149</v>
      </c>
      <c r="D19" s="2396"/>
      <c r="E19" s="2396"/>
      <c r="F19" s="2396"/>
      <c r="G19" s="2396"/>
      <c r="H19" s="2396"/>
      <c r="I19" s="2396"/>
      <c r="J19" s="2396"/>
      <c r="K19" s="2396"/>
      <c r="L19" s="2396"/>
      <c r="M19" s="2396"/>
      <c r="N19" s="2396"/>
      <c r="O19" s="2396"/>
      <c r="P19" s="2396"/>
      <c r="Q19" s="2396"/>
      <c r="R19" s="2397"/>
      <c r="S19" s="792"/>
      <c r="T19" s="675"/>
      <c r="U19" s="322"/>
      <c r="V19" s="350"/>
    </row>
    <row r="20" spans="1:24" s="322" customFormat="1" ht="35.1" customHeight="1">
      <c r="A20" s="2398" t="s">
        <v>1260</v>
      </c>
      <c r="B20" s="2399"/>
      <c r="C20" s="2399"/>
      <c r="D20" s="2399"/>
      <c r="E20" s="2399"/>
      <c r="F20" s="2399"/>
      <c r="G20" s="2399"/>
      <c r="H20" s="2399"/>
      <c r="I20" s="2399"/>
      <c r="J20" s="2399"/>
      <c r="K20" s="2399"/>
      <c r="L20" s="2399"/>
      <c r="M20" s="2399"/>
      <c r="N20" s="2399"/>
      <c r="O20" s="2399"/>
      <c r="P20" s="2399"/>
      <c r="Q20" s="2399"/>
      <c r="R20" s="2400"/>
      <c r="S20" s="792"/>
      <c r="T20" s="675"/>
    </row>
    <row r="21" spans="1:24" s="322" customFormat="1" ht="28.5" customHeight="1">
      <c r="A21" s="793"/>
      <c r="B21" s="990"/>
      <c r="C21" s="2412" t="s">
        <v>1254</v>
      </c>
      <c r="D21" s="2413"/>
      <c r="E21" s="2413"/>
      <c r="F21" s="2413"/>
      <c r="G21" s="2413"/>
      <c r="H21" s="2413"/>
      <c r="I21" s="2413"/>
      <c r="J21" s="2413"/>
      <c r="K21" s="2413"/>
      <c r="L21" s="2413"/>
      <c r="M21" s="2413"/>
      <c r="N21" s="2413"/>
      <c r="O21" s="2413"/>
      <c r="P21" s="2413"/>
      <c r="Q21" s="2413"/>
      <c r="R21" s="2414"/>
      <c r="S21" s="792"/>
      <c r="T21" s="675"/>
    </row>
    <row r="22" spans="1:24" s="354" customFormat="1" ht="12.95" customHeight="1">
      <c r="A22" s="669" t="s">
        <v>831</v>
      </c>
      <c r="B22" s="670"/>
      <c r="C22" s="671"/>
      <c r="D22" s="671"/>
      <c r="E22" s="671"/>
      <c r="F22" s="671"/>
      <c r="G22" s="671"/>
      <c r="H22" s="671"/>
      <c r="I22" s="671"/>
      <c r="J22" s="671"/>
      <c r="K22" s="671"/>
      <c r="L22" s="672"/>
      <c r="M22" s="670"/>
      <c r="N22" s="671"/>
      <c r="O22" s="672"/>
      <c r="P22" s="673"/>
      <c r="Q22" s="674"/>
      <c r="R22" s="674"/>
      <c r="S22" s="353"/>
      <c r="T22" s="353"/>
      <c r="U22" s="353"/>
      <c r="V22" s="352"/>
    </row>
    <row r="23" spans="1:24" ht="18" customHeight="1">
      <c r="R23" s="398" t="s">
        <v>883</v>
      </c>
      <c r="S23" s="322"/>
      <c r="T23" s="322"/>
      <c r="U23" s="322"/>
    </row>
    <row r="24" spans="1:24" ht="24.95" customHeight="1">
      <c r="A24" s="2415" t="s">
        <v>1048</v>
      </c>
      <c r="B24" s="2415"/>
      <c r="C24" s="2415"/>
      <c r="D24" s="2415"/>
      <c r="E24" s="2415"/>
      <c r="F24" s="2415"/>
      <c r="G24" s="2415"/>
      <c r="H24" s="2415"/>
      <c r="I24" s="2415"/>
      <c r="J24" s="2415"/>
      <c r="K24" s="2415"/>
      <c r="L24" s="2415"/>
      <c r="M24" s="2415"/>
      <c r="N24" s="2415"/>
      <c r="O24" s="2415"/>
      <c r="P24" s="2415"/>
      <c r="Q24" s="2415"/>
      <c r="R24" s="2415"/>
    </row>
    <row r="25" spans="1:24" s="305" customFormat="1" ht="20.100000000000001" customHeight="1">
      <c r="A25" s="2416" t="s">
        <v>458</v>
      </c>
      <c r="B25" s="2416"/>
      <c r="C25" s="2416"/>
      <c r="D25" s="2416"/>
      <c r="E25" s="2417"/>
      <c r="F25" s="2417"/>
      <c r="G25" s="2417"/>
      <c r="H25" s="2417"/>
      <c r="I25" s="2417"/>
      <c r="K25" s="306" t="s">
        <v>333</v>
      </c>
      <c r="L25" s="306"/>
      <c r="M25" s="2417"/>
      <c r="N25" s="2417"/>
      <c r="O25" s="2417"/>
      <c r="P25" s="2417"/>
      <c r="Q25" s="2417"/>
      <c r="R25" s="2417"/>
    </row>
    <row r="26" spans="1:24" ht="8.1" customHeight="1">
      <c r="B26" s="720"/>
      <c r="C26" s="720"/>
      <c r="D26" s="720"/>
      <c r="E26" s="720"/>
      <c r="F26" s="720"/>
      <c r="G26" s="720"/>
      <c r="H26" s="720"/>
      <c r="I26" s="720"/>
      <c r="J26" s="720"/>
      <c r="K26" s="720"/>
      <c r="L26" s="720"/>
      <c r="M26" s="720"/>
      <c r="N26" s="720"/>
      <c r="O26" s="720"/>
      <c r="P26" s="720"/>
      <c r="Q26" s="720"/>
    </row>
    <row r="27" spans="1:24" s="307" customFormat="1" ht="23.1" customHeight="1">
      <c r="A27" s="307" t="s">
        <v>200</v>
      </c>
      <c r="B27" s="308"/>
      <c r="C27" s="308"/>
      <c r="D27" s="308"/>
      <c r="E27" s="308"/>
      <c r="F27" s="308"/>
      <c r="G27" s="308"/>
      <c r="H27" s="308"/>
      <c r="I27" s="308"/>
      <c r="J27" s="308"/>
      <c r="K27" s="308"/>
      <c r="L27" s="308"/>
      <c r="M27" s="308"/>
      <c r="N27" s="308"/>
      <c r="O27" s="308"/>
      <c r="P27" s="308"/>
      <c r="Q27" s="308"/>
    </row>
    <row r="28" spans="1:24" s="310" customFormat="1" ht="23.1" customHeight="1">
      <c r="A28" s="2380" t="s">
        <v>459</v>
      </c>
      <c r="B28" s="2380"/>
      <c r="C28" s="2380"/>
      <c r="D28" s="785"/>
      <c r="E28" s="786" t="s">
        <v>454</v>
      </c>
      <c r="F28" s="787" t="s">
        <v>25</v>
      </c>
      <c r="G28" s="2418"/>
      <c r="H28" s="2418"/>
      <c r="I28" s="2418"/>
      <c r="J28" s="476" t="s">
        <v>47</v>
      </c>
      <c r="K28" s="785"/>
      <c r="L28" s="348" t="s">
        <v>453</v>
      </c>
      <c r="M28" s="334"/>
      <c r="N28" s="787" t="s">
        <v>25</v>
      </c>
      <c r="O28" s="2418"/>
      <c r="P28" s="2418"/>
      <c r="Q28" s="2418"/>
      <c r="R28" s="477" t="s">
        <v>47</v>
      </c>
    </row>
    <row r="29" spans="1:24" s="310" customFormat="1" ht="23.1" customHeight="1">
      <c r="A29" s="2380" t="s">
        <v>242</v>
      </c>
      <c r="B29" s="2380"/>
      <c r="C29" s="2380"/>
      <c r="D29" s="2390"/>
      <c r="E29" s="2391"/>
      <c r="F29" s="2391"/>
      <c r="G29" s="2391"/>
      <c r="H29" s="782" t="s">
        <v>53</v>
      </c>
      <c r="I29" s="2391"/>
      <c r="J29" s="2391"/>
      <c r="K29" s="2391"/>
      <c r="L29" s="2391"/>
      <c r="M29" s="2419"/>
      <c r="N29" s="2388" t="s">
        <v>460</v>
      </c>
      <c r="O29" s="2389"/>
      <c r="P29" s="2390"/>
      <c r="Q29" s="2391"/>
      <c r="R29" s="311" t="s">
        <v>57</v>
      </c>
    </row>
    <row r="30" spans="1:24" s="310" customFormat="1" ht="8.1" customHeight="1">
      <c r="A30" s="312"/>
      <c r="B30" s="312"/>
      <c r="C30" s="313"/>
      <c r="D30" s="313"/>
      <c r="E30" s="313"/>
      <c r="F30" s="313"/>
      <c r="G30" s="313"/>
      <c r="H30" s="313"/>
      <c r="I30" s="313"/>
      <c r="J30" s="313"/>
      <c r="K30" s="313"/>
      <c r="L30" s="313"/>
      <c r="M30" s="313"/>
      <c r="N30" s="312"/>
      <c r="O30" s="312"/>
      <c r="P30" s="313"/>
      <c r="Q30" s="313"/>
      <c r="R30" s="313"/>
    </row>
    <row r="31" spans="1:24" s="310" customFormat="1" ht="20.100000000000001" customHeight="1">
      <c r="A31" s="314" t="s">
        <v>461</v>
      </c>
      <c r="B31" s="312"/>
      <c r="C31" s="313"/>
      <c r="D31" s="313"/>
      <c r="E31" s="313"/>
      <c r="F31" s="313"/>
      <c r="G31" s="313"/>
      <c r="H31" s="313"/>
      <c r="I31" s="313"/>
      <c r="J31" s="313"/>
      <c r="K31" s="313"/>
      <c r="L31" s="313"/>
      <c r="M31" s="313"/>
      <c r="N31" s="312"/>
      <c r="O31" s="312"/>
      <c r="P31" s="313"/>
      <c r="Q31" s="313"/>
      <c r="R31" s="313"/>
    </row>
    <row r="32" spans="1:24" s="310" customFormat="1" ht="20.100000000000001" customHeight="1">
      <c r="A32" s="315" t="s">
        <v>462</v>
      </c>
      <c r="B32" s="316"/>
      <c r="C32" s="782"/>
      <c r="D32" s="782"/>
      <c r="E32" s="782"/>
      <c r="F32" s="782"/>
      <c r="G32" s="782"/>
      <c r="H32" s="782"/>
      <c r="I32" s="782"/>
      <c r="J32" s="782"/>
      <c r="K32" s="782"/>
      <c r="L32" s="782"/>
      <c r="M32" s="782"/>
      <c r="N32" s="316"/>
      <c r="O32" s="316"/>
      <c r="P32" s="782"/>
      <c r="Q32" s="782"/>
      <c r="R32" s="783"/>
    </row>
    <row r="33" spans="1:24" s="310" customFormat="1" ht="35.1" customHeight="1">
      <c r="A33" s="2401"/>
      <c r="B33" s="2403" t="s">
        <v>559</v>
      </c>
      <c r="C33" s="2404"/>
      <c r="D33" s="2404"/>
      <c r="E33" s="2404"/>
      <c r="F33" s="2404"/>
      <c r="G33" s="2404"/>
      <c r="H33" s="2404"/>
      <c r="I33" s="2404"/>
      <c r="J33" s="2404"/>
      <c r="K33" s="2404"/>
      <c r="L33" s="2404"/>
      <c r="M33" s="2404"/>
      <c r="N33" s="2404"/>
      <c r="O33" s="2404"/>
      <c r="P33" s="2404"/>
      <c r="Q33" s="2404"/>
      <c r="R33" s="2405"/>
    </row>
    <row r="34" spans="1:24" s="310" customFormat="1" ht="300" customHeight="1">
      <c r="A34" s="2402"/>
      <c r="B34" s="2420"/>
      <c r="C34" s="2421"/>
      <c r="D34" s="2421"/>
      <c r="E34" s="2421"/>
      <c r="F34" s="2421"/>
      <c r="G34" s="2421"/>
      <c r="H34" s="2421"/>
      <c r="I34" s="2421"/>
      <c r="J34" s="2421"/>
      <c r="K34" s="2421"/>
      <c r="L34" s="2421"/>
      <c r="M34" s="2421"/>
      <c r="N34" s="2421"/>
      <c r="O34" s="2421"/>
      <c r="P34" s="2421"/>
      <c r="Q34" s="2421"/>
      <c r="R34" s="2422"/>
    </row>
    <row r="35" spans="1:24" s="310" customFormat="1" ht="8.1" customHeight="1">
      <c r="A35" s="319"/>
      <c r="B35" s="317"/>
      <c r="C35" s="314"/>
      <c r="D35" s="314"/>
      <c r="E35" s="314"/>
      <c r="F35" s="314"/>
      <c r="G35" s="313"/>
      <c r="H35" s="313"/>
      <c r="I35" s="313"/>
      <c r="J35" s="313"/>
      <c r="K35" s="313"/>
      <c r="L35" s="313"/>
      <c r="M35" s="313"/>
      <c r="N35" s="312"/>
      <c r="O35" s="312"/>
      <c r="P35" s="313"/>
      <c r="Q35" s="313"/>
      <c r="R35" s="313"/>
    </row>
    <row r="36" spans="1:24" s="322" customFormat="1" ht="23.1" customHeight="1">
      <c r="A36" s="320" t="s">
        <v>465</v>
      </c>
      <c r="B36" s="321"/>
      <c r="C36" s="321"/>
      <c r="D36" s="321"/>
      <c r="E36" s="321"/>
      <c r="F36" s="321"/>
      <c r="G36" s="321"/>
      <c r="H36" s="321"/>
      <c r="I36" s="321"/>
      <c r="J36" s="321"/>
      <c r="K36" s="321"/>
      <c r="L36" s="321"/>
      <c r="M36" s="321"/>
      <c r="N36" s="321"/>
      <c r="O36" s="321"/>
      <c r="P36" s="321"/>
      <c r="Q36" s="321"/>
      <c r="R36" s="321"/>
    </row>
    <row r="37" spans="1:24" s="322" customFormat="1" ht="23.1" customHeight="1">
      <c r="A37" s="323" t="s">
        <v>466</v>
      </c>
      <c r="B37" s="324"/>
      <c r="C37" s="324"/>
      <c r="D37" s="324"/>
      <c r="E37" s="324"/>
      <c r="F37" s="324"/>
      <c r="G37" s="324"/>
      <c r="H37" s="324"/>
      <c r="I37" s="325"/>
      <c r="J37" s="324"/>
      <c r="K37" s="324"/>
      <c r="L37" s="324"/>
      <c r="M37" s="324"/>
      <c r="N37" s="324"/>
      <c r="O37" s="324"/>
      <c r="P37" s="324"/>
      <c r="Q37" s="324"/>
      <c r="R37" s="326"/>
    </row>
    <row r="38" spans="1:24" s="322" customFormat="1" ht="23.1" customHeight="1">
      <c r="A38" s="327"/>
      <c r="B38" s="396"/>
      <c r="C38" s="2409" t="s">
        <v>572</v>
      </c>
      <c r="D38" s="2410"/>
      <c r="E38" s="2410"/>
      <c r="F38" s="2410"/>
      <c r="G38" s="2410"/>
      <c r="H38" s="2410"/>
      <c r="I38" s="2410"/>
      <c r="J38" s="2410"/>
      <c r="K38" s="2410"/>
      <c r="L38" s="2410"/>
      <c r="M38" s="2410"/>
      <c r="N38" s="2410"/>
      <c r="O38" s="2410"/>
      <c r="P38" s="2410"/>
      <c r="Q38" s="2410"/>
      <c r="R38" s="2411"/>
    </row>
    <row r="39" spans="1:24" s="322" customFormat="1" ht="23.1" customHeight="1">
      <c r="A39" s="327"/>
      <c r="B39" s="396"/>
      <c r="C39" s="2409" t="s">
        <v>1267</v>
      </c>
      <c r="D39" s="2410"/>
      <c r="E39" s="2410"/>
      <c r="F39" s="2410"/>
      <c r="G39" s="2410"/>
      <c r="H39" s="2410"/>
      <c r="I39" s="2410"/>
      <c r="J39" s="2410"/>
      <c r="K39" s="2410"/>
      <c r="L39" s="2410"/>
      <c r="M39" s="2410"/>
      <c r="N39" s="2410"/>
      <c r="O39" s="2410"/>
      <c r="P39" s="2410"/>
      <c r="Q39" s="2410"/>
      <c r="R39" s="2411"/>
    </row>
    <row r="40" spans="1:24" s="310" customFormat="1" ht="39.950000000000003" customHeight="1">
      <c r="A40" s="2392" t="s">
        <v>1259</v>
      </c>
      <c r="B40" s="2393"/>
      <c r="C40" s="2393"/>
      <c r="D40" s="2393"/>
      <c r="E40" s="2393"/>
      <c r="F40" s="2393"/>
      <c r="G40" s="2393"/>
      <c r="H40" s="2393"/>
      <c r="I40" s="2393"/>
      <c r="J40" s="2393"/>
      <c r="K40" s="2393"/>
      <c r="L40" s="2393"/>
      <c r="M40" s="2393"/>
      <c r="N40" s="2393"/>
      <c r="O40" s="2393"/>
      <c r="P40" s="2393"/>
      <c r="Q40" s="2393"/>
      <c r="R40" s="2394"/>
      <c r="S40" s="322"/>
      <c r="T40" s="322"/>
      <c r="U40" s="322"/>
      <c r="V40" s="317"/>
      <c r="X40" s="317"/>
    </row>
    <row r="41" spans="1:24" s="336" customFormat="1" ht="30" customHeight="1">
      <c r="A41" s="668"/>
      <c r="B41" s="667"/>
      <c r="C41" s="2395" t="s">
        <v>1149</v>
      </c>
      <c r="D41" s="2396"/>
      <c r="E41" s="2396"/>
      <c r="F41" s="2396"/>
      <c r="G41" s="2396"/>
      <c r="H41" s="2396"/>
      <c r="I41" s="2396"/>
      <c r="J41" s="2396"/>
      <c r="K41" s="2396"/>
      <c r="L41" s="2396"/>
      <c r="M41" s="2396"/>
      <c r="N41" s="2396"/>
      <c r="O41" s="2396"/>
      <c r="P41" s="2396"/>
      <c r="Q41" s="2396"/>
      <c r="R41" s="2397"/>
      <c r="S41" s="322"/>
      <c r="T41" s="322"/>
      <c r="U41" s="322"/>
      <c r="V41" s="350"/>
    </row>
    <row r="42" spans="1:24" s="322" customFormat="1" ht="35.1" customHeight="1">
      <c r="A42" s="2392" t="s">
        <v>1260</v>
      </c>
      <c r="B42" s="2393"/>
      <c r="C42" s="2393"/>
      <c r="D42" s="2393"/>
      <c r="E42" s="2393"/>
      <c r="F42" s="2393"/>
      <c r="G42" s="2393"/>
      <c r="H42" s="2393"/>
      <c r="I42" s="2393"/>
      <c r="J42" s="2393"/>
      <c r="K42" s="2393"/>
      <c r="L42" s="2393"/>
      <c r="M42" s="2393"/>
      <c r="N42" s="2393"/>
      <c r="O42" s="2393"/>
      <c r="P42" s="2393"/>
      <c r="Q42" s="2393"/>
      <c r="R42" s="2394"/>
    </row>
    <row r="43" spans="1:24" s="322" customFormat="1" ht="28.5" customHeight="1">
      <c r="A43" s="760"/>
      <c r="B43" s="761"/>
      <c r="C43" s="2395" t="s">
        <v>1255</v>
      </c>
      <c r="D43" s="2396"/>
      <c r="E43" s="2396"/>
      <c r="F43" s="2396"/>
      <c r="G43" s="2396"/>
      <c r="H43" s="2396"/>
      <c r="I43" s="2396"/>
      <c r="J43" s="2396"/>
      <c r="K43" s="2396"/>
      <c r="L43" s="2396"/>
      <c r="M43" s="2396"/>
      <c r="N43" s="2396"/>
      <c r="O43" s="2396"/>
      <c r="P43" s="2396"/>
      <c r="Q43" s="2396"/>
      <c r="R43" s="2397"/>
    </row>
    <row r="44" spans="1:24" s="354" customFormat="1" ht="12.95" customHeight="1">
      <c r="A44" s="669" t="s">
        <v>831</v>
      </c>
      <c r="B44" s="670"/>
      <c r="C44" s="671"/>
      <c r="D44" s="671"/>
      <c r="E44" s="671"/>
      <c r="F44" s="671"/>
      <c r="G44" s="671"/>
      <c r="H44" s="671"/>
      <c r="I44" s="671"/>
      <c r="J44" s="671"/>
      <c r="K44" s="671"/>
      <c r="L44" s="672"/>
      <c r="M44" s="670"/>
      <c r="N44" s="671"/>
      <c r="O44" s="672"/>
      <c r="P44" s="673"/>
      <c r="Q44" s="674"/>
      <c r="R44" s="674"/>
      <c r="S44" s="353"/>
      <c r="T44" s="353"/>
      <c r="U44" s="353"/>
      <c r="V44" s="352"/>
    </row>
    <row r="45" spans="1:24">
      <c r="C45" s="329"/>
      <c r="D45" s="329"/>
    </row>
    <row r="46" spans="1:24">
      <c r="C46" s="329"/>
      <c r="D46" s="329"/>
    </row>
    <row r="47" spans="1:24">
      <c r="C47" s="329"/>
      <c r="D47" s="329"/>
    </row>
    <row r="48" spans="1:24">
      <c r="C48" s="329"/>
      <c r="D48" s="329"/>
    </row>
  </sheetData>
  <mergeCells count="43">
    <mergeCell ref="C43:R43"/>
    <mergeCell ref="A33:A34"/>
    <mergeCell ref="B33:R33"/>
    <mergeCell ref="B34:R34"/>
    <mergeCell ref="C38:R38"/>
    <mergeCell ref="A40:R40"/>
    <mergeCell ref="C41:R41"/>
    <mergeCell ref="A42:R42"/>
    <mergeCell ref="C39:R39"/>
    <mergeCell ref="A28:C28"/>
    <mergeCell ref="G28:I28"/>
    <mergeCell ref="O28:Q28"/>
    <mergeCell ref="A29:C29"/>
    <mergeCell ref="D29:G29"/>
    <mergeCell ref="I29:M29"/>
    <mergeCell ref="N29:O29"/>
    <mergeCell ref="P29:Q29"/>
    <mergeCell ref="C21:R21"/>
    <mergeCell ref="A24:R24"/>
    <mergeCell ref="A25:D25"/>
    <mergeCell ref="E25:I25"/>
    <mergeCell ref="M25:R25"/>
    <mergeCell ref="A18:R18"/>
    <mergeCell ref="C19:R19"/>
    <mergeCell ref="A20:R20"/>
    <mergeCell ref="A11:A12"/>
    <mergeCell ref="B11:R11"/>
    <mergeCell ref="B12:R12"/>
    <mergeCell ref="C16:R16"/>
    <mergeCell ref="C17:R17"/>
    <mergeCell ref="A7:C7"/>
    <mergeCell ref="D7:G7"/>
    <mergeCell ref="I7:M7"/>
    <mergeCell ref="N7:O7"/>
    <mergeCell ref="P7:Q7"/>
    <mergeCell ref="A6:C6"/>
    <mergeCell ref="G6:I6"/>
    <mergeCell ref="O6:Q6"/>
    <mergeCell ref="A2:R2"/>
    <mergeCell ref="A3:D4"/>
    <mergeCell ref="E3:I4"/>
    <mergeCell ref="K3:L4"/>
    <mergeCell ref="M3:R4"/>
  </mergeCells>
  <phoneticPr fontId="7"/>
  <conditionalFormatting sqref="O6 B12:R12 G6 O28 B34:R34 G28">
    <cfRule type="cellIs" dxfId="159" priority="5" stopIfTrue="1" operator="equal">
      <formula>""</formula>
    </cfRule>
  </conditionalFormatting>
  <conditionalFormatting sqref="B38:B39 B16:B17 B19 B41">
    <cfRule type="cellIs" dxfId="158" priority="4" stopIfTrue="1" operator="equal">
      <formula>""</formula>
    </cfRule>
  </conditionalFormatting>
  <conditionalFormatting sqref="K6 D6 K28 D28">
    <cfRule type="cellIs" dxfId="157" priority="3" stopIfTrue="1" operator="equal">
      <formula>(COUNTIF($D$6:$K$6,"○")=1)</formula>
    </cfRule>
  </conditionalFormatting>
  <conditionalFormatting sqref="B21">
    <cfRule type="cellIs" dxfId="156" priority="1" stopIfTrue="1" operator="equal">
      <formula>""</formula>
    </cfRule>
  </conditionalFormatting>
  <conditionalFormatting sqref="B43">
    <cfRule type="cellIs" dxfId="155" priority="2" stopIfTrue="1" operator="equal">
      <formula>""</formula>
    </cfRule>
  </conditionalFormatting>
  <dataValidations disablePrompts="1" count="4">
    <dataValidation type="list" allowBlank="1" showInputMessage="1" showErrorMessage="1" sqref="JE28:JM28 G28:I28 WVE28:WVG28 WLI28:WLK28 WBM28:WBO28 VRQ28:VRS28 VHU28:VHW28 UXY28:UYA28 UOC28:UOE28 UEG28:UEI28 TUK28:TUM28 TKO28:TKQ28 TAS28:TAU28 SQW28:SQY28 SHA28:SHC28 RXE28:RXG28 RNI28:RNK28 RDM28:RDO28 QTQ28:QTS28 QJU28:QJW28 PZY28:QAA28 PQC28:PQE28 PGG28:PGI28 OWK28:OWM28 OMO28:OMQ28 OCS28:OCU28 NSW28:NSY28 NJA28:NJC28 MZE28:MZG28 MPI28:MPK28 MFM28:MFO28 LVQ28:LVS28 LLU28:LLW28 LBY28:LCA28 KSC28:KSE28 KIG28:KII28 JYK28:JYM28 JOO28:JOQ28 JES28:JEU28 IUW28:IUY28 ILA28:ILC28 IBE28:IBG28 HRI28:HRK28 HHM28:HHO28 GXQ28:GXS28 GNU28:GNW28 GDY28:GEA28 FUC28:FUE28 FKG28:FKI28 FAK28:FAM28 EQO28:EQQ28 EGS28:EGU28 DWW28:DWY28 DNA28:DNC28 DDE28:DDG28 CTI28:CTK28 CJM28:CJO28 BZQ28:BZS28 BPU28:BPW28 BFY28:BGA28 AWC28:AWE28 AMG28:AMI28 ACK28:ACM28 SO28:SQ28 IS28:IU28 WVQ28:WVY28 WLU28:WMC28 WBY28:WCG28 VSC28:VSK28 VIG28:VIO28 UYK28:UYS28 UOO28:UOW28 UES28:UFA28 TUW28:TVE28 TLA28:TLI28 TBE28:TBM28 SRI28:SRQ28 SHM28:SHU28 RXQ28:RXY28 RNU28:ROC28 RDY28:REG28 QUC28:QUK28 QKG28:QKO28 QAK28:QAS28 PQO28:PQW28 PGS28:PHA28 OWW28:OXE28 ONA28:ONI28 ODE28:ODM28 NTI28:NTQ28 NJM28:NJU28 MZQ28:MZY28 MPU28:MQC28 MFY28:MGG28 LWC28:LWK28 LMG28:LMO28 LCK28:LCS28 KSO28:KSW28 KIS28:KJA28 JYW28:JZE28 JPA28:JPI28 JFE28:JFM28 IVI28:IVQ28 ILM28:ILU28 IBQ28:IBY28 HRU28:HSC28 HHY28:HIG28 GYC28:GYK28 GOG28:GOO28 GEK28:GES28 FUO28:FUW28 FKS28:FLA28 FAW28:FBE28 ERA28:ERI28 EHE28:EHM28 DXI28:DXQ28 DNM28:DNU28 DDQ28:DDY28 CTU28:CUC28 CJY28:CKG28 CAC28:CAK28 BQG28:BQO28 BGK28:BGS28 AWO28:AWW28 AMS28:ANA28 ACW28:ADE28 TA28:TI28">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IW28 K6 D6 K28 D28 WVB28 WLF28 WBJ28 VRN28 VHR28 UXV28 UNZ28 UED28 TUH28 TKL28 TAP28 SQT28 SGX28 RXB28 RNF28 RDJ28 QTN28 QJR28 PZV28 PPZ28 PGD28 OWH28 OML28 OCP28 NST28 NIX28 MZB28 MPF28 MFJ28 LVN28 LLR28 LBV28 KRZ28 KID28 JYH28 JOL28 JEP28 IUT28 IKX28 IBB28 HRF28 HHJ28 GXN28 GNR28 GDV28 FTZ28 FKD28 FAH28 EQL28 EGP28 DWT28 DMX28 DDB28 CTF28 CJJ28 BZN28 BPR28 BFV28 AVZ28 AMD28 ACH28 SL28 IP28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formula1>"○"</formula1>
    </dataValidation>
    <dataValidation type="list" allowBlank="1" showInputMessage="1" showErrorMessage="1" sqref="B16:B17 B38:B39 WUZ38:WUZ39 WLD38:WLD39 WBH38:WBH39 VRL38:VRL39 VHP38:VHP39 UXT38:UXT39 UNX38:UNX39 UEB38:UEB39 TUF38:TUF39 TKJ38:TKJ39 TAN38:TAN39 SQR38:SQR39 SGV38:SGV39 RWZ38:RWZ39 RND38:RND39 RDH38:RDH39 QTL38:QTL39 QJP38:QJP39 PZT38:PZT39 PPX38:PPX39 PGB38:PGB39 OWF38:OWF39 OMJ38:OMJ39 OCN38:OCN39 NSR38:NSR39 NIV38:NIV39 MYZ38:MYZ39 MPD38:MPD39 MFH38:MFH39 LVL38:LVL39 LLP38:LLP39 LBT38:LBT39 KRX38:KRX39 KIB38:KIB39 JYF38:JYF39 JOJ38:JOJ39 JEN38:JEN39 IUR38:IUR39 IKV38:IKV39 IAZ38:IAZ39 HRD38:HRD39 HHH38:HHH39 GXL38:GXL39 GNP38:GNP39 GDT38:GDT39 FTX38:FTX39 FKB38:FKB39 FAF38:FAF39 EQJ38:EQJ39 EGN38:EGN39 DWR38:DWR39 DMV38:DMV39 DCZ38:DCZ39 CTD38:CTD39 CJH38:CJH39 BZL38:BZL39 BPP38:BPP39 BFT38:BFT39 AVX38:AVX39 AMB38:AMB39 ACF38:ACF39 SJ38:SJ39 IN38:IN39 B43 B21 VRV19 WBR19 WLN19 WVJ19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WBR41 B41 WLN41 WVJ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formula1>"✓"</formula1>
    </dataValidation>
    <dataValidation type="list" allowBlank="1" showInputMessage="1" showErrorMessage="1" sqref="JA28:JC28 O28:Q28 WVM28:WVO28 WLQ28:WLS28 WBU28:WBW28 VRY28:VSA28 VIC28:VIE28 UYG28:UYI28 UOK28:UOM28 UEO28:UEQ28 TUS28:TUU28 TKW28:TKY28 TBA28:TBC28 SRE28:SRG28 SHI28:SHK28 RXM28:RXO28 RNQ28:RNS28 RDU28:RDW28 QTY28:QUA28 QKC28:QKE28 QAG28:QAI28 PQK28:PQM28 PGO28:PGQ28 OWS28:OWU28 OMW28:OMY28 ODA28:ODC28 NTE28:NTG28 NJI28:NJK28 MZM28:MZO28 MPQ28:MPS28 MFU28:MFW28 LVY28:LWA28 LMC28:LME28 LCG28:LCI28 KSK28:KSM28 KIO28:KIQ28 JYS28:JYU28 JOW28:JOY28 JFA28:JFC28 IVE28:IVG28 ILI28:ILK28 IBM28:IBO28 HRQ28:HRS28 HHU28:HHW28 GXY28:GYA28 GOC28:GOE28 GEG28:GEI28 FUK28:FUM28 FKO28:FKQ28 FAS28:FAU28 EQW28:EQY28 EHA28:EHC28 DXE28:DXG28 DNI28:DNK28 DDM28:DDO28 CTQ28:CTS28 CJU28:CJW28 BZY28:CAA28 BQC28:BQE28 BGG28:BGI28 AWK28:AWM28 AMO28:AMQ28 ACS28:ACU28 SW28:SY28">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7" orientation="portrait" r:id="rId1"/>
  <headerFooter scaleWithDoc="0">
    <oddFooter>&amp;R&amp;10（令和４年７月開講訓練科から適用）</oddFooter>
  </headerFooter>
  <rowBreaks count="1" manualBreakCount="1">
    <brk id="22" max="17"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U65"/>
  <sheetViews>
    <sheetView view="pageBreakPreview" topLeftCell="A7" zoomScale="69" zoomScaleNormal="70" zoomScaleSheetLayoutView="69" workbookViewId="0">
      <selection activeCell="X5" sqref="X5"/>
    </sheetView>
  </sheetViews>
  <sheetFormatPr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625" style="12" bestFit="1" customWidth="1"/>
    <col min="17" max="17" width="15.5" style="12" customWidth="1"/>
    <col min="18" max="18" width="11" style="12" customWidth="1"/>
    <col min="19" max="19" width="1.5" style="12" customWidth="1"/>
    <col min="20" max="20" width="9" style="12"/>
    <col min="21" max="21" width="9" style="571"/>
    <col min="22" max="24" width="9" style="12"/>
    <col min="25" max="25" width="9" style="12" customWidth="1"/>
    <col min="26" max="16384" width="9" style="12"/>
  </cols>
  <sheetData>
    <row r="1" spans="1:21" s="6" customFormat="1" ht="26.1" customHeight="1">
      <c r="B1" s="7"/>
      <c r="C1" s="7"/>
      <c r="D1" s="7"/>
      <c r="E1" s="8"/>
      <c r="F1" s="9"/>
      <c r="R1" s="10" t="s">
        <v>15</v>
      </c>
      <c r="U1" s="571"/>
    </row>
    <row r="2" spans="1:21" s="6" customFormat="1" ht="15" customHeight="1">
      <c r="B2" s="7"/>
      <c r="C2" s="7"/>
      <c r="D2" s="7"/>
      <c r="E2" s="8"/>
      <c r="F2" s="9"/>
      <c r="R2" s="11"/>
      <c r="U2" s="571"/>
    </row>
    <row r="3" spans="1:21" s="6" customFormat="1" ht="26.1" customHeight="1">
      <c r="O3" s="1174"/>
      <c r="P3" s="1174"/>
      <c r="Q3" s="1174"/>
      <c r="R3" s="1174"/>
      <c r="U3" s="571"/>
    </row>
    <row r="4" spans="1:21" ht="12" customHeight="1"/>
    <row r="5" spans="1:21" ht="32.25" customHeight="1">
      <c r="A5" s="1175" t="s">
        <v>16</v>
      </c>
      <c r="B5" s="1176"/>
      <c r="C5" s="1176"/>
      <c r="D5" s="1176"/>
      <c r="E5" s="1176"/>
      <c r="F5" s="1176"/>
      <c r="G5" s="1176"/>
      <c r="H5" s="1176"/>
      <c r="I5" s="1176"/>
      <c r="J5" s="1176"/>
      <c r="K5" s="1176"/>
      <c r="L5" s="1176"/>
      <c r="P5" s="759"/>
    </row>
    <row r="6" spans="1:21" ht="21.75" customHeight="1">
      <c r="A6" s="13"/>
      <c r="B6" s="14"/>
      <c r="C6" s="14"/>
      <c r="D6" s="14"/>
      <c r="E6" s="14"/>
      <c r="F6" s="14"/>
      <c r="G6" s="14"/>
      <c r="H6" s="14"/>
      <c r="I6" s="14"/>
      <c r="J6" s="14"/>
      <c r="K6" s="14"/>
      <c r="L6" s="14"/>
      <c r="N6" s="15"/>
      <c r="O6" s="16"/>
    </row>
    <row r="7" spans="1:21" ht="26.1" customHeight="1">
      <c r="L7" s="6" t="s">
        <v>17</v>
      </c>
      <c r="M7" s="6"/>
      <c r="N7" s="6"/>
      <c r="O7" s="6"/>
      <c r="P7" s="6"/>
      <c r="Q7" s="6"/>
      <c r="R7" s="6"/>
    </row>
    <row r="8" spans="1:21" ht="19.5" customHeight="1">
      <c r="I8" s="17" t="s">
        <v>18</v>
      </c>
      <c r="J8" s="18" t="s">
        <v>19</v>
      </c>
      <c r="K8" s="19"/>
      <c r="L8" s="1177"/>
      <c r="M8" s="1177"/>
      <c r="N8" s="1177"/>
      <c r="O8" s="1177"/>
      <c r="P8" s="1177"/>
      <c r="Q8" s="1177"/>
      <c r="R8" s="1177"/>
    </row>
    <row r="9" spans="1:21" ht="26.1" customHeight="1">
      <c r="I9" s="20" t="s">
        <v>20</v>
      </c>
      <c r="J9" s="1178"/>
      <c r="K9" s="1178"/>
      <c r="L9" s="1179"/>
      <c r="M9" s="1179"/>
      <c r="N9" s="1179"/>
      <c r="O9" s="1179"/>
      <c r="P9" s="1179"/>
      <c r="Q9" s="1179"/>
      <c r="R9" s="1179"/>
    </row>
    <row r="10" spans="1:21" ht="21" customHeight="1">
      <c r="I10" s="17" t="s">
        <v>18</v>
      </c>
      <c r="L10" s="1179"/>
      <c r="M10" s="1179"/>
      <c r="N10" s="1179"/>
      <c r="O10" s="1179"/>
      <c r="P10" s="1179"/>
      <c r="Q10" s="1179"/>
      <c r="R10" s="1179"/>
    </row>
    <row r="11" spans="1:21" ht="26.1" customHeight="1">
      <c r="C11" s="596"/>
      <c r="D11" s="21"/>
      <c r="E11" s="21"/>
      <c r="F11" s="22"/>
      <c r="I11" s="6" t="s">
        <v>21</v>
      </c>
      <c r="K11" s="6"/>
      <c r="L11" s="1179"/>
      <c r="M11" s="1179"/>
      <c r="N11" s="1179"/>
      <c r="O11" s="1179"/>
      <c r="P11" s="1179"/>
      <c r="Q11" s="1179"/>
      <c r="R11" s="1179"/>
    </row>
    <row r="12" spans="1:21" ht="21" customHeight="1">
      <c r="C12" s="21"/>
      <c r="D12" s="21"/>
      <c r="E12" s="21"/>
      <c r="F12" s="22"/>
      <c r="I12" s="17" t="s">
        <v>18</v>
      </c>
      <c r="L12" s="1179"/>
      <c r="M12" s="1179"/>
      <c r="N12" s="1179"/>
      <c r="O12" s="1179"/>
      <c r="P12" s="1179"/>
      <c r="Q12" s="1179"/>
      <c r="R12" s="1179"/>
    </row>
    <row r="13" spans="1:21" s="23" customFormat="1" ht="26.1" customHeight="1">
      <c r="A13" s="12"/>
      <c r="B13" s="12"/>
      <c r="C13" s="12"/>
      <c r="D13" s="12"/>
      <c r="E13" s="12"/>
      <c r="F13" s="12"/>
      <c r="G13" s="12"/>
      <c r="I13" s="24" t="s">
        <v>22</v>
      </c>
      <c r="K13" s="20"/>
      <c r="L13" s="20"/>
      <c r="M13" s="1177"/>
      <c r="N13" s="1177"/>
      <c r="O13" s="1177"/>
      <c r="P13" s="1177"/>
      <c r="Q13" s="1177"/>
      <c r="R13" s="25"/>
      <c r="U13" s="572"/>
    </row>
    <row r="14" spans="1:21" s="18" customFormat="1" ht="17.25" customHeight="1">
      <c r="A14" s="23"/>
      <c r="B14" s="23"/>
      <c r="C14" s="23"/>
      <c r="D14" s="23"/>
      <c r="E14" s="23"/>
      <c r="F14" s="23"/>
      <c r="G14" s="12"/>
      <c r="H14" s="12"/>
      <c r="I14" s="12"/>
      <c r="J14" s="12"/>
      <c r="M14" s="26"/>
      <c r="N14" s="26"/>
      <c r="O14" s="26"/>
      <c r="P14" s="26"/>
      <c r="Q14" s="26"/>
      <c r="R14" s="26"/>
      <c r="U14" s="572"/>
    </row>
    <row r="15" spans="1:21" s="27" customFormat="1" ht="40.5" customHeight="1">
      <c r="A15" s="1180" t="s">
        <v>7</v>
      </c>
      <c r="B15" s="1180"/>
      <c r="C15" s="1180"/>
      <c r="D15" s="1180"/>
      <c r="E15" s="1180"/>
      <c r="F15" s="1180"/>
      <c r="G15" s="1180"/>
      <c r="H15" s="1180"/>
      <c r="I15" s="1180"/>
      <c r="J15" s="1180"/>
      <c r="K15" s="1181"/>
      <c r="L15" s="1181"/>
      <c r="M15" s="1181"/>
      <c r="N15" s="1181"/>
      <c r="O15" s="1181"/>
      <c r="P15" s="1181"/>
      <c r="Q15" s="1181"/>
      <c r="R15" s="1181"/>
      <c r="U15" s="573"/>
    </row>
    <row r="16" spans="1:21" ht="15" customHeight="1">
      <c r="A16" s="27"/>
      <c r="B16" s="27"/>
      <c r="C16" s="27"/>
      <c r="D16" s="27"/>
      <c r="E16" s="27"/>
      <c r="F16" s="27"/>
      <c r="P16" s="18"/>
    </row>
    <row r="17" spans="1:21" s="6" customFormat="1" ht="67.5" customHeight="1">
      <c r="A17" s="12"/>
      <c r="B17" s="436"/>
      <c r="C17" s="1182" t="s">
        <v>1103</v>
      </c>
      <c r="D17" s="1182"/>
      <c r="E17" s="1182"/>
      <c r="F17" s="1182"/>
      <c r="G17" s="1182"/>
      <c r="H17" s="1182"/>
      <c r="I17" s="1182"/>
      <c r="J17" s="1182"/>
      <c r="K17" s="1182"/>
      <c r="L17" s="1182"/>
      <c r="M17" s="1182"/>
      <c r="N17" s="1182"/>
      <c r="O17" s="1182"/>
      <c r="P17" s="1182"/>
      <c r="Q17" s="1182"/>
      <c r="R17" s="28"/>
      <c r="U17" s="571"/>
    </row>
    <row r="18" spans="1:21" ht="14.25" customHeight="1"/>
    <row r="19" spans="1:21" s="6" customFormat="1" ht="20.100000000000001" customHeight="1">
      <c r="A19" s="1173" t="s">
        <v>23</v>
      </c>
      <c r="B19" s="1173"/>
      <c r="C19" s="1173"/>
      <c r="D19" s="1173"/>
      <c r="E19" s="1173"/>
      <c r="F19" s="1173"/>
      <c r="G19" s="1173"/>
      <c r="H19" s="1173"/>
      <c r="I19" s="1173"/>
      <c r="J19" s="1173"/>
      <c r="K19" s="1173"/>
      <c r="L19" s="1173"/>
      <c r="M19" s="1173"/>
      <c r="N19" s="1173"/>
      <c r="O19" s="1173"/>
      <c r="P19" s="1173"/>
      <c r="Q19" s="1173"/>
      <c r="R19" s="1173"/>
      <c r="U19" s="571"/>
    </row>
    <row r="20" spans="1:21" s="6" customFormat="1" ht="26.1" customHeight="1">
      <c r="B20" s="1183" t="s">
        <v>24</v>
      </c>
      <c r="C20" s="1183"/>
      <c r="D20" s="9" t="s">
        <v>25</v>
      </c>
      <c r="E20" s="570" t="s">
        <v>676</v>
      </c>
      <c r="F20" s="6" t="s">
        <v>26</v>
      </c>
      <c r="U20" s="571"/>
    </row>
    <row r="21" spans="1:21" s="29" customFormat="1" ht="26.1" customHeight="1">
      <c r="B21" s="6"/>
      <c r="C21" s="6"/>
      <c r="D21" s="9" t="s">
        <v>25</v>
      </c>
      <c r="E21" s="570"/>
      <c r="F21" s="6" t="s">
        <v>27</v>
      </c>
      <c r="G21" s="6"/>
      <c r="H21" s="6"/>
      <c r="I21" s="6"/>
      <c r="J21" s="6"/>
      <c r="K21" s="6"/>
      <c r="L21" s="30"/>
      <c r="M21" s="30"/>
      <c r="N21" s="31"/>
      <c r="O21" s="6"/>
      <c r="P21" s="6"/>
      <c r="Q21" s="6"/>
      <c r="U21" s="574"/>
    </row>
    <row r="22" spans="1:21" s="6" customFormat="1" ht="17.25" customHeight="1">
      <c r="B22" s="29"/>
      <c r="C22" s="29"/>
      <c r="D22" s="29"/>
      <c r="E22" s="29"/>
      <c r="G22" s="12"/>
      <c r="H22" s="32"/>
      <c r="I22" s="32"/>
      <c r="J22" s="32"/>
      <c r="U22" s="571"/>
    </row>
    <row r="23" spans="1:21" s="6" customFormat="1" ht="26.1" customHeight="1">
      <c r="B23" s="1183" t="s">
        <v>1073</v>
      </c>
      <c r="C23" s="1183"/>
      <c r="D23" s="1183"/>
      <c r="E23" s="1184"/>
      <c r="F23" s="1184"/>
      <c r="G23" s="1184"/>
      <c r="H23" s="1185"/>
      <c r="I23" s="1185"/>
      <c r="J23" s="1185"/>
      <c r="K23" s="1185"/>
      <c r="L23" s="1185"/>
      <c r="N23" s="1186" t="s">
        <v>28</v>
      </c>
      <c r="O23" s="1186"/>
      <c r="P23" s="1186"/>
      <c r="Q23" s="1186"/>
      <c r="R23" s="1186"/>
      <c r="U23" s="571"/>
    </row>
    <row r="24" spans="1:21" ht="18" customHeight="1">
      <c r="B24" s="33"/>
      <c r="C24" s="1187" t="s">
        <v>29</v>
      </c>
      <c r="D24" s="1188"/>
      <c r="E24" s="33"/>
      <c r="F24" s="1189" t="s">
        <v>30</v>
      </c>
      <c r="G24" s="1190"/>
      <c r="H24" s="1190"/>
      <c r="I24" s="1190"/>
      <c r="J24" s="1190"/>
      <c r="K24" s="33"/>
      <c r="L24" s="1189" t="s">
        <v>31</v>
      </c>
      <c r="M24" s="1190"/>
      <c r="N24" s="1191"/>
      <c r="O24" s="33"/>
      <c r="P24" s="1192" t="s">
        <v>32</v>
      </c>
      <c r="Q24" s="1193"/>
      <c r="R24" s="1193"/>
    </row>
    <row r="25" spans="1:21" ht="18" customHeight="1">
      <c r="B25" s="33"/>
      <c r="C25" s="1189" t="s">
        <v>1074</v>
      </c>
      <c r="D25" s="1190"/>
      <c r="E25" s="33"/>
      <c r="F25" s="1189" t="s">
        <v>33</v>
      </c>
      <c r="G25" s="1190"/>
      <c r="H25" s="1190"/>
      <c r="I25" s="1190"/>
      <c r="J25" s="1190"/>
      <c r="K25" s="33"/>
      <c r="L25" s="1189" t="s">
        <v>34</v>
      </c>
      <c r="M25" s="1190"/>
      <c r="N25" s="1191"/>
      <c r="O25" s="33"/>
      <c r="P25" s="1192" t="s">
        <v>35</v>
      </c>
      <c r="Q25" s="1193"/>
      <c r="R25" s="1193"/>
    </row>
    <row r="26" spans="1:21" ht="18" customHeight="1">
      <c r="B26" s="33"/>
      <c r="C26" s="1187" t="s">
        <v>36</v>
      </c>
      <c r="D26" s="1188"/>
      <c r="E26" s="33"/>
      <c r="F26" s="1189" t="s">
        <v>37</v>
      </c>
      <c r="G26" s="1190"/>
      <c r="H26" s="1190"/>
      <c r="I26" s="1190"/>
      <c r="J26" s="1190"/>
      <c r="K26" s="33"/>
      <c r="L26" s="1189" t="s">
        <v>38</v>
      </c>
      <c r="M26" s="1190"/>
      <c r="N26" s="1191"/>
      <c r="O26" s="33"/>
      <c r="P26" s="1192" t="s">
        <v>39</v>
      </c>
      <c r="Q26" s="1193"/>
      <c r="R26" s="1193"/>
    </row>
    <row r="27" spans="1:21" ht="18" customHeight="1">
      <c r="B27" s="33"/>
      <c r="C27" s="1189" t="s">
        <v>1131</v>
      </c>
      <c r="D27" s="1190"/>
      <c r="E27" s="33"/>
      <c r="F27" s="1189" t="s">
        <v>40</v>
      </c>
      <c r="G27" s="1190"/>
      <c r="H27" s="1190"/>
      <c r="I27" s="1190"/>
      <c r="J27" s="1190"/>
      <c r="K27" s="33"/>
      <c r="L27" s="1189" t="s">
        <v>41</v>
      </c>
      <c r="M27" s="1190"/>
      <c r="N27" s="1191"/>
      <c r="O27" s="33"/>
      <c r="P27" s="1192" t="s">
        <v>42</v>
      </c>
      <c r="Q27" s="1193"/>
      <c r="R27" s="1193"/>
    </row>
    <row r="28" spans="1:21" ht="18" customHeight="1">
      <c r="B28" s="33"/>
      <c r="C28" s="1187" t="s">
        <v>43</v>
      </c>
      <c r="D28" s="1188"/>
      <c r="E28" s="33"/>
      <c r="F28" s="1189" t="s">
        <v>44</v>
      </c>
      <c r="G28" s="1190"/>
      <c r="H28" s="1190"/>
      <c r="I28" s="1190"/>
      <c r="J28" s="1190"/>
      <c r="K28" s="33"/>
      <c r="L28" s="1189" t="s">
        <v>45</v>
      </c>
      <c r="M28" s="1190"/>
      <c r="N28" s="1195"/>
      <c r="O28" s="34" t="s">
        <v>46</v>
      </c>
      <c r="P28" s="1196"/>
      <c r="Q28" s="1197"/>
      <c r="R28" s="1197"/>
      <c r="S28" s="35" t="s">
        <v>47</v>
      </c>
    </row>
    <row r="29" spans="1:21" ht="14.25" customHeight="1">
      <c r="E29" s="1198"/>
      <c r="F29" s="1198"/>
      <c r="G29" s="1198"/>
      <c r="H29" s="1198"/>
      <c r="I29" s="1198"/>
      <c r="J29" s="1198"/>
      <c r="K29" s="1198"/>
      <c r="L29" s="1198"/>
      <c r="M29" s="1198"/>
      <c r="N29" s="1198"/>
      <c r="O29" s="1198"/>
      <c r="P29" s="1198"/>
      <c r="Q29" s="1198"/>
    </row>
    <row r="30" spans="1:21" s="6" customFormat="1" ht="26.25" customHeight="1">
      <c r="C30" s="28" t="s">
        <v>48</v>
      </c>
      <c r="D30" s="997"/>
      <c r="E30" s="1199" t="s">
        <v>1075</v>
      </c>
      <c r="F30" s="1199"/>
      <c r="G30" s="1199"/>
      <c r="H30" s="1199"/>
      <c r="I30" s="1199"/>
      <c r="J30" s="1199"/>
      <c r="K30" s="1199"/>
      <c r="L30" s="1199"/>
      <c r="M30" s="1199"/>
      <c r="N30" s="1199"/>
      <c r="O30" s="1199"/>
      <c r="P30" s="1199"/>
      <c r="Q30" s="1199"/>
      <c r="R30" s="1199"/>
      <c r="U30" s="571"/>
    </row>
    <row r="31" spans="1:21" s="6" customFormat="1" ht="12.75" customHeight="1">
      <c r="C31" s="28"/>
      <c r="D31" s="36"/>
      <c r="E31" s="37"/>
      <c r="F31" s="37"/>
      <c r="G31" s="37"/>
      <c r="H31" s="37"/>
      <c r="I31" s="37"/>
      <c r="J31" s="37"/>
      <c r="K31" s="37"/>
      <c r="L31" s="37"/>
      <c r="M31" s="37"/>
      <c r="N31" s="37"/>
      <c r="O31" s="37"/>
      <c r="P31" s="37"/>
      <c r="Q31" s="37"/>
      <c r="R31" s="37"/>
      <c r="U31" s="571"/>
    </row>
    <row r="32" spans="1:21" s="6" customFormat="1" ht="26.25" customHeight="1">
      <c r="C32" s="38" t="s">
        <v>49</v>
      </c>
      <c r="D32" s="997"/>
      <c r="E32" s="1200" t="s">
        <v>576</v>
      </c>
      <c r="F32" s="1200"/>
      <c r="G32" s="1200"/>
      <c r="H32" s="1200"/>
      <c r="I32" s="1200"/>
      <c r="J32" s="1200"/>
      <c r="K32" s="1200"/>
      <c r="L32" s="1200"/>
      <c r="M32" s="1200"/>
      <c r="N32" s="1200"/>
      <c r="O32" s="1200"/>
      <c r="P32" s="1200"/>
      <c r="Q32" s="1200"/>
      <c r="R32" s="1200"/>
      <c r="U32" s="571"/>
    </row>
    <row r="33" spans="2:21" s="6" customFormat="1" ht="110.1" customHeight="1">
      <c r="C33" s="38"/>
      <c r="D33" s="28"/>
      <c r="E33" s="1200"/>
      <c r="F33" s="1200"/>
      <c r="G33" s="1200"/>
      <c r="H33" s="1200"/>
      <c r="I33" s="1200"/>
      <c r="J33" s="1200"/>
      <c r="K33" s="1200"/>
      <c r="L33" s="1200"/>
      <c r="M33" s="1200"/>
      <c r="N33" s="1200"/>
      <c r="O33" s="1200"/>
      <c r="P33" s="1200"/>
      <c r="Q33" s="1200"/>
      <c r="R33" s="1200"/>
      <c r="U33" s="571"/>
    </row>
    <row r="34" spans="2:21" s="6" customFormat="1" ht="10.5" customHeight="1">
      <c r="C34" s="7"/>
      <c r="D34" s="7"/>
      <c r="E34" s="7"/>
      <c r="F34" s="7"/>
      <c r="G34" s="7"/>
      <c r="H34" s="7"/>
      <c r="I34" s="7"/>
      <c r="J34" s="7"/>
      <c r="K34" s="7"/>
      <c r="L34" s="7"/>
      <c r="M34" s="7"/>
      <c r="N34" s="7"/>
      <c r="O34" s="7"/>
      <c r="P34" s="7"/>
      <c r="Q34" s="7"/>
      <c r="R34" s="7"/>
      <c r="U34" s="571"/>
    </row>
    <row r="35" spans="2:21" s="6" customFormat="1" ht="26.1" customHeight="1">
      <c r="B35" s="6" t="s">
        <v>50</v>
      </c>
      <c r="U35" s="571"/>
    </row>
    <row r="36" spans="2:21" s="6" customFormat="1" ht="30.75" customHeight="1">
      <c r="C36" s="6" t="s">
        <v>51</v>
      </c>
      <c r="G36" s="1201"/>
      <c r="H36" s="1201"/>
      <c r="I36" s="1201"/>
      <c r="J36" s="1201"/>
      <c r="K36" s="1201"/>
      <c r="L36" s="1201"/>
      <c r="M36" s="1201"/>
      <c r="N36" s="1201"/>
      <c r="O36" s="1201"/>
      <c r="P36" s="1201"/>
      <c r="Q36" s="1201"/>
      <c r="R36" s="39"/>
      <c r="U36" s="571"/>
    </row>
    <row r="37" spans="2:21" s="6" customFormat="1" ht="30" customHeight="1">
      <c r="C37" s="6" t="s">
        <v>52</v>
      </c>
      <c r="F37" s="1202"/>
      <c r="G37" s="1202"/>
      <c r="H37" s="1202"/>
      <c r="I37" s="1202"/>
      <c r="J37" s="40" t="s">
        <v>53</v>
      </c>
      <c r="K37" s="1203"/>
      <c r="L37" s="1203"/>
      <c r="M37" s="1203"/>
      <c r="N37" s="1203"/>
      <c r="O37" s="41" t="s">
        <v>54</v>
      </c>
      <c r="P37" s="998"/>
      <c r="Q37" s="39" t="s">
        <v>55</v>
      </c>
      <c r="U37" s="571"/>
    </row>
    <row r="38" spans="2:21" s="6" customFormat="1" ht="30" customHeight="1">
      <c r="C38" s="6" t="s">
        <v>56</v>
      </c>
      <c r="F38" s="999"/>
      <c r="G38" s="42" t="s">
        <v>57</v>
      </c>
      <c r="U38" s="571"/>
    </row>
    <row r="39" spans="2:21" s="6" customFormat="1" ht="11.25" customHeight="1">
      <c r="H39" s="31"/>
      <c r="U39" s="571"/>
    </row>
    <row r="40" spans="2:21" s="6" customFormat="1" ht="37.5" customHeight="1">
      <c r="B40" s="772" t="s">
        <v>1116</v>
      </c>
      <c r="C40" s="6" t="s">
        <v>1129</v>
      </c>
      <c r="F40" s="1194"/>
      <c r="G40" s="1194"/>
      <c r="H40" s="1194"/>
      <c r="I40" s="1194"/>
      <c r="J40" s="1194"/>
      <c r="K40" s="1194"/>
      <c r="L40" s="1194"/>
      <c r="M40" s="1194"/>
      <c r="N40" s="1194"/>
      <c r="O40" s="1194"/>
      <c r="P40" s="1194"/>
      <c r="Q40" s="1194"/>
      <c r="R40" s="1194"/>
      <c r="U40" s="571"/>
    </row>
    <row r="41" spans="2:21" s="6" customFormat="1" ht="18.75">
      <c r="B41" s="1204" t="s">
        <v>58</v>
      </c>
      <c r="C41" s="1204"/>
      <c r="D41" s="1204"/>
      <c r="E41" s="43" t="s">
        <v>19</v>
      </c>
      <c r="F41" s="1205"/>
      <c r="G41" s="44"/>
      <c r="H41" s="1207"/>
      <c r="I41" s="1207"/>
      <c r="J41" s="1207"/>
      <c r="K41" s="1207"/>
      <c r="L41" s="1207"/>
      <c r="M41" s="1207"/>
      <c r="N41" s="1207"/>
      <c r="O41" s="1207"/>
      <c r="P41" s="1207"/>
      <c r="Q41" s="1207"/>
      <c r="R41" s="1207"/>
      <c r="T41" s="394" t="str">
        <f>LEN(H41)&amp;"文字(最大23文字)"</f>
        <v>0文字(最大23文字)</v>
      </c>
      <c r="U41" s="571"/>
    </row>
    <row r="42" spans="2:21" s="6" customFormat="1" ht="18.75">
      <c r="B42" s="1204"/>
      <c r="C42" s="1204"/>
      <c r="D42" s="1204"/>
      <c r="E42" s="43"/>
      <c r="F42" s="1206"/>
      <c r="G42" s="39"/>
      <c r="H42" s="1194"/>
      <c r="I42" s="1194"/>
      <c r="J42" s="1194"/>
      <c r="K42" s="1194"/>
      <c r="L42" s="1194"/>
      <c r="M42" s="1194"/>
      <c r="N42" s="1194"/>
      <c r="O42" s="1194"/>
      <c r="P42" s="1194"/>
      <c r="Q42" s="1194"/>
      <c r="R42" s="1194"/>
      <c r="T42" s="394" t="str">
        <f>LEN(H42)&amp;"文字(最大23文字)"</f>
        <v>0文字(最大23文字)</v>
      </c>
      <c r="U42" s="571"/>
    </row>
    <row r="43" spans="2:21" s="6" customFormat="1" ht="13.5" customHeight="1">
      <c r="F43" s="44"/>
      <c r="G43" s="44"/>
      <c r="H43" s="44"/>
      <c r="I43" s="44"/>
      <c r="J43" s="44"/>
      <c r="K43" s="44"/>
      <c r="L43" s="44"/>
      <c r="M43" s="44"/>
      <c r="N43" s="44"/>
      <c r="O43" s="44"/>
      <c r="P43" s="44"/>
      <c r="Q43" s="44"/>
      <c r="R43" s="44"/>
      <c r="U43" s="571"/>
    </row>
    <row r="44" spans="2:21" s="6" customFormat="1" ht="30" customHeight="1">
      <c r="B44" s="6" t="s">
        <v>59</v>
      </c>
      <c r="F44" s="1231"/>
      <c r="G44" s="1231"/>
      <c r="H44" s="1231"/>
      <c r="I44" s="1231"/>
      <c r="J44" s="45"/>
      <c r="K44" s="31"/>
      <c r="L44" s="46"/>
      <c r="M44" s="31"/>
      <c r="N44" s="31"/>
      <c r="O44" s="31"/>
      <c r="P44" s="31"/>
      <c r="Q44" s="31"/>
      <c r="R44" s="31"/>
      <c r="U44" s="571"/>
    </row>
    <row r="45" spans="2:21" ht="13.5" customHeight="1"/>
    <row r="46" spans="2:21" s="435" customFormat="1" ht="30" customHeight="1">
      <c r="B46" s="601" t="s">
        <v>575</v>
      </c>
      <c r="C46" s="601"/>
      <c r="F46" s="1231"/>
      <c r="G46" s="1231"/>
      <c r="H46" s="1231"/>
      <c r="I46" s="1231"/>
      <c r="J46" s="45"/>
      <c r="K46" s="31"/>
      <c r="L46" s="46"/>
      <c r="M46" s="31"/>
      <c r="N46" s="31"/>
      <c r="O46" s="31"/>
      <c r="P46" s="31"/>
      <c r="Q46" s="31"/>
      <c r="R46" s="31"/>
      <c r="U46" s="571"/>
    </row>
    <row r="47" spans="2:21" ht="13.5" customHeight="1"/>
    <row r="48" spans="2:21" ht="36.75" customHeight="1">
      <c r="B48" s="1211" t="s">
        <v>60</v>
      </c>
      <c r="C48" s="1212"/>
      <c r="D48" s="1215" t="s">
        <v>61</v>
      </c>
      <c r="E48" s="1216"/>
      <c r="F48" s="1216"/>
      <c r="G48" s="1216"/>
      <c r="H48" s="1216"/>
      <c r="I48" s="1217"/>
      <c r="J48" s="1218" t="s">
        <v>62</v>
      </c>
      <c r="K48" s="1219"/>
      <c r="L48" s="1219"/>
      <c r="M48" s="1219"/>
      <c r="N48" s="1220"/>
      <c r="O48" s="1218" t="s">
        <v>63</v>
      </c>
      <c r="P48" s="1219"/>
      <c r="Q48" s="1219"/>
      <c r="R48" s="1220"/>
    </row>
    <row r="49" spans="1:21" ht="46.5" customHeight="1">
      <c r="B49" s="1213"/>
      <c r="C49" s="1214"/>
      <c r="D49" s="1221"/>
      <c r="E49" s="1222"/>
      <c r="F49" s="1222"/>
      <c r="G49" s="1222"/>
      <c r="H49" s="1222"/>
      <c r="I49" s="1223"/>
      <c r="J49" s="1224"/>
      <c r="K49" s="1225"/>
      <c r="L49" s="1225"/>
      <c r="M49" s="1225"/>
      <c r="N49" s="1226"/>
      <c r="O49" s="1227"/>
      <c r="P49" s="1228"/>
      <c r="Q49" s="1229"/>
      <c r="R49" s="1230"/>
    </row>
    <row r="50" spans="1:21" s="6" customFormat="1" ht="15.75" customHeight="1">
      <c r="U50" s="571"/>
    </row>
    <row r="51" spans="1:21" s="6" customFormat="1" ht="26.1" customHeight="1">
      <c r="B51" s="6" t="s">
        <v>64</v>
      </c>
      <c r="U51" s="571"/>
    </row>
    <row r="52" spans="1:21" s="6" customFormat="1" ht="39.950000000000003" customHeight="1">
      <c r="B52" s="47" t="s">
        <v>65</v>
      </c>
      <c r="C52" s="44"/>
      <c r="D52" s="44"/>
      <c r="E52" s="44"/>
      <c r="F52" s="44"/>
      <c r="G52" s="44" t="s">
        <v>66</v>
      </c>
      <c r="H52" s="44"/>
      <c r="I52" s="44"/>
      <c r="J52" s="44"/>
      <c r="K52" s="44"/>
      <c r="L52" s="44"/>
      <c r="M52" s="44" t="s">
        <v>67</v>
      </c>
      <c r="N52" s="44" t="s">
        <v>68</v>
      </c>
      <c r="O52" s="44"/>
      <c r="P52" s="44"/>
      <c r="Q52" s="44"/>
      <c r="R52" s="48"/>
      <c r="U52" s="571"/>
    </row>
    <row r="53" spans="1:21" s="6" customFormat="1" ht="30" customHeight="1">
      <c r="B53" s="49"/>
      <c r="C53" s="31"/>
      <c r="D53" s="31"/>
      <c r="E53" s="31"/>
      <c r="F53" s="31"/>
      <c r="G53" s="31"/>
      <c r="H53" s="31"/>
      <c r="I53" s="31"/>
      <c r="J53" s="31"/>
      <c r="K53" s="31"/>
      <c r="L53" s="31"/>
      <c r="M53" s="31"/>
      <c r="N53" s="31"/>
      <c r="O53" s="31"/>
      <c r="P53" s="31"/>
      <c r="Q53" s="31"/>
      <c r="R53" s="50"/>
      <c r="U53" s="571"/>
    </row>
    <row r="54" spans="1:21" s="6" customFormat="1" ht="39.950000000000003" customHeight="1">
      <c r="B54" s="49" t="s">
        <v>69</v>
      </c>
      <c r="C54" s="31"/>
      <c r="D54" s="31"/>
      <c r="E54" s="31"/>
      <c r="F54" s="31"/>
      <c r="G54" s="31"/>
      <c r="H54" s="31"/>
      <c r="I54" s="31"/>
      <c r="J54" s="31"/>
      <c r="K54" s="31"/>
      <c r="L54" s="31"/>
      <c r="M54" s="31"/>
      <c r="N54" s="31"/>
      <c r="O54" s="31"/>
      <c r="P54" s="31"/>
      <c r="Q54" s="31"/>
      <c r="R54" s="50"/>
      <c r="U54" s="571"/>
    </row>
    <row r="55" spans="1:21" s="6" customFormat="1" ht="27.75" customHeight="1">
      <c r="B55" s="51"/>
      <c r="C55" s="39"/>
      <c r="D55" s="39"/>
      <c r="E55" s="39"/>
      <c r="F55" s="39"/>
      <c r="G55" s="39"/>
      <c r="H55" s="39"/>
      <c r="I55" s="39"/>
      <c r="J55" s="39"/>
      <c r="K55" s="39"/>
      <c r="L55" s="39"/>
      <c r="M55" s="39"/>
      <c r="N55" s="39"/>
      <c r="O55" s="39"/>
      <c r="P55" s="39"/>
      <c r="Q55" s="39"/>
      <c r="R55" s="52"/>
      <c r="U55" s="571"/>
    </row>
    <row r="56" spans="1:21" s="6" customFormat="1" ht="26.1" customHeight="1">
      <c r="P56" s="12"/>
      <c r="Q56" s="12"/>
      <c r="R56" s="10" t="s">
        <v>70</v>
      </c>
      <c r="S56" s="53"/>
      <c r="U56" s="571"/>
    </row>
    <row r="57" spans="1:21" ht="14.25" customHeight="1">
      <c r="A57" s="6"/>
      <c r="B57" s="6"/>
      <c r="C57" s="6"/>
      <c r="D57" s="6"/>
      <c r="E57" s="6"/>
    </row>
    <row r="58" spans="1:21" ht="26.1" customHeight="1">
      <c r="A58" s="12" t="s">
        <v>71</v>
      </c>
    </row>
    <row r="59" spans="1:21" ht="58.5" customHeight="1">
      <c r="C59" s="1208" t="s">
        <v>1127</v>
      </c>
      <c r="D59" s="1208"/>
      <c r="E59" s="1209"/>
      <c r="F59" s="1209"/>
      <c r="G59" s="1209"/>
      <c r="H59" s="1209"/>
      <c r="I59" s="1209"/>
      <c r="J59" s="1209"/>
      <c r="K59" s="1209"/>
      <c r="L59" s="1209"/>
      <c r="M59" s="1209"/>
      <c r="N59" s="1209"/>
      <c r="O59" s="1209"/>
      <c r="P59" s="1209"/>
      <c r="Q59" s="1209"/>
      <c r="R59" s="1209"/>
    </row>
    <row r="60" spans="1:21" ht="29.25" customHeight="1">
      <c r="C60" s="1210"/>
      <c r="D60" s="1210"/>
      <c r="E60" s="1210"/>
      <c r="F60" s="1210"/>
      <c r="G60" s="1210"/>
      <c r="H60" s="1210"/>
      <c r="I60" s="1210"/>
      <c r="J60" s="1210"/>
      <c r="K60" s="1210"/>
      <c r="L60" s="1210"/>
      <c r="M60" s="1210"/>
      <c r="N60" s="1210"/>
      <c r="O60" s="1210"/>
      <c r="P60" s="1210"/>
      <c r="Q60" s="1210"/>
      <c r="R60" s="1210"/>
    </row>
    <row r="61" spans="1:21" ht="24.75" customHeight="1">
      <c r="C61" s="1210"/>
      <c r="D61" s="1210"/>
      <c r="E61" s="1210"/>
      <c r="F61" s="1210"/>
      <c r="G61" s="1210"/>
      <c r="H61" s="1210"/>
      <c r="I61" s="1210"/>
      <c r="J61" s="1210"/>
      <c r="K61" s="1210"/>
      <c r="L61" s="1210"/>
      <c r="M61" s="1210"/>
      <c r="N61" s="1210"/>
      <c r="O61" s="1210"/>
      <c r="P61" s="1210"/>
      <c r="Q61" s="1210"/>
      <c r="R61" s="1210"/>
    </row>
    <row r="62" spans="1:21" ht="68.25" customHeight="1">
      <c r="C62" s="1210"/>
      <c r="D62" s="1210"/>
      <c r="E62" s="1210"/>
      <c r="F62" s="1210"/>
      <c r="G62" s="1210"/>
      <c r="H62" s="1210"/>
      <c r="I62" s="1210"/>
      <c r="J62" s="1210"/>
      <c r="K62" s="1210"/>
      <c r="L62" s="1210"/>
      <c r="M62" s="1210"/>
      <c r="N62" s="1210"/>
      <c r="O62" s="1210"/>
      <c r="P62" s="1210"/>
      <c r="Q62" s="1210"/>
      <c r="R62" s="1210"/>
    </row>
    <row r="63" spans="1:21" ht="26.1" customHeight="1">
      <c r="C63" s="1210"/>
      <c r="D63" s="1210"/>
      <c r="E63" s="1210"/>
      <c r="F63" s="1210"/>
      <c r="G63" s="1210"/>
      <c r="H63" s="1210"/>
      <c r="I63" s="1210"/>
      <c r="J63" s="1210"/>
      <c r="K63" s="1210"/>
      <c r="L63" s="1210"/>
      <c r="M63" s="1210"/>
      <c r="N63" s="1210"/>
      <c r="O63" s="1210"/>
      <c r="P63" s="1210"/>
      <c r="Q63" s="1210"/>
      <c r="R63" s="1210"/>
    </row>
    <row r="64" spans="1:21" ht="26.1" customHeight="1">
      <c r="C64" s="1210"/>
      <c r="D64" s="1210"/>
      <c r="E64" s="1210"/>
      <c r="F64" s="1210"/>
      <c r="G64" s="1210"/>
      <c r="H64" s="1210"/>
      <c r="I64" s="1210"/>
      <c r="J64" s="1210"/>
      <c r="K64" s="1210"/>
      <c r="L64" s="1210"/>
      <c r="M64" s="1210"/>
      <c r="N64" s="1210"/>
      <c r="O64" s="1210"/>
      <c r="P64" s="1210"/>
      <c r="Q64" s="1210"/>
      <c r="R64" s="1210"/>
    </row>
    <row r="65" spans="3:18" ht="26.1" customHeight="1">
      <c r="C65" s="1210"/>
      <c r="D65" s="1210"/>
      <c r="E65" s="1210"/>
      <c r="F65" s="1210"/>
      <c r="G65" s="1210"/>
      <c r="H65" s="1210"/>
      <c r="I65" s="1210"/>
      <c r="J65" s="1210"/>
      <c r="K65" s="1210"/>
      <c r="L65" s="1210"/>
      <c r="M65" s="1210"/>
      <c r="N65" s="1210"/>
      <c r="O65" s="1210"/>
      <c r="P65" s="1210"/>
      <c r="Q65" s="1210"/>
      <c r="R65" s="1210"/>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7"/>
  <conditionalFormatting sqref="F46:I46 J9:K9 L8:R12 M13:Q13 G36:Q36 F37:I37 K37:N37 P37 F38 F40:R40 F41:F42 H41:R42 O3 F44:I44">
    <cfRule type="containsBlanks" dxfId="402" priority="8">
      <formula>LEN(TRIM(F3))=0</formula>
    </cfRule>
  </conditionalFormatting>
  <conditionalFormatting sqref="B24:B28 E24:E28 K24:K28 O24:O27">
    <cfRule type="expression" dxfId="401" priority="7">
      <formula>COUNTA($B$24:$B$28,$E$24:$E$28,$K$24:$K$28,$O$24:$O$27)=0</formula>
    </cfRule>
  </conditionalFormatting>
  <conditionalFormatting sqref="P28:R28">
    <cfRule type="expression" dxfId="400" priority="6">
      <formula>AND($O$27="✔",$P$28="")</formula>
    </cfRule>
  </conditionalFormatting>
  <conditionalFormatting sqref="D30 D32">
    <cfRule type="expression" dxfId="399" priority="5">
      <formula>COUNTA($D$30,$D$32)=0</formula>
    </cfRule>
  </conditionalFormatting>
  <conditionalFormatting sqref="G36:Q36">
    <cfRule type="expression" dxfId="398" priority="4">
      <formula>LEN(G36)&gt;40</formula>
    </cfRule>
  </conditionalFormatting>
  <conditionalFormatting sqref="H41:R41">
    <cfRule type="expression" dxfId="397" priority="3">
      <formula>LEN(H41)&gt;23</formula>
    </cfRule>
  </conditionalFormatting>
  <conditionalFormatting sqref="H42:R42">
    <cfRule type="expression" dxfId="396" priority="2">
      <formula>LEN(H42)&gt;23</formula>
    </cfRule>
  </conditionalFormatting>
  <conditionalFormatting sqref="D49:R49">
    <cfRule type="containsBlanks" dxfId="395" priority="1">
      <formula>LEN(TRIM(D49))=0</formula>
    </cfRule>
  </conditionalFormatting>
  <dataValidations disablePrompts="1"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60" fitToHeight="0" orientation="portrait" r:id="rId1"/>
  <headerFooter scaleWithDoc="0">
    <oddFooter>&amp;R&amp;10
（令和２年７月開講訓練科から適用）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12"/>
  <sheetViews>
    <sheetView view="pageBreakPreview" zoomScale="85" zoomScaleNormal="100" zoomScaleSheetLayoutView="85" zoomScalePageLayoutView="124" workbookViewId="0">
      <selection sqref="A1:H1"/>
    </sheetView>
  </sheetViews>
  <sheetFormatPr defaultRowHeight="14.25"/>
  <cols>
    <col min="1" max="1" width="2.625" style="304" customWidth="1"/>
    <col min="2" max="2" width="3.125" style="304" customWidth="1"/>
    <col min="3" max="3" width="5.625" style="304" customWidth="1"/>
    <col min="4" max="4" width="3.125" style="304" customWidth="1"/>
    <col min="5" max="5" width="10.625" style="304" customWidth="1"/>
    <col min="6" max="7" width="3.125" style="304" customWidth="1"/>
    <col min="8" max="9" width="4.625" style="304" customWidth="1"/>
    <col min="10" max="11" width="3.125" style="304" customWidth="1"/>
    <col min="12" max="13" width="5.625" style="304" customWidth="1"/>
    <col min="14" max="15" width="3.125" style="304" customWidth="1"/>
    <col min="16" max="18" width="4.625" style="304" customWidth="1"/>
    <col min="19" max="19" width="3.125" style="304" customWidth="1"/>
    <col min="20" max="20" width="5.625" style="304" customWidth="1"/>
    <col min="21" max="21" width="10.125" style="304" customWidth="1"/>
    <col min="22" max="16384" width="9" style="304"/>
  </cols>
  <sheetData>
    <row r="1" spans="1:26" ht="18" customHeight="1">
      <c r="U1" s="398" t="s">
        <v>884</v>
      </c>
    </row>
    <row r="2" spans="1:26" ht="24.95" customHeight="1">
      <c r="A2" s="2415" t="s">
        <v>1047</v>
      </c>
      <c r="B2" s="2415"/>
      <c r="C2" s="2415"/>
      <c r="D2" s="2415"/>
      <c r="E2" s="2415"/>
      <c r="F2" s="2415"/>
      <c r="G2" s="2415"/>
      <c r="H2" s="2415"/>
      <c r="I2" s="2415"/>
      <c r="J2" s="2415"/>
      <c r="K2" s="2415"/>
      <c r="L2" s="2415"/>
      <c r="M2" s="2415"/>
      <c r="N2" s="2415"/>
      <c r="O2" s="2415"/>
      <c r="P2" s="2415"/>
      <c r="Q2" s="2415"/>
      <c r="R2" s="2415"/>
      <c r="S2" s="2415"/>
      <c r="T2" s="2415"/>
      <c r="U2" s="2415"/>
    </row>
    <row r="3" spans="1:26" s="305" customFormat="1" ht="16.5" customHeight="1">
      <c r="A3" s="2423" t="s">
        <v>458</v>
      </c>
      <c r="B3" s="2423"/>
      <c r="C3" s="2423"/>
      <c r="D3" s="2423"/>
      <c r="E3" s="2424" t="str">
        <f>IF(様式1!L11="","",様式1!L11)</f>
        <v/>
      </c>
      <c r="F3" s="2424"/>
      <c r="G3" s="2424"/>
      <c r="H3" s="2424"/>
      <c r="I3" s="2424"/>
      <c r="J3" s="2424"/>
      <c r="K3" s="777"/>
      <c r="L3" s="2425" t="s">
        <v>333</v>
      </c>
      <c r="M3" s="2425"/>
      <c r="N3" s="2384" t="str">
        <f>IF(様式1!G36="","",様式1!G36)</f>
        <v/>
      </c>
      <c r="O3" s="2384"/>
      <c r="P3" s="2384"/>
      <c r="Q3" s="2384"/>
      <c r="R3" s="2384"/>
      <c r="S3" s="2384"/>
      <c r="T3" s="2384"/>
      <c r="U3" s="2384"/>
    </row>
    <row r="4" spans="1:26" ht="16.5" customHeight="1">
      <c r="A4" s="2423"/>
      <c r="B4" s="2423"/>
      <c r="C4" s="2423"/>
      <c r="D4" s="2423"/>
      <c r="E4" s="2384"/>
      <c r="F4" s="2384"/>
      <c r="G4" s="2384"/>
      <c r="H4" s="2384"/>
      <c r="I4" s="2384"/>
      <c r="J4" s="2384"/>
      <c r="K4" s="777"/>
      <c r="L4" s="2425"/>
      <c r="M4" s="2425"/>
      <c r="N4" s="2384"/>
      <c r="O4" s="2384"/>
      <c r="P4" s="2384"/>
      <c r="Q4" s="2384"/>
      <c r="R4" s="2384"/>
      <c r="S4" s="2384"/>
      <c r="T4" s="2384"/>
      <c r="U4" s="2384"/>
    </row>
    <row r="5" spans="1:26" s="333" customFormat="1" ht="17.100000000000001" customHeight="1">
      <c r="A5" s="330" t="s">
        <v>200</v>
      </c>
      <c r="B5" s="331"/>
      <c r="C5" s="331"/>
      <c r="D5" s="331"/>
      <c r="E5" s="332"/>
      <c r="F5" s="332"/>
      <c r="G5" s="332"/>
      <c r="H5" s="332"/>
      <c r="I5" s="332"/>
      <c r="J5" s="332"/>
      <c r="K5" s="332"/>
      <c r="L5" s="332"/>
      <c r="M5" s="332"/>
      <c r="N5" s="332"/>
      <c r="O5" s="332"/>
      <c r="P5" s="332"/>
      <c r="Q5" s="332"/>
      <c r="R5" s="332"/>
      <c r="S5" s="332"/>
      <c r="T5" s="332"/>
    </row>
    <row r="6" spans="1:26" s="336" customFormat="1" ht="17.100000000000001" customHeight="1">
      <c r="A6" s="2426" t="s">
        <v>459</v>
      </c>
      <c r="B6" s="2426"/>
      <c r="C6" s="2426"/>
      <c r="D6" s="785" t="s">
        <v>676</v>
      </c>
      <c r="E6" s="786" t="s">
        <v>454</v>
      </c>
      <c r="F6" s="787" t="s">
        <v>25</v>
      </c>
      <c r="G6" s="2381" t="str">
        <f>IF(様式5!L5="","",様式5!L5)</f>
        <v/>
      </c>
      <c r="H6" s="2381"/>
      <c r="I6" s="2381"/>
      <c r="J6" s="476" t="s">
        <v>47</v>
      </c>
      <c r="K6" s="991"/>
      <c r="L6" s="348" t="s">
        <v>453</v>
      </c>
      <c r="M6" s="334"/>
      <c r="N6" s="787" t="s">
        <v>25</v>
      </c>
      <c r="O6" s="2381"/>
      <c r="P6" s="2381"/>
      <c r="Q6" s="2381"/>
      <c r="R6" s="476" t="s">
        <v>47</v>
      </c>
      <c r="S6" s="476"/>
      <c r="T6" s="476"/>
      <c r="U6" s="335"/>
    </row>
    <row r="7" spans="1:26" s="336" customFormat="1" ht="17.100000000000001" customHeight="1">
      <c r="A7" s="2426" t="s">
        <v>242</v>
      </c>
      <c r="B7" s="2426"/>
      <c r="C7" s="2426"/>
      <c r="D7" s="2435" t="str">
        <f>IF(様式1!F37="","",様式1!F37)</f>
        <v/>
      </c>
      <c r="E7" s="2436"/>
      <c r="F7" s="2436"/>
      <c r="G7" s="2436"/>
      <c r="H7" s="787" t="s">
        <v>53</v>
      </c>
      <c r="I7" s="2436" t="str">
        <f>IF(様式1!K37="","",様式1!K37)</f>
        <v/>
      </c>
      <c r="J7" s="2436"/>
      <c r="K7" s="2436"/>
      <c r="L7" s="2436"/>
      <c r="M7" s="2436"/>
      <c r="N7" s="2437" t="s">
        <v>460</v>
      </c>
      <c r="O7" s="2438"/>
      <c r="P7" s="2439"/>
      <c r="Q7" s="2440" t="str">
        <f>IF(様式1!F38="","",様式1!F38)</f>
        <v/>
      </c>
      <c r="R7" s="2441"/>
      <c r="S7" s="2441"/>
      <c r="T7" s="787"/>
      <c r="U7" s="311" t="s">
        <v>57</v>
      </c>
    </row>
    <row r="8" spans="1:26" s="310" customFormat="1" ht="8.1" customHeight="1">
      <c r="A8" s="312"/>
      <c r="B8" s="312"/>
      <c r="C8" s="313"/>
      <c r="D8" s="313"/>
      <c r="E8" s="313"/>
      <c r="F8" s="313"/>
      <c r="G8" s="313"/>
      <c r="H8" s="313"/>
      <c r="I8" s="313"/>
      <c r="J8" s="313"/>
      <c r="K8" s="313"/>
      <c r="L8" s="313"/>
      <c r="M8" s="313"/>
      <c r="N8" s="313"/>
      <c r="O8" s="312"/>
      <c r="P8" s="312"/>
      <c r="Q8" s="313"/>
      <c r="R8" s="313"/>
      <c r="S8" s="313"/>
      <c r="T8" s="313"/>
      <c r="U8" s="313"/>
    </row>
    <row r="9" spans="1:26" s="310" customFormat="1" ht="17.100000000000001" customHeight="1">
      <c r="A9" s="314" t="s">
        <v>461</v>
      </c>
      <c r="B9" s="312"/>
      <c r="C9" s="313"/>
      <c r="D9" s="313"/>
      <c r="E9" s="313"/>
      <c r="F9" s="313"/>
      <c r="G9" s="313"/>
      <c r="H9" s="313"/>
      <c r="I9" s="313"/>
      <c r="J9" s="313"/>
      <c r="K9" s="313"/>
      <c r="L9" s="313"/>
      <c r="M9" s="313"/>
      <c r="N9" s="313"/>
      <c r="O9" s="312"/>
      <c r="P9" s="312"/>
      <c r="Q9" s="313"/>
      <c r="R9" s="313"/>
      <c r="S9" s="313"/>
      <c r="T9" s="313"/>
      <c r="U9" s="313"/>
    </row>
    <row r="10" spans="1:26" s="310" customFormat="1" ht="17.100000000000001" customHeight="1">
      <c r="A10" s="788" t="s">
        <v>462</v>
      </c>
      <c r="B10" s="337"/>
      <c r="C10" s="338"/>
      <c r="D10" s="338"/>
      <c r="E10" s="338"/>
      <c r="F10" s="338"/>
      <c r="G10" s="338"/>
      <c r="H10" s="338"/>
      <c r="I10" s="338"/>
      <c r="J10" s="338"/>
      <c r="K10" s="338"/>
      <c r="L10" s="338"/>
      <c r="M10" s="338"/>
      <c r="N10" s="338"/>
      <c r="O10" s="337"/>
      <c r="P10" s="337"/>
      <c r="Q10" s="338"/>
      <c r="R10" s="338"/>
      <c r="S10" s="338"/>
      <c r="T10" s="338"/>
      <c r="U10" s="339"/>
    </row>
    <row r="11" spans="1:26" s="310" customFormat="1" ht="30" customHeight="1">
      <c r="A11" s="340"/>
      <c r="B11" s="2403" t="s">
        <v>558</v>
      </c>
      <c r="C11" s="2404"/>
      <c r="D11" s="2404"/>
      <c r="E11" s="2404"/>
      <c r="F11" s="2404"/>
      <c r="G11" s="2404"/>
      <c r="H11" s="2404"/>
      <c r="I11" s="2404"/>
      <c r="J11" s="2404"/>
      <c r="K11" s="2404"/>
      <c r="L11" s="2404"/>
      <c r="M11" s="2404"/>
      <c r="N11" s="2404"/>
      <c r="O11" s="2404"/>
      <c r="P11" s="2404"/>
      <c r="Q11" s="2404"/>
      <c r="R11" s="2404"/>
      <c r="S11" s="2404"/>
      <c r="T11" s="2404"/>
      <c r="U11" s="2405"/>
    </row>
    <row r="12" spans="1:26" s="310" customFormat="1" ht="200.1" customHeight="1">
      <c r="A12" s="340"/>
      <c r="B12" s="2406"/>
      <c r="C12" s="2407"/>
      <c r="D12" s="2407"/>
      <c r="E12" s="2407"/>
      <c r="F12" s="2407"/>
      <c r="G12" s="2407"/>
      <c r="H12" s="2407"/>
      <c r="I12" s="2407"/>
      <c r="J12" s="2407"/>
      <c r="K12" s="2407"/>
      <c r="L12" s="2407"/>
      <c r="M12" s="2407"/>
      <c r="N12" s="2407"/>
      <c r="O12" s="2407"/>
      <c r="P12" s="2407"/>
      <c r="Q12" s="2407"/>
      <c r="R12" s="2407"/>
      <c r="S12" s="2407"/>
      <c r="T12" s="2407"/>
      <c r="U12" s="2408"/>
      <c r="Z12" s="317"/>
    </row>
    <row r="13" spans="1:26" s="310" customFormat="1" ht="18.95" customHeight="1">
      <c r="A13" s="344"/>
      <c r="B13" s="341" t="s">
        <v>517</v>
      </c>
      <c r="C13" s="342"/>
      <c r="D13" s="342"/>
      <c r="E13" s="342"/>
      <c r="F13" s="342"/>
      <c r="G13" s="342"/>
      <c r="H13" s="342"/>
      <c r="I13" s="342"/>
      <c r="J13" s="342"/>
      <c r="K13" s="342"/>
      <c r="L13" s="342"/>
      <c r="M13" s="342"/>
      <c r="N13" s="342"/>
      <c r="O13" s="342"/>
      <c r="P13" s="342"/>
      <c r="Q13" s="342"/>
      <c r="R13" s="342"/>
      <c r="S13" s="342"/>
      <c r="T13" s="342"/>
      <c r="U13" s="343"/>
      <c r="W13" s="317"/>
    </row>
    <row r="14" spans="1:26" s="310" customFormat="1" ht="50.1" customHeight="1">
      <c r="A14" s="344"/>
      <c r="B14" s="2427" t="s">
        <v>528</v>
      </c>
      <c r="C14" s="2428"/>
      <c r="D14" s="2428"/>
      <c r="E14" s="2428"/>
      <c r="F14" s="2428"/>
      <c r="G14" s="2428"/>
      <c r="H14" s="2428"/>
      <c r="I14" s="2428"/>
      <c r="J14" s="2428"/>
      <c r="K14" s="2428"/>
      <c r="L14" s="2428"/>
      <c r="M14" s="2428"/>
      <c r="N14" s="2428"/>
      <c r="O14" s="2428"/>
      <c r="P14" s="2428"/>
      <c r="Q14" s="2428"/>
      <c r="R14" s="2428"/>
      <c r="S14" s="2428"/>
      <c r="T14" s="2428"/>
      <c r="U14" s="2429"/>
      <c r="V14" s="344"/>
    </row>
    <row r="15" spans="1:26" s="336" customFormat="1" ht="17.100000000000001" customHeight="1">
      <c r="A15" s="381"/>
      <c r="B15" s="345" t="s">
        <v>459</v>
      </c>
      <c r="C15" s="346"/>
      <c r="D15" s="346"/>
      <c r="E15" s="347"/>
      <c r="F15" s="992"/>
      <c r="G15" s="309" t="s">
        <v>454</v>
      </c>
      <c r="H15" s="787"/>
      <c r="I15" s="787"/>
      <c r="J15" s="787" t="s">
        <v>25</v>
      </c>
      <c r="K15" s="2381"/>
      <c r="L15" s="2381"/>
      <c r="M15" s="476" t="s">
        <v>47</v>
      </c>
      <c r="N15" s="992"/>
      <c r="O15" s="309" t="s">
        <v>453</v>
      </c>
      <c r="P15" s="787"/>
      <c r="Q15" s="787"/>
      <c r="R15" s="787" t="s">
        <v>25</v>
      </c>
      <c r="S15" s="2381"/>
      <c r="T15" s="2381"/>
      <c r="U15" s="477" t="s">
        <v>47</v>
      </c>
      <c r="V15" s="478"/>
      <c r="W15" s="310"/>
      <c r="X15" s="310"/>
      <c r="Y15" s="310"/>
    </row>
    <row r="16" spans="1:26" s="336" customFormat="1" ht="17.100000000000001" customHeight="1">
      <c r="A16" s="381"/>
      <c r="B16" s="605" t="s">
        <v>1139</v>
      </c>
      <c r="C16" s="346"/>
      <c r="D16" s="346"/>
      <c r="E16" s="347"/>
      <c r="F16" s="2430"/>
      <c r="G16" s="2431"/>
      <c r="H16" s="2431"/>
      <c r="I16" s="2431"/>
      <c r="J16" s="2431"/>
      <c r="K16" s="2431"/>
      <c r="L16" s="2431"/>
      <c r="M16" s="2431"/>
      <c r="N16" s="2431"/>
      <c r="O16" s="2431"/>
      <c r="P16" s="2431"/>
      <c r="Q16" s="2431"/>
      <c r="R16" s="2431"/>
      <c r="S16" s="2431"/>
      <c r="T16" s="2431"/>
      <c r="U16" s="2432"/>
      <c r="W16" s="310"/>
      <c r="X16" s="310"/>
      <c r="Y16" s="310"/>
    </row>
    <row r="17" spans="1:25" s="336" customFormat="1" ht="17.100000000000001" customHeight="1">
      <c r="A17" s="381"/>
      <c r="B17" s="345" t="s">
        <v>242</v>
      </c>
      <c r="C17" s="346"/>
      <c r="D17" s="346"/>
      <c r="E17" s="347"/>
      <c r="F17" s="2433"/>
      <c r="G17" s="2434"/>
      <c r="H17" s="2434"/>
      <c r="I17" s="2434"/>
      <c r="J17" s="2434"/>
      <c r="K17" s="2434"/>
      <c r="L17" s="787" t="s">
        <v>53</v>
      </c>
      <c r="M17" s="2434"/>
      <c r="N17" s="2434"/>
      <c r="O17" s="2434"/>
      <c r="P17" s="2434"/>
      <c r="Q17" s="787"/>
      <c r="R17" s="787"/>
      <c r="S17" s="787"/>
      <c r="T17" s="787"/>
      <c r="U17" s="335"/>
      <c r="W17" s="310"/>
      <c r="X17" s="310"/>
      <c r="Y17" s="310"/>
    </row>
    <row r="18" spans="1:25" s="336" customFormat="1" ht="17.100000000000001" customHeight="1">
      <c r="A18" s="382"/>
      <c r="B18" s="605" t="s">
        <v>630</v>
      </c>
      <c r="C18" s="346"/>
      <c r="D18" s="346"/>
      <c r="E18" s="604"/>
      <c r="F18" s="2452"/>
      <c r="G18" s="2453"/>
      <c r="H18" s="2453"/>
      <c r="I18" s="2453"/>
      <c r="J18" s="787" t="s">
        <v>464</v>
      </c>
      <c r="K18" s="787"/>
      <c r="L18" s="787"/>
      <c r="M18" s="787"/>
      <c r="N18" s="784"/>
      <c r="O18" s="784"/>
      <c r="P18" s="787"/>
      <c r="Q18" s="787"/>
      <c r="R18" s="787"/>
      <c r="S18" s="787"/>
      <c r="T18" s="787"/>
      <c r="U18" s="335"/>
      <c r="W18" s="310"/>
      <c r="X18" s="310"/>
      <c r="Y18" s="310"/>
    </row>
    <row r="19" spans="1:25" s="310" customFormat="1" ht="8.1" customHeight="1">
      <c r="A19" s="319"/>
      <c r="B19" s="317"/>
      <c r="C19" s="314"/>
      <c r="D19" s="314"/>
      <c r="E19" s="314"/>
      <c r="F19" s="314"/>
      <c r="G19" s="313"/>
      <c r="H19" s="313"/>
      <c r="I19" s="313"/>
      <c r="J19" s="313"/>
      <c r="K19" s="313"/>
      <c r="L19" s="313"/>
      <c r="M19" s="313"/>
      <c r="N19" s="313"/>
      <c r="O19" s="312"/>
      <c r="P19" s="312"/>
      <c r="Q19" s="313"/>
      <c r="R19" s="313"/>
      <c r="S19" s="313"/>
      <c r="T19" s="313"/>
      <c r="U19" s="313"/>
    </row>
    <row r="20" spans="1:25" s="310" customFormat="1" ht="17.100000000000001" customHeight="1">
      <c r="A20" s="317" t="s">
        <v>465</v>
      </c>
      <c r="B20" s="312"/>
      <c r="C20" s="313"/>
      <c r="D20" s="313"/>
      <c r="E20" s="313"/>
      <c r="F20" s="313"/>
      <c r="G20" s="313"/>
      <c r="H20" s="313"/>
      <c r="I20" s="313"/>
      <c r="J20" s="313"/>
      <c r="K20" s="313"/>
      <c r="L20" s="313"/>
      <c r="M20" s="313"/>
      <c r="N20" s="313"/>
      <c r="O20" s="312"/>
      <c r="P20" s="312"/>
      <c r="Q20" s="313"/>
      <c r="R20" s="313"/>
      <c r="S20" s="313"/>
      <c r="T20" s="313"/>
      <c r="U20" s="313"/>
    </row>
    <row r="21" spans="1:25" s="310" customFormat="1" ht="17.100000000000001" customHeight="1">
      <c r="A21" s="2454" t="s">
        <v>466</v>
      </c>
      <c r="B21" s="2455"/>
      <c r="C21" s="2455"/>
      <c r="D21" s="2455"/>
      <c r="E21" s="2455"/>
      <c r="F21" s="2455"/>
      <c r="G21" s="2455"/>
      <c r="H21" s="2455"/>
      <c r="I21" s="2455"/>
      <c r="J21" s="2455"/>
      <c r="K21" s="2455"/>
      <c r="L21" s="2455"/>
      <c r="M21" s="2455"/>
      <c r="N21" s="2455"/>
      <c r="O21" s="2455"/>
      <c r="P21" s="2455"/>
      <c r="Q21" s="2455"/>
      <c r="R21" s="2455"/>
      <c r="S21" s="2455"/>
      <c r="T21" s="2455"/>
      <c r="U21" s="2456"/>
      <c r="V21" s="317"/>
      <c r="X21" s="317"/>
    </row>
    <row r="22" spans="1:25" s="336" customFormat="1" ht="17.100000000000001" customHeight="1">
      <c r="A22" s="349"/>
      <c r="B22" s="991"/>
      <c r="C22" s="2457" t="s">
        <v>572</v>
      </c>
      <c r="D22" s="2458"/>
      <c r="E22" s="2458"/>
      <c r="F22" s="2458"/>
      <c r="G22" s="2458"/>
      <c r="H22" s="2458"/>
      <c r="I22" s="2458"/>
      <c r="J22" s="2458"/>
      <c r="K22" s="2458"/>
      <c r="L22" s="2458"/>
      <c r="M22" s="2458"/>
      <c r="N22" s="2458"/>
      <c r="O22" s="2458"/>
      <c r="P22" s="2458"/>
      <c r="Q22" s="2458"/>
      <c r="R22" s="2458"/>
      <c r="S22" s="2458"/>
      <c r="T22" s="2458"/>
      <c r="U22" s="2459"/>
      <c r="V22" s="350"/>
    </row>
    <row r="23" spans="1:25" s="336" customFormat="1" ht="17.100000000000001" customHeight="1">
      <c r="A23" s="349"/>
      <c r="B23" s="1036"/>
      <c r="C23" s="2457" t="s">
        <v>1267</v>
      </c>
      <c r="D23" s="2458"/>
      <c r="E23" s="2458"/>
      <c r="F23" s="2458"/>
      <c r="G23" s="2458"/>
      <c r="H23" s="2458"/>
      <c r="I23" s="2458"/>
      <c r="J23" s="2458"/>
      <c r="K23" s="2458"/>
      <c r="L23" s="2458"/>
      <c r="M23" s="2458"/>
      <c r="N23" s="2458"/>
      <c r="O23" s="2458"/>
      <c r="P23" s="2458"/>
      <c r="Q23" s="2458"/>
      <c r="R23" s="2458"/>
      <c r="S23" s="2458"/>
      <c r="T23" s="2458"/>
      <c r="U23" s="2459"/>
      <c r="V23" s="350"/>
    </row>
    <row r="24" spans="1:25" s="310" customFormat="1" ht="40.5" customHeight="1">
      <c r="A24" s="2403" t="s">
        <v>1241</v>
      </c>
      <c r="B24" s="2410"/>
      <c r="C24" s="2410"/>
      <c r="D24" s="2410"/>
      <c r="E24" s="2410"/>
      <c r="F24" s="2410"/>
      <c r="G24" s="2410"/>
      <c r="H24" s="2410"/>
      <c r="I24" s="2410"/>
      <c r="J24" s="2410"/>
      <c r="K24" s="2410"/>
      <c r="L24" s="2410"/>
      <c r="M24" s="2410"/>
      <c r="N24" s="2410"/>
      <c r="O24" s="2410"/>
      <c r="P24" s="2410"/>
      <c r="Q24" s="2410"/>
      <c r="R24" s="2410"/>
      <c r="S24" s="2410"/>
      <c r="T24" s="2410"/>
      <c r="U24" s="2411"/>
      <c r="V24" s="792"/>
      <c r="X24" s="317"/>
    </row>
    <row r="25" spans="1:25" s="336" customFormat="1" ht="30" customHeight="1">
      <c r="A25" s="791"/>
      <c r="B25" s="989"/>
      <c r="C25" s="2395" t="s">
        <v>1150</v>
      </c>
      <c r="D25" s="2442"/>
      <c r="E25" s="2442"/>
      <c r="F25" s="2442"/>
      <c r="G25" s="2442"/>
      <c r="H25" s="2442"/>
      <c r="I25" s="2442"/>
      <c r="J25" s="2442"/>
      <c r="K25" s="2442"/>
      <c r="L25" s="2442"/>
      <c r="M25" s="2442"/>
      <c r="N25" s="2442"/>
      <c r="O25" s="2442"/>
      <c r="P25" s="2442"/>
      <c r="Q25" s="2442"/>
      <c r="R25" s="2442"/>
      <c r="S25" s="2442"/>
      <c r="T25" s="2442"/>
      <c r="U25" s="2443"/>
      <c r="V25" s="792"/>
    </row>
    <row r="26" spans="1:25" s="310" customFormat="1" ht="21.75" customHeight="1">
      <c r="A26" s="2444" t="s">
        <v>1256</v>
      </c>
      <c r="B26" s="2445"/>
      <c r="C26" s="2445"/>
      <c r="D26" s="2445"/>
      <c r="E26" s="2445"/>
      <c r="F26" s="2445"/>
      <c r="G26" s="2445"/>
      <c r="H26" s="2445"/>
      <c r="I26" s="2445"/>
      <c r="J26" s="2445"/>
      <c r="K26" s="2445"/>
      <c r="L26" s="2445"/>
      <c r="M26" s="2445"/>
      <c r="N26" s="2445"/>
      <c r="O26" s="2445"/>
      <c r="P26" s="2445"/>
      <c r="Q26" s="2445"/>
      <c r="R26" s="2445"/>
      <c r="S26" s="2445"/>
      <c r="T26" s="2445"/>
      <c r="U26" s="2446"/>
    </row>
    <row r="27" spans="1:25" s="310" customFormat="1" ht="21.75" customHeight="1">
      <c r="A27" s="2447"/>
      <c r="B27" s="2424"/>
      <c r="C27" s="2424"/>
      <c r="D27" s="2424"/>
      <c r="E27" s="2424"/>
      <c r="F27" s="2424"/>
      <c r="G27" s="2424"/>
      <c r="H27" s="2424"/>
      <c r="I27" s="2424"/>
      <c r="J27" s="2424"/>
      <c r="K27" s="2424"/>
      <c r="L27" s="2424"/>
      <c r="M27" s="2424"/>
      <c r="N27" s="2424"/>
      <c r="O27" s="2424"/>
      <c r="P27" s="2424"/>
      <c r="Q27" s="2424"/>
      <c r="R27" s="2424"/>
      <c r="S27" s="2424"/>
      <c r="T27" s="2424"/>
      <c r="U27" s="2448"/>
    </row>
    <row r="28" spans="1:25" s="336" customFormat="1" ht="29.25" customHeight="1">
      <c r="A28" s="351"/>
      <c r="B28" s="991"/>
      <c r="C28" s="2412" t="s">
        <v>1254</v>
      </c>
      <c r="D28" s="2413"/>
      <c r="E28" s="2413"/>
      <c r="F28" s="2413"/>
      <c r="G28" s="2413"/>
      <c r="H28" s="2413"/>
      <c r="I28" s="2413"/>
      <c r="J28" s="2413"/>
      <c r="K28" s="2413"/>
      <c r="L28" s="2413"/>
      <c r="M28" s="2413"/>
      <c r="N28" s="2413"/>
      <c r="O28" s="2413"/>
      <c r="P28" s="2413"/>
      <c r="Q28" s="2413"/>
      <c r="R28" s="2413"/>
      <c r="S28" s="2413"/>
      <c r="T28" s="2413"/>
      <c r="U28" s="2414"/>
    </row>
    <row r="29" spans="1:25" s="354" customFormat="1" ht="12.95" customHeight="1">
      <c r="A29" s="672" t="s">
        <v>831</v>
      </c>
      <c r="B29" s="670"/>
      <c r="C29" s="669"/>
      <c r="D29" s="671"/>
      <c r="E29" s="671"/>
      <c r="F29" s="671"/>
      <c r="G29" s="671"/>
      <c r="H29" s="671"/>
      <c r="I29" s="671"/>
      <c r="J29" s="671"/>
      <c r="K29" s="671"/>
      <c r="L29" s="672"/>
      <c r="M29" s="670"/>
      <c r="N29" s="671"/>
      <c r="O29" s="672"/>
      <c r="P29" s="673"/>
      <c r="Q29" s="674"/>
      <c r="R29" s="674"/>
      <c r="S29" s="674"/>
      <c r="T29" s="674"/>
      <c r="U29" s="674"/>
      <c r="V29" s="352"/>
    </row>
    <row r="30" spans="1:25" s="354" customFormat="1" ht="12.95" customHeight="1">
      <c r="A30" s="672"/>
      <c r="B30" s="670"/>
      <c r="C30" s="669"/>
      <c r="D30" s="671"/>
      <c r="E30" s="671"/>
      <c r="F30" s="671"/>
      <c r="G30" s="671"/>
      <c r="H30" s="671"/>
      <c r="I30" s="671"/>
      <c r="J30" s="671"/>
      <c r="K30" s="671"/>
      <c r="L30" s="672"/>
      <c r="M30" s="670"/>
      <c r="N30" s="671"/>
      <c r="O30" s="672"/>
      <c r="P30" s="673"/>
      <c r="Q30" s="674"/>
      <c r="R30" s="674"/>
      <c r="S30" s="674"/>
      <c r="T30" s="674"/>
      <c r="U30" s="674"/>
      <c r="V30" s="352"/>
    </row>
    <row r="31" spans="1:25" s="427" customFormat="1" ht="18" customHeight="1">
      <c r="A31" s="434" t="s">
        <v>556</v>
      </c>
      <c r="B31" s="675"/>
      <c r="C31" s="434"/>
      <c r="D31" s="434"/>
      <c r="E31" s="434"/>
      <c r="F31" s="434"/>
      <c r="G31" s="434"/>
      <c r="H31" s="434"/>
      <c r="I31" s="434"/>
      <c r="J31" s="434"/>
      <c r="K31" s="321"/>
      <c r="L31" s="434"/>
      <c r="M31" s="434"/>
      <c r="N31" s="434"/>
      <c r="O31" s="434"/>
      <c r="P31" s="434"/>
      <c r="Q31" s="434"/>
      <c r="R31" s="434"/>
      <c r="S31" s="434"/>
      <c r="T31" s="434"/>
      <c r="U31" s="434"/>
      <c r="V31" s="426"/>
    </row>
    <row r="32" spans="1:25" s="310" customFormat="1" ht="12.95" customHeight="1">
      <c r="A32" s="2449" t="s">
        <v>527</v>
      </c>
      <c r="B32" s="2450"/>
      <c r="C32" s="2450"/>
      <c r="D32" s="2450"/>
      <c r="E32" s="2450"/>
      <c r="F32" s="2450"/>
      <c r="G32" s="2450"/>
      <c r="H32" s="2450"/>
      <c r="I32" s="2450"/>
      <c r="J32" s="2450"/>
      <c r="K32" s="2450"/>
      <c r="L32" s="2450"/>
      <c r="M32" s="2450"/>
      <c r="N32" s="2450"/>
      <c r="O32" s="2450"/>
      <c r="P32" s="2450"/>
      <c r="Q32" s="2450"/>
      <c r="R32" s="2450"/>
      <c r="S32" s="2450"/>
      <c r="T32" s="2450"/>
      <c r="U32" s="2450"/>
      <c r="V32" s="317"/>
    </row>
    <row r="33" spans="1:24" s="310" customFormat="1" ht="12.95" customHeight="1">
      <c r="A33" s="2451"/>
      <c r="B33" s="2451"/>
      <c r="C33" s="2451"/>
      <c r="D33" s="2451"/>
      <c r="E33" s="2451"/>
      <c r="F33" s="2451"/>
      <c r="G33" s="2451"/>
      <c r="H33" s="2451"/>
      <c r="I33" s="2451"/>
      <c r="J33" s="2451"/>
      <c r="K33" s="2451"/>
      <c r="L33" s="2451"/>
      <c r="M33" s="2451"/>
      <c r="N33" s="2451"/>
      <c r="O33" s="2451"/>
      <c r="P33" s="2451"/>
      <c r="Q33" s="2451"/>
      <c r="R33" s="2451"/>
      <c r="S33" s="2451"/>
      <c r="T33" s="2451"/>
      <c r="U33" s="2451"/>
      <c r="V33" s="317"/>
    </row>
    <row r="34" spans="1:24" s="357" customFormat="1" ht="18" customHeight="1">
      <c r="A34" s="355"/>
      <c r="B34" s="2426" t="s">
        <v>467</v>
      </c>
      <c r="C34" s="2426"/>
      <c r="D34" s="2426"/>
      <c r="E34" s="2437" t="s">
        <v>242</v>
      </c>
      <c r="F34" s="2438"/>
      <c r="G34" s="2438"/>
      <c r="H34" s="2438"/>
      <c r="I34" s="2438"/>
      <c r="J34" s="2438"/>
      <c r="K34" s="2438"/>
      <c r="L34" s="2438"/>
      <c r="M34" s="2438"/>
      <c r="N34" s="2439"/>
      <c r="O34" s="2437" t="s">
        <v>468</v>
      </c>
      <c r="P34" s="2438"/>
      <c r="Q34" s="2437" t="s">
        <v>469</v>
      </c>
      <c r="R34" s="2438"/>
      <c r="S34" s="2438"/>
      <c r="T34" s="2438"/>
      <c r="U34" s="2439"/>
      <c r="V34" s="356"/>
      <c r="X34" s="356"/>
    </row>
    <row r="35" spans="1:24" s="336" customFormat="1" ht="17.100000000000001" customHeight="1">
      <c r="A35" s="785" t="s">
        <v>470</v>
      </c>
      <c r="B35" s="2460"/>
      <c r="C35" s="2460"/>
      <c r="D35" s="2460"/>
      <c r="E35" s="2461"/>
      <c r="F35" s="2462"/>
      <c r="G35" s="2462"/>
      <c r="H35" s="2462"/>
      <c r="I35" s="787" t="s">
        <v>53</v>
      </c>
      <c r="J35" s="2463"/>
      <c r="K35" s="2463"/>
      <c r="L35" s="2463"/>
      <c r="M35" s="2463"/>
      <c r="N35" s="2464"/>
      <c r="O35" s="2465"/>
      <c r="P35" s="2466"/>
      <c r="Q35" s="2461"/>
      <c r="R35" s="2463"/>
      <c r="S35" s="2463"/>
      <c r="T35" s="2463"/>
      <c r="U35" s="2464"/>
      <c r="V35" s="350"/>
      <c r="W35" s="350"/>
    </row>
    <row r="36" spans="1:24" s="336" customFormat="1" ht="17.100000000000001" customHeight="1">
      <c r="A36" s="785" t="s">
        <v>471</v>
      </c>
      <c r="B36" s="2460"/>
      <c r="C36" s="2460"/>
      <c r="D36" s="2460"/>
      <c r="E36" s="2461"/>
      <c r="F36" s="2462"/>
      <c r="G36" s="2462"/>
      <c r="H36" s="2462"/>
      <c r="I36" s="787" t="s">
        <v>53</v>
      </c>
      <c r="J36" s="2463"/>
      <c r="K36" s="2463"/>
      <c r="L36" s="2463"/>
      <c r="M36" s="2463"/>
      <c r="N36" s="2464"/>
      <c r="O36" s="2465"/>
      <c r="P36" s="2466"/>
      <c r="Q36" s="2461"/>
      <c r="R36" s="2463"/>
      <c r="S36" s="2463"/>
      <c r="T36" s="2463"/>
      <c r="U36" s="2464"/>
      <c r="V36" s="350"/>
    </row>
    <row r="37" spans="1:24" s="336" customFormat="1" ht="17.100000000000001" customHeight="1">
      <c r="A37" s="785" t="s">
        <v>472</v>
      </c>
      <c r="B37" s="2460"/>
      <c r="C37" s="2460"/>
      <c r="D37" s="2460"/>
      <c r="E37" s="2461"/>
      <c r="F37" s="2462"/>
      <c r="G37" s="2462"/>
      <c r="H37" s="2462"/>
      <c r="I37" s="787" t="s">
        <v>53</v>
      </c>
      <c r="J37" s="2463"/>
      <c r="K37" s="2463"/>
      <c r="L37" s="2463"/>
      <c r="M37" s="2463"/>
      <c r="N37" s="2464"/>
      <c r="O37" s="2465"/>
      <c r="P37" s="2466"/>
      <c r="Q37" s="2461"/>
      <c r="R37" s="2463"/>
      <c r="S37" s="2463"/>
      <c r="T37" s="2463"/>
      <c r="U37" s="2464"/>
      <c r="V37" s="350"/>
    </row>
    <row r="38" spans="1:24" s="336" customFormat="1" ht="17.100000000000001" customHeight="1">
      <c r="A38" s="785" t="s">
        <v>473</v>
      </c>
      <c r="B38" s="2460"/>
      <c r="C38" s="2460"/>
      <c r="D38" s="2460"/>
      <c r="E38" s="2461"/>
      <c r="F38" s="2462"/>
      <c r="G38" s="2462"/>
      <c r="H38" s="2462"/>
      <c r="I38" s="787" t="s">
        <v>53</v>
      </c>
      <c r="J38" s="2463"/>
      <c r="K38" s="2463"/>
      <c r="L38" s="2463"/>
      <c r="M38" s="2463"/>
      <c r="N38" s="2464"/>
      <c r="O38" s="2465"/>
      <c r="P38" s="2466"/>
      <c r="Q38" s="2461"/>
      <c r="R38" s="2463"/>
      <c r="S38" s="2463"/>
      <c r="T38" s="2463"/>
      <c r="U38" s="2464"/>
      <c r="V38" s="350"/>
    </row>
    <row r="39" spans="1:24" s="336" customFormat="1" ht="17.100000000000001" customHeight="1">
      <c r="A39" s="785" t="s">
        <v>474</v>
      </c>
      <c r="B39" s="2460"/>
      <c r="C39" s="2460"/>
      <c r="D39" s="2460"/>
      <c r="E39" s="2461"/>
      <c r="F39" s="2462"/>
      <c r="G39" s="2462"/>
      <c r="H39" s="2462"/>
      <c r="I39" s="787" t="s">
        <v>53</v>
      </c>
      <c r="J39" s="2463"/>
      <c r="K39" s="2463"/>
      <c r="L39" s="2463"/>
      <c r="M39" s="2463"/>
      <c r="N39" s="2464"/>
      <c r="O39" s="2465"/>
      <c r="P39" s="2466"/>
      <c r="Q39" s="2461"/>
      <c r="R39" s="2463"/>
      <c r="S39" s="2463"/>
      <c r="T39" s="2463"/>
      <c r="U39" s="2464"/>
      <c r="V39" s="350"/>
    </row>
    <row r="40" spans="1:24" ht="11.1" customHeight="1">
      <c r="A40" s="665" t="s">
        <v>564</v>
      </c>
      <c r="B40" s="665"/>
      <c r="C40" s="665"/>
      <c r="D40" s="665"/>
      <c r="E40" s="665"/>
      <c r="F40" s="665"/>
      <c r="G40" s="665"/>
      <c r="H40" s="665"/>
      <c r="I40" s="665"/>
      <c r="J40" s="665"/>
      <c r="K40" s="665"/>
      <c r="L40" s="665"/>
      <c r="M40" s="665"/>
      <c r="N40" s="665"/>
      <c r="O40" s="665"/>
      <c r="P40" s="665"/>
      <c r="Q40" s="665"/>
      <c r="R40" s="665"/>
      <c r="S40" s="665"/>
      <c r="T40" s="665"/>
      <c r="U40" s="665"/>
    </row>
    <row r="41" spans="1:24" s="354" customFormat="1" ht="11.1" customHeight="1">
      <c r="A41" s="358" t="s">
        <v>475</v>
      </c>
      <c r="C41" s="352"/>
      <c r="D41" s="352"/>
      <c r="E41" s="352"/>
      <c r="F41" s="352"/>
      <c r="G41" s="352"/>
      <c r="H41" s="352"/>
      <c r="I41" s="352"/>
      <c r="J41" s="352"/>
      <c r="K41" s="352"/>
      <c r="L41" s="352"/>
      <c r="M41" s="352"/>
      <c r="N41" s="352"/>
      <c r="O41" s="352"/>
      <c r="P41" s="352"/>
      <c r="Q41" s="352"/>
      <c r="R41" s="352"/>
      <c r="S41" s="352"/>
      <c r="T41" s="352"/>
      <c r="U41" s="352"/>
    </row>
    <row r="42" spans="1:24" s="354" customFormat="1" ht="11.1" customHeight="1">
      <c r="A42" s="358" t="s">
        <v>476</v>
      </c>
      <c r="C42" s="352"/>
      <c r="D42" s="352"/>
      <c r="E42" s="352"/>
      <c r="F42" s="352"/>
      <c r="G42" s="352"/>
      <c r="H42" s="352"/>
      <c r="I42" s="352"/>
      <c r="J42" s="352"/>
      <c r="K42" s="352"/>
      <c r="L42" s="352"/>
      <c r="M42" s="352"/>
      <c r="N42" s="352"/>
      <c r="O42" s="352"/>
      <c r="P42" s="352"/>
      <c r="Q42" s="352"/>
      <c r="R42" s="352"/>
      <c r="S42" s="352"/>
      <c r="T42" s="352"/>
      <c r="U42" s="352"/>
    </row>
    <row r="43" spans="1:24" ht="18" customHeight="1">
      <c r="U43" s="398" t="s">
        <v>884</v>
      </c>
    </row>
    <row r="44" spans="1:24" ht="24.95" customHeight="1">
      <c r="A44" s="2415" t="s">
        <v>1047</v>
      </c>
      <c r="B44" s="2415"/>
      <c r="C44" s="2415"/>
      <c r="D44" s="2415"/>
      <c r="E44" s="2415"/>
      <c r="F44" s="2415"/>
      <c r="G44" s="2415"/>
      <c r="H44" s="2415"/>
      <c r="I44" s="2415"/>
      <c r="J44" s="2415"/>
      <c r="K44" s="2415"/>
      <c r="L44" s="2415"/>
      <c r="M44" s="2415"/>
      <c r="N44" s="2415"/>
      <c r="O44" s="2415"/>
      <c r="P44" s="2415"/>
      <c r="Q44" s="2415"/>
      <c r="R44" s="2415"/>
      <c r="S44" s="2415"/>
      <c r="T44" s="2415"/>
      <c r="U44" s="2415"/>
    </row>
    <row r="45" spans="1:24" s="305" customFormat="1" ht="18" customHeight="1">
      <c r="A45" s="2467" t="s">
        <v>458</v>
      </c>
      <c r="B45" s="2467"/>
      <c r="C45" s="2467"/>
      <c r="D45" s="2467"/>
      <c r="E45" s="2417"/>
      <c r="F45" s="2417"/>
      <c r="G45" s="2417"/>
      <c r="H45" s="2417"/>
      <c r="I45" s="2417"/>
      <c r="J45" s="2417"/>
      <c r="L45" s="2467" t="s">
        <v>333</v>
      </c>
      <c r="M45" s="2467"/>
      <c r="N45" s="2417"/>
      <c r="O45" s="2417"/>
      <c r="P45" s="2417"/>
      <c r="Q45" s="2417"/>
      <c r="R45" s="2417"/>
      <c r="S45" s="2417"/>
      <c r="T45" s="2417"/>
      <c r="U45" s="2417"/>
    </row>
    <row r="46" spans="1:24" ht="8.1" customHeight="1">
      <c r="B46" s="720"/>
      <c r="C46" s="720"/>
      <c r="D46" s="720"/>
      <c r="E46" s="720"/>
      <c r="F46" s="720"/>
      <c r="G46" s="720"/>
      <c r="H46" s="720"/>
      <c r="I46" s="720"/>
      <c r="J46" s="720"/>
      <c r="K46" s="720"/>
      <c r="L46" s="720"/>
      <c r="M46" s="720"/>
      <c r="N46" s="720"/>
      <c r="O46" s="720"/>
      <c r="P46" s="720"/>
      <c r="Q46" s="720"/>
      <c r="R46" s="720"/>
      <c r="S46" s="720"/>
      <c r="T46" s="720"/>
    </row>
    <row r="47" spans="1:24" s="333" customFormat="1" ht="17.100000000000001" customHeight="1">
      <c r="A47" s="330" t="s">
        <v>200</v>
      </c>
      <c r="B47" s="331"/>
      <c r="C47" s="331"/>
      <c r="D47" s="331"/>
      <c r="E47" s="332"/>
      <c r="F47" s="332"/>
      <c r="G47" s="332"/>
      <c r="H47" s="332"/>
      <c r="I47" s="332"/>
      <c r="J47" s="332"/>
      <c r="K47" s="332"/>
      <c r="L47" s="332"/>
      <c r="M47" s="332"/>
      <c r="N47" s="332"/>
      <c r="O47" s="332"/>
      <c r="P47" s="332"/>
      <c r="Q47" s="332"/>
      <c r="R47" s="332"/>
      <c r="S47" s="332"/>
      <c r="T47" s="332"/>
    </row>
    <row r="48" spans="1:24" s="336" customFormat="1" ht="17.100000000000001" customHeight="1">
      <c r="A48" s="2426" t="s">
        <v>459</v>
      </c>
      <c r="B48" s="2426"/>
      <c r="C48" s="2426"/>
      <c r="D48" s="785"/>
      <c r="E48" s="786" t="s">
        <v>454</v>
      </c>
      <c r="F48" s="787" t="s">
        <v>25</v>
      </c>
      <c r="G48" s="2418"/>
      <c r="H48" s="2418"/>
      <c r="I48" s="2418"/>
      <c r="J48" s="476" t="s">
        <v>47</v>
      </c>
      <c r="K48" s="785"/>
      <c r="L48" s="348" t="s">
        <v>453</v>
      </c>
      <c r="M48" s="334"/>
      <c r="N48" s="787" t="s">
        <v>25</v>
      </c>
      <c r="O48" s="2418"/>
      <c r="P48" s="2418"/>
      <c r="Q48" s="2418"/>
      <c r="R48" s="476" t="s">
        <v>47</v>
      </c>
      <c r="S48" s="476"/>
      <c r="T48" s="476"/>
      <c r="U48" s="335"/>
    </row>
    <row r="49" spans="1:26" s="336" customFormat="1" ht="17.100000000000001" customHeight="1">
      <c r="A49" s="2426" t="s">
        <v>242</v>
      </c>
      <c r="B49" s="2426"/>
      <c r="C49" s="2426"/>
      <c r="D49" s="2440"/>
      <c r="E49" s="2441"/>
      <c r="F49" s="2441"/>
      <c r="G49" s="2441"/>
      <c r="H49" s="787" t="s">
        <v>53</v>
      </c>
      <c r="I49" s="2441"/>
      <c r="J49" s="2441"/>
      <c r="K49" s="2441"/>
      <c r="L49" s="2441"/>
      <c r="M49" s="2441"/>
      <c r="N49" s="2437" t="s">
        <v>460</v>
      </c>
      <c r="O49" s="2438"/>
      <c r="P49" s="2439"/>
      <c r="Q49" s="2440"/>
      <c r="R49" s="2441"/>
      <c r="S49" s="2441"/>
      <c r="T49" s="787"/>
      <c r="U49" s="311" t="s">
        <v>57</v>
      </c>
    </row>
    <row r="50" spans="1:26" s="310" customFormat="1" ht="8.1" customHeight="1">
      <c r="A50" s="312"/>
      <c r="B50" s="312"/>
      <c r="C50" s="313"/>
      <c r="D50" s="313"/>
      <c r="E50" s="313"/>
      <c r="F50" s="313"/>
      <c r="G50" s="313"/>
      <c r="H50" s="313"/>
      <c r="I50" s="313"/>
      <c r="J50" s="313"/>
      <c r="K50" s="313"/>
      <c r="L50" s="313"/>
      <c r="M50" s="313"/>
      <c r="N50" s="313"/>
      <c r="O50" s="312"/>
      <c r="P50" s="312"/>
      <c r="Q50" s="313"/>
      <c r="R50" s="313"/>
      <c r="S50" s="313"/>
      <c r="T50" s="313"/>
      <c r="U50" s="313"/>
    </row>
    <row r="51" spans="1:26" s="310" customFormat="1" ht="17.100000000000001" customHeight="1">
      <c r="A51" s="314" t="s">
        <v>461</v>
      </c>
      <c r="B51" s="312"/>
      <c r="C51" s="313"/>
      <c r="D51" s="313"/>
      <c r="E51" s="313"/>
      <c r="F51" s="313"/>
      <c r="G51" s="313"/>
      <c r="H51" s="313"/>
      <c r="I51" s="313"/>
      <c r="J51" s="313"/>
      <c r="K51" s="313"/>
      <c r="L51" s="313"/>
      <c r="M51" s="313"/>
      <c r="N51" s="313"/>
      <c r="O51" s="312"/>
      <c r="P51" s="312"/>
      <c r="Q51" s="313"/>
      <c r="R51" s="313"/>
      <c r="S51" s="313"/>
      <c r="T51" s="313"/>
      <c r="U51" s="313"/>
    </row>
    <row r="52" spans="1:26" s="310" customFormat="1" ht="17.100000000000001" customHeight="1">
      <c r="A52" s="788" t="s">
        <v>462</v>
      </c>
      <c r="B52" s="337"/>
      <c r="C52" s="338"/>
      <c r="D52" s="338"/>
      <c r="E52" s="338"/>
      <c r="F52" s="338"/>
      <c r="G52" s="338"/>
      <c r="H52" s="338"/>
      <c r="I52" s="338"/>
      <c r="J52" s="338"/>
      <c r="K52" s="338"/>
      <c r="L52" s="338"/>
      <c r="M52" s="338"/>
      <c r="N52" s="338"/>
      <c r="O52" s="337"/>
      <c r="P52" s="337"/>
      <c r="Q52" s="338"/>
      <c r="R52" s="338"/>
      <c r="S52" s="338"/>
      <c r="T52" s="338"/>
      <c r="U52" s="339"/>
    </row>
    <row r="53" spans="1:26" s="310" customFormat="1" ht="30" customHeight="1">
      <c r="A53" s="340"/>
      <c r="B53" s="2403" t="s">
        <v>558</v>
      </c>
      <c r="C53" s="2404"/>
      <c r="D53" s="2404"/>
      <c r="E53" s="2404"/>
      <c r="F53" s="2404"/>
      <c r="G53" s="2404"/>
      <c r="H53" s="2404"/>
      <c r="I53" s="2404"/>
      <c r="J53" s="2404"/>
      <c r="K53" s="2404"/>
      <c r="L53" s="2404"/>
      <c r="M53" s="2404"/>
      <c r="N53" s="2404"/>
      <c r="O53" s="2404"/>
      <c r="P53" s="2404"/>
      <c r="Q53" s="2404"/>
      <c r="R53" s="2404"/>
      <c r="S53" s="2404"/>
      <c r="T53" s="2404"/>
      <c r="U53" s="2405"/>
    </row>
    <row r="54" spans="1:26" s="310" customFormat="1" ht="200.1" customHeight="1">
      <c r="A54" s="340"/>
      <c r="B54" s="2420"/>
      <c r="C54" s="2421"/>
      <c r="D54" s="2421"/>
      <c r="E54" s="2421"/>
      <c r="F54" s="2421"/>
      <c r="G54" s="2421"/>
      <c r="H54" s="2421"/>
      <c r="I54" s="2421"/>
      <c r="J54" s="2421"/>
      <c r="K54" s="2421"/>
      <c r="L54" s="2421"/>
      <c r="M54" s="2421"/>
      <c r="N54" s="2421"/>
      <c r="O54" s="2421"/>
      <c r="P54" s="2421"/>
      <c r="Q54" s="2421"/>
      <c r="R54" s="2421"/>
      <c r="S54" s="2421"/>
      <c r="T54" s="2421"/>
      <c r="U54" s="2422"/>
      <c r="Z54" s="317"/>
    </row>
    <row r="55" spans="1:26" s="310" customFormat="1" ht="18.95" customHeight="1">
      <c r="A55" s="344"/>
      <c r="B55" s="341" t="s">
        <v>517</v>
      </c>
      <c r="C55" s="342"/>
      <c r="D55" s="342"/>
      <c r="E55" s="342"/>
      <c r="F55" s="342"/>
      <c r="G55" s="342"/>
      <c r="H55" s="342"/>
      <c r="I55" s="342"/>
      <c r="J55" s="342"/>
      <c r="K55" s="342"/>
      <c r="L55" s="342"/>
      <c r="M55" s="342"/>
      <c r="N55" s="342"/>
      <c r="O55" s="342"/>
      <c r="P55" s="342"/>
      <c r="Q55" s="342"/>
      <c r="R55" s="342"/>
      <c r="S55" s="342"/>
      <c r="T55" s="342"/>
      <c r="U55" s="343"/>
      <c r="W55" s="317"/>
    </row>
    <row r="56" spans="1:26" s="310" customFormat="1" ht="50.1" customHeight="1">
      <c r="A56" s="344"/>
      <c r="B56" s="2427" t="s">
        <v>528</v>
      </c>
      <c r="C56" s="2428"/>
      <c r="D56" s="2428"/>
      <c r="E56" s="2428"/>
      <c r="F56" s="2428"/>
      <c r="G56" s="2428"/>
      <c r="H56" s="2428"/>
      <c r="I56" s="2428"/>
      <c r="J56" s="2428"/>
      <c r="K56" s="2428"/>
      <c r="L56" s="2428"/>
      <c r="M56" s="2428"/>
      <c r="N56" s="2428"/>
      <c r="O56" s="2428"/>
      <c r="P56" s="2428"/>
      <c r="Q56" s="2428"/>
      <c r="R56" s="2428"/>
      <c r="S56" s="2428"/>
      <c r="T56" s="2428"/>
      <c r="U56" s="2429"/>
      <c r="V56" s="344"/>
    </row>
    <row r="57" spans="1:26" s="336" customFormat="1" ht="17.100000000000001" customHeight="1">
      <c r="A57" s="381"/>
      <c r="B57" s="345" t="s">
        <v>459</v>
      </c>
      <c r="C57" s="346"/>
      <c r="D57" s="346"/>
      <c r="E57" s="347"/>
      <c r="F57" s="318"/>
      <c r="G57" s="309" t="s">
        <v>454</v>
      </c>
      <c r="H57" s="787"/>
      <c r="I57" s="787"/>
      <c r="J57" s="787" t="s">
        <v>25</v>
      </c>
      <c r="K57" s="2418"/>
      <c r="L57" s="2418"/>
      <c r="M57" s="476" t="s">
        <v>47</v>
      </c>
      <c r="N57" s="318"/>
      <c r="O57" s="309" t="s">
        <v>453</v>
      </c>
      <c r="P57" s="787"/>
      <c r="Q57" s="787"/>
      <c r="R57" s="787" t="s">
        <v>25</v>
      </c>
      <c r="S57" s="2418"/>
      <c r="T57" s="2418"/>
      <c r="U57" s="477" t="s">
        <v>47</v>
      </c>
      <c r="V57" s="478"/>
      <c r="W57" s="310"/>
      <c r="X57" s="310"/>
      <c r="Y57" s="310"/>
    </row>
    <row r="58" spans="1:26" s="336" customFormat="1" ht="17.100000000000001" customHeight="1">
      <c r="A58" s="381"/>
      <c r="B58" s="605" t="s">
        <v>1139</v>
      </c>
      <c r="C58" s="346"/>
      <c r="D58" s="346"/>
      <c r="E58" s="347"/>
      <c r="F58" s="2440"/>
      <c r="G58" s="2441"/>
      <c r="H58" s="2441"/>
      <c r="I58" s="2441"/>
      <c r="J58" s="2441"/>
      <c r="K58" s="2441"/>
      <c r="L58" s="2441"/>
      <c r="M58" s="2441"/>
      <c r="N58" s="2441"/>
      <c r="O58" s="2441"/>
      <c r="P58" s="2441"/>
      <c r="Q58" s="2441"/>
      <c r="R58" s="2441"/>
      <c r="S58" s="2441"/>
      <c r="T58" s="2441"/>
      <c r="U58" s="2468"/>
      <c r="W58" s="310"/>
      <c r="X58" s="310"/>
      <c r="Y58" s="310"/>
    </row>
    <row r="59" spans="1:26" s="336" customFormat="1" ht="17.100000000000001" customHeight="1">
      <c r="A59" s="381"/>
      <c r="B59" s="345" t="s">
        <v>242</v>
      </c>
      <c r="C59" s="346"/>
      <c r="D59" s="346"/>
      <c r="E59" s="347"/>
      <c r="F59" s="2440"/>
      <c r="G59" s="2441"/>
      <c r="H59" s="2441"/>
      <c r="I59" s="2441"/>
      <c r="J59" s="2441"/>
      <c r="K59" s="2441"/>
      <c r="L59" s="787" t="s">
        <v>53</v>
      </c>
      <c r="M59" s="2441"/>
      <c r="N59" s="2441"/>
      <c r="O59" s="2441"/>
      <c r="P59" s="2441"/>
      <c r="Q59" s="787"/>
      <c r="R59" s="787"/>
      <c r="S59" s="787"/>
      <c r="T59" s="787"/>
      <c r="U59" s="335"/>
      <c r="W59" s="310"/>
      <c r="X59" s="310"/>
      <c r="Y59" s="310"/>
    </row>
    <row r="60" spans="1:26" s="336" customFormat="1" ht="17.100000000000001" customHeight="1">
      <c r="A60" s="382"/>
      <c r="B60" s="605" t="s">
        <v>630</v>
      </c>
      <c r="C60" s="346"/>
      <c r="D60" s="346"/>
      <c r="E60" s="347"/>
      <c r="F60" s="2472"/>
      <c r="G60" s="2473"/>
      <c r="H60" s="2473"/>
      <c r="I60" s="2473"/>
      <c r="J60" s="787" t="s">
        <v>464</v>
      </c>
      <c r="K60" s="787"/>
      <c r="L60" s="787"/>
      <c r="M60" s="787"/>
      <c r="N60" s="784"/>
      <c r="O60" s="784"/>
      <c r="P60" s="787"/>
      <c r="Q60" s="787"/>
      <c r="R60" s="787"/>
      <c r="S60" s="787"/>
      <c r="T60" s="787"/>
      <c r="U60" s="335"/>
      <c r="W60" s="310"/>
      <c r="X60" s="310"/>
      <c r="Y60" s="310"/>
    </row>
    <row r="61" spans="1:26" s="310" customFormat="1" ht="8.1" customHeight="1">
      <c r="A61" s="319"/>
      <c r="B61" s="317"/>
      <c r="C61" s="314"/>
      <c r="D61" s="314"/>
      <c r="E61" s="314"/>
      <c r="F61" s="314"/>
      <c r="G61" s="313"/>
      <c r="H61" s="313"/>
      <c r="I61" s="313"/>
      <c r="J61" s="313"/>
      <c r="K61" s="313"/>
      <c r="L61" s="313"/>
      <c r="M61" s="313"/>
      <c r="N61" s="313"/>
      <c r="O61" s="312"/>
      <c r="P61" s="312"/>
      <c r="Q61" s="313"/>
      <c r="R61" s="313"/>
      <c r="S61" s="313"/>
      <c r="T61" s="313"/>
      <c r="U61" s="313"/>
    </row>
    <row r="62" spans="1:26" s="310" customFormat="1" ht="17.100000000000001" customHeight="1">
      <c r="A62" s="317" t="s">
        <v>465</v>
      </c>
      <c r="B62" s="312"/>
      <c r="C62" s="313"/>
      <c r="D62" s="313"/>
      <c r="E62" s="313"/>
      <c r="F62" s="313"/>
      <c r="G62" s="313"/>
      <c r="H62" s="313"/>
      <c r="I62" s="313"/>
      <c r="J62" s="313"/>
      <c r="K62" s="313"/>
      <c r="L62" s="313"/>
      <c r="M62" s="313"/>
      <c r="N62" s="313"/>
      <c r="O62" s="312"/>
      <c r="P62" s="312"/>
      <c r="Q62" s="313"/>
      <c r="R62" s="313"/>
      <c r="S62" s="313"/>
      <c r="T62" s="313"/>
      <c r="U62" s="313"/>
    </row>
    <row r="63" spans="1:26" s="310" customFormat="1" ht="17.100000000000001" customHeight="1">
      <c r="A63" s="2454" t="s">
        <v>466</v>
      </c>
      <c r="B63" s="2455"/>
      <c r="C63" s="2455"/>
      <c r="D63" s="2455"/>
      <c r="E63" s="2455"/>
      <c r="F63" s="2455"/>
      <c r="G63" s="2455"/>
      <c r="H63" s="2455"/>
      <c r="I63" s="2455"/>
      <c r="J63" s="2455"/>
      <c r="K63" s="2455"/>
      <c r="L63" s="2455"/>
      <c r="M63" s="2455"/>
      <c r="N63" s="2455"/>
      <c r="O63" s="2455"/>
      <c r="P63" s="2455"/>
      <c r="Q63" s="2455"/>
      <c r="R63" s="2455"/>
      <c r="S63" s="2455"/>
      <c r="T63" s="2455"/>
      <c r="U63" s="2456"/>
      <c r="V63" s="317"/>
      <c r="X63" s="317"/>
    </row>
    <row r="64" spans="1:26" s="336" customFormat="1" ht="17.100000000000001" customHeight="1">
      <c r="A64" s="349"/>
      <c r="B64" s="785"/>
      <c r="C64" s="2457" t="s">
        <v>572</v>
      </c>
      <c r="D64" s="2458"/>
      <c r="E64" s="2458"/>
      <c r="F64" s="2458"/>
      <c r="G64" s="2458"/>
      <c r="H64" s="2458"/>
      <c r="I64" s="2458"/>
      <c r="J64" s="2458"/>
      <c r="K64" s="2458"/>
      <c r="L64" s="2458"/>
      <c r="M64" s="2458"/>
      <c r="N64" s="2458"/>
      <c r="O64" s="2458"/>
      <c r="P64" s="2458"/>
      <c r="Q64" s="2458"/>
      <c r="R64" s="2458"/>
      <c r="S64" s="2458"/>
      <c r="T64" s="2458"/>
      <c r="U64" s="2459"/>
      <c r="V64" s="350"/>
    </row>
    <row r="65" spans="1:24" s="336" customFormat="1" ht="17.100000000000001" customHeight="1">
      <c r="A65" s="349"/>
      <c r="B65" s="1035"/>
      <c r="C65" s="2457" t="s">
        <v>1267</v>
      </c>
      <c r="D65" s="2458"/>
      <c r="E65" s="2458"/>
      <c r="F65" s="2458"/>
      <c r="G65" s="2458"/>
      <c r="H65" s="2458"/>
      <c r="I65" s="2458"/>
      <c r="J65" s="2458"/>
      <c r="K65" s="2458"/>
      <c r="L65" s="2458"/>
      <c r="M65" s="2458"/>
      <c r="N65" s="2458"/>
      <c r="O65" s="2458"/>
      <c r="P65" s="2458"/>
      <c r="Q65" s="2458"/>
      <c r="R65" s="2458"/>
      <c r="S65" s="2458"/>
      <c r="T65" s="2458"/>
      <c r="U65" s="2459"/>
      <c r="V65" s="350"/>
    </row>
    <row r="66" spans="1:24" s="310" customFormat="1" ht="39.950000000000003" customHeight="1">
      <c r="A66" s="2403" t="s">
        <v>1241</v>
      </c>
      <c r="B66" s="2410"/>
      <c r="C66" s="2410"/>
      <c r="D66" s="2410"/>
      <c r="E66" s="2410"/>
      <c r="F66" s="2410"/>
      <c r="G66" s="2410"/>
      <c r="H66" s="2410"/>
      <c r="I66" s="2410"/>
      <c r="J66" s="2410"/>
      <c r="K66" s="2410"/>
      <c r="L66" s="2410"/>
      <c r="M66" s="2410"/>
      <c r="N66" s="2410"/>
      <c r="O66" s="2410"/>
      <c r="P66" s="2410"/>
      <c r="Q66" s="2410"/>
      <c r="R66" s="2410"/>
      <c r="S66" s="2410"/>
      <c r="T66" s="2410"/>
      <c r="U66" s="2411"/>
      <c r="V66" s="317"/>
      <c r="X66" s="317"/>
    </row>
    <row r="67" spans="1:24" s="336" customFormat="1" ht="30" customHeight="1">
      <c r="A67" s="666"/>
      <c r="B67" s="667"/>
      <c r="C67" s="2395" t="s">
        <v>1151</v>
      </c>
      <c r="D67" s="2396"/>
      <c r="E67" s="2396"/>
      <c r="F67" s="2396"/>
      <c r="G67" s="2396"/>
      <c r="H67" s="2396"/>
      <c r="I67" s="2396"/>
      <c r="J67" s="2396"/>
      <c r="K67" s="2396"/>
      <c r="L67" s="2396"/>
      <c r="M67" s="2396"/>
      <c r="N67" s="2396"/>
      <c r="O67" s="2396"/>
      <c r="P67" s="2396"/>
      <c r="Q67" s="2396"/>
      <c r="R67" s="2396"/>
      <c r="S67" s="2396"/>
      <c r="T67" s="2396"/>
      <c r="U67" s="2397"/>
      <c r="V67" s="350"/>
    </row>
    <row r="68" spans="1:24" s="310" customFormat="1" ht="21.75" customHeight="1">
      <c r="A68" s="2403" t="s">
        <v>1256</v>
      </c>
      <c r="B68" s="2404"/>
      <c r="C68" s="2404"/>
      <c r="D68" s="2404"/>
      <c r="E68" s="2404"/>
      <c r="F68" s="2404"/>
      <c r="G68" s="2404"/>
      <c r="H68" s="2404"/>
      <c r="I68" s="2404"/>
      <c r="J68" s="2404"/>
      <c r="K68" s="2404"/>
      <c r="L68" s="2404"/>
      <c r="M68" s="2404"/>
      <c r="N68" s="2404"/>
      <c r="O68" s="2404"/>
      <c r="P68" s="2404"/>
      <c r="Q68" s="2404"/>
      <c r="R68" s="2404"/>
      <c r="S68" s="2404"/>
      <c r="T68" s="2404"/>
      <c r="U68" s="2405"/>
    </row>
    <row r="69" spans="1:24" s="310" customFormat="1" ht="21.75" customHeight="1">
      <c r="A69" s="2469"/>
      <c r="B69" s="2470"/>
      <c r="C69" s="2470"/>
      <c r="D69" s="2470"/>
      <c r="E69" s="2470"/>
      <c r="F69" s="2470"/>
      <c r="G69" s="2470"/>
      <c r="H69" s="2470"/>
      <c r="I69" s="2470"/>
      <c r="J69" s="2470"/>
      <c r="K69" s="2470"/>
      <c r="L69" s="2470"/>
      <c r="M69" s="2470"/>
      <c r="N69" s="2470"/>
      <c r="O69" s="2470"/>
      <c r="P69" s="2470"/>
      <c r="Q69" s="2470"/>
      <c r="R69" s="2470"/>
      <c r="S69" s="2470"/>
      <c r="T69" s="2470"/>
      <c r="U69" s="2471"/>
    </row>
    <row r="70" spans="1:24" s="336" customFormat="1" ht="28.5" customHeight="1">
      <c r="A70" s="351"/>
      <c r="B70" s="785"/>
      <c r="C70" s="2395" t="s">
        <v>1255</v>
      </c>
      <c r="D70" s="2396"/>
      <c r="E70" s="2396"/>
      <c r="F70" s="2396"/>
      <c r="G70" s="2396"/>
      <c r="H70" s="2396"/>
      <c r="I70" s="2396"/>
      <c r="J70" s="2396"/>
      <c r="K70" s="2396"/>
      <c r="L70" s="2396"/>
      <c r="M70" s="2396"/>
      <c r="N70" s="2396"/>
      <c r="O70" s="2396"/>
      <c r="P70" s="2396"/>
      <c r="Q70" s="2396"/>
      <c r="R70" s="2396"/>
      <c r="S70" s="2396"/>
      <c r="T70" s="2396"/>
      <c r="U70" s="2397"/>
    </row>
    <row r="71" spans="1:24" s="354" customFormat="1" ht="12.95" customHeight="1">
      <c r="A71" s="672" t="s">
        <v>831</v>
      </c>
      <c r="B71" s="670"/>
      <c r="C71" s="669"/>
      <c r="D71" s="671"/>
      <c r="E71" s="671"/>
      <c r="F71" s="671"/>
      <c r="G71" s="671"/>
      <c r="H71" s="671"/>
      <c r="I71" s="671"/>
      <c r="J71" s="671"/>
      <c r="K71" s="671"/>
      <c r="L71" s="672"/>
      <c r="M71" s="670"/>
      <c r="N71" s="671"/>
      <c r="O71" s="672"/>
      <c r="P71" s="673"/>
      <c r="Q71" s="674"/>
      <c r="R71" s="674"/>
      <c r="S71" s="674"/>
      <c r="T71" s="674"/>
      <c r="U71" s="674"/>
      <c r="V71" s="352"/>
    </row>
    <row r="72" spans="1:24" s="354" customFormat="1" ht="5.25" customHeight="1">
      <c r="A72" s="672"/>
      <c r="B72" s="670"/>
      <c r="C72" s="669"/>
      <c r="D72" s="671"/>
      <c r="E72" s="671"/>
      <c r="F72" s="671"/>
      <c r="G72" s="671"/>
      <c r="H72" s="671"/>
      <c r="I72" s="671"/>
      <c r="J72" s="671"/>
      <c r="K72" s="671"/>
      <c r="L72" s="672"/>
      <c r="M72" s="670"/>
      <c r="N72" s="671"/>
      <c r="O72" s="672"/>
      <c r="P72" s="673"/>
      <c r="Q72" s="674"/>
      <c r="R72" s="674"/>
      <c r="S72" s="674"/>
      <c r="T72" s="674"/>
      <c r="U72" s="674"/>
      <c r="V72" s="352"/>
    </row>
    <row r="73" spans="1:24" s="427" customFormat="1" ht="18" customHeight="1">
      <c r="A73" s="434" t="s">
        <v>556</v>
      </c>
      <c r="B73" s="675"/>
      <c r="C73" s="434"/>
      <c r="D73" s="434"/>
      <c r="E73" s="434"/>
      <c r="F73" s="434"/>
      <c r="G73" s="434"/>
      <c r="H73" s="434"/>
      <c r="I73" s="434"/>
      <c r="J73" s="434"/>
      <c r="K73" s="321"/>
      <c r="L73" s="434"/>
      <c r="M73" s="434"/>
      <c r="N73" s="434"/>
      <c r="O73" s="434"/>
      <c r="P73" s="434"/>
      <c r="Q73" s="434"/>
      <c r="R73" s="434"/>
      <c r="S73" s="434"/>
      <c r="T73" s="434"/>
      <c r="U73" s="434"/>
      <c r="V73" s="426"/>
    </row>
    <row r="74" spans="1:24" s="310" customFormat="1" ht="12.95" customHeight="1">
      <c r="A74" s="2449" t="s">
        <v>527</v>
      </c>
      <c r="B74" s="2450"/>
      <c r="C74" s="2450"/>
      <c r="D74" s="2450"/>
      <c r="E74" s="2450"/>
      <c r="F74" s="2450"/>
      <c r="G74" s="2450"/>
      <c r="H74" s="2450"/>
      <c r="I74" s="2450"/>
      <c r="J74" s="2450"/>
      <c r="K74" s="2450"/>
      <c r="L74" s="2450"/>
      <c r="M74" s="2450"/>
      <c r="N74" s="2450"/>
      <c r="O74" s="2450"/>
      <c r="P74" s="2450"/>
      <c r="Q74" s="2450"/>
      <c r="R74" s="2450"/>
      <c r="S74" s="2450"/>
      <c r="T74" s="2450"/>
      <c r="U74" s="2450"/>
      <c r="V74" s="317"/>
    </row>
    <row r="75" spans="1:24" s="310" customFormat="1" ht="12.95" customHeight="1">
      <c r="A75" s="2451"/>
      <c r="B75" s="2451"/>
      <c r="C75" s="2451"/>
      <c r="D75" s="2451"/>
      <c r="E75" s="2451"/>
      <c r="F75" s="2451"/>
      <c r="G75" s="2451"/>
      <c r="H75" s="2451"/>
      <c r="I75" s="2451"/>
      <c r="J75" s="2451"/>
      <c r="K75" s="2451"/>
      <c r="L75" s="2451"/>
      <c r="M75" s="2451"/>
      <c r="N75" s="2451"/>
      <c r="O75" s="2451"/>
      <c r="P75" s="2451"/>
      <c r="Q75" s="2451"/>
      <c r="R75" s="2451"/>
      <c r="S75" s="2451"/>
      <c r="T75" s="2451"/>
      <c r="U75" s="2451"/>
      <c r="V75" s="317"/>
    </row>
    <row r="76" spans="1:24" s="357" customFormat="1" ht="18" customHeight="1">
      <c r="A76" s="355"/>
      <c r="B76" s="2426" t="s">
        <v>467</v>
      </c>
      <c r="C76" s="2426"/>
      <c r="D76" s="2426"/>
      <c r="E76" s="2437" t="s">
        <v>242</v>
      </c>
      <c r="F76" s="2438"/>
      <c r="G76" s="2438"/>
      <c r="H76" s="2438"/>
      <c r="I76" s="2438"/>
      <c r="J76" s="2438"/>
      <c r="K76" s="2438"/>
      <c r="L76" s="2438"/>
      <c r="M76" s="2438"/>
      <c r="N76" s="2439"/>
      <c r="O76" s="2437" t="s">
        <v>468</v>
      </c>
      <c r="P76" s="2438"/>
      <c r="Q76" s="2437" t="s">
        <v>469</v>
      </c>
      <c r="R76" s="2438"/>
      <c r="S76" s="2438"/>
      <c r="T76" s="2438"/>
      <c r="U76" s="2439"/>
      <c r="V76" s="356"/>
      <c r="X76" s="356"/>
    </row>
    <row r="77" spans="1:24" s="336" customFormat="1" ht="17.100000000000001" customHeight="1">
      <c r="A77" s="785" t="s">
        <v>470</v>
      </c>
      <c r="B77" s="2426"/>
      <c r="C77" s="2426"/>
      <c r="D77" s="2426"/>
      <c r="E77" s="2437"/>
      <c r="F77" s="2474"/>
      <c r="G77" s="2474"/>
      <c r="H77" s="2474"/>
      <c r="I77" s="787" t="s">
        <v>53</v>
      </c>
      <c r="J77" s="2438"/>
      <c r="K77" s="2438"/>
      <c r="L77" s="2438"/>
      <c r="M77" s="2438"/>
      <c r="N77" s="2439"/>
      <c r="O77" s="2437"/>
      <c r="P77" s="2438"/>
      <c r="Q77" s="2437"/>
      <c r="R77" s="2438"/>
      <c r="S77" s="2438"/>
      <c r="T77" s="2438"/>
      <c r="U77" s="2439"/>
      <c r="V77" s="350"/>
      <c r="W77" s="350"/>
    </row>
    <row r="78" spans="1:24" s="336" customFormat="1" ht="17.100000000000001" customHeight="1">
      <c r="A78" s="785" t="s">
        <v>471</v>
      </c>
      <c r="B78" s="2426"/>
      <c r="C78" s="2426"/>
      <c r="D78" s="2426"/>
      <c r="E78" s="2437"/>
      <c r="F78" s="2474"/>
      <c r="G78" s="2474"/>
      <c r="H78" s="2474"/>
      <c r="I78" s="787" t="s">
        <v>53</v>
      </c>
      <c r="J78" s="2438"/>
      <c r="K78" s="2438"/>
      <c r="L78" s="2438"/>
      <c r="M78" s="2438"/>
      <c r="N78" s="2439"/>
      <c r="O78" s="2437"/>
      <c r="P78" s="2438"/>
      <c r="Q78" s="2437"/>
      <c r="R78" s="2438"/>
      <c r="S78" s="2438"/>
      <c r="T78" s="2438"/>
      <c r="U78" s="2439"/>
      <c r="V78" s="350"/>
    </row>
    <row r="79" spans="1:24" s="336" customFormat="1" ht="17.100000000000001" customHeight="1">
      <c r="A79" s="785" t="s">
        <v>472</v>
      </c>
      <c r="B79" s="2426"/>
      <c r="C79" s="2426"/>
      <c r="D79" s="2426"/>
      <c r="E79" s="2437"/>
      <c r="F79" s="2474"/>
      <c r="G79" s="2474"/>
      <c r="H79" s="2474"/>
      <c r="I79" s="787" t="s">
        <v>53</v>
      </c>
      <c r="J79" s="2438"/>
      <c r="K79" s="2438"/>
      <c r="L79" s="2438"/>
      <c r="M79" s="2438"/>
      <c r="N79" s="2439"/>
      <c r="O79" s="2437"/>
      <c r="P79" s="2438"/>
      <c r="Q79" s="2437"/>
      <c r="R79" s="2438"/>
      <c r="S79" s="2438"/>
      <c r="T79" s="2438"/>
      <c r="U79" s="2439"/>
      <c r="V79" s="350"/>
    </row>
    <row r="80" spans="1:24" s="336" customFormat="1" ht="17.100000000000001" customHeight="1">
      <c r="A80" s="785" t="s">
        <v>473</v>
      </c>
      <c r="B80" s="2426"/>
      <c r="C80" s="2426"/>
      <c r="D80" s="2426"/>
      <c r="E80" s="2437"/>
      <c r="F80" s="2474"/>
      <c r="G80" s="2474"/>
      <c r="H80" s="2474"/>
      <c r="I80" s="787" t="s">
        <v>53</v>
      </c>
      <c r="J80" s="2438"/>
      <c r="K80" s="2438"/>
      <c r="L80" s="2438"/>
      <c r="M80" s="2438"/>
      <c r="N80" s="2439"/>
      <c r="O80" s="2437"/>
      <c r="P80" s="2438"/>
      <c r="Q80" s="2437"/>
      <c r="R80" s="2438"/>
      <c r="S80" s="2438"/>
      <c r="T80" s="2438"/>
      <c r="U80" s="2439"/>
      <c r="V80" s="350"/>
    </row>
    <row r="81" spans="1:22" s="336" customFormat="1" ht="17.100000000000001" customHeight="1">
      <c r="A81" s="785" t="s">
        <v>474</v>
      </c>
      <c r="B81" s="2426"/>
      <c r="C81" s="2426"/>
      <c r="D81" s="2426"/>
      <c r="E81" s="2437"/>
      <c r="F81" s="2474"/>
      <c r="G81" s="2474"/>
      <c r="H81" s="2474"/>
      <c r="I81" s="787" t="s">
        <v>53</v>
      </c>
      <c r="J81" s="2438"/>
      <c r="K81" s="2438"/>
      <c r="L81" s="2438"/>
      <c r="M81" s="2438"/>
      <c r="N81" s="2439"/>
      <c r="O81" s="2437"/>
      <c r="P81" s="2438"/>
      <c r="Q81" s="2437"/>
      <c r="R81" s="2438"/>
      <c r="S81" s="2438"/>
      <c r="T81" s="2438"/>
      <c r="U81" s="2439"/>
      <c r="V81" s="350"/>
    </row>
    <row r="82" spans="1:22" ht="11.1" customHeight="1">
      <c r="A82" s="665" t="s">
        <v>564</v>
      </c>
      <c r="B82" s="665"/>
      <c r="C82" s="665"/>
      <c r="D82" s="665"/>
      <c r="E82" s="665"/>
      <c r="F82" s="665"/>
      <c r="G82" s="665"/>
      <c r="H82" s="665"/>
      <c r="I82" s="665"/>
      <c r="J82" s="665"/>
      <c r="K82" s="665"/>
      <c r="L82" s="665"/>
      <c r="M82" s="665"/>
      <c r="N82" s="665"/>
      <c r="O82" s="665"/>
      <c r="P82" s="665"/>
      <c r="Q82" s="665"/>
      <c r="R82" s="665"/>
      <c r="S82" s="665"/>
      <c r="T82" s="665"/>
      <c r="U82" s="665"/>
    </row>
    <row r="83" spans="1:22" s="354" customFormat="1" ht="12" customHeight="1">
      <c r="A83" s="358" t="s">
        <v>475</v>
      </c>
      <c r="C83" s="352"/>
      <c r="D83" s="352"/>
      <c r="E83" s="352"/>
      <c r="F83" s="352"/>
      <c r="G83" s="352"/>
      <c r="H83" s="352"/>
      <c r="I83" s="352"/>
      <c r="J83" s="352"/>
      <c r="K83" s="352"/>
      <c r="L83" s="352"/>
      <c r="M83" s="352"/>
      <c r="N83" s="352"/>
      <c r="O83" s="352"/>
      <c r="P83" s="352"/>
      <c r="Q83" s="352"/>
      <c r="R83" s="352"/>
      <c r="S83" s="352"/>
      <c r="T83" s="352"/>
      <c r="U83" s="352"/>
    </row>
    <row r="84" spans="1:22" s="354" customFormat="1" ht="11.1" customHeight="1">
      <c r="A84" s="358" t="s">
        <v>476</v>
      </c>
      <c r="C84" s="352"/>
      <c r="D84" s="352"/>
      <c r="E84" s="352"/>
      <c r="F84" s="352"/>
      <c r="G84" s="352"/>
      <c r="H84" s="352"/>
      <c r="I84" s="352"/>
      <c r="J84" s="352"/>
      <c r="K84" s="352"/>
      <c r="L84" s="352"/>
      <c r="M84" s="352"/>
      <c r="N84" s="352"/>
      <c r="O84" s="352"/>
      <c r="P84" s="352"/>
      <c r="Q84" s="352"/>
      <c r="R84" s="352"/>
      <c r="S84" s="352"/>
      <c r="T84" s="352"/>
      <c r="U84" s="352"/>
    </row>
    <row r="85" spans="1:22" ht="24.95" customHeight="1"/>
    <row r="86" spans="1:22" ht="24.95" customHeight="1"/>
    <row r="87" spans="1:22">
      <c r="E87" s="328"/>
      <c r="F87" s="328"/>
      <c r="G87" s="328"/>
    </row>
    <row r="91" spans="1:22">
      <c r="C91" s="328"/>
    </row>
    <row r="94" spans="1:22">
      <c r="C94" s="329"/>
    </row>
    <row r="95" spans="1:22">
      <c r="C95" s="329"/>
    </row>
    <row r="96" spans="1:22">
      <c r="C96" s="329"/>
    </row>
    <row r="97" spans="3:3">
      <c r="C97" s="329"/>
    </row>
    <row r="98" spans="3:3">
      <c r="C98" s="329"/>
    </row>
    <row r="99" spans="3:3">
      <c r="C99" s="329"/>
    </row>
    <row r="100" spans="3:3">
      <c r="C100" s="329"/>
    </row>
    <row r="101" spans="3:3">
      <c r="C101" s="329"/>
    </row>
    <row r="102" spans="3:3">
      <c r="C102" s="329"/>
    </row>
    <row r="103" spans="3:3">
      <c r="C103" s="329"/>
    </row>
    <row r="104" spans="3:3">
      <c r="C104" s="329"/>
    </row>
    <row r="105" spans="3:3">
      <c r="C105" s="329"/>
    </row>
    <row r="106" spans="3:3">
      <c r="C106" s="329"/>
    </row>
    <row r="107" spans="3:3">
      <c r="C107" s="329"/>
    </row>
    <row r="108" spans="3:3">
      <c r="C108" s="329"/>
    </row>
    <row r="109" spans="3:3">
      <c r="C109" s="329"/>
    </row>
    <row r="110" spans="3:3">
      <c r="C110" s="329"/>
    </row>
    <row r="111" spans="3:3">
      <c r="C111" s="329"/>
    </row>
    <row r="112" spans="3:3">
      <c r="C112" s="329"/>
    </row>
  </sheetData>
  <mergeCells count="118">
    <mergeCell ref="B80:D80"/>
    <mergeCell ref="E80:H80"/>
    <mergeCell ref="J80:N80"/>
    <mergeCell ref="O80:P80"/>
    <mergeCell ref="Q80:U80"/>
    <mergeCell ref="B81:D81"/>
    <mergeCell ref="E81:H81"/>
    <mergeCell ref="J81:N81"/>
    <mergeCell ref="O81:P81"/>
    <mergeCell ref="Q81:U81"/>
    <mergeCell ref="B78:D78"/>
    <mergeCell ref="E78:H78"/>
    <mergeCell ref="J78:N78"/>
    <mergeCell ref="O78:P78"/>
    <mergeCell ref="Q78:U78"/>
    <mergeCell ref="B79:D79"/>
    <mergeCell ref="E79:H79"/>
    <mergeCell ref="J79:N79"/>
    <mergeCell ref="O79:P79"/>
    <mergeCell ref="Q79:U79"/>
    <mergeCell ref="B76:D76"/>
    <mergeCell ref="E76:N76"/>
    <mergeCell ref="O76:P76"/>
    <mergeCell ref="Q76:U76"/>
    <mergeCell ref="B77:D77"/>
    <mergeCell ref="E77:H77"/>
    <mergeCell ref="J77:N77"/>
    <mergeCell ref="O77:P77"/>
    <mergeCell ref="Q77:U77"/>
    <mergeCell ref="A66:U66"/>
    <mergeCell ref="C67:U67"/>
    <mergeCell ref="A68:U69"/>
    <mergeCell ref="C70:U70"/>
    <mergeCell ref="A74:U75"/>
    <mergeCell ref="F60:I60"/>
    <mergeCell ref="A63:U63"/>
    <mergeCell ref="C64:U64"/>
    <mergeCell ref="C65:U65"/>
    <mergeCell ref="B54:U54"/>
    <mergeCell ref="B56:U56"/>
    <mergeCell ref="K57:L57"/>
    <mergeCell ref="S57:T57"/>
    <mergeCell ref="F58:U58"/>
    <mergeCell ref="F59:K59"/>
    <mergeCell ref="M59:P59"/>
    <mergeCell ref="A49:C49"/>
    <mergeCell ref="D49:G49"/>
    <mergeCell ref="I49:M49"/>
    <mergeCell ref="N49:P49"/>
    <mergeCell ref="Q49:S49"/>
    <mergeCell ref="B53:U53"/>
    <mergeCell ref="A44:U44"/>
    <mergeCell ref="A45:D45"/>
    <mergeCell ref="E45:J45"/>
    <mergeCell ref="L45:M45"/>
    <mergeCell ref="N45:U45"/>
    <mergeCell ref="A48:C48"/>
    <mergeCell ref="G48:I48"/>
    <mergeCell ref="O48:Q48"/>
    <mergeCell ref="B38:D38"/>
    <mergeCell ref="E38:H38"/>
    <mergeCell ref="J38:N38"/>
    <mergeCell ref="O38:P38"/>
    <mergeCell ref="Q38:U38"/>
    <mergeCell ref="B39:D39"/>
    <mergeCell ref="E39:H39"/>
    <mergeCell ref="J39:N39"/>
    <mergeCell ref="O39:P39"/>
    <mergeCell ref="Q39:U39"/>
    <mergeCell ref="B36:D36"/>
    <mergeCell ref="E36:H36"/>
    <mergeCell ref="J36:N36"/>
    <mergeCell ref="O36:P36"/>
    <mergeCell ref="Q36:U36"/>
    <mergeCell ref="B37:D37"/>
    <mergeCell ref="E37:H37"/>
    <mergeCell ref="J37:N37"/>
    <mergeCell ref="O37:P37"/>
    <mergeCell ref="Q37:U37"/>
    <mergeCell ref="B34:D34"/>
    <mergeCell ref="E34:N34"/>
    <mergeCell ref="O34:P34"/>
    <mergeCell ref="Q34:U34"/>
    <mergeCell ref="B35:D35"/>
    <mergeCell ref="E35:H35"/>
    <mergeCell ref="J35:N35"/>
    <mergeCell ref="O35:P35"/>
    <mergeCell ref="Q35:U35"/>
    <mergeCell ref="A24:U24"/>
    <mergeCell ref="C25:U25"/>
    <mergeCell ref="A26:U27"/>
    <mergeCell ref="C28:U28"/>
    <mergeCell ref="A32:U33"/>
    <mergeCell ref="F18:I18"/>
    <mergeCell ref="A21:U21"/>
    <mergeCell ref="C22:U22"/>
    <mergeCell ref="C23:U23"/>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7"/>
  <conditionalFormatting sqref="K5 N5:P5">
    <cfRule type="expression" dxfId="154" priority="31" stopIfTrue="1">
      <formula>($E$5="○")*($K$5="")</formula>
    </cfRule>
  </conditionalFormatting>
  <conditionalFormatting sqref="K6">
    <cfRule type="expression" dxfId="153" priority="30" stopIfTrue="1">
      <formula>($F$6&lt;&gt;"")*($K$6="")</formula>
    </cfRule>
  </conditionalFormatting>
  <conditionalFormatting sqref="B12 O6 G6">
    <cfRule type="cellIs" dxfId="152" priority="29" stopIfTrue="1" operator="equal">
      <formula>""</formula>
    </cfRule>
  </conditionalFormatting>
  <conditionalFormatting sqref="F15">
    <cfRule type="cellIs" dxfId="151" priority="28" stopIfTrue="1" operator="equal">
      <formula>(COUNTIF($F$15:$J$15,"○")=1)</formula>
    </cfRule>
  </conditionalFormatting>
  <conditionalFormatting sqref="B35:E39 J36:J39 J35:N35 O35:O39 Q35:R39 F16:F18 M17:P17 B22:B25">
    <cfRule type="cellIs" dxfId="150" priority="27" stopIfTrue="1" operator="equal">
      <formula>""</formula>
    </cfRule>
  </conditionalFormatting>
  <conditionalFormatting sqref="D6 F6">
    <cfRule type="cellIs" dxfId="149" priority="26" stopIfTrue="1" operator="equal">
      <formula>(COUNTIF($D$6:$F$6,"○")=1)</formula>
    </cfRule>
  </conditionalFormatting>
  <conditionalFormatting sqref="K6 D6">
    <cfRule type="cellIs" dxfId="148" priority="25" stopIfTrue="1" operator="equal">
      <formula>(COUNTIF($D$6:$K$6,"○")=1)</formula>
    </cfRule>
  </conditionalFormatting>
  <conditionalFormatting sqref="K15">
    <cfRule type="cellIs" dxfId="147" priority="24" stopIfTrue="1" operator="equal">
      <formula>""</formula>
    </cfRule>
  </conditionalFormatting>
  <conditionalFormatting sqref="J15">
    <cfRule type="cellIs" dxfId="146" priority="23" stopIfTrue="1" operator="equal">
      <formula>(COUNTIF($D$6:$F$6,"○")=1)</formula>
    </cfRule>
  </conditionalFormatting>
  <conditionalFormatting sqref="N15">
    <cfRule type="cellIs" dxfId="145" priority="22" stopIfTrue="1" operator="equal">
      <formula>(COUNTIF($F$15:$J$15,"○")=1)</formula>
    </cfRule>
  </conditionalFormatting>
  <conditionalFormatting sqref="S15:T15">
    <cfRule type="cellIs" dxfId="144" priority="21" stopIfTrue="1" operator="equal">
      <formula>""</formula>
    </cfRule>
  </conditionalFormatting>
  <conditionalFormatting sqref="R15:T15">
    <cfRule type="cellIs" dxfId="143" priority="20" stopIfTrue="1" operator="equal">
      <formula>(COUNTIF($D$6:$F$6,"○")=1)</formula>
    </cfRule>
  </conditionalFormatting>
  <conditionalFormatting sqref="K47 N47:P47">
    <cfRule type="expression" dxfId="142" priority="19" stopIfTrue="1">
      <formula>($E$5="○")*($K$5="")</formula>
    </cfRule>
  </conditionalFormatting>
  <conditionalFormatting sqref="K48">
    <cfRule type="expression" dxfId="141" priority="18" stopIfTrue="1">
      <formula>($F$6&lt;&gt;"")*($K$6="")</formula>
    </cfRule>
  </conditionalFormatting>
  <conditionalFormatting sqref="B54 O48 G48">
    <cfRule type="cellIs" dxfId="140" priority="17" stopIfTrue="1" operator="equal">
      <formula>""</formula>
    </cfRule>
  </conditionalFormatting>
  <conditionalFormatting sqref="F57">
    <cfRule type="cellIs" dxfId="139" priority="16" stopIfTrue="1" operator="equal">
      <formula>(COUNTIF($F$15:$J$15,"○")=1)</formula>
    </cfRule>
  </conditionalFormatting>
  <conditionalFormatting sqref="B77:E81 J78:J81 J77:N77 O77:O81 Q77:R81 F58:F60 M59:P59 B64:B65 B67">
    <cfRule type="cellIs" dxfId="138" priority="15" stopIfTrue="1" operator="equal">
      <formula>""</formula>
    </cfRule>
  </conditionalFormatting>
  <conditionalFormatting sqref="D48 F48">
    <cfRule type="cellIs" dxfId="137" priority="14" stopIfTrue="1" operator="equal">
      <formula>(COUNTIF($D$6:$F$6,"○")=1)</formula>
    </cfRule>
  </conditionalFormatting>
  <conditionalFormatting sqref="K48 D48">
    <cfRule type="cellIs" dxfId="136" priority="13" stopIfTrue="1" operator="equal">
      <formula>(COUNTIF($D$6:$K$6,"○")=1)</formula>
    </cfRule>
  </conditionalFormatting>
  <conditionalFormatting sqref="K57">
    <cfRule type="cellIs" dxfId="135" priority="12" stopIfTrue="1" operator="equal">
      <formula>""</formula>
    </cfRule>
  </conditionalFormatting>
  <conditionalFormatting sqref="J57">
    <cfRule type="cellIs" dxfId="134" priority="11" stopIfTrue="1" operator="equal">
      <formula>(COUNTIF($D$6:$F$6,"○")=1)</formula>
    </cfRule>
  </conditionalFormatting>
  <conditionalFormatting sqref="N57">
    <cfRule type="cellIs" dxfId="133" priority="10" stopIfTrue="1" operator="equal">
      <formula>(COUNTIF($F$15:$J$15,"○")=1)</formula>
    </cfRule>
  </conditionalFormatting>
  <conditionalFormatting sqref="S57:T57">
    <cfRule type="cellIs" dxfId="132" priority="9" stopIfTrue="1" operator="equal">
      <formula>""</formula>
    </cfRule>
  </conditionalFormatting>
  <conditionalFormatting sqref="R57:T57">
    <cfRule type="cellIs" dxfId="131" priority="8" stopIfTrue="1" operator="equal">
      <formula>(COUNTIF($D$6:$F$6,"○")=1)</formula>
    </cfRule>
  </conditionalFormatting>
  <conditionalFormatting sqref="B24">
    <cfRule type="cellIs" dxfId="130" priority="6" stopIfTrue="1" operator="equal">
      <formula>""</formula>
    </cfRule>
  </conditionalFormatting>
  <conditionalFormatting sqref="B28">
    <cfRule type="cellIs" dxfId="129" priority="5" stopIfTrue="1" operator="equal">
      <formula>""</formula>
    </cfRule>
  </conditionalFormatting>
  <conditionalFormatting sqref="B70">
    <cfRule type="cellIs" dxfId="128" priority="4" stopIfTrue="1" operator="equal">
      <formula>""</formula>
    </cfRule>
  </conditionalFormatting>
  <conditionalFormatting sqref="B66">
    <cfRule type="cellIs" dxfId="127" priority="3" stopIfTrue="1" operator="equal">
      <formula>""</formula>
    </cfRule>
  </conditionalFormatting>
  <conditionalFormatting sqref="B66">
    <cfRule type="cellIs" dxfId="126" priority="2" stopIfTrue="1" operator="equal">
      <formula>""</formula>
    </cfRule>
  </conditionalFormatting>
  <conditionalFormatting sqref="B66">
    <cfRule type="cellIs" dxfId="125" priority="1" stopIfTrue="1" operator="equal">
      <formula>""</formula>
    </cfRule>
  </conditionalFormatting>
  <dataValidations disablePrompts="1" count="4">
    <dataValidation type="list" allowBlank="1" showInputMessage="1" showErrorMessage="1" sqref="WVS57:WVT57 K15:L15 G48:I48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K57:L57 JG57:JH57 TC57:TD57 ACY57:ACZ57 AMU57:AMV57 AWQ57:AWR57 BGM57:BGN57 BQI57:BQJ57 CAE57:CAF57 CKA57:CKB57 CTW57:CTX57 DDS57:DDT57 DNO57:DNP57 DXK57:DXL57 EHG57:EHH57 ERC57:ERD57 FAY57:FAZ57 FKU57:FKV57 FUQ57:FUR57 GEM57:GEN57 GOI57:GOJ57 GYE57:GYF57 HIA57:HIB57 HRW57:HRX57 IBS57:IBT57 ILO57:ILP57 IVK57:IVL57 JFG57:JFH57 JPC57:JPD57 JYY57:JYZ57 KIU57:KIV57 KSQ57:KSR57 LCM57:LCN57 LMI57:LMJ57 LWE57:LWF57 MGA57:MGB57 MPW57:MPX57 MZS57:MZT57 NJO57:NJP57 NTK57:NTL57 ODG57:ODH57 ONC57:OND57 OWY57:OWZ57 PGU57:PGV57 PQQ57:PQR57 QAM57:QAN57 QKI57:QKJ57 QUE57:QUF57 REA57:REB57 RNW57:RNX57 RXS57:RXT57 SHO57:SHP57 SRK57:SRL57 TBG57:TBH57 TLC57:TLD57 TUY57:TUZ57 UEU57:UEV57 UOQ57:UOR57 UYM57:UYN57 VII57:VIJ57 VSE57:VSF57 WCA57:WCB57 WLW57:WLX5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57:WWB57 S15:T15 O48:Q48 JK48:JM48 TG48:TI48 ADC48:ADE48 AMY48:ANA48 AWU48:AWW48 BGQ48:BGS48 BQM48:BQO48 CAI48:CAK48 CKE48:CKG48 CUA48:CUC48 DDW48:DDY48 DNS48:DNU48 DXO48:DXQ48 EHK48:EHM48 ERG48:ERI48 FBC48:FBE48 FKY48:FLA48 FUU48:FUW48 GEQ48:GES48 GOM48:GOO48 GYI48:GYK48 HIE48:HIG48 HSA48:HSC48 IBW48:IBY48 ILS48:ILU48 IVO48:IVQ48 JFK48:JFM48 JPG48:JPI48 JZC48:JZE48 KIY48:KJA48 KSU48:KSW48 LCQ48:LCS48 LMM48:LMO48 LWI48:LWK48 MGE48:MGG48 MQA48:MQC48 MZW48:MZY48 NJS48:NJU48 NTO48:NTQ48 ODK48:ODM48 ONG48:ONI48 OXC48:OXE48 PGY48:PHA48 PQU48:PQW48 QAQ48:QAS48 QKM48:QKO48 QUI48:QUK48 REE48:REG48 ROA48:ROC48 RXW48:RXY48 SHS48:SHU48 SRO48:SRQ48 TBK48:TBM48 TLG48:TLI48 TVC48:TVE48 UEY48:UFA48 UOU48:UOW48 UYQ48:UYS48 VIM48:VIO48 VSI48:VSK48 WCE48:WCG48 WMA48:WMC48 WVW48:WVY48 S57:T57 JO57:JP57 TK57:TL57 ADG57:ADH57 ANC57:AND57 AWY57:AWZ57 BGU57:BGV57 BQQ57:BQR57 CAM57:CAN57 CKI57:CKJ57 CUE57:CUF57 DEA57:DEB57 DNW57:DNX57 DXS57:DXT57 EHO57:EHP57 ERK57:ERL57 FBG57:FBH57 FLC57:FLD57 FUY57:FUZ57 GEU57:GEV57 GOQ57:GOR57 GYM57:GYN57 HII57:HIJ57 HSE57:HSF57 ICA57:ICB57 ILW57:ILX57 IVS57:IVT57 JFO57:JFP57 JPK57:JPL57 JZG57:JZH57 KJC57:KJD57 KSY57:KSZ57 LCU57:LCV57 LMQ57:LMR57 LWM57:LWN57 MGI57:MGJ57 MQE57:MQF57 NAA57:NAB57 NJW57:NJX57 NTS57:NTT57 ODO57:ODP57 ONK57:ONL57 OXG57:OXH57 PHC57:PHD57 PQY57:PQZ57 QAU57:QAV57 QKQ57:QKR57 QUM57:QUN57 REI57:REJ57 ROE57:ROF57 RYA57:RYB57 SHW57:SHX57 SRS57:SRT57 TBO57:TBP57 TLK57:TLL57 TVG57:TVH57 UFC57:UFD57 UOY57:UOZ57 UYU57:UYV57 VIQ57:VIR57 VSM57:VSN57 WCI57:WCJ57 WME57:WMF5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2:B23 IX67 B64:B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28 B67 B70 WVJ25 B25 WBR25 VRV25 VHZ25 UYD25 UOH25 UEL25 TUP25 TKT25 TAX25 SRB25 SHF25 RXJ25 RNN25 RDR25 QTV25 QJZ25 QAD25 PQH25 PGL25 OWP25 OMT25 OCX25 NTB25 NJF25 MZJ25 MPN25 MFR25 LVV25 LLZ25 LCD25 KSH25 KIL25 JYP25 JOT25 JEX25 IVB25 ILF25 IBJ25 HRN25 HHR25 GXV25 GNZ25 GED25 FUH25 FKL25 FAP25 EQT25 EGX25 DXB25 DNF25 DDJ25 CTN25 CJR25 BZV25 BPZ25 BGD25 AWH25 AML25 ACP25 ST25 IX25 WLN25">
      <formula1>"✓"</formula1>
    </dataValidation>
    <dataValidation type="list" allowBlank="1" showInputMessage="1" showErrorMessage="1" sqref="K6 D6 F15 N15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formula1>"○"</formula1>
    </dataValidation>
  </dataValidations>
  <printOptions horizontalCentered="1"/>
  <pageMargins left="0.70866141732283472" right="0.70866141732283472" top="0.59055118110236227" bottom="0.39370078740157483" header="0.31496062992125984" footer="0.31496062992125984"/>
  <pageSetup paperSize="9" scale="84" orientation="portrait" r:id="rId1"/>
  <headerFooter scaleWithDoc="0">
    <oddFooter>&amp;R&amp;10（令和４年７月開講訓練科から適用）</oddFooter>
  </headerFooter>
  <rowBreaks count="1" manualBreakCount="1">
    <brk id="42" max="20"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topLeftCell="A13" zoomScale="98" zoomScaleNormal="100" zoomScaleSheetLayoutView="98" workbookViewId="0">
      <selection sqref="A1:H1"/>
    </sheetView>
  </sheetViews>
  <sheetFormatPr defaultRowHeight="13.5"/>
  <cols>
    <col min="1" max="1" width="4" style="364" customWidth="1"/>
    <col min="2" max="2" width="4.625" style="364" customWidth="1"/>
    <col min="3" max="3" width="20.75" style="362" customWidth="1"/>
    <col min="4" max="4" width="22.125" style="362" customWidth="1"/>
    <col min="5" max="5" width="6.625" style="362" customWidth="1"/>
    <col min="6" max="6" width="22.125" style="362" customWidth="1"/>
    <col min="7" max="7" width="29.75" style="362" customWidth="1"/>
    <col min="8" max="8" width="6.5" style="362" customWidth="1"/>
    <col min="9" max="16384" width="9" style="362"/>
  </cols>
  <sheetData>
    <row r="1" spans="1:8" ht="21.75" customHeight="1">
      <c r="A1" s="359"/>
      <c r="B1" s="360"/>
      <c r="C1" s="360"/>
      <c r="D1" s="361"/>
      <c r="E1" s="361"/>
      <c r="F1" s="361"/>
      <c r="H1" s="696" t="s">
        <v>885</v>
      </c>
    </row>
    <row r="2" spans="1:8" ht="21.75" customHeight="1">
      <c r="A2" s="359"/>
      <c r="B2" s="360"/>
      <c r="C2" s="360"/>
      <c r="D2" s="361"/>
      <c r="E2" s="361"/>
      <c r="F2" s="361"/>
      <c r="H2" s="363"/>
    </row>
    <row r="3" spans="1:8" ht="33" customHeight="1">
      <c r="A3" s="2485" t="s">
        <v>477</v>
      </c>
      <c r="B3" s="2485"/>
      <c r="C3" s="2485"/>
      <c r="D3" s="2485"/>
      <c r="E3" s="2485"/>
      <c r="F3" s="2485"/>
      <c r="G3" s="2485"/>
      <c r="H3" s="2485"/>
    </row>
    <row r="4" spans="1:8" ht="33.75" customHeight="1">
      <c r="C4" s="365"/>
      <c r="D4" s="365"/>
      <c r="E4" s="365"/>
      <c r="F4" s="365"/>
    </row>
    <row r="5" spans="1:8" ht="24.95" customHeight="1">
      <c r="A5" s="366">
        <v>1</v>
      </c>
      <c r="B5" s="367" t="s">
        <v>0</v>
      </c>
      <c r="C5" s="367"/>
      <c r="D5" s="2486" t="str">
        <f>IF(様式1!L11="","",様式1!L11)</f>
        <v/>
      </c>
      <c r="E5" s="2486"/>
      <c r="F5" s="2486"/>
      <c r="G5" s="361"/>
      <c r="H5" s="363"/>
    </row>
    <row r="6" spans="1:8" ht="15" customHeight="1">
      <c r="A6" s="366"/>
      <c r="B6" s="367"/>
      <c r="C6" s="367"/>
      <c r="D6" s="368"/>
      <c r="E6" s="368"/>
      <c r="F6" s="368"/>
      <c r="G6" s="361"/>
      <c r="H6" s="363"/>
    </row>
    <row r="7" spans="1:8" ht="24.95" customHeight="1">
      <c r="A7" s="366">
        <v>2</v>
      </c>
      <c r="B7" s="367" t="s">
        <v>478</v>
      </c>
      <c r="C7" s="367"/>
      <c r="D7" s="2486" t="str">
        <f>IF(様式1!G36="","",様式1!G36)</f>
        <v/>
      </c>
      <c r="E7" s="2486"/>
      <c r="F7" s="2486"/>
      <c r="H7" s="363"/>
    </row>
    <row r="8" spans="1:8" ht="27" customHeight="1">
      <c r="A8" s="366"/>
      <c r="B8" s="367"/>
      <c r="C8" s="367" t="s">
        <v>242</v>
      </c>
      <c r="D8" s="598" t="str">
        <f>IF(様式1!F37="","", 様式1!F37)</f>
        <v/>
      </c>
      <c r="E8" s="369" t="s">
        <v>479</v>
      </c>
      <c r="F8" s="598" t="str">
        <f>IF(様式1!K37="","",様式1!K37)</f>
        <v/>
      </c>
      <c r="H8" s="363"/>
    </row>
    <row r="9" spans="1:8" ht="14.25" customHeight="1">
      <c r="A9" s="359"/>
      <c r="B9" s="360"/>
      <c r="C9" s="360"/>
      <c r="D9" s="368"/>
      <c r="E9" s="368"/>
      <c r="F9" s="368"/>
      <c r="H9" s="363"/>
    </row>
    <row r="10" spans="1:8" ht="24.95" customHeight="1">
      <c r="A10" s="366">
        <v>3</v>
      </c>
      <c r="B10" s="2487" t="s">
        <v>529</v>
      </c>
      <c r="C10" s="2487"/>
      <c r="D10" s="2487"/>
      <c r="E10" s="2487"/>
      <c r="F10" s="2487"/>
      <c r="G10" s="2487"/>
    </row>
    <row r="11" spans="1:8" ht="27" customHeight="1">
      <c r="B11" s="370">
        <v>1</v>
      </c>
      <c r="C11" s="775" t="s">
        <v>1140</v>
      </c>
      <c r="D11" s="2488"/>
      <c r="E11" s="2488"/>
      <c r="F11" s="2488"/>
    </row>
    <row r="12" spans="1:8" ht="27" customHeight="1">
      <c r="B12" s="370">
        <v>2</v>
      </c>
      <c r="C12" s="776" t="s">
        <v>1141</v>
      </c>
      <c r="D12" s="2488"/>
      <c r="E12" s="2488"/>
      <c r="F12" s="2488"/>
      <c r="H12" s="371"/>
    </row>
    <row r="13" spans="1:8" ht="27" customHeight="1">
      <c r="B13" s="370">
        <v>3</v>
      </c>
      <c r="C13" s="367" t="s">
        <v>480</v>
      </c>
      <c r="D13" s="2488"/>
      <c r="E13" s="2488"/>
      <c r="F13" s="2488"/>
      <c r="H13" s="371"/>
    </row>
    <row r="14" spans="1:8" ht="27" customHeight="1">
      <c r="B14" s="370">
        <v>4</v>
      </c>
      <c r="C14" s="367" t="s">
        <v>481</v>
      </c>
      <c r="D14" s="2488"/>
      <c r="E14" s="2488"/>
      <c r="F14" s="2488"/>
      <c r="H14" s="371"/>
    </row>
    <row r="15" spans="1:8" ht="27" customHeight="1">
      <c r="B15" s="370">
        <v>5</v>
      </c>
      <c r="C15" s="367" t="s">
        <v>482</v>
      </c>
      <c r="D15" s="993"/>
      <c r="E15" s="369" t="s">
        <v>479</v>
      </c>
      <c r="F15" s="993"/>
      <c r="H15" s="371"/>
    </row>
    <row r="16" spans="1:8" ht="27" customHeight="1">
      <c r="B16" s="370">
        <v>6</v>
      </c>
      <c r="C16" s="367" t="s">
        <v>483</v>
      </c>
      <c r="D16" s="2488"/>
      <c r="E16" s="2488"/>
      <c r="F16" s="2488"/>
      <c r="H16" s="371"/>
    </row>
    <row r="17" spans="1:8" ht="27" customHeight="1">
      <c r="B17" s="370">
        <v>7</v>
      </c>
      <c r="C17" s="367" t="s">
        <v>484</v>
      </c>
      <c r="D17" s="2488"/>
      <c r="E17" s="2488"/>
      <c r="F17" s="2488"/>
      <c r="G17" s="2488"/>
      <c r="H17" s="372"/>
    </row>
    <row r="18" spans="1:8" ht="15" customHeight="1">
      <c r="B18" s="373"/>
      <c r="D18" s="374"/>
      <c r="E18" s="374"/>
      <c r="F18" s="374"/>
      <c r="G18" s="374"/>
      <c r="H18" s="372"/>
    </row>
    <row r="19" spans="1:8" ht="24.95" customHeight="1">
      <c r="A19" s="366">
        <v>4</v>
      </c>
      <c r="B19" s="375" t="s">
        <v>485</v>
      </c>
      <c r="C19" s="376"/>
      <c r="D19" s="376"/>
      <c r="E19" s="376"/>
      <c r="F19" s="376"/>
      <c r="G19" s="377"/>
      <c r="H19" s="378"/>
    </row>
    <row r="20" spans="1:8" ht="27" customHeight="1">
      <c r="A20" s="366"/>
      <c r="B20" s="370">
        <v>1</v>
      </c>
      <c r="C20" s="379" t="s">
        <v>486</v>
      </c>
      <c r="D20" s="376"/>
      <c r="E20" s="376"/>
      <c r="F20" s="376"/>
      <c r="G20" s="377"/>
      <c r="H20" s="378"/>
    </row>
    <row r="21" spans="1:8" ht="20.100000000000001" customHeight="1">
      <c r="B21" s="2476"/>
      <c r="C21" s="2477"/>
      <c r="D21" s="2477"/>
      <c r="E21" s="2477"/>
      <c r="F21" s="2477"/>
      <c r="G21" s="2477"/>
      <c r="H21" s="2478"/>
    </row>
    <row r="22" spans="1:8" ht="20.100000000000001" customHeight="1">
      <c r="B22" s="2479"/>
      <c r="C22" s="2480"/>
      <c r="D22" s="2480"/>
      <c r="E22" s="2480"/>
      <c r="F22" s="2480"/>
      <c r="G22" s="2480"/>
      <c r="H22" s="2481"/>
    </row>
    <row r="23" spans="1:8" ht="20.100000000000001" customHeight="1">
      <c r="B23" s="2479"/>
      <c r="C23" s="2480"/>
      <c r="D23" s="2480"/>
      <c r="E23" s="2480"/>
      <c r="F23" s="2480"/>
      <c r="G23" s="2480"/>
      <c r="H23" s="2481"/>
    </row>
    <row r="24" spans="1:8" ht="20.100000000000001" customHeight="1">
      <c r="B24" s="2479"/>
      <c r="C24" s="2480"/>
      <c r="D24" s="2480"/>
      <c r="E24" s="2480"/>
      <c r="F24" s="2480"/>
      <c r="G24" s="2480"/>
      <c r="H24" s="2481"/>
    </row>
    <row r="25" spans="1:8" ht="20.100000000000001" customHeight="1">
      <c r="B25" s="2479"/>
      <c r="C25" s="2480"/>
      <c r="D25" s="2480"/>
      <c r="E25" s="2480"/>
      <c r="F25" s="2480"/>
      <c r="G25" s="2480"/>
      <c r="H25" s="2481"/>
    </row>
    <row r="26" spans="1:8" ht="20.100000000000001" customHeight="1">
      <c r="B26" s="2479"/>
      <c r="C26" s="2480"/>
      <c r="D26" s="2480"/>
      <c r="E26" s="2480"/>
      <c r="F26" s="2480"/>
      <c r="G26" s="2480"/>
      <c r="H26" s="2481"/>
    </row>
    <row r="27" spans="1:8" ht="20.100000000000001" customHeight="1">
      <c r="B27" s="2479"/>
      <c r="C27" s="2480"/>
      <c r="D27" s="2480"/>
      <c r="E27" s="2480"/>
      <c r="F27" s="2480"/>
      <c r="G27" s="2480"/>
      <c r="H27" s="2481"/>
    </row>
    <row r="28" spans="1:8" ht="20.100000000000001" customHeight="1">
      <c r="B28" s="2479"/>
      <c r="C28" s="2480"/>
      <c r="D28" s="2480"/>
      <c r="E28" s="2480"/>
      <c r="F28" s="2480"/>
      <c r="G28" s="2480"/>
      <c r="H28" s="2481"/>
    </row>
    <row r="29" spans="1:8" ht="20.100000000000001" customHeight="1">
      <c r="B29" s="2479"/>
      <c r="C29" s="2480"/>
      <c r="D29" s="2480"/>
      <c r="E29" s="2480"/>
      <c r="F29" s="2480"/>
      <c r="G29" s="2480"/>
      <c r="H29" s="2481"/>
    </row>
    <row r="30" spans="1:8" ht="20.100000000000001" customHeight="1">
      <c r="B30" s="2482"/>
      <c r="C30" s="2483"/>
      <c r="D30" s="2483"/>
      <c r="E30" s="2483"/>
      <c r="F30" s="2483"/>
      <c r="G30" s="2483"/>
      <c r="H30" s="2484"/>
    </row>
    <row r="31" spans="1:8" ht="14.25" customHeight="1">
      <c r="A31" s="359"/>
      <c r="B31" s="360"/>
      <c r="C31" s="360"/>
      <c r="D31" s="368"/>
      <c r="E31" s="368"/>
      <c r="F31" s="368"/>
      <c r="H31" s="363"/>
    </row>
    <row r="32" spans="1:8" ht="27" customHeight="1">
      <c r="B32" s="370">
        <v>2</v>
      </c>
      <c r="C32" s="379" t="s">
        <v>487</v>
      </c>
      <c r="D32" s="376"/>
      <c r="E32" s="376"/>
      <c r="F32" s="376"/>
      <c r="G32" s="377"/>
      <c r="H32" s="378"/>
    </row>
    <row r="33" spans="1:8" ht="20.100000000000001" customHeight="1">
      <c r="B33" s="2476"/>
      <c r="C33" s="2477"/>
      <c r="D33" s="2477"/>
      <c r="E33" s="2477"/>
      <c r="F33" s="2477"/>
      <c r="G33" s="2477"/>
      <c r="H33" s="2478"/>
    </row>
    <row r="34" spans="1:8" ht="20.100000000000001" customHeight="1">
      <c r="B34" s="2479"/>
      <c r="C34" s="2480"/>
      <c r="D34" s="2480"/>
      <c r="E34" s="2480"/>
      <c r="F34" s="2480"/>
      <c r="G34" s="2480"/>
      <c r="H34" s="2481"/>
    </row>
    <row r="35" spans="1:8" ht="20.100000000000001" customHeight="1">
      <c r="B35" s="2479"/>
      <c r="C35" s="2480"/>
      <c r="D35" s="2480"/>
      <c r="E35" s="2480"/>
      <c r="F35" s="2480"/>
      <c r="G35" s="2480"/>
      <c r="H35" s="2481"/>
    </row>
    <row r="36" spans="1:8" ht="20.100000000000001" customHeight="1">
      <c r="B36" s="2479"/>
      <c r="C36" s="2480"/>
      <c r="D36" s="2480"/>
      <c r="E36" s="2480"/>
      <c r="F36" s="2480"/>
      <c r="G36" s="2480"/>
      <c r="H36" s="2481"/>
    </row>
    <row r="37" spans="1:8" ht="20.100000000000001" customHeight="1">
      <c r="B37" s="2479"/>
      <c r="C37" s="2480"/>
      <c r="D37" s="2480"/>
      <c r="E37" s="2480"/>
      <c r="F37" s="2480"/>
      <c r="G37" s="2480"/>
      <c r="H37" s="2481"/>
    </row>
    <row r="38" spans="1:8" ht="20.100000000000001" customHeight="1">
      <c r="B38" s="2479"/>
      <c r="C38" s="2480"/>
      <c r="D38" s="2480"/>
      <c r="E38" s="2480"/>
      <c r="F38" s="2480"/>
      <c r="G38" s="2480"/>
      <c r="H38" s="2481"/>
    </row>
    <row r="39" spans="1:8" ht="20.100000000000001" customHeight="1">
      <c r="B39" s="2479"/>
      <c r="C39" s="2480"/>
      <c r="D39" s="2480"/>
      <c r="E39" s="2480"/>
      <c r="F39" s="2480"/>
      <c r="G39" s="2480"/>
      <c r="H39" s="2481"/>
    </row>
    <row r="40" spans="1:8" ht="20.100000000000001" customHeight="1">
      <c r="B40" s="2479"/>
      <c r="C40" s="2480"/>
      <c r="D40" s="2480"/>
      <c r="E40" s="2480"/>
      <c r="F40" s="2480"/>
      <c r="G40" s="2480"/>
      <c r="H40" s="2481"/>
    </row>
    <row r="41" spans="1:8" ht="20.100000000000001" customHeight="1">
      <c r="B41" s="2479"/>
      <c r="C41" s="2480"/>
      <c r="D41" s="2480"/>
      <c r="E41" s="2480"/>
      <c r="F41" s="2480"/>
      <c r="G41" s="2480"/>
      <c r="H41" s="2481"/>
    </row>
    <row r="42" spans="1:8" ht="20.100000000000001" customHeight="1">
      <c r="B42" s="2482"/>
      <c r="C42" s="2483"/>
      <c r="D42" s="2483"/>
      <c r="E42" s="2483"/>
      <c r="F42" s="2483"/>
      <c r="G42" s="2483"/>
      <c r="H42" s="2484"/>
    </row>
    <row r="43" spans="1:8" ht="20.100000000000001" customHeight="1">
      <c r="B43" s="362"/>
      <c r="H43" s="380"/>
    </row>
    <row r="44" spans="1:8" ht="13.5" customHeight="1">
      <c r="A44" s="2475" t="s">
        <v>832</v>
      </c>
      <c r="B44" s="2475"/>
      <c r="C44" s="2475"/>
      <c r="D44" s="2475"/>
      <c r="E44" s="2475"/>
      <c r="F44" s="2475"/>
      <c r="G44" s="2475"/>
      <c r="H44" s="2475"/>
    </row>
    <row r="45" spans="1:8">
      <c r="A45" s="2475"/>
      <c r="B45" s="2475"/>
      <c r="C45" s="2475"/>
      <c r="D45" s="2475"/>
      <c r="E45" s="2475"/>
      <c r="F45" s="2475"/>
      <c r="G45" s="2475"/>
      <c r="H45" s="2475"/>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7"/>
  <conditionalFormatting sqref="D11:F14">
    <cfRule type="cellIs" dxfId="124" priority="7" stopIfTrue="1" operator="equal">
      <formula>""</formula>
    </cfRule>
  </conditionalFormatting>
  <conditionalFormatting sqref="D15">
    <cfRule type="cellIs" dxfId="123" priority="6" stopIfTrue="1" operator="equal">
      <formula>""</formula>
    </cfRule>
  </conditionalFormatting>
  <conditionalFormatting sqref="F15">
    <cfRule type="cellIs" dxfId="122" priority="5" stopIfTrue="1" operator="equal">
      <formula>""</formula>
    </cfRule>
  </conditionalFormatting>
  <conditionalFormatting sqref="D16:F16">
    <cfRule type="cellIs" dxfId="121" priority="4" stopIfTrue="1" operator="equal">
      <formula>""</formula>
    </cfRule>
  </conditionalFormatting>
  <conditionalFormatting sqref="D17:G17">
    <cfRule type="cellIs" dxfId="120" priority="3" stopIfTrue="1" operator="equal">
      <formula>""</formula>
    </cfRule>
  </conditionalFormatting>
  <conditionalFormatting sqref="B21:H30">
    <cfRule type="cellIs" dxfId="119" priority="2" stopIfTrue="1" operator="equal">
      <formula>""</formula>
    </cfRule>
  </conditionalFormatting>
  <conditionalFormatting sqref="B33:H42">
    <cfRule type="cellIs" dxfId="118"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r:id="rId1"/>
  <headerFooter scaleWithDoc="0">
    <oddFooter>&amp;R&amp;10（令和２年７月開講訓練科から適用）</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0000"/>
  </sheetPr>
  <dimension ref="A1:AD141"/>
  <sheetViews>
    <sheetView view="pageBreakPreview" topLeftCell="A97" zoomScale="60" zoomScaleNormal="70" zoomScalePageLayoutView="50" workbookViewId="0">
      <selection activeCell="AN41" sqref="AN41"/>
    </sheetView>
  </sheetViews>
  <sheetFormatPr defaultRowHeight="13.5"/>
  <cols>
    <col min="1" max="1" width="4.375" style="1037" customWidth="1"/>
    <col min="2" max="2" width="6.5" style="1037" customWidth="1"/>
    <col min="3" max="3" width="5.625" style="1037" customWidth="1"/>
    <col min="4" max="5" width="7.625" style="1037" customWidth="1"/>
    <col min="6" max="7" width="5.625" style="1037" customWidth="1"/>
    <col min="8" max="9" width="6.625" style="1037" customWidth="1"/>
    <col min="10" max="14" width="6.875" style="1037" customWidth="1"/>
    <col min="15" max="15" width="5.625" style="1037" customWidth="1"/>
    <col min="16" max="30" width="6.5" style="1037" customWidth="1"/>
    <col min="31" max="16384" width="9" style="1037"/>
  </cols>
  <sheetData>
    <row r="1" spans="1:30" ht="33" customHeight="1">
      <c r="AD1" s="1038" t="s">
        <v>886</v>
      </c>
    </row>
    <row r="2" spans="1:30" ht="25.5" customHeight="1">
      <c r="A2" s="2606" t="s">
        <v>488</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row>
    <row r="3" spans="1:30" ht="12" customHeight="1">
      <c r="A3" s="1039"/>
      <c r="B3" s="1039"/>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row>
    <row r="4" spans="1:30" s="1040" customFormat="1" ht="41.25" customHeight="1" thickBot="1">
      <c r="A4" s="2607" t="s">
        <v>275</v>
      </c>
      <c r="B4" s="2607"/>
      <c r="C4" s="2607"/>
      <c r="D4" s="2607"/>
      <c r="E4" s="2608" t="str">
        <f>IF(様式1!L11="","",様式1!L11)</f>
        <v/>
      </c>
      <c r="F4" s="2608"/>
      <c r="G4" s="2608"/>
      <c r="H4" s="2608"/>
      <c r="I4" s="2608"/>
      <c r="J4" s="2608"/>
      <c r="K4" s="2608"/>
      <c r="L4" s="2607" t="s">
        <v>489</v>
      </c>
      <c r="M4" s="2607"/>
      <c r="N4" s="2607"/>
      <c r="O4" s="2607"/>
      <c r="P4" s="2609" t="str">
        <f>IF(様式1!F44="","",様式1!F44)</f>
        <v/>
      </c>
      <c r="Q4" s="2609"/>
      <c r="R4" s="2609"/>
      <c r="S4" s="2609"/>
      <c r="T4" s="2609"/>
      <c r="U4" s="2609"/>
      <c r="V4" s="2607" t="s">
        <v>490</v>
      </c>
      <c r="W4" s="2607"/>
      <c r="X4" s="2610" t="str">
        <f>IF(様式1!G36="","",様式1!G36)</f>
        <v/>
      </c>
      <c r="Y4" s="2610"/>
      <c r="Z4" s="2610"/>
      <c r="AA4" s="2610"/>
      <c r="AB4" s="2610"/>
      <c r="AC4" s="2610"/>
      <c r="AD4" s="2610"/>
    </row>
    <row r="5" spans="1:30" s="1040" customFormat="1" ht="12" customHeight="1" thickBot="1">
      <c r="A5" s="1041"/>
      <c r="L5" s="1042"/>
      <c r="O5" s="1042"/>
    </row>
    <row r="6" spans="1:30" ht="35.1" customHeight="1" thickBot="1">
      <c r="A6" s="1043" t="s">
        <v>1076</v>
      </c>
      <c r="B6" s="1044"/>
      <c r="C6" s="1045"/>
      <c r="D6" s="1045"/>
      <c r="E6" s="1045"/>
      <c r="F6" s="1045"/>
      <c r="G6" s="1045"/>
      <c r="H6" s="1045"/>
      <c r="I6" s="1045"/>
      <c r="J6" s="1045"/>
      <c r="K6" s="1045"/>
      <c r="L6" s="1045"/>
      <c r="M6" s="1045"/>
      <c r="N6" s="1045"/>
      <c r="O6" s="1045"/>
      <c r="P6" s="1045"/>
      <c r="Q6" s="1045"/>
      <c r="R6" s="1045"/>
      <c r="S6" s="1045"/>
      <c r="T6" s="1045"/>
      <c r="U6" s="1045"/>
      <c r="V6" s="1045"/>
      <c r="W6" s="1045"/>
      <c r="X6" s="1045"/>
      <c r="Y6" s="1045"/>
      <c r="Z6" s="1045"/>
      <c r="AA6" s="1045"/>
      <c r="AB6" s="1045"/>
      <c r="AC6" s="1045"/>
      <c r="AD6" s="1046"/>
    </row>
    <row r="7" spans="1:30" s="1040" customFormat="1" ht="35.1" customHeight="1">
      <c r="A7" s="1047"/>
      <c r="B7" s="2489" t="s">
        <v>493</v>
      </c>
      <c r="C7" s="2490"/>
      <c r="D7" s="2490"/>
      <c r="E7" s="2490"/>
      <c r="F7" s="2623" t="s">
        <v>237</v>
      </c>
      <c r="G7" s="2624"/>
      <c r="H7" s="2624"/>
      <c r="I7" s="2624"/>
      <c r="J7" s="2625"/>
      <c r="K7" s="2623" t="str">
        <f>IF(様式1!F40="","",様式1!F40)</f>
        <v/>
      </c>
      <c r="L7" s="2624"/>
      <c r="M7" s="2624"/>
      <c r="N7" s="2624"/>
      <c r="O7" s="2624"/>
      <c r="P7" s="2624"/>
      <c r="Q7" s="2624"/>
      <c r="R7" s="2624"/>
      <c r="S7" s="2624"/>
      <c r="T7" s="2624"/>
      <c r="U7" s="2624"/>
      <c r="V7" s="2624"/>
      <c r="W7" s="2624"/>
      <c r="X7" s="2624"/>
      <c r="Y7" s="2624"/>
      <c r="Z7" s="2624"/>
      <c r="AA7" s="2624"/>
      <c r="AB7" s="2624"/>
      <c r="AC7" s="2624"/>
      <c r="AD7" s="2626"/>
    </row>
    <row r="8" spans="1:30" s="1040" customFormat="1" ht="35.1" customHeight="1" thickBot="1">
      <c r="A8" s="1047"/>
      <c r="B8" s="2492"/>
      <c r="C8" s="2493"/>
      <c r="D8" s="2493"/>
      <c r="E8" s="2493"/>
      <c r="F8" s="2627" t="s">
        <v>494</v>
      </c>
      <c r="G8" s="2628"/>
      <c r="H8" s="2628"/>
      <c r="I8" s="2628"/>
      <c r="J8" s="2629"/>
      <c r="K8" s="2627" t="str">
        <f>様式1!H41&amp;様式1!H42</f>
        <v/>
      </c>
      <c r="L8" s="2628"/>
      <c r="M8" s="2628"/>
      <c r="N8" s="2628"/>
      <c r="O8" s="2628"/>
      <c r="P8" s="2628"/>
      <c r="Q8" s="2628"/>
      <c r="R8" s="2628"/>
      <c r="S8" s="2628"/>
      <c r="T8" s="2628"/>
      <c r="U8" s="2628"/>
      <c r="V8" s="2628"/>
      <c r="W8" s="2628"/>
      <c r="X8" s="2628"/>
      <c r="Y8" s="2628"/>
      <c r="Z8" s="2628"/>
      <c r="AA8" s="2628"/>
      <c r="AB8" s="2628"/>
      <c r="AC8" s="2628"/>
      <c r="AD8" s="2630"/>
    </row>
    <row r="9" spans="1:30" ht="35.1" customHeight="1">
      <c r="A9" s="1048"/>
      <c r="B9" s="1044" t="s">
        <v>495</v>
      </c>
      <c r="C9" s="1045"/>
      <c r="D9" s="1045"/>
      <c r="E9" s="1045"/>
      <c r="F9" s="1049"/>
      <c r="G9" s="1049"/>
      <c r="H9" s="1049"/>
      <c r="I9" s="1049"/>
      <c r="J9" s="1049"/>
      <c r="K9" s="1049"/>
      <c r="L9" s="1049"/>
      <c r="M9" s="1049"/>
      <c r="N9" s="1049"/>
      <c r="O9" s="1049"/>
      <c r="P9" s="1049"/>
      <c r="Q9" s="1049"/>
      <c r="R9" s="1049"/>
      <c r="S9" s="1049"/>
      <c r="T9" s="1049"/>
      <c r="U9" s="1049"/>
      <c r="V9" s="1049"/>
      <c r="W9" s="1049"/>
      <c r="X9" s="1049"/>
      <c r="Y9" s="1049"/>
      <c r="Z9" s="1049"/>
      <c r="AA9" s="1049"/>
      <c r="AB9" s="1049"/>
      <c r="AC9" s="1049"/>
      <c r="AD9" s="1050"/>
    </row>
    <row r="10" spans="1:30" ht="15.95" customHeight="1">
      <c r="A10" s="1048"/>
      <c r="B10" s="1051"/>
      <c r="C10" s="1052"/>
      <c r="D10" s="2631" t="s">
        <v>496</v>
      </c>
      <c r="E10" s="2632"/>
      <c r="F10" s="2632"/>
      <c r="G10" s="2632"/>
      <c r="H10" s="2632"/>
      <c r="I10" s="2632"/>
      <c r="J10" s="2632"/>
      <c r="K10" s="2632"/>
      <c r="L10" s="2632"/>
      <c r="M10" s="2632"/>
      <c r="N10" s="2633"/>
      <c r="O10" s="2637"/>
      <c r="P10" s="2638"/>
      <c r="Q10" s="2641"/>
      <c r="R10" s="2641" t="s">
        <v>214</v>
      </c>
      <c r="S10" s="2638"/>
      <c r="T10" s="2641" t="s">
        <v>215</v>
      </c>
      <c r="U10" s="2641" t="s">
        <v>491</v>
      </c>
      <c r="V10" s="2641"/>
      <c r="W10" s="2641"/>
      <c r="X10" s="2643" t="s">
        <v>492</v>
      </c>
      <c r="Y10" s="2644"/>
      <c r="Z10" s="2598"/>
      <c r="AA10" s="2598"/>
      <c r="AB10" s="2598"/>
      <c r="AC10" s="2598"/>
      <c r="AD10" s="2599"/>
    </row>
    <row r="11" spans="1:30" ht="15.95" customHeight="1">
      <c r="A11" s="1048"/>
      <c r="B11" s="1048"/>
      <c r="C11" s="2647"/>
      <c r="D11" s="2574"/>
      <c r="E11" s="2575"/>
      <c r="F11" s="2575"/>
      <c r="G11" s="2575"/>
      <c r="H11" s="2575"/>
      <c r="I11" s="2575"/>
      <c r="J11" s="2575"/>
      <c r="K11" s="2575"/>
      <c r="L11" s="2575"/>
      <c r="M11" s="2575"/>
      <c r="N11" s="2576"/>
      <c r="O11" s="2639"/>
      <c r="P11" s="2640"/>
      <c r="Q11" s="2642"/>
      <c r="R11" s="2642"/>
      <c r="S11" s="2640"/>
      <c r="T11" s="2642"/>
      <c r="U11" s="2642"/>
      <c r="V11" s="2642"/>
      <c r="W11" s="2642"/>
      <c r="X11" s="2645"/>
      <c r="Y11" s="2646"/>
      <c r="Z11" s="2600"/>
      <c r="AA11" s="2600"/>
      <c r="AB11" s="2600"/>
      <c r="AC11" s="2600"/>
      <c r="AD11" s="2601"/>
    </row>
    <row r="12" spans="1:30" ht="15.95" customHeight="1">
      <c r="A12" s="1048"/>
      <c r="B12" s="1048"/>
      <c r="C12" s="2648"/>
      <c r="D12" s="2574"/>
      <c r="E12" s="2575"/>
      <c r="F12" s="2575"/>
      <c r="G12" s="2575"/>
      <c r="H12" s="2575"/>
      <c r="I12" s="2575"/>
      <c r="J12" s="2575"/>
      <c r="K12" s="2575"/>
      <c r="L12" s="2575"/>
      <c r="M12" s="2575"/>
      <c r="N12" s="2576"/>
      <c r="O12" s="2512"/>
      <c r="P12" s="2514" t="s">
        <v>497</v>
      </c>
      <c r="Q12" s="2515"/>
      <c r="R12" s="2516"/>
      <c r="S12" s="2520" t="s">
        <v>532</v>
      </c>
      <c r="T12" s="2521"/>
      <c r="U12" s="2521"/>
      <c r="V12" s="2580"/>
      <c r="W12" s="2526"/>
      <c r="X12" s="2638"/>
      <c r="Y12" s="2521" t="s">
        <v>214</v>
      </c>
      <c r="Z12" s="2638"/>
      <c r="AA12" s="2521" t="s">
        <v>215</v>
      </c>
      <c r="AB12" s="2638"/>
      <c r="AC12" s="2521" t="s">
        <v>216</v>
      </c>
      <c r="AD12" s="2662"/>
    </row>
    <row r="13" spans="1:30" s="1040" customFormat="1" ht="15.95" customHeight="1">
      <c r="A13" s="1047"/>
      <c r="B13" s="1047"/>
      <c r="C13" s="1053"/>
      <c r="D13" s="2634"/>
      <c r="E13" s="2635"/>
      <c r="F13" s="2635"/>
      <c r="G13" s="2635"/>
      <c r="H13" s="2635"/>
      <c r="I13" s="2635"/>
      <c r="J13" s="2635"/>
      <c r="K13" s="2635"/>
      <c r="L13" s="2635"/>
      <c r="M13" s="2635"/>
      <c r="N13" s="2636"/>
      <c r="O13" s="2649"/>
      <c r="P13" s="2650"/>
      <c r="Q13" s="2651"/>
      <c r="R13" s="2652"/>
      <c r="S13" s="2504"/>
      <c r="T13" s="2499"/>
      <c r="U13" s="2499"/>
      <c r="V13" s="2547"/>
      <c r="W13" s="2501"/>
      <c r="X13" s="2640"/>
      <c r="Y13" s="2499"/>
      <c r="Z13" s="2640"/>
      <c r="AA13" s="2499"/>
      <c r="AB13" s="2640"/>
      <c r="AC13" s="2499"/>
      <c r="AD13" s="2663"/>
    </row>
    <row r="14" spans="1:30" s="1040" customFormat="1" ht="35.1" customHeight="1">
      <c r="A14" s="1047"/>
      <c r="B14" s="1047"/>
      <c r="C14" s="1054"/>
      <c r="D14" s="2604" t="s">
        <v>498</v>
      </c>
      <c r="E14" s="2605"/>
      <c r="F14" s="2605"/>
      <c r="G14" s="2605"/>
      <c r="H14" s="2605"/>
      <c r="I14" s="2605"/>
      <c r="J14" s="2605"/>
      <c r="K14" s="2605"/>
      <c r="L14" s="2605"/>
      <c r="M14" s="2605"/>
      <c r="N14" s="2653"/>
      <c r="O14" s="2654"/>
      <c r="P14" s="2655"/>
      <c r="Q14" s="1055"/>
      <c r="R14" s="1055" t="s">
        <v>214</v>
      </c>
      <c r="S14" s="1056"/>
      <c r="T14" s="1055" t="s">
        <v>215</v>
      </c>
      <c r="U14" s="2656" t="s">
        <v>491</v>
      </c>
      <c r="V14" s="2656"/>
      <c r="W14" s="2657"/>
      <c r="X14" s="2658" t="s">
        <v>492</v>
      </c>
      <c r="Y14" s="2658"/>
      <c r="Z14" s="2659"/>
      <c r="AA14" s="2659"/>
      <c r="AB14" s="2659"/>
      <c r="AC14" s="2659"/>
      <c r="AD14" s="2660"/>
    </row>
    <row r="15" spans="1:30" s="1040" customFormat="1" ht="35.1" customHeight="1">
      <c r="A15" s="1047"/>
      <c r="B15" s="1047"/>
      <c r="C15" s="1057"/>
      <c r="D15" s="2540"/>
      <c r="E15" s="2541"/>
      <c r="F15" s="2541"/>
      <c r="G15" s="2541"/>
      <c r="H15" s="2541"/>
      <c r="I15" s="2541"/>
      <c r="J15" s="2541"/>
      <c r="K15" s="2541"/>
      <c r="L15" s="2541"/>
      <c r="M15" s="2541"/>
      <c r="N15" s="2542"/>
      <c r="O15" s="1058"/>
      <c r="P15" s="2661" t="s">
        <v>497</v>
      </c>
      <c r="Q15" s="2656"/>
      <c r="R15" s="2657"/>
      <c r="S15" s="2658" t="s">
        <v>533</v>
      </c>
      <c r="T15" s="2658"/>
      <c r="U15" s="2658"/>
      <c r="V15" s="2580"/>
      <c r="W15" s="2526"/>
      <c r="X15" s="1059"/>
      <c r="Y15" s="1060" t="s">
        <v>214</v>
      </c>
      <c r="Z15" s="1059"/>
      <c r="AA15" s="1060" t="s">
        <v>215</v>
      </c>
      <c r="AB15" s="1059"/>
      <c r="AC15" s="1060" t="s">
        <v>216</v>
      </c>
      <c r="AD15" s="1061"/>
    </row>
    <row r="16" spans="1:30" s="1040" customFormat="1" ht="35.1" customHeight="1">
      <c r="A16" s="1047"/>
      <c r="B16" s="1047"/>
      <c r="C16" s="1062"/>
      <c r="D16" s="1063"/>
      <c r="E16" s="2664" t="s">
        <v>499</v>
      </c>
      <c r="F16" s="2665"/>
      <c r="G16" s="2665"/>
      <c r="H16" s="2665"/>
      <c r="I16" s="2665"/>
      <c r="J16" s="2665"/>
      <c r="K16" s="2665"/>
      <c r="L16" s="2665"/>
      <c r="M16" s="2665"/>
      <c r="N16" s="2666"/>
      <c r="O16" s="1064"/>
      <c r="P16" s="1059"/>
      <c r="Q16" s="1055" t="s">
        <v>214</v>
      </c>
      <c r="R16" s="1056"/>
      <c r="S16" s="1055" t="s">
        <v>215</v>
      </c>
      <c r="T16" s="1056"/>
      <c r="U16" s="1055" t="s">
        <v>216</v>
      </c>
      <c r="V16" s="1065" t="s">
        <v>1077</v>
      </c>
      <c r="W16" s="1064"/>
      <c r="X16" s="1056"/>
      <c r="Y16" s="1055" t="s">
        <v>214</v>
      </c>
      <c r="Z16" s="1056"/>
      <c r="AA16" s="1055" t="s">
        <v>215</v>
      </c>
      <c r="AB16" s="1056"/>
      <c r="AC16" s="1055" t="s">
        <v>216</v>
      </c>
      <c r="AD16" s="1066"/>
    </row>
    <row r="17" spans="1:30" ht="15.95" customHeight="1">
      <c r="A17" s="1048"/>
      <c r="B17" s="1067"/>
      <c r="C17" s="1054"/>
      <c r="D17" s="2540" t="s">
        <v>500</v>
      </c>
      <c r="E17" s="2541"/>
      <c r="F17" s="2541"/>
      <c r="G17" s="2541"/>
      <c r="H17" s="2541"/>
      <c r="I17" s="2541"/>
      <c r="J17" s="2541"/>
      <c r="K17" s="2541"/>
      <c r="L17" s="2541"/>
      <c r="M17" s="2541"/>
      <c r="N17" s="2542"/>
      <c r="O17" s="2580"/>
      <c r="P17" s="2526"/>
      <c r="Q17" s="2526"/>
      <c r="R17" s="2521" t="s">
        <v>214</v>
      </c>
      <c r="S17" s="2526"/>
      <c r="T17" s="2521" t="s">
        <v>215</v>
      </c>
      <c r="U17" s="2521" t="s">
        <v>491</v>
      </c>
      <c r="V17" s="2521"/>
      <c r="W17" s="2521"/>
      <c r="X17" s="2520" t="s">
        <v>492</v>
      </c>
      <c r="Y17" s="2522"/>
      <c r="Z17" s="2667"/>
      <c r="AA17" s="2667"/>
      <c r="AB17" s="2667"/>
      <c r="AC17" s="2667"/>
      <c r="AD17" s="2668"/>
    </row>
    <row r="18" spans="1:30" ht="15.95" customHeight="1">
      <c r="A18" s="1048"/>
      <c r="B18" s="1047"/>
      <c r="C18" s="2510"/>
      <c r="D18" s="2540"/>
      <c r="E18" s="2541"/>
      <c r="F18" s="2541"/>
      <c r="G18" s="2541"/>
      <c r="H18" s="2541"/>
      <c r="I18" s="2541"/>
      <c r="J18" s="2541"/>
      <c r="K18" s="2541"/>
      <c r="L18" s="2541"/>
      <c r="M18" s="2541"/>
      <c r="N18" s="2542"/>
      <c r="O18" s="2547"/>
      <c r="P18" s="2501"/>
      <c r="Q18" s="2501"/>
      <c r="R18" s="2499"/>
      <c r="S18" s="2501"/>
      <c r="T18" s="2499"/>
      <c r="U18" s="2499"/>
      <c r="V18" s="2499"/>
      <c r="W18" s="2499"/>
      <c r="X18" s="2504"/>
      <c r="Y18" s="2505"/>
      <c r="Z18" s="2508"/>
      <c r="AA18" s="2508"/>
      <c r="AB18" s="2508"/>
      <c r="AC18" s="2508"/>
      <c r="AD18" s="2509"/>
    </row>
    <row r="19" spans="1:30" ht="15.95" customHeight="1">
      <c r="A19" s="1048"/>
      <c r="B19" s="1047"/>
      <c r="C19" s="2511"/>
      <c r="D19" s="2540"/>
      <c r="E19" s="2541"/>
      <c r="F19" s="2541"/>
      <c r="G19" s="2541"/>
      <c r="H19" s="2541"/>
      <c r="I19" s="2541"/>
      <c r="J19" s="2541"/>
      <c r="K19" s="2541"/>
      <c r="L19" s="2541"/>
      <c r="M19" s="2541"/>
      <c r="N19" s="2542"/>
      <c r="O19" s="2512"/>
      <c r="P19" s="2514" t="s">
        <v>497</v>
      </c>
      <c r="Q19" s="2515"/>
      <c r="R19" s="2516"/>
      <c r="S19" s="2520" t="s">
        <v>533</v>
      </c>
      <c r="T19" s="2521"/>
      <c r="U19" s="2522"/>
      <c r="V19" s="2526"/>
      <c r="W19" s="2526"/>
      <c r="X19" s="2521"/>
      <c r="Y19" s="2521" t="s">
        <v>214</v>
      </c>
      <c r="Z19" s="2526"/>
      <c r="AA19" s="2521" t="s">
        <v>215</v>
      </c>
      <c r="AB19" s="2526"/>
      <c r="AC19" s="2521" t="s">
        <v>216</v>
      </c>
      <c r="AD19" s="2528"/>
    </row>
    <row r="20" spans="1:30" ht="15.95" customHeight="1" thickBot="1">
      <c r="A20" s="1048"/>
      <c r="B20" s="1068"/>
      <c r="C20" s="1069"/>
      <c r="D20" s="2543"/>
      <c r="E20" s="2544"/>
      <c r="F20" s="2544"/>
      <c r="G20" s="2544"/>
      <c r="H20" s="2544"/>
      <c r="I20" s="2544"/>
      <c r="J20" s="2544"/>
      <c r="K20" s="2544"/>
      <c r="L20" s="2544"/>
      <c r="M20" s="2544"/>
      <c r="N20" s="2545"/>
      <c r="O20" s="2513"/>
      <c r="P20" s="2517"/>
      <c r="Q20" s="2518"/>
      <c r="R20" s="2519"/>
      <c r="S20" s="2523"/>
      <c r="T20" s="2524"/>
      <c r="U20" s="2525"/>
      <c r="V20" s="2527"/>
      <c r="W20" s="2527"/>
      <c r="X20" s="2524"/>
      <c r="Y20" s="2524"/>
      <c r="Z20" s="2527"/>
      <c r="AA20" s="2524"/>
      <c r="AB20" s="2527"/>
      <c r="AC20" s="2524"/>
      <c r="AD20" s="2529"/>
    </row>
    <row r="21" spans="1:30" ht="35.1" customHeight="1">
      <c r="A21" s="1070"/>
      <c r="B21" s="2669" t="s">
        <v>501</v>
      </c>
      <c r="C21" s="2624"/>
      <c r="D21" s="2624"/>
      <c r="E21" s="2624"/>
      <c r="F21" s="1071"/>
      <c r="G21" s="2670" t="s">
        <v>502</v>
      </c>
      <c r="H21" s="2624"/>
      <c r="I21" s="2624"/>
      <c r="J21" s="2624"/>
      <c r="K21" s="2624"/>
      <c r="L21" s="2624"/>
      <c r="M21" s="2624"/>
      <c r="N21" s="1072"/>
      <c r="O21" s="2671" t="s">
        <v>503</v>
      </c>
      <c r="P21" s="2671"/>
      <c r="Q21" s="2671"/>
      <c r="R21" s="2671"/>
      <c r="S21" s="2671"/>
      <c r="T21" s="2671"/>
      <c r="U21" s="2671"/>
      <c r="V21" s="2672" t="s">
        <v>254</v>
      </c>
      <c r="W21" s="2673"/>
      <c r="X21" s="2674"/>
      <c r="Y21" s="2675"/>
      <c r="Z21" s="2675"/>
      <c r="AA21" s="2675"/>
      <c r="AB21" s="2675"/>
      <c r="AC21" s="2675"/>
      <c r="AD21" s="2676"/>
    </row>
    <row r="22" spans="1:30" ht="35.1" customHeight="1">
      <c r="A22" s="1048"/>
      <c r="B22" s="1073" t="s">
        <v>495</v>
      </c>
      <c r="C22" s="1074"/>
      <c r="D22" s="1074"/>
      <c r="E22" s="1074"/>
      <c r="F22" s="1075"/>
      <c r="G22" s="1075"/>
      <c r="H22" s="1075"/>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6"/>
    </row>
    <row r="23" spans="1:30" s="1040" customFormat="1" ht="15.95" customHeight="1">
      <c r="A23" s="1047"/>
      <c r="B23" s="1067"/>
      <c r="C23" s="1054"/>
      <c r="D23" s="2604" t="s">
        <v>504</v>
      </c>
      <c r="E23" s="2605"/>
      <c r="F23" s="2605"/>
      <c r="G23" s="2605"/>
      <c r="H23" s="2605"/>
      <c r="I23" s="2605"/>
      <c r="J23" s="2605"/>
      <c r="K23" s="2605"/>
      <c r="L23" s="2605"/>
      <c r="M23" s="2605"/>
      <c r="N23" s="2653"/>
      <c r="O23" s="2580"/>
      <c r="P23" s="2526"/>
      <c r="Q23" s="2526"/>
      <c r="R23" s="2521" t="s">
        <v>214</v>
      </c>
      <c r="S23" s="2526"/>
      <c r="T23" s="2521" t="s">
        <v>215</v>
      </c>
      <c r="U23" s="2521" t="s">
        <v>491</v>
      </c>
      <c r="V23" s="2521"/>
      <c r="W23" s="2521"/>
      <c r="X23" s="2520" t="s">
        <v>492</v>
      </c>
      <c r="Y23" s="2522"/>
      <c r="Z23" s="2667"/>
      <c r="AA23" s="2667"/>
      <c r="AB23" s="2667"/>
      <c r="AC23" s="2667"/>
      <c r="AD23" s="2668"/>
    </row>
    <row r="24" spans="1:30" s="1040" customFormat="1" ht="15.75" customHeight="1">
      <c r="A24" s="1047"/>
      <c r="B24" s="1047"/>
      <c r="C24" s="2510"/>
      <c r="D24" s="2540"/>
      <c r="E24" s="2541"/>
      <c r="F24" s="2541"/>
      <c r="G24" s="2541"/>
      <c r="H24" s="2541"/>
      <c r="I24" s="2541"/>
      <c r="J24" s="2541"/>
      <c r="K24" s="2541"/>
      <c r="L24" s="2541"/>
      <c r="M24" s="2541"/>
      <c r="N24" s="2542"/>
      <c r="O24" s="2547"/>
      <c r="P24" s="2501"/>
      <c r="Q24" s="2501"/>
      <c r="R24" s="2499"/>
      <c r="S24" s="2501"/>
      <c r="T24" s="2499"/>
      <c r="U24" s="2499"/>
      <c r="V24" s="2499"/>
      <c r="W24" s="2499"/>
      <c r="X24" s="2504"/>
      <c r="Y24" s="2505"/>
      <c r="Z24" s="2508"/>
      <c r="AA24" s="2508"/>
      <c r="AB24" s="2508"/>
      <c r="AC24" s="2508"/>
      <c r="AD24" s="2509"/>
    </row>
    <row r="25" spans="1:30" s="1040" customFormat="1" ht="15.95" customHeight="1">
      <c r="A25" s="1047"/>
      <c r="B25" s="1047"/>
      <c r="C25" s="2511"/>
      <c r="D25" s="2540"/>
      <c r="E25" s="2541"/>
      <c r="F25" s="2541"/>
      <c r="G25" s="2541"/>
      <c r="H25" s="2541"/>
      <c r="I25" s="2541"/>
      <c r="J25" s="2541"/>
      <c r="K25" s="2541"/>
      <c r="L25" s="2541"/>
      <c r="M25" s="2541"/>
      <c r="N25" s="2542"/>
      <c r="O25" s="2512"/>
      <c r="P25" s="2514" t="s">
        <v>497</v>
      </c>
      <c r="Q25" s="2515"/>
      <c r="R25" s="2516"/>
      <c r="S25" s="2520" t="s">
        <v>533</v>
      </c>
      <c r="T25" s="2521"/>
      <c r="U25" s="2522"/>
      <c r="V25" s="2526"/>
      <c r="W25" s="2526"/>
      <c r="X25" s="2526"/>
      <c r="Y25" s="2521" t="s">
        <v>214</v>
      </c>
      <c r="Z25" s="2526"/>
      <c r="AA25" s="2521" t="s">
        <v>215</v>
      </c>
      <c r="AB25" s="2526"/>
      <c r="AC25" s="2521" t="s">
        <v>216</v>
      </c>
      <c r="AD25" s="2528"/>
    </row>
    <row r="26" spans="1:30" s="1040" customFormat="1" ht="15.95" customHeight="1">
      <c r="A26" s="1047"/>
      <c r="B26" s="1047"/>
      <c r="C26" s="1062"/>
      <c r="D26" s="2602"/>
      <c r="E26" s="2603"/>
      <c r="F26" s="2603"/>
      <c r="G26" s="2603"/>
      <c r="H26" s="2603"/>
      <c r="I26" s="2603"/>
      <c r="J26" s="2603"/>
      <c r="K26" s="2603"/>
      <c r="L26" s="2603"/>
      <c r="M26" s="2603"/>
      <c r="N26" s="2677"/>
      <c r="O26" s="2649"/>
      <c r="P26" s="2650"/>
      <c r="Q26" s="2651"/>
      <c r="R26" s="2652"/>
      <c r="S26" s="2504"/>
      <c r="T26" s="2499"/>
      <c r="U26" s="2505"/>
      <c r="V26" s="2501"/>
      <c r="W26" s="2501"/>
      <c r="X26" s="2501"/>
      <c r="Y26" s="2499"/>
      <c r="Z26" s="2501"/>
      <c r="AA26" s="2499"/>
      <c r="AB26" s="2501"/>
      <c r="AC26" s="2499"/>
      <c r="AD26" s="2678"/>
    </row>
    <row r="27" spans="1:30" s="1040" customFormat="1" ht="35.1" customHeight="1">
      <c r="A27" s="1047"/>
      <c r="B27" s="1047"/>
      <c r="C27" s="1054"/>
      <c r="D27" s="2604" t="s">
        <v>505</v>
      </c>
      <c r="E27" s="2605"/>
      <c r="F27" s="2605"/>
      <c r="G27" s="2605"/>
      <c r="H27" s="2605"/>
      <c r="I27" s="2605"/>
      <c r="J27" s="2605"/>
      <c r="K27" s="2605"/>
      <c r="L27" s="2605"/>
      <c r="M27" s="2605"/>
      <c r="N27" s="2653"/>
      <c r="O27" s="2654"/>
      <c r="P27" s="2655"/>
      <c r="Q27" s="1056"/>
      <c r="R27" s="1055" t="s">
        <v>214</v>
      </c>
      <c r="S27" s="1056"/>
      <c r="T27" s="1055" t="s">
        <v>215</v>
      </c>
      <c r="U27" s="2656" t="s">
        <v>491</v>
      </c>
      <c r="V27" s="2656"/>
      <c r="W27" s="2657"/>
      <c r="X27" s="2658" t="s">
        <v>492</v>
      </c>
      <c r="Y27" s="2658"/>
      <c r="Z27" s="2659"/>
      <c r="AA27" s="2659"/>
      <c r="AB27" s="2659"/>
      <c r="AC27" s="2659"/>
      <c r="AD27" s="2660"/>
    </row>
    <row r="28" spans="1:30" s="1040" customFormat="1" ht="35.1" customHeight="1">
      <c r="A28" s="1047"/>
      <c r="B28" s="1047"/>
      <c r="C28" s="1057"/>
      <c r="D28" s="2540"/>
      <c r="E28" s="2541"/>
      <c r="F28" s="2541"/>
      <c r="G28" s="2541"/>
      <c r="H28" s="2541"/>
      <c r="I28" s="2541"/>
      <c r="J28" s="2541"/>
      <c r="K28" s="2541"/>
      <c r="L28" s="2541"/>
      <c r="M28" s="2541"/>
      <c r="N28" s="2542"/>
      <c r="O28" s="1058"/>
      <c r="P28" s="2661" t="s">
        <v>497</v>
      </c>
      <c r="Q28" s="2656"/>
      <c r="R28" s="2657"/>
      <c r="S28" s="2658" t="s">
        <v>533</v>
      </c>
      <c r="T28" s="2658"/>
      <c r="U28" s="2658"/>
      <c r="V28" s="2580"/>
      <c r="W28" s="2526"/>
      <c r="X28" s="1059"/>
      <c r="Y28" s="1060" t="s">
        <v>214</v>
      </c>
      <c r="Z28" s="1059"/>
      <c r="AA28" s="1060" t="s">
        <v>215</v>
      </c>
      <c r="AB28" s="1059"/>
      <c r="AC28" s="1060" t="s">
        <v>216</v>
      </c>
      <c r="AD28" s="1061"/>
    </row>
    <row r="29" spans="1:30" s="1040" customFormat="1" ht="35.1" customHeight="1">
      <c r="A29" s="1047"/>
      <c r="B29" s="1047"/>
      <c r="C29" s="1062"/>
      <c r="D29" s="1063"/>
      <c r="E29" s="2664" t="s">
        <v>499</v>
      </c>
      <c r="F29" s="2665"/>
      <c r="G29" s="2665"/>
      <c r="H29" s="2665"/>
      <c r="I29" s="2665"/>
      <c r="J29" s="2665"/>
      <c r="K29" s="2665"/>
      <c r="L29" s="2665"/>
      <c r="M29" s="2665"/>
      <c r="N29" s="2666"/>
      <c r="O29" s="1064"/>
      <c r="P29" s="1056"/>
      <c r="Q29" s="1055" t="s">
        <v>214</v>
      </c>
      <c r="R29" s="1056"/>
      <c r="S29" s="1055" t="s">
        <v>215</v>
      </c>
      <c r="T29" s="1056"/>
      <c r="U29" s="1055" t="s">
        <v>216</v>
      </c>
      <c r="V29" s="1065" t="s">
        <v>1077</v>
      </c>
      <c r="W29" s="1064"/>
      <c r="X29" s="1056"/>
      <c r="Y29" s="1055" t="s">
        <v>214</v>
      </c>
      <c r="Z29" s="1056"/>
      <c r="AA29" s="1055" t="s">
        <v>215</v>
      </c>
      <c r="AB29" s="1056"/>
      <c r="AC29" s="1055" t="s">
        <v>216</v>
      </c>
      <c r="AD29" s="1066"/>
    </row>
    <row r="30" spans="1:30" s="1040" customFormat="1" ht="15.95" customHeight="1">
      <c r="A30" s="1047"/>
      <c r="B30" s="1067"/>
      <c r="C30" s="1054"/>
      <c r="D30" s="2604" t="s">
        <v>506</v>
      </c>
      <c r="E30" s="2605"/>
      <c r="F30" s="2605"/>
      <c r="G30" s="2605"/>
      <c r="H30" s="2605"/>
      <c r="I30" s="2605"/>
      <c r="J30" s="2605"/>
      <c r="K30" s="2605"/>
      <c r="L30" s="2605"/>
      <c r="M30" s="2605"/>
      <c r="N30" s="2653"/>
      <c r="O30" s="2580"/>
      <c r="P30" s="2526"/>
      <c r="Q30" s="2526"/>
      <c r="R30" s="2521" t="s">
        <v>214</v>
      </c>
      <c r="S30" s="2526"/>
      <c r="T30" s="2521" t="s">
        <v>215</v>
      </c>
      <c r="U30" s="2521" t="s">
        <v>491</v>
      </c>
      <c r="V30" s="2521"/>
      <c r="W30" s="2521"/>
      <c r="X30" s="2520" t="s">
        <v>492</v>
      </c>
      <c r="Y30" s="2522"/>
      <c r="Z30" s="2580"/>
      <c r="AA30" s="2526"/>
      <c r="AB30" s="2526"/>
      <c r="AC30" s="2526"/>
      <c r="AD30" s="2679"/>
    </row>
    <row r="31" spans="1:30" s="1040" customFormat="1" ht="15.95" customHeight="1">
      <c r="A31" s="1047"/>
      <c r="B31" s="1047"/>
      <c r="C31" s="2510"/>
      <c r="D31" s="2540"/>
      <c r="E31" s="2541"/>
      <c r="F31" s="2541"/>
      <c r="G31" s="2541"/>
      <c r="H31" s="2541"/>
      <c r="I31" s="2541"/>
      <c r="J31" s="2541"/>
      <c r="K31" s="2541"/>
      <c r="L31" s="2541"/>
      <c r="M31" s="2541"/>
      <c r="N31" s="2542"/>
      <c r="O31" s="2547"/>
      <c r="P31" s="2501"/>
      <c r="Q31" s="2501"/>
      <c r="R31" s="2499"/>
      <c r="S31" s="2501"/>
      <c r="T31" s="2499"/>
      <c r="U31" s="2499"/>
      <c r="V31" s="2499"/>
      <c r="W31" s="2499"/>
      <c r="X31" s="2504"/>
      <c r="Y31" s="2505"/>
      <c r="Z31" s="2547"/>
      <c r="AA31" s="2501"/>
      <c r="AB31" s="2501"/>
      <c r="AC31" s="2501"/>
      <c r="AD31" s="2680"/>
    </row>
    <row r="32" spans="1:30" s="1040" customFormat="1" ht="15.95" customHeight="1">
      <c r="A32" s="1047"/>
      <c r="B32" s="1047"/>
      <c r="C32" s="2511"/>
      <c r="D32" s="2540"/>
      <c r="E32" s="2541"/>
      <c r="F32" s="2541"/>
      <c r="G32" s="2541"/>
      <c r="H32" s="2541"/>
      <c r="I32" s="2541"/>
      <c r="J32" s="2541"/>
      <c r="K32" s="2541"/>
      <c r="L32" s="2541"/>
      <c r="M32" s="2541"/>
      <c r="N32" s="2542"/>
      <c r="O32" s="2614"/>
      <c r="P32" s="2514" t="s">
        <v>497</v>
      </c>
      <c r="Q32" s="2515"/>
      <c r="R32" s="2516"/>
      <c r="S32" s="2520" t="s">
        <v>533</v>
      </c>
      <c r="T32" s="2521"/>
      <c r="U32" s="2522"/>
      <c r="V32" s="2526"/>
      <c r="W32" s="2526"/>
      <c r="X32" s="2526"/>
      <c r="Y32" s="2521" t="s">
        <v>214</v>
      </c>
      <c r="Z32" s="2526"/>
      <c r="AA32" s="2521" t="s">
        <v>215</v>
      </c>
      <c r="AB32" s="2526"/>
      <c r="AC32" s="2521" t="s">
        <v>216</v>
      </c>
      <c r="AD32" s="2528"/>
    </row>
    <row r="33" spans="1:30" s="1040" customFormat="1" ht="15.95" customHeight="1" thickBot="1">
      <c r="A33" s="1047"/>
      <c r="B33" s="1068"/>
      <c r="C33" s="1069"/>
      <c r="D33" s="2543"/>
      <c r="E33" s="2544"/>
      <c r="F33" s="2544"/>
      <c r="G33" s="2544"/>
      <c r="H33" s="2544"/>
      <c r="I33" s="2544"/>
      <c r="J33" s="2544"/>
      <c r="K33" s="2544"/>
      <c r="L33" s="2544"/>
      <c r="M33" s="2544"/>
      <c r="N33" s="2545"/>
      <c r="O33" s="2513"/>
      <c r="P33" s="2517"/>
      <c r="Q33" s="2518"/>
      <c r="R33" s="2519"/>
      <c r="S33" s="2523"/>
      <c r="T33" s="2524"/>
      <c r="U33" s="2525"/>
      <c r="V33" s="2527"/>
      <c r="W33" s="2527"/>
      <c r="X33" s="2527"/>
      <c r="Y33" s="2524"/>
      <c r="Z33" s="2527"/>
      <c r="AA33" s="2524"/>
      <c r="AB33" s="2527"/>
      <c r="AC33" s="2524"/>
      <c r="AD33" s="2529"/>
    </row>
    <row r="34" spans="1:30" s="1040" customFormat="1" ht="34.5" customHeight="1" thickBot="1">
      <c r="A34" s="2620" t="s">
        <v>1078</v>
      </c>
      <c r="B34" s="2621"/>
      <c r="C34" s="2621"/>
      <c r="D34" s="2621"/>
      <c r="E34" s="2621"/>
      <c r="F34" s="2621"/>
      <c r="G34" s="2621"/>
      <c r="H34" s="2621"/>
      <c r="I34" s="2621"/>
      <c r="J34" s="2621"/>
      <c r="K34" s="2621"/>
      <c r="L34" s="2621"/>
      <c r="M34" s="2621"/>
      <c r="N34" s="2621"/>
      <c r="O34" s="2621"/>
      <c r="P34" s="2621"/>
      <c r="Q34" s="2621"/>
      <c r="R34" s="1077"/>
      <c r="S34" s="1077"/>
      <c r="T34" s="1077"/>
      <c r="U34" s="1077"/>
      <c r="V34" s="1077"/>
      <c r="W34" s="1077"/>
      <c r="X34" s="1077"/>
      <c r="Y34" s="1077"/>
      <c r="Z34" s="1077"/>
      <c r="AA34" s="1077"/>
      <c r="AB34" s="1077"/>
      <c r="AC34" s="1077"/>
      <c r="AD34" s="1078"/>
    </row>
    <row r="35" spans="1:30" s="1040" customFormat="1" ht="15.75" customHeight="1">
      <c r="A35" s="1047"/>
      <c r="B35" s="2489" t="s">
        <v>495</v>
      </c>
      <c r="C35" s="2490"/>
      <c r="D35" s="2490"/>
      <c r="E35" s="2491"/>
      <c r="F35" s="1079"/>
      <c r="G35" s="2537" t="s">
        <v>840</v>
      </c>
      <c r="H35" s="2490"/>
      <c r="I35" s="2490"/>
      <c r="J35" s="2490"/>
      <c r="K35" s="2490"/>
      <c r="L35" s="2490"/>
      <c r="M35" s="2490"/>
      <c r="N35" s="2491"/>
      <c r="O35" s="2546"/>
      <c r="P35" s="2500"/>
      <c r="Q35" s="2500"/>
      <c r="R35" s="2498" t="s">
        <v>214</v>
      </c>
      <c r="S35" s="2500"/>
      <c r="T35" s="2498" t="s">
        <v>215</v>
      </c>
      <c r="U35" s="2498" t="s">
        <v>491</v>
      </c>
      <c r="V35" s="2498"/>
      <c r="W35" s="2498"/>
      <c r="X35" s="2502" t="s">
        <v>492</v>
      </c>
      <c r="Y35" s="2503"/>
      <c r="Z35" s="2506"/>
      <c r="AA35" s="2506"/>
      <c r="AB35" s="2506"/>
      <c r="AC35" s="2506"/>
      <c r="AD35" s="2507"/>
    </row>
    <row r="36" spans="1:30" s="1040" customFormat="1" ht="15.75" customHeight="1">
      <c r="A36" s="1047"/>
      <c r="B36" s="2492"/>
      <c r="C36" s="2493"/>
      <c r="D36" s="2493"/>
      <c r="E36" s="2494"/>
      <c r="F36" s="2510"/>
      <c r="G36" s="2540"/>
      <c r="H36" s="2493"/>
      <c r="I36" s="2493"/>
      <c r="J36" s="2493"/>
      <c r="K36" s="2493"/>
      <c r="L36" s="2493"/>
      <c r="M36" s="2493"/>
      <c r="N36" s="2494"/>
      <c r="O36" s="2547"/>
      <c r="P36" s="2501"/>
      <c r="Q36" s="2501"/>
      <c r="R36" s="2499"/>
      <c r="S36" s="2501"/>
      <c r="T36" s="2499"/>
      <c r="U36" s="2499"/>
      <c r="V36" s="2499"/>
      <c r="W36" s="2499"/>
      <c r="X36" s="2504"/>
      <c r="Y36" s="2505"/>
      <c r="Z36" s="2508"/>
      <c r="AA36" s="2508"/>
      <c r="AB36" s="2508"/>
      <c r="AC36" s="2508"/>
      <c r="AD36" s="2509"/>
    </row>
    <row r="37" spans="1:30" s="1040" customFormat="1" ht="15.75" customHeight="1">
      <c r="A37" s="1047"/>
      <c r="B37" s="2492"/>
      <c r="C37" s="2493"/>
      <c r="D37" s="2493"/>
      <c r="E37" s="2494"/>
      <c r="F37" s="2511"/>
      <c r="G37" s="2540"/>
      <c r="H37" s="2493"/>
      <c r="I37" s="2493"/>
      <c r="J37" s="2493"/>
      <c r="K37" s="2493"/>
      <c r="L37" s="2493"/>
      <c r="M37" s="2493"/>
      <c r="N37" s="2494"/>
      <c r="O37" s="2512"/>
      <c r="P37" s="2514" t="s">
        <v>497</v>
      </c>
      <c r="Q37" s="2515"/>
      <c r="R37" s="2516"/>
      <c r="S37" s="2520" t="s">
        <v>533</v>
      </c>
      <c r="T37" s="2521"/>
      <c r="U37" s="2522"/>
      <c r="V37" s="2526"/>
      <c r="W37" s="2526"/>
      <c r="X37" s="2526"/>
      <c r="Y37" s="2521" t="s">
        <v>214</v>
      </c>
      <c r="Z37" s="2526"/>
      <c r="AA37" s="2521" t="s">
        <v>215</v>
      </c>
      <c r="AB37" s="2526"/>
      <c r="AC37" s="2521" t="s">
        <v>216</v>
      </c>
      <c r="AD37" s="2528"/>
    </row>
    <row r="38" spans="1:30" s="1040" customFormat="1" ht="15.75" customHeight="1">
      <c r="A38" s="1080"/>
      <c r="B38" s="2492"/>
      <c r="C38" s="2493"/>
      <c r="D38" s="2493"/>
      <c r="E38" s="2494"/>
      <c r="F38" s="1081"/>
      <c r="G38" s="2622"/>
      <c r="H38" s="2493"/>
      <c r="I38" s="2493"/>
      <c r="J38" s="2493"/>
      <c r="K38" s="2493"/>
      <c r="L38" s="2493"/>
      <c r="M38" s="2493"/>
      <c r="N38" s="2494"/>
      <c r="O38" s="2614"/>
      <c r="P38" s="2615"/>
      <c r="Q38" s="2616"/>
      <c r="R38" s="2617"/>
      <c r="S38" s="2618"/>
      <c r="T38" s="2595"/>
      <c r="U38" s="2619"/>
      <c r="V38" s="2613"/>
      <c r="W38" s="2613"/>
      <c r="X38" s="2613"/>
      <c r="Y38" s="2595"/>
      <c r="Z38" s="2613"/>
      <c r="AA38" s="2595"/>
      <c r="AB38" s="2613"/>
      <c r="AC38" s="2595"/>
      <c r="AD38" s="2596"/>
    </row>
    <row r="39" spans="1:30" s="1040" customFormat="1" ht="15.75" customHeight="1">
      <c r="A39" s="1080"/>
      <c r="B39" s="2492"/>
      <c r="C39" s="2493"/>
      <c r="D39" s="2493"/>
      <c r="E39" s="2494"/>
      <c r="F39" s="1054"/>
      <c r="G39" s="2604" t="s">
        <v>841</v>
      </c>
      <c r="H39" s="2745"/>
      <c r="I39" s="2745"/>
      <c r="J39" s="2745"/>
      <c r="K39" s="2745"/>
      <c r="L39" s="2745"/>
      <c r="M39" s="2745"/>
      <c r="N39" s="2746"/>
      <c r="O39" s="2580"/>
      <c r="P39" s="2526"/>
      <c r="Q39" s="2526"/>
      <c r="R39" s="2521" t="s">
        <v>214</v>
      </c>
      <c r="S39" s="2526"/>
      <c r="T39" s="2521" t="s">
        <v>215</v>
      </c>
      <c r="U39" s="2521" t="s">
        <v>491</v>
      </c>
      <c r="V39" s="2521"/>
      <c r="W39" s="2521"/>
      <c r="X39" s="2520" t="s">
        <v>492</v>
      </c>
      <c r="Y39" s="2522"/>
      <c r="Z39" s="2580"/>
      <c r="AA39" s="2526"/>
      <c r="AB39" s="2526"/>
      <c r="AC39" s="2526"/>
      <c r="AD39" s="2679"/>
    </row>
    <row r="40" spans="1:30" s="1040" customFormat="1" ht="15.75" customHeight="1">
      <c r="A40" s="1080"/>
      <c r="B40" s="2492"/>
      <c r="C40" s="2493"/>
      <c r="D40" s="2493"/>
      <c r="E40" s="2494"/>
      <c r="F40" s="2510"/>
      <c r="G40" s="2540"/>
      <c r="H40" s="2493"/>
      <c r="I40" s="2493"/>
      <c r="J40" s="2493"/>
      <c r="K40" s="2493"/>
      <c r="L40" s="2493"/>
      <c r="M40" s="2493"/>
      <c r="N40" s="2494"/>
      <c r="O40" s="2547"/>
      <c r="P40" s="2501"/>
      <c r="Q40" s="2501"/>
      <c r="R40" s="2499"/>
      <c r="S40" s="2501"/>
      <c r="T40" s="2499"/>
      <c r="U40" s="2499"/>
      <c r="V40" s="2499"/>
      <c r="W40" s="2499"/>
      <c r="X40" s="2504"/>
      <c r="Y40" s="2505"/>
      <c r="Z40" s="2547"/>
      <c r="AA40" s="2501"/>
      <c r="AB40" s="2501"/>
      <c r="AC40" s="2501"/>
      <c r="AD40" s="2680"/>
    </row>
    <row r="41" spans="1:30" s="1040" customFormat="1" ht="15.75" customHeight="1">
      <c r="A41" s="1047"/>
      <c r="B41" s="2492"/>
      <c r="C41" s="2493"/>
      <c r="D41" s="2493"/>
      <c r="E41" s="2494"/>
      <c r="F41" s="2511"/>
      <c r="G41" s="2540"/>
      <c r="H41" s="2493"/>
      <c r="I41" s="2493"/>
      <c r="J41" s="2493"/>
      <c r="K41" s="2493"/>
      <c r="L41" s="2493"/>
      <c r="M41" s="2493"/>
      <c r="N41" s="2494"/>
      <c r="O41" s="2512"/>
      <c r="P41" s="2514" t="s">
        <v>497</v>
      </c>
      <c r="Q41" s="2515"/>
      <c r="R41" s="2516"/>
      <c r="S41" s="2520" t="s">
        <v>533</v>
      </c>
      <c r="T41" s="2521"/>
      <c r="U41" s="2522"/>
      <c r="V41" s="2526"/>
      <c r="W41" s="2526"/>
      <c r="X41" s="2526"/>
      <c r="Y41" s="2521" t="s">
        <v>214</v>
      </c>
      <c r="Z41" s="2526"/>
      <c r="AA41" s="2521" t="s">
        <v>215</v>
      </c>
      <c r="AB41" s="2526"/>
      <c r="AC41" s="2521" t="s">
        <v>216</v>
      </c>
      <c r="AD41" s="2528"/>
    </row>
    <row r="42" spans="1:30" s="1040" customFormat="1" ht="15.75" customHeight="1" thickBot="1">
      <c r="A42" s="1068"/>
      <c r="B42" s="2495"/>
      <c r="C42" s="2496"/>
      <c r="D42" s="2496"/>
      <c r="E42" s="2497"/>
      <c r="F42" s="1069"/>
      <c r="G42" s="2690"/>
      <c r="H42" s="2496"/>
      <c r="I42" s="2496"/>
      <c r="J42" s="2496"/>
      <c r="K42" s="2496"/>
      <c r="L42" s="2496"/>
      <c r="M42" s="2496"/>
      <c r="N42" s="2497"/>
      <c r="O42" s="2513"/>
      <c r="P42" s="2517"/>
      <c r="Q42" s="2518"/>
      <c r="R42" s="2519"/>
      <c r="S42" s="2523"/>
      <c r="T42" s="2524"/>
      <c r="U42" s="2525"/>
      <c r="V42" s="2527"/>
      <c r="W42" s="2527"/>
      <c r="X42" s="2527"/>
      <c r="Y42" s="2524"/>
      <c r="Z42" s="2527"/>
      <c r="AA42" s="2524"/>
      <c r="AB42" s="2527"/>
      <c r="AC42" s="2524"/>
      <c r="AD42" s="2529"/>
    </row>
    <row r="43" spans="1:30" ht="35.1" customHeight="1" thickBot="1">
      <c r="A43" s="1043" t="s">
        <v>1079</v>
      </c>
      <c r="B43" s="1082"/>
      <c r="C43" s="1083"/>
      <c r="D43" s="1083"/>
      <c r="E43" s="1083"/>
      <c r="F43" s="1083"/>
      <c r="G43" s="1083"/>
      <c r="H43" s="1083"/>
      <c r="I43" s="1083"/>
      <c r="J43" s="1083"/>
      <c r="K43" s="1083"/>
      <c r="L43" s="1083"/>
      <c r="M43" s="1083"/>
      <c r="N43" s="1083"/>
      <c r="O43" s="1083"/>
      <c r="P43" s="1083"/>
      <c r="Q43" s="1083"/>
      <c r="R43" s="1083"/>
      <c r="S43" s="1083"/>
      <c r="T43" s="1083"/>
      <c r="U43" s="1083"/>
      <c r="V43" s="1083"/>
      <c r="W43" s="1083"/>
      <c r="X43" s="1083"/>
      <c r="Y43" s="1083"/>
      <c r="Z43" s="1083"/>
      <c r="AA43" s="1083"/>
      <c r="AB43" s="1083"/>
      <c r="AC43" s="1083"/>
      <c r="AD43" s="1084"/>
    </row>
    <row r="44" spans="1:30" ht="15.95" customHeight="1">
      <c r="A44" s="1047"/>
      <c r="B44" s="2705" t="s">
        <v>1080</v>
      </c>
      <c r="C44" s="2706"/>
      <c r="D44" s="2706"/>
      <c r="E44" s="2707"/>
      <c r="F44" s="2597"/>
      <c r="G44" s="2537" t="s">
        <v>537</v>
      </c>
      <c r="H44" s="2538"/>
      <c r="I44" s="2538"/>
      <c r="J44" s="2538"/>
      <c r="K44" s="2538"/>
      <c r="L44" s="2538"/>
      <c r="M44" s="2538"/>
      <c r="N44" s="2538"/>
      <c r="O44" s="2546"/>
      <c r="P44" s="2500"/>
      <c r="Q44" s="2500"/>
      <c r="R44" s="2498" t="s">
        <v>214</v>
      </c>
      <c r="S44" s="2500"/>
      <c r="T44" s="2498" t="s">
        <v>215</v>
      </c>
      <c r="U44" s="2498" t="s">
        <v>491</v>
      </c>
      <c r="V44" s="2498"/>
      <c r="W44" s="2498"/>
      <c r="X44" s="2502" t="s">
        <v>492</v>
      </c>
      <c r="Y44" s="2503"/>
      <c r="Z44" s="2557"/>
      <c r="AA44" s="2506"/>
      <c r="AB44" s="2506"/>
      <c r="AC44" s="2506"/>
      <c r="AD44" s="2507"/>
    </row>
    <row r="45" spans="1:30" ht="15.95" customHeight="1">
      <c r="A45" s="1047"/>
      <c r="B45" s="2708"/>
      <c r="C45" s="2709"/>
      <c r="D45" s="2709"/>
      <c r="E45" s="2710"/>
      <c r="F45" s="2511"/>
      <c r="G45" s="2602"/>
      <c r="H45" s="2603"/>
      <c r="I45" s="2603"/>
      <c r="J45" s="2603"/>
      <c r="K45" s="2603"/>
      <c r="L45" s="2603"/>
      <c r="M45" s="2603"/>
      <c r="N45" s="2603"/>
      <c r="O45" s="2547"/>
      <c r="P45" s="2501"/>
      <c r="Q45" s="2501"/>
      <c r="R45" s="2499"/>
      <c r="S45" s="2501"/>
      <c r="T45" s="2499"/>
      <c r="U45" s="2499"/>
      <c r="V45" s="2499"/>
      <c r="W45" s="2499"/>
      <c r="X45" s="2504"/>
      <c r="Y45" s="2505"/>
      <c r="Z45" s="2558"/>
      <c r="AA45" s="2508"/>
      <c r="AB45" s="2508"/>
      <c r="AC45" s="2508"/>
      <c r="AD45" s="2509"/>
    </row>
    <row r="46" spans="1:30" ht="15.95" customHeight="1">
      <c r="A46" s="1047"/>
      <c r="B46" s="2708"/>
      <c r="C46" s="2709"/>
      <c r="D46" s="2709"/>
      <c r="E46" s="2710"/>
      <c r="F46" s="1081"/>
      <c r="G46" s="2520" t="s">
        <v>507</v>
      </c>
      <c r="H46" s="2521"/>
      <c r="I46" s="2522"/>
      <c r="J46" s="2580"/>
      <c r="K46" s="2526"/>
      <c r="L46" s="2526"/>
      <c r="M46" s="2526"/>
      <c r="N46" s="2526"/>
      <c r="O46" s="2526"/>
      <c r="P46" s="2526"/>
      <c r="Q46" s="2714"/>
      <c r="R46" s="2520" t="s">
        <v>508</v>
      </c>
      <c r="S46" s="2521"/>
      <c r="T46" s="2522"/>
      <c r="U46" s="2526"/>
      <c r="V46" s="2526"/>
      <c r="W46" s="2526"/>
      <c r="X46" s="2526"/>
      <c r="Y46" s="2526"/>
      <c r="Z46" s="2526"/>
      <c r="AA46" s="2526"/>
      <c r="AB46" s="2526"/>
      <c r="AC46" s="2526"/>
      <c r="AD46" s="2679"/>
    </row>
    <row r="47" spans="1:30" ht="15.95" customHeight="1">
      <c r="A47" s="1047"/>
      <c r="B47" s="2708"/>
      <c r="C47" s="2709"/>
      <c r="D47" s="2709"/>
      <c r="E47" s="2710"/>
      <c r="G47" s="2618"/>
      <c r="H47" s="2595"/>
      <c r="I47" s="2619"/>
      <c r="J47" s="2715"/>
      <c r="K47" s="2613"/>
      <c r="L47" s="2613"/>
      <c r="M47" s="2613"/>
      <c r="N47" s="2613"/>
      <c r="O47" s="2613"/>
      <c r="P47" s="2613"/>
      <c r="Q47" s="2716"/>
      <c r="R47" s="2618"/>
      <c r="S47" s="2595"/>
      <c r="T47" s="2619"/>
      <c r="U47" s="2613"/>
      <c r="V47" s="2613"/>
      <c r="W47" s="2613"/>
      <c r="X47" s="2613"/>
      <c r="Y47" s="2613"/>
      <c r="Z47" s="2613"/>
      <c r="AA47" s="2613"/>
      <c r="AB47" s="2613"/>
      <c r="AC47" s="2613"/>
      <c r="AD47" s="2747"/>
    </row>
    <row r="48" spans="1:30" ht="15.95" customHeight="1">
      <c r="A48" s="1047"/>
      <c r="B48" s="2708"/>
      <c r="C48" s="2709"/>
      <c r="D48" s="2709"/>
      <c r="E48" s="2710"/>
      <c r="F48" s="2510"/>
      <c r="G48" s="2604" t="s">
        <v>563</v>
      </c>
      <c r="H48" s="2605"/>
      <c r="I48" s="2605"/>
      <c r="J48" s="2605"/>
      <c r="K48" s="2605"/>
      <c r="L48" s="2605"/>
      <c r="M48" s="2605"/>
      <c r="N48" s="2605"/>
      <c r="O48" s="2580"/>
      <c r="P48" s="2526"/>
      <c r="Q48" s="2526"/>
      <c r="R48" s="2521" t="s">
        <v>214</v>
      </c>
      <c r="S48" s="2526"/>
      <c r="T48" s="2521" t="s">
        <v>215</v>
      </c>
      <c r="U48" s="2521" t="s">
        <v>491</v>
      </c>
      <c r="V48" s="2521"/>
      <c r="W48" s="2521"/>
      <c r="X48" s="2520" t="s">
        <v>492</v>
      </c>
      <c r="Y48" s="2522"/>
      <c r="Z48" s="2598"/>
      <c r="AA48" s="2598"/>
      <c r="AB48" s="2598"/>
      <c r="AC48" s="2598"/>
      <c r="AD48" s="2599"/>
    </row>
    <row r="49" spans="1:30" ht="15.95" customHeight="1">
      <c r="A49" s="1047"/>
      <c r="B49" s="2708"/>
      <c r="C49" s="2709"/>
      <c r="D49" s="2709"/>
      <c r="E49" s="2710"/>
      <c r="F49" s="2511"/>
      <c r="G49" s="2602"/>
      <c r="H49" s="2603"/>
      <c r="I49" s="2603"/>
      <c r="J49" s="2603"/>
      <c r="K49" s="2603"/>
      <c r="L49" s="2603"/>
      <c r="M49" s="2603"/>
      <c r="N49" s="2603"/>
      <c r="O49" s="2547"/>
      <c r="P49" s="2501"/>
      <c r="Q49" s="2501"/>
      <c r="R49" s="2499"/>
      <c r="S49" s="2501"/>
      <c r="T49" s="2499"/>
      <c r="U49" s="2499"/>
      <c r="V49" s="2499"/>
      <c r="W49" s="2499"/>
      <c r="X49" s="2504"/>
      <c r="Y49" s="2505"/>
      <c r="Z49" s="2600"/>
      <c r="AA49" s="2600"/>
      <c r="AB49" s="2600"/>
      <c r="AC49" s="2600"/>
      <c r="AD49" s="2601"/>
    </row>
    <row r="50" spans="1:30" ht="35.1" customHeight="1" thickBot="1">
      <c r="A50" s="1068"/>
      <c r="B50" s="2711"/>
      <c r="C50" s="2712"/>
      <c r="D50" s="2712"/>
      <c r="E50" s="2713"/>
      <c r="F50" s="1069"/>
      <c r="G50" s="1085"/>
      <c r="H50" s="1086"/>
      <c r="I50" s="2611" t="s">
        <v>509</v>
      </c>
      <c r="J50" s="2612"/>
      <c r="K50" s="2720"/>
      <c r="L50" s="2721"/>
      <c r="M50" s="2721"/>
      <c r="N50" s="1087"/>
      <c r="O50" s="1088" t="s">
        <v>214</v>
      </c>
      <c r="P50" s="1087"/>
      <c r="Q50" s="1088" t="s">
        <v>215</v>
      </c>
      <c r="R50" s="1087"/>
      <c r="S50" s="1088" t="s">
        <v>216</v>
      </c>
      <c r="T50" s="1088" t="s">
        <v>1077</v>
      </c>
      <c r="U50" s="2721"/>
      <c r="V50" s="2721"/>
      <c r="W50" s="1087"/>
      <c r="X50" s="1088" t="s">
        <v>214</v>
      </c>
      <c r="Y50" s="1087"/>
      <c r="Z50" s="1088" t="s">
        <v>215</v>
      </c>
      <c r="AA50" s="1087"/>
      <c r="AB50" s="1088" t="s">
        <v>216</v>
      </c>
      <c r="AC50" s="1089"/>
      <c r="AD50" s="1090"/>
    </row>
    <row r="51" spans="1:30" s="1040" customFormat="1" ht="35.1" customHeight="1" thickBot="1">
      <c r="A51" s="1091" t="s">
        <v>1081</v>
      </c>
      <c r="B51" s="1092"/>
      <c r="C51" s="1093"/>
      <c r="D51" s="1093"/>
      <c r="E51" s="1093"/>
      <c r="F51" s="1094"/>
      <c r="G51" s="1095"/>
      <c r="H51" s="1095"/>
      <c r="I51" s="1095"/>
      <c r="J51" s="1095"/>
      <c r="K51" s="1095"/>
      <c r="L51" s="1096"/>
      <c r="M51" s="1096"/>
      <c r="N51" s="1096"/>
      <c r="O51" s="1094"/>
      <c r="P51" s="1096"/>
      <c r="Q51" s="1096"/>
      <c r="R51" s="1096"/>
      <c r="S51" s="1096"/>
      <c r="T51" s="1096"/>
      <c r="U51" s="1096"/>
      <c r="V51" s="1096"/>
      <c r="W51" s="1096"/>
      <c r="X51" s="1096"/>
      <c r="Y51" s="1096"/>
      <c r="Z51" s="1096"/>
      <c r="AA51" s="1096"/>
      <c r="AB51" s="1097"/>
      <c r="AC51" s="1096"/>
      <c r="AD51" s="1098"/>
    </row>
    <row r="52" spans="1:30" s="1040" customFormat="1" ht="15.95" customHeight="1">
      <c r="A52" s="1047"/>
      <c r="B52" s="2489" t="s">
        <v>495</v>
      </c>
      <c r="C52" s="2490"/>
      <c r="D52" s="2490"/>
      <c r="E52" s="2491"/>
      <c r="F52" s="1079"/>
      <c r="G52" s="2537" t="s">
        <v>510</v>
      </c>
      <c r="H52" s="2490"/>
      <c r="I52" s="2490"/>
      <c r="J52" s="2490"/>
      <c r="K52" s="2490"/>
      <c r="L52" s="2490"/>
      <c r="M52" s="2490"/>
      <c r="N52" s="2491"/>
      <c r="O52" s="2546"/>
      <c r="P52" s="2500"/>
      <c r="Q52" s="2500"/>
      <c r="R52" s="2498" t="s">
        <v>214</v>
      </c>
      <c r="S52" s="2500"/>
      <c r="T52" s="2498" t="s">
        <v>215</v>
      </c>
      <c r="U52" s="2498" t="s">
        <v>491</v>
      </c>
      <c r="V52" s="2498"/>
      <c r="W52" s="2498"/>
      <c r="X52" s="2502" t="s">
        <v>492</v>
      </c>
      <c r="Y52" s="2503"/>
      <c r="Z52" s="2506"/>
      <c r="AA52" s="2506"/>
      <c r="AB52" s="2506"/>
      <c r="AC52" s="2506"/>
      <c r="AD52" s="2507"/>
    </row>
    <row r="53" spans="1:30" s="1040" customFormat="1" ht="15.95" customHeight="1">
      <c r="A53" s="1047"/>
      <c r="B53" s="2492"/>
      <c r="C53" s="2493"/>
      <c r="D53" s="2493"/>
      <c r="E53" s="2494"/>
      <c r="F53" s="2510"/>
      <c r="G53" s="2540"/>
      <c r="H53" s="2493"/>
      <c r="I53" s="2493"/>
      <c r="J53" s="2493"/>
      <c r="K53" s="2493"/>
      <c r="L53" s="2493"/>
      <c r="M53" s="2493"/>
      <c r="N53" s="2494"/>
      <c r="O53" s="2547"/>
      <c r="P53" s="2501"/>
      <c r="Q53" s="2501"/>
      <c r="R53" s="2499"/>
      <c r="S53" s="2501"/>
      <c r="T53" s="2499"/>
      <c r="U53" s="2499"/>
      <c r="V53" s="2499"/>
      <c r="W53" s="2499"/>
      <c r="X53" s="2504"/>
      <c r="Y53" s="2505"/>
      <c r="Z53" s="2508"/>
      <c r="AA53" s="2508"/>
      <c r="AB53" s="2508"/>
      <c r="AC53" s="2508"/>
      <c r="AD53" s="2509"/>
    </row>
    <row r="54" spans="1:30" s="1040" customFormat="1" ht="15.95" customHeight="1">
      <c r="A54" s="1047"/>
      <c r="B54" s="2492"/>
      <c r="C54" s="2493"/>
      <c r="D54" s="2493"/>
      <c r="E54" s="2494"/>
      <c r="F54" s="2511"/>
      <c r="G54" s="2540"/>
      <c r="H54" s="2493"/>
      <c r="I54" s="2493"/>
      <c r="J54" s="2493"/>
      <c r="K54" s="2493"/>
      <c r="L54" s="2493"/>
      <c r="M54" s="2493"/>
      <c r="N54" s="2494"/>
      <c r="O54" s="2512"/>
      <c r="P54" s="2514" t="s">
        <v>497</v>
      </c>
      <c r="Q54" s="2515"/>
      <c r="R54" s="2516"/>
      <c r="S54" s="2520" t="s">
        <v>533</v>
      </c>
      <c r="T54" s="2521"/>
      <c r="U54" s="2522"/>
      <c r="V54" s="2526"/>
      <c r="W54" s="2526"/>
      <c r="X54" s="2526"/>
      <c r="Y54" s="2521" t="s">
        <v>214</v>
      </c>
      <c r="Z54" s="2526"/>
      <c r="AA54" s="2521" t="s">
        <v>215</v>
      </c>
      <c r="AB54" s="2526"/>
      <c r="AC54" s="2521" t="s">
        <v>216</v>
      </c>
      <c r="AD54" s="2528"/>
    </row>
    <row r="55" spans="1:30" s="1040" customFormat="1" ht="15.95" customHeight="1" thickBot="1">
      <c r="A55" s="1068"/>
      <c r="B55" s="2495"/>
      <c r="C55" s="2496"/>
      <c r="D55" s="2496"/>
      <c r="E55" s="2497"/>
      <c r="F55" s="1069"/>
      <c r="G55" s="2690"/>
      <c r="H55" s="2496"/>
      <c r="I55" s="2496"/>
      <c r="J55" s="2496"/>
      <c r="K55" s="2496"/>
      <c r="L55" s="2496"/>
      <c r="M55" s="2496"/>
      <c r="N55" s="2497"/>
      <c r="O55" s="2513"/>
      <c r="P55" s="2517"/>
      <c r="Q55" s="2518"/>
      <c r="R55" s="2519"/>
      <c r="S55" s="2523"/>
      <c r="T55" s="2524"/>
      <c r="U55" s="2525"/>
      <c r="V55" s="2527"/>
      <c r="W55" s="2527"/>
      <c r="X55" s="2527"/>
      <c r="Y55" s="2524"/>
      <c r="Z55" s="2527"/>
      <c r="AA55" s="2524"/>
      <c r="AB55" s="2527"/>
      <c r="AC55" s="2524"/>
      <c r="AD55" s="2529"/>
    </row>
    <row r="56" spans="1:30" s="1040" customFormat="1" ht="35.1" customHeight="1" thickBot="1">
      <c r="A56" s="1043" t="s">
        <v>1082</v>
      </c>
      <c r="B56" s="1099"/>
      <c r="C56" s="1100"/>
      <c r="D56" s="1100"/>
      <c r="E56" s="1100"/>
      <c r="F56" s="1101"/>
      <c r="G56" s="1102"/>
      <c r="H56" s="1102"/>
      <c r="I56" s="1102"/>
      <c r="J56" s="1102"/>
      <c r="K56" s="1102"/>
      <c r="L56" s="1103"/>
      <c r="M56" s="1103"/>
      <c r="N56" s="1103"/>
      <c r="O56" s="1101"/>
      <c r="P56" s="1103"/>
      <c r="Q56" s="1103"/>
      <c r="R56" s="1103"/>
      <c r="S56" s="1096"/>
      <c r="T56" s="1096"/>
      <c r="U56" s="1096"/>
      <c r="V56" s="1103"/>
      <c r="W56" s="1103"/>
      <c r="X56" s="1103"/>
      <c r="Y56" s="1103"/>
      <c r="Z56" s="1103"/>
      <c r="AA56" s="1103"/>
      <c r="AB56" s="1104"/>
      <c r="AC56" s="1103"/>
      <c r="AD56" s="1105"/>
    </row>
    <row r="57" spans="1:30" s="1040" customFormat="1" ht="15.95" customHeight="1">
      <c r="A57" s="1047"/>
      <c r="B57" s="2489" t="s">
        <v>495</v>
      </c>
      <c r="C57" s="2490"/>
      <c r="D57" s="2490"/>
      <c r="E57" s="2491"/>
      <c r="F57" s="1079"/>
      <c r="G57" s="2537" t="s">
        <v>511</v>
      </c>
      <c r="H57" s="2490"/>
      <c r="I57" s="2490"/>
      <c r="J57" s="2490"/>
      <c r="K57" s="2490"/>
      <c r="L57" s="2490"/>
      <c r="M57" s="2490"/>
      <c r="N57" s="2491"/>
      <c r="O57" s="2546"/>
      <c r="P57" s="2500"/>
      <c r="Q57" s="2500"/>
      <c r="R57" s="2498" t="s">
        <v>214</v>
      </c>
      <c r="S57" s="2500"/>
      <c r="T57" s="2498" t="s">
        <v>215</v>
      </c>
      <c r="U57" s="2498" t="s">
        <v>491</v>
      </c>
      <c r="V57" s="2498"/>
      <c r="W57" s="2498"/>
      <c r="X57" s="2502" t="s">
        <v>492</v>
      </c>
      <c r="Y57" s="2503"/>
      <c r="Z57" s="2506"/>
      <c r="AA57" s="2506"/>
      <c r="AB57" s="2506"/>
      <c r="AC57" s="2506"/>
      <c r="AD57" s="2507"/>
    </row>
    <row r="58" spans="1:30" s="1040" customFormat="1" ht="15.95" customHeight="1">
      <c r="A58" s="1047"/>
      <c r="B58" s="2492"/>
      <c r="C58" s="2493"/>
      <c r="D58" s="2493"/>
      <c r="E58" s="2494"/>
      <c r="F58" s="2510"/>
      <c r="G58" s="2540"/>
      <c r="H58" s="2493"/>
      <c r="I58" s="2493"/>
      <c r="J58" s="2493"/>
      <c r="K58" s="2493"/>
      <c r="L58" s="2493"/>
      <c r="M58" s="2493"/>
      <c r="N58" s="2494"/>
      <c r="O58" s="2547"/>
      <c r="P58" s="2501"/>
      <c r="Q58" s="2501"/>
      <c r="R58" s="2499"/>
      <c r="S58" s="2501"/>
      <c r="T58" s="2499"/>
      <c r="U58" s="2499"/>
      <c r="V58" s="2499"/>
      <c r="W58" s="2499"/>
      <c r="X58" s="2504"/>
      <c r="Y58" s="2505"/>
      <c r="Z58" s="2508"/>
      <c r="AA58" s="2508"/>
      <c r="AB58" s="2508"/>
      <c r="AC58" s="2508"/>
      <c r="AD58" s="2509"/>
    </row>
    <row r="59" spans="1:30" s="1040" customFormat="1" ht="15.95" customHeight="1">
      <c r="A59" s="1047"/>
      <c r="B59" s="2492"/>
      <c r="C59" s="2493"/>
      <c r="D59" s="2493"/>
      <c r="E59" s="2494"/>
      <c r="F59" s="2511"/>
      <c r="G59" s="2540"/>
      <c r="H59" s="2493"/>
      <c r="I59" s="2493"/>
      <c r="J59" s="2493"/>
      <c r="K59" s="2493"/>
      <c r="L59" s="2493"/>
      <c r="M59" s="2493"/>
      <c r="N59" s="2494"/>
      <c r="O59" s="2512"/>
      <c r="P59" s="2514" t="s">
        <v>497</v>
      </c>
      <c r="Q59" s="2515"/>
      <c r="R59" s="2516"/>
      <c r="S59" s="2520" t="s">
        <v>533</v>
      </c>
      <c r="T59" s="2521"/>
      <c r="U59" s="2522"/>
      <c r="V59" s="2526"/>
      <c r="W59" s="2526"/>
      <c r="X59" s="2526"/>
      <c r="Y59" s="2521" t="s">
        <v>214</v>
      </c>
      <c r="Z59" s="2526"/>
      <c r="AA59" s="2521" t="s">
        <v>215</v>
      </c>
      <c r="AB59" s="2526"/>
      <c r="AC59" s="2521" t="s">
        <v>216</v>
      </c>
      <c r="AD59" s="2528"/>
    </row>
    <row r="60" spans="1:30" s="1040" customFormat="1" ht="15.95" customHeight="1" thickBot="1">
      <c r="A60" s="1068"/>
      <c r="B60" s="2495"/>
      <c r="C60" s="2496"/>
      <c r="D60" s="2496"/>
      <c r="E60" s="2497"/>
      <c r="F60" s="1069"/>
      <c r="G60" s="2690"/>
      <c r="H60" s="2496"/>
      <c r="I60" s="2496"/>
      <c r="J60" s="2496"/>
      <c r="K60" s="2496"/>
      <c r="L60" s="2496"/>
      <c r="M60" s="2496"/>
      <c r="N60" s="2497"/>
      <c r="O60" s="2513"/>
      <c r="P60" s="2517"/>
      <c r="Q60" s="2518"/>
      <c r="R60" s="2519"/>
      <c r="S60" s="2523"/>
      <c r="T60" s="2524"/>
      <c r="U60" s="2525"/>
      <c r="V60" s="2527"/>
      <c r="W60" s="2527"/>
      <c r="X60" s="2527"/>
      <c r="Y60" s="2524"/>
      <c r="Z60" s="2527"/>
      <c r="AA60" s="2524"/>
      <c r="AB60" s="2527"/>
      <c r="AC60" s="2524"/>
      <c r="AD60" s="2529"/>
    </row>
    <row r="61" spans="1:30" ht="35.1" customHeight="1" thickBot="1">
      <c r="A61" s="1043" t="s">
        <v>1083</v>
      </c>
      <c r="B61" s="1044"/>
      <c r="C61" s="1045"/>
      <c r="D61" s="1045"/>
      <c r="E61" s="1045"/>
      <c r="F61" s="1045"/>
      <c r="G61" s="1045"/>
      <c r="H61" s="1045"/>
      <c r="I61" s="1045"/>
      <c r="J61" s="1045"/>
      <c r="K61" s="1045"/>
      <c r="L61" s="1045"/>
      <c r="M61" s="1045"/>
      <c r="N61" s="1045"/>
      <c r="O61" s="1045"/>
      <c r="P61" s="1045"/>
      <c r="Q61" s="1045"/>
      <c r="R61" s="1045"/>
      <c r="S61" s="1106"/>
      <c r="T61" s="1106"/>
      <c r="U61" s="1106"/>
      <c r="V61" s="1045"/>
      <c r="W61" s="1045"/>
      <c r="X61" s="1045"/>
      <c r="Y61" s="1045"/>
      <c r="Z61" s="1045"/>
      <c r="AA61" s="1045"/>
      <c r="AB61" s="1045"/>
      <c r="AC61" s="1045"/>
      <c r="AD61" s="1046"/>
    </row>
    <row r="62" spans="1:30" ht="35.1" customHeight="1">
      <c r="A62" s="1047"/>
      <c r="B62" s="2681" t="s">
        <v>512</v>
      </c>
      <c r="C62" s="2682"/>
      <c r="D62" s="2682"/>
      <c r="E62" s="2682"/>
      <c r="F62" s="2683"/>
      <c r="G62" s="2684"/>
      <c r="H62" s="2684"/>
      <c r="I62" s="2684"/>
      <c r="J62" s="2684"/>
      <c r="K62" s="2684"/>
      <c r="L62" s="2684"/>
      <c r="M62" s="2684"/>
      <c r="N62" s="2684"/>
      <c r="O62" s="2684"/>
      <c r="P62" s="2684"/>
      <c r="Q62" s="2684"/>
      <c r="R62" s="2684"/>
      <c r="S62" s="2684"/>
      <c r="T62" s="2684"/>
      <c r="U62" s="2684"/>
      <c r="V62" s="2684"/>
      <c r="W62" s="2684"/>
      <c r="X62" s="2684"/>
      <c r="Y62" s="2684"/>
      <c r="Z62" s="2684"/>
      <c r="AA62" s="2684"/>
      <c r="AB62" s="2684"/>
      <c r="AC62" s="2684"/>
      <c r="AD62" s="2685"/>
    </row>
    <row r="63" spans="1:30" ht="35.1" customHeight="1">
      <c r="A63" s="1047"/>
      <c r="B63" s="2686" t="s">
        <v>513</v>
      </c>
      <c r="C63" s="2665"/>
      <c r="D63" s="2665"/>
      <c r="E63" s="2666"/>
      <c r="F63" s="2687"/>
      <c r="G63" s="2688"/>
      <c r="H63" s="2688"/>
      <c r="I63" s="2688"/>
      <c r="J63" s="2688"/>
      <c r="K63" s="2688"/>
      <c r="L63" s="2688"/>
      <c r="M63" s="2688"/>
      <c r="N63" s="2688"/>
      <c r="O63" s="2688"/>
      <c r="P63" s="2688"/>
      <c r="Q63" s="2688"/>
      <c r="R63" s="2688"/>
      <c r="S63" s="2688"/>
      <c r="T63" s="2688"/>
      <c r="U63" s="2688"/>
      <c r="V63" s="2688"/>
      <c r="W63" s="2688"/>
      <c r="X63" s="2688"/>
      <c r="Y63" s="2688"/>
      <c r="Z63" s="2688"/>
      <c r="AA63" s="2688"/>
      <c r="AB63" s="2688"/>
      <c r="AC63" s="2688"/>
      <c r="AD63" s="2689"/>
    </row>
    <row r="64" spans="1:30" ht="15.95" customHeight="1">
      <c r="A64" s="1048"/>
      <c r="B64" s="2717" t="s">
        <v>495</v>
      </c>
      <c r="C64" s="2696"/>
      <c r="D64" s="2696"/>
      <c r="E64" s="2697"/>
      <c r="F64" s="1052"/>
      <c r="G64" s="2631" t="s">
        <v>514</v>
      </c>
      <c r="H64" s="2696"/>
      <c r="I64" s="2696"/>
      <c r="J64" s="2696"/>
      <c r="K64" s="2696"/>
      <c r="L64" s="2696"/>
      <c r="M64" s="2696"/>
      <c r="N64" s="2697"/>
      <c r="O64" s="2637"/>
      <c r="P64" s="2638"/>
      <c r="Q64" s="2638"/>
      <c r="R64" s="2641" t="s">
        <v>214</v>
      </c>
      <c r="S64" s="2641"/>
      <c r="T64" s="2641" t="s">
        <v>215</v>
      </c>
      <c r="U64" s="2641" t="s">
        <v>491</v>
      </c>
      <c r="V64" s="2641"/>
      <c r="W64" s="2641"/>
      <c r="X64" s="2643" t="s">
        <v>492</v>
      </c>
      <c r="Y64" s="2644"/>
      <c r="Z64" s="2598"/>
      <c r="AA64" s="2598"/>
      <c r="AB64" s="2598"/>
      <c r="AC64" s="2598"/>
      <c r="AD64" s="2599"/>
    </row>
    <row r="65" spans="1:30" ht="15.95" customHeight="1">
      <c r="A65" s="1048"/>
      <c r="B65" s="2718"/>
      <c r="C65" s="2698"/>
      <c r="D65" s="2698"/>
      <c r="E65" s="2699"/>
      <c r="F65" s="2647"/>
      <c r="G65" s="2574"/>
      <c r="H65" s="2698"/>
      <c r="I65" s="2698"/>
      <c r="J65" s="2698"/>
      <c r="K65" s="2698"/>
      <c r="L65" s="2698"/>
      <c r="M65" s="2698"/>
      <c r="N65" s="2699"/>
      <c r="O65" s="2639"/>
      <c r="P65" s="2640"/>
      <c r="Q65" s="2640"/>
      <c r="R65" s="2642"/>
      <c r="S65" s="2642"/>
      <c r="T65" s="2642"/>
      <c r="U65" s="2642"/>
      <c r="V65" s="2642"/>
      <c r="W65" s="2642"/>
      <c r="X65" s="2645"/>
      <c r="Y65" s="2646"/>
      <c r="Z65" s="2600"/>
      <c r="AA65" s="2600"/>
      <c r="AB65" s="2600"/>
      <c r="AC65" s="2600"/>
      <c r="AD65" s="2601"/>
    </row>
    <row r="66" spans="1:30" ht="15.95" customHeight="1">
      <c r="A66" s="1048"/>
      <c r="B66" s="2718"/>
      <c r="C66" s="2698"/>
      <c r="D66" s="2698"/>
      <c r="E66" s="2699"/>
      <c r="F66" s="2648"/>
      <c r="G66" s="2574"/>
      <c r="H66" s="2698"/>
      <c r="I66" s="2698"/>
      <c r="J66" s="2698"/>
      <c r="K66" s="2698"/>
      <c r="L66" s="2698"/>
      <c r="M66" s="2698"/>
      <c r="N66" s="2699"/>
      <c r="O66" s="2691"/>
      <c r="P66" s="2514" t="s">
        <v>497</v>
      </c>
      <c r="Q66" s="2515"/>
      <c r="R66" s="2516"/>
      <c r="S66" s="2520" t="s">
        <v>533</v>
      </c>
      <c r="T66" s="2521"/>
      <c r="U66" s="2522"/>
      <c r="V66" s="2638"/>
      <c r="W66" s="2638"/>
      <c r="X66" s="2638"/>
      <c r="Y66" s="2641" t="s">
        <v>214</v>
      </c>
      <c r="Z66" s="2638"/>
      <c r="AA66" s="2641" t="s">
        <v>215</v>
      </c>
      <c r="AB66" s="2638"/>
      <c r="AC66" s="2641" t="s">
        <v>216</v>
      </c>
      <c r="AD66" s="2662"/>
    </row>
    <row r="67" spans="1:30" ht="15.95" customHeight="1" thickBot="1">
      <c r="A67" s="1107"/>
      <c r="B67" s="2719"/>
      <c r="C67" s="2701"/>
      <c r="D67" s="2701"/>
      <c r="E67" s="2702"/>
      <c r="F67" s="1108"/>
      <c r="G67" s="2700"/>
      <c r="H67" s="2701"/>
      <c r="I67" s="2701"/>
      <c r="J67" s="2701"/>
      <c r="K67" s="2701"/>
      <c r="L67" s="2701"/>
      <c r="M67" s="2701"/>
      <c r="N67" s="2702"/>
      <c r="O67" s="2692"/>
      <c r="P67" s="2517"/>
      <c r="Q67" s="2518"/>
      <c r="R67" s="2519"/>
      <c r="S67" s="2523"/>
      <c r="T67" s="2524"/>
      <c r="U67" s="2525"/>
      <c r="V67" s="2693"/>
      <c r="W67" s="2693"/>
      <c r="X67" s="2693"/>
      <c r="Y67" s="2695"/>
      <c r="Z67" s="2693"/>
      <c r="AA67" s="2695"/>
      <c r="AB67" s="2693"/>
      <c r="AC67" s="2695"/>
      <c r="AD67" s="2694"/>
    </row>
    <row r="68" spans="1:30" s="1040" customFormat="1" ht="35.1" customHeight="1" thickBot="1">
      <c r="A68" s="1091" t="s">
        <v>1104</v>
      </c>
      <c r="B68" s="1092"/>
      <c r="C68" s="1093"/>
      <c r="D68" s="1093"/>
      <c r="E68" s="1093"/>
      <c r="F68" s="1094"/>
      <c r="G68" s="1095"/>
      <c r="H68" s="1095"/>
      <c r="I68" s="1095"/>
      <c r="J68" s="1095"/>
      <c r="K68" s="1095"/>
      <c r="L68" s="1096"/>
      <c r="M68" s="1096"/>
      <c r="N68" s="1096"/>
      <c r="O68" s="1094"/>
      <c r="P68" s="1096"/>
      <c r="Q68" s="1096"/>
      <c r="R68" s="1096"/>
      <c r="S68" s="1096"/>
      <c r="T68" s="1096"/>
      <c r="U68" s="1096"/>
      <c r="V68" s="1096"/>
      <c r="W68" s="1096"/>
      <c r="X68" s="1096"/>
      <c r="Y68" s="1096"/>
      <c r="Z68" s="1096"/>
      <c r="AA68" s="1096"/>
      <c r="AB68" s="1097"/>
      <c r="AC68" s="1096"/>
      <c r="AD68" s="1098"/>
    </row>
    <row r="69" spans="1:30" s="1040" customFormat="1" ht="15.95" customHeight="1">
      <c r="A69" s="1047"/>
      <c r="B69" s="2489" t="s">
        <v>495</v>
      </c>
      <c r="C69" s="2490"/>
      <c r="D69" s="2490"/>
      <c r="E69" s="2491"/>
      <c r="F69" s="1079"/>
      <c r="G69" s="2537" t="s">
        <v>1105</v>
      </c>
      <c r="H69" s="2490"/>
      <c r="I69" s="2490"/>
      <c r="J69" s="2490"/>
      <c r="K69" s="2490"/>
      <c r="L69" s="2490"/>
      <c r="M69" s="2490"/>
      <c r="N69" s="2491"/>
      <c r="O69" s="2546"/>
      <c r="P69" s="2500"/>
      <c r="Q69" s="2500"/>
      <c r="R69" s="2498" t="s">
        <v>214</v>
      </c>
      <c r="S69" s="2500"/>
      <c r="T69" s="2498" t="s">
        <v>215</v>
      </c>
      <c r="U69" s="2498" t="s">
        <v>491</v>
      </c>
      <c r="V69" s="2498"/>
      <c r="W69" s="2498"/>
      <c r="X69" s="2502" t="s">
        <v>492</v>
      </c>
      <c r="Y69" s="2503"/>
      <c r="Z69" s="2506"/>
      <c r="AA69" s="2506"/>
      <c r="AB69" s="2506"/>
      <c r="AC69" s="2506"/>
      <c r="AD69" s="2507"/>
    </row>
    <row r="70" spans="1:30" s="1040" customFormat="1" ht="15.95" customHeight="1">
      <c r="A70" s="1047"/>
      <c r="B70" s="2492"/>
      <c r="C70" s="2493"/>
      <c r="D70" s="2493"/>
      <c r="E70" s="2494"/>
      <c r="F70" s="2510"/>
      <c r="G70" s="2540"/>
      <c r="H70" s="2493"/>
      <c r="I70" s="2493"/>
      <c r="J70" s="2493"/>
      <c r="K70" s="2493"/>
      <c r="L70" s="2493"/>
      <c r="M70" s="2493"/>
      <c r="N70" s="2494"/>
      <c r="O70" s="2547"/>
      <c r="P70" s="2501"/>
      <c r="Q70" s="2501"/>
      <c r="R70" s="2499"/>
      <c r="S70" s="2501"/>
      <c r="T70" s="2499"/>
      <c r="U70" s="2499"/>
      <c r="V70" s="2499"/>
      <c r="W70" s="2499"/>
      <c r="X70" s="2504"/>
      <c r="Y70" s="2505"/>
      <c r="Z70" s="2508"/>
      <c r="AA70" s="2508"/>
      <c r="AB70" s="2508"/>
      <c r="AC70" s="2508"/>
      <c r="AD70" s="2509"/>
    </row>
    <row r="71" spans="1:30" s="1040" customFormat="1" ht="15.95" customHeight="1">
      <c r="A71" s="1047"/>
      <c r="B71" s="2492"/>
      <c r="C71" s="2493"/>
      <c r="D71" s="2493"/>
      <c r="E71" s="2494"/>
      <c r="F71" s="2511"/>
      <c r="G71" s="2540"/>
      <c r="H71" s="2493"/>
      <c r="I71" s="2493"/>
      <c r="J71" s="2493"/>
      <c r="K71" s="2493"/>
      <c r="L71" s="2493"/>
      <c r="M71" s="2493"/>
      <c r="N71" s="2494"/>
      <c r="O71" s="2512"/>
      <c r="P71" s="2514" t="s">
        <v>497</v>
      </c>
      <c r="Q71" s="2515"/>
      <c r="R71" s="2516"/>
      <c r="S71" s="2520" t="s">
        <v>533</v>
      </c>
      <c r="T71" s="2521"/>
      <c r="U71" s="2522"/>
      <c r="V71" s="2526"/>
      <c r="W71" s="2526"/>
      <c r="X71" s="2526"/>
      <c r="Y71" s="2521" t="s">
        <v>214</v>
      </c>
      <c r="Z71" s="2526"/>
      <c r="AA71" s="2521" t="s">
        <v>215</v>
      </c>
      <c r="AB71" s="2526"/>
      <c r="AC71" s="2521" t="s">
        <v>216</v>
      </c>
      <c r="AD71" s="2528"/>
    </row>
    <row r="72" spans="1:30" s="1040" customFormat="1" ht="15.95" customHeight="1" thickBot="1">
      <c r="A72" s="1068"/>
      <c r="B72" s="2495"/>
      <c r="C72" s="2496"/>
      <c r="D72" s="2496"/>
      <c r="E72" s="2497"/>
      <c r="F72" s="1069"/>
      <c r="G72" s="2690"/>
      <c r="H72" s="2496"/>
      <c r="I72" s="2496"/>
      <c r="J72" s="2496"/>
      <c r="K72" s="2496"/>
      <c r="L72" s="2496"/>
      <c r="M72" s="2496"/>
      <c r="N72" s="2497"/>
      <c r="O72" s="2513"/>
      <c r="P72" s="2517"/>
      <c r="Q72" s="2518"/>
      <c r="R72" s="2519"/>
      <c r="S72" s="2523"/>
      <c r="T72" s="2524"/>
      <c r="U72" s="2525"/>
      <c r="V72" s="2527"/>
      <c r="W72" s="2527"/>
      <c r="X72" s="2527"/>
      <c r="Y72" s="2524"/>
      <c r="Z72" s="2527"/>
      <c r="AA72" s="2524"/>
      <c r="AB72" s="2527"/>
      <c r="AC72" s="2524"/>
      <c r="AD72" s="2529"/>
    </row>
    <row r="73" spans="1:30" ht="34.5" customHeight="1" thickBot="1">
      <c r="A73" s="2703" t="s">
        <v>1117</v>
      </c>
      <c r="B73" s="2704"/>
      <c r="C73" s="2704"/>
      <c r="D73" s="2704"/>
      <c r="E73" s="2704"/>
      <c r="F73" s="2704"/>
      <c r="G73" s="2704"/>
      <c r="H73" s="2704"/>
      <c r="I73" s="2704"/>
      <c r="J73" s="2704"/>
      <c r="K73" s="2704"/>
      <c r="L73" s="2704"/>
      <c r="M73" s="2704"/>
      <c r="N73" s="2704"/>
      <c r="O73" s="2704"/>
      <c r="P73" s="1095"/>
      <c r="Q73" s="1095"/>
      <c r="R73" s="1095"/>
      <c r="S73" s="1096"/>
      <c r="T73" s="1096"/>
      <c r="U73" s="1096"/>
      <c r="V73" s="1096"/>
      <c r="W73" s="1096"/>
      <c r="X73" s="1096"/>
      <c r="Y73" s="1096"/>
      <c r="Z73" s="1096"/>
      <c r="AA73" s="1096"/>
      <c r="AB73" s="1096"/>
      <c r="AC73" s="1096"/>
      <c r="AD73" s="1109"/>
    </row>
    <row r="74" spans="1:30" ht="18" customHeight="1">
      <c r="A74" s="1047"/>
      <c r="B74" s="2489" t="s">
        <v>495</v>
      </c>
      <c r="C74" s="2490"/>
      <c r="D74" s="2490"/>
      <c r="E74" s="2491"/>
      <c r="F74" s="1079"/>
      <c r="G74" s="2537" t="s">
        <v>845</v>
      </c>
      <c r="H74" s="2538"/>
      <c r="I74" s="2538"/>
      <c r="J74" s="2538"/>
      <c r="K74" s="2538"/>
      <c r="L74" s="2538"/>
      <c r="M74" s="2538"/>
      <c r="N74" s="2539"/>
      <c r="O74" s="2546"/>
      <c r="P74" s="2500"/>
      <c r="Q74" s="2500"/>
      <c r="R74" s="2498" t="s">
        <v>214</v>
      </c>
      <c r="S74" s="2500"/>
      <c r="T74" s="2498" t="s">
        <v>215</v>
      </c>
      <c r="U74" s="2498" t="s">
        <v>491</v>
      </c>
      <c r="V74" s="2498"/>
      <c r="W74" s="2498"/>
      <c r="X74" s="2502" t="s">
        <v>492</v>
      </c>
      <c r="Y74" s="2503"/>
      <c r="Z74" s="2506"/>
      <c r="AA74" s="2506"/>
      <c r="AB74" s="2506"/>
      <c r="AC74" s="2506"/>
      <c r="AD74" s="2507"/>
    </row>
    <row r="75" spans="1:30" ht="18" customHeight="1">
      <c r="A75" s="1047"/>
      <c r="B75" s="2492"/>
      <c r="C75" s="2493"/>
      <c r="D75" s="2493"/>
      <c r="E75" s="2494"/>
      <c r="F75" s="2510"/>
      <c r="G75" s="2540"/>
      <c r="H75" s="2541"/>
      <c r="I75" s="2541"/>
      <c r="J75" s="2541"/>
      <c r="K75" s="2541"/>
      <c r="L75" s="2541"/>
      <c r="M75" s="2541"/>
      <c r="N75" s="2542"/>
      <c r="O75" s="2547"/>
      <c r="P75" s="2501"/>
      <c r="Q75" s="2501"/>
      <c r="R75" s="2499"/>
      <c r="S75" s="2501"/>
      <c r="T75" s="2499"/>
      <c r="U75" s="2499"/>
      <c r="V75" s="2499"/>
      <c r="W75" s="2499"/>
      <c r="X75" s="2504"/>
      <c r="Y75" s="2505"/>
      <c r="Z75" s="2508"/>
      <c r="AA75" s="2508"/>
      <c r="AB75" s="2508"/>
      <c r="AC75" s="2508"/>
      <c r="AD75" s="2509"/>
    </row>
    <row r="76" spans="1:30" ht="18" customHeight="1">
      <c r="A76" s="1047"/>
      <c r="B76" s="2492"/>
      <c r="C76" s="2493"/>
      <c r="D76" s="2493"/>
      <c r="E76" s="2494"/>
      <c r="F76" s="2511"/>
      <c r="G76" s="2540"/>
      <c r="H76" s="2541"/>
      <c r="I76" s="2541"/>
      <c r="J76" s="2541"/>
      <c r="K76" s="2541"/>
      <c r="L76" s="2541"/>
      <c r="M76" s="2541"/>
      <c r="N76" s="2542"/>
      <c r="O76" s="2512"/>
      <c r="P76" s="2514" t="s">
        <v>497</v>
      </c>
      <c r="Q76" s="2515"/>
      <c r="R76" s="2516"/>
      <c r="S76" s="2520" t="s">
        <v>533</v>
      </c>
      <c r="T76" s="2521"/>
      <c r="U76" s="2522"/>
      <c r="V76" s="2526"/>
      <c r="W76" s="2526"/>
      <c r="X76" s="2526"/>
      <c r="Y76" s="2521" t="s">
        <v>214</v>
      </c>
      <c r="Z76" s="2526"/>
      <c r="AA76" s="2521" t="s">
        <v>215</v>
      </c>
      <c r="AB76" s="2526"/>
      <c r="AC76" s="2521" t="s">
        <v>216</v>
      </c>
      <c r="AD76" s="2528"/>
    </row>
    <row r="77" spans="1:30" ht="18" customHeight="1">
      <c r="A77" s="1047"/>
      <c r="B77" s="2492"/>
      <c r="C77" s="2493"/>
      <c r="D77" s="2493"/>
      <c r="E77" s="2494"/>
      <c r="F77" s="1081"/>
      <c r="G77" s="2540"/>
      <c r="H77" s="2541"/>
      <c r="I77" s="2541"/>
      <c r="J77" s="2541"/>
      <c r="K77" s="2541"/>
      <c r="L77" s="2541"/>
      <c r="M77" s="2541"/>
      <c r="N77" s="2542"/>
      <c r="O77" s="2614"/>
      <c r="P77" s="2615"/>
      <c r="Q77" s="2616"/>
      <c r="R77" s="2617"/>
      <c r="S77" s="2618"/>
      <c r="T77" s="2595"/>
      <c r="U77" s="2619"/>
      <c r="V77" s="2613"/>
      <c r="W77" s="2613"/>
      <c r="X77" s="2613"/>
      <c r="Y77" s="2595"/>
      <c r="Z77" s="2613"/>
      <c r="AA77" s="2595"/>
      <c r="AB77" s="2613"/>
      <c r="AC77" s="2595"/>
      <c r="AD77" s="2596"/>
    </row>
    <row r="78" spans="1:30" ht="18" customHeight="1">
      <c r="A78" s="1047"/>
      <c r="B78" s="2492"/>
      <c r="C78" s="2493"/>
      <c r="D78" s="2493"/>
      <c r="E78" s="2494"/>
      <c r="F78" s="1054"/>
      <c r="G78" s="2604" t="s">
        <v>846</v>
      </c>
      <c r="H78" s="2605"/>
      <c r="I78" s="2605"/>
      <c r="J78" s="2605"/>
      <c r="K78" s="2605"/>
      <c r="L78" s="2605"/>
      <c r="M78" s="2605"/>
      <c r="N78" s="2653"/>
      <c r="O78" s="2580"/>
      <c r="P78" s="2526"/>
      <c r="Q78" s="2526"/>
      <c r="R78" s="2521" t="s">
        <v>214</v>
      </c>
      <c r="S78" s="2526"/>
      <c r="T78" s="2521" t="s">
        <v>215</v>
      </c>
      <c r="U78" s="2521" t="s">
        <v>491</v>
      </c>
      <c r="V78" s="2521"/>
      <c r="W78" s="2521"/>
      <c r="X78" s="2520" t="s">
        <v>492</v>
      </c>
      <c r="Y78" s="2522"/>
      <c r="Z78" s="2598"/>
      <c r="AA78" s="2598"/>
      <c r="AB78" s="2598"/>
      <c r="AC78" s="2598"/>
      <c r="AD78" s="2599"/>
    </row>
    <row r="79" spans="1:30" ht="18" customHeight="1">
      <c r="A79" s="1047"/>
      <c r="B79" s="2492"/>
      <c r="C79" s="2493"/>
      <c r="D79" s="2493"/>
      <c r="E79" s="2494"/>
      <c r="F79" s="2510"/>
      <c r="G79" s="2540"/>
      <c r="H79" s="2541"/>
      <c r="I79" s="2541"/>
      <c r="J79" s="2541"/>
      <c r="K79" s="2541"/>
      <c r="L79" s="2541"/>
      <c r="M79" s="2541"/>
      <c r="N79" s="2542"/>
      <c r="O79" s="2547"/>
      <c r="P79" s="2501"/>
      <c r="Q79" s="2501"/>
      <c r="R79" s="2499"/>
      <c r="S79" s="2501"/>
      <c r="T79" s="2499"/>
      <c r="U79" s="2499"/>
      <c r="V79" s="2499"/>
      <c r="W79" s="2499"/>
      <c r="X79" s="2504"/>
      <c r="Y79" s="2505"/>
      <c r="Z79" s="2600"/>
      <c r="AA79" s="2600"/>
      <c r="AB79" s="2600"/>
      <c r="AC79" s="2600"/>
      <c r="AD79" s="2601"/>
    </row>
    <row r="80" spans="1:30" ht="18" customHeight="1">
      <c r="A80" s="1047"/>
      <c r="B80" s="2492"/>
      <c r="C80" s="2493"/>
      <c r="D80" s="2493"/>
      <c r="E80" s="2494"/>
      <c r="F80" s="2511"/>
      <c r="G80" s="2540"/>
      <c r="H80" s="2541"/>
      <c r="I80" s="2541"/>
      <c r="J80" s="2541"/>
      <c r="K80" s="2541"/>
      <c r="L80" s="2541"/>
      <c r="M80" s="2541"/>
      <c r="N80" s="2542"/>
      <c r="O80" s="2512"/>
      <c r="P80" s="2514" t="s">
        <v>497</v>
      </c>
      <c r="Q80" s="2515"/>
      <c r="R80" s="2516"/>
      <c r="S80" s="2520" t="s">
        <v>533</v>
      </c>
      <c r="T80" s="2521"/>
      <c r="U80" s="2522"/>
      <c r="V80" s="2526"/>
      <c r="W80" s="2526"/>
      <c r="X80" s="2526"/>
      <c r="Y80" s="2521" t="s">
        <v>214</v>
      </c>
      <c r="Z80" s="2526"/>
      <c r="AA80" s="2521" t="s">
        <v>215</v>
      </c>
      <c r="AB80" s="2526"/>
      <c r="AC80" s="2521" t="s">
        <v>216</v>
      </c>
      <c r="AD80" s="2528"/>
    </row>
    <row r="81" spans="1:30" ht="24" customHeight="1" thickBot="1">
      <c r="A81" s="1110"/>
      <c r="B81" s="2495"/>
      <c r="C81" s="2496"/>
      <c r="D81" s="2496"/>
      <c r="E81" s="2497"/>
      <c r="F81" s="1069"/>
      <c r="G81" s="2543"/>
      <c r="H81" s="2544"/>
      <c r="I81" s="2544"/>
      <c r="J81" s="2544"/>
      <c r="K81" s="2544"/>
      <c r="L81" s="2544"/>
      <c r="M81" s="2544"/>
      <c r="N81" s="2545"/>
      <c r="O81" s="2513"/>
      <c r="P81" s="2517"/>
      <c r="Q81" s="2518"/>
      <c r="R81" s="2519"/>
      <c r="S81" s="2523"/>
      <c r="T81" s="2524"/>
      <c r="U81" s="2525"/>
      <c r="V81" s="2527"/>
      <c r="W81" s="2527"/>
      <c r="X81" s="2527"/>
      <c r="Y81" s="2524"/>
      <c r="Z81" s="2527"/>
      <c r="AA81" s="2524"/>
      <c r="AB81" s="2527"/>
      <c r="AC81" s="2524"/>
      <c r="AD81" s="2529"/>
    </row>
    <row r="82" spans="1:30" s="1040" customFormat="1" ht="35.1" customHeight="1" thickBot="1">
      <c r="A82" s="1111" t="s">
        <v>1118</v>
      </c>
      <c r="B82" s="1112"/>
      <c r="C82" s="1113"/>
      <c r="D82" s="1113"/>
      <c r="E82" s="1113"/>
      <c r="F82" s="1114"/>
      <c r="G82" s="1115"/>
      <c r="H82" s="1115"/>
      <c r="I82" s="1115"/>
      <c r="J82" s="1115"/>
      <c r="K82" s="1115"/>
      <c r="L82" s="1116"/>
      <c r="M82" s="1116"/>
      <c r="N82" s="1116"/>
      <c r="O82" s="1116"/>
      <c r="P82" s="1116"/>
      <c r="Q82" s="1116"/>
      <c r="R82" s="1116"/>
      <c r="S82" s="1116"/>
      <c r="T82" s="1116"/>
      <c r="U82" s="1116"/>
      <c r="V82" s="1116"/>
      <c r="W82" s="1116"/>
      <c r="X82" s="1116"/>
      <c r="Y82" s="1116"/>
      <c r="Z82" s="1116"/>
      <c r="AA82" s="1116"/>
      <c r="AB82" s="1116"/>
      <c r="AC82" s="1116"/>
      <c r="AD82" s="1117"/>
    </row>
    <row r="83" spans="1:30" s="1040" customFormat="1" ht="29.25" customHeight="1">
      <c r="A83" s="1080"/>
      <c r="B83" s="2492" t="s">
        <v>495</v>
      </c>
      <c r="C83" s="2493"/>
      <c r="D83" s="2493"/>
      <c r="E83" s="2494"/>
      <c r="F83" s="1081"/>
      <c r="G83" s="2540" t="s">
        <v>870</v>
      </c>
      <c r="H83" s="2541"/>
      <c r="I83" s="2542"/>
      <c r="J83" s="2722" t="s">
        <v>828</v>
      </c>
      <c r="K83" s="2565"/>
      <c r="L83" s="2566"/>
      <c r="M83" s="2566"/>
      <c r="N83" s="2567"/>
      <c r="O83" s="2501"/>
      <c r="P83" s="2501"/>
      <c r="Q83" s="1118"/>
      <c r="R83" s="1119" t="s">
        <v>214</v>
      </c>
      <c r="S83" s="1118"/>
      <c r="T83" s="1119" t="s">
        <v>215</v>
      </c>
      <c r="U83" s="2499" t="s">
        <v>491</v>
      </c>
      <c r="V83" s="2499"/>
      <c r="W83" s="2505"/>
      <c r="X83" s="2736" t="s">
        <v>492</v>
      </c>
      <c r="Y83" s="2736"/>
      <c r="Z83" s="2743"/>
      <c r="AA83" s="2743"/>
      <c r="AB83" s="2743"/>
      <c r="AC83" s="2743"/>
      <c r="AD83" s="2744"/>
    </row>
    <row r="84" spans="1:30" s="1040" customFormat="1" ht="29.25" customHeight="1">
      <c r="A84" s="1080"/>
      <c r="B84" s="2492"/>
      <c r="C84" s="2493"/>
      <c r="D84" s="2493"/>
      <c r="E84" s="2494"/>
      <c r="F84" s="1062"/>
      <c r="G84" s="2540"/>
      <c r="H84" s="2541"/>
      <c r="I84" s="2542"/>
      <c r="J84" s="2722"/>
      <c r="K84" s="2729"/>
      <c r="L84" s="2730"/>
      <c r="M84" s="2730"/>
      <c r="N84" s="2731"/>
      <c r="O84" s="1120"/>
      <c r="P84" s="2514" t="s">
        <v>837</v>
      </c>
      <c r="Q84" s="2521"/>
      <c r="R84" s="2522"/>
      <c r="S84" s="2520" t="s">
        <v>533</v>
      </c>
      <c r="T84" s="2521"/>
      <c r="U84" s="2522"/>
      <c r="V84" s="2580"/>
      <c r="W84" s="2526"/>
      <c r="X84" s="1059"/>
      <c r="Y84" s="1060" t="s">
        <v>214</v>
      </c>
      <c r="Z84" s="1059"/>
      <c r="AA84" s="1060" t="s">
        <v>215</v>
      </c>
      <c r="AB84" s="1059"/>
      <c r="AC84" s="1060" t="s">
        <v>838</v>
      </c>
      <c r="AD84" s="1121"/>
    </row>
    <row r="85" spans="1:30" s="1040" customFormat="1" ht="29.25" customHeight="1">
      <c r="A85" s="1080"/>
      <c r="B85" s="2492"/>
      <c r="C85" s="2493"/>
      <c r="D85" s="2493"/>
      <c r="E85" s="2494"/>
      <c r="F85" s="2510"/>
      <c r="G85" s="2540"/>
      <c r="H85" s="2541"/>
      <c r="I85" s="2542"/>
      <c r="J85" s="2722"/>
      <c r="K85" s="2740"/>
      <c r="L85" s="2741"/>
      <c r="M85" s="2741"/>
      <c r="N85" s="2742"/>
      <c r="O85" s="2655"/>
      <c r="P85" s="2655"/>
      <c r="Q85" s="1056"/>
      <c r="R85" s="1055" t="s">
        <v>214</v>
      </c>
      <c r="S85" s="1056"/>
      <c r="T85" s="1055" t="s">
        <v>215</v>
      </c>
      <c r="U85" s="2656" t="s">
        <v>491</v>
      </c>
      <c r="V85" s="2656"/>
      <c r="W85" s="2657"/>
      <c r="X85" s="2658" t="s">
        <v>492</v>
      </c>
      <c r="Y85" s="2658"/>
      <c r="Z85" s="2659"/>
      <c r="AA85" s="2659"/>
      <c r="AB85" s="2659"/>
      <c r="AC85" s="2659"/>
      <c r="AD85" s="2660"/>
    </row>
    <row r="86" spans="1:30" s="1040" customFormat="1" ht="29.25" customHeight="1">
      <c r="A86" s="1080"/>
      <c r="B86" s="2492"/>
      <c r="C86" s="2493"/>
      <c r="D86" s="2493"/>
      <c r="E86" s="2494"/>
      <c r="F86" s="2511"/>
      <c r="G86" s="2540"/>
      <c r="H86" s="2541"/>
      <c r="I86" s="2542"/>
      <c r="J86" s="2722"/>
      <c r="K86" s="2729"/>
      <c r="L86" s="2730"/>
      <c r="M86" s="2730"/>
      <c r="N86" s="2731"/>
      <c r="O86" s="1120"/>
      <c r="P86" s="2514" t="s">
        <v>837</v>
      </c>
      <c r="Q86" s="2521"/>
      <c r="R86" s="2522"/>
      <c r="S86" s="2520" t="s">
        <v>533</v>
      </c>
      <c r="T86" s="2521"/>
      <c r="U86" s="2522"/>
      <c r="V86" s="2580"/>
      <c r="W86" s="2526"/>
      <c r="X86" s="1059"/>
      <c r="Y86" s="1060" t="s">
        <v>214</v>
      </c>
      <c r="Z86" s="1059"/>
      <c r="AA86" s="1060" t="s">
        <v>215</v>
      </c>
      <c r="AB86" s="1059"/>
      <c r="AC86" s="1060" t="s">
        <v>838</v>
      </c>
      <c r="AD86" s="1121"/>
    </row>
    <row r="87" spans="1:30" s="1040" customFormat="1" ht="29.25" customHeight="1">
      <c r="A87" s="1080"/>
      <c r="B87" s="2492"/>
      <c r="C87" s="2493"/>
      <c r="D87" s="2493"/>
      <c r="E87" s="2494"/>
      <c r="F87" s="1054"/>
      <c r="G87" s="2540"/>
      <c r="H87" s="2541"/>
      <c r="I87" s="2542"/>
      <c r="J87" s="2722"/>
      <c r="K87" s="2724"/>
      <c r="L87" s="2667"/>
      <c r="M87" s="2667"/>
      <c r="N87" s="2725"/>
      <c r="O87" s="2654"/>
      <c r="P87" s="2655"/>
      <c r="Q87" s="1056"/>
      <c r="R87" s="1055" t="s">
        <v>214</v>
      </c>
      <c r="S87" s="1056"/>
      <c r="T87" s="1055" t="s">
        <v>215</v>
      </c>
      <c r="U87" s="2656" t="s">
        <v>491</v>
      </c>
      <c r="V87" s="2656"/>
      <c r="W87" s="2657"/>
      <c r="X87" s="2658" t="s">
        <v>492</v>
      </c>
      <c r="Y87" s="2658"/>
      <c r="Z87" s="2659"/>
      <c r="AA87" s="2659"/>
      <c r="AB87" s="2659"/>
      <c r="AC87" s="2659"/>
      <c r="AD87" s="2660"/>
    </row>
    <row r="88" spans="1:30" s="1040" customFormat="1" ht="35.1" customHeight="1" thickBot="1">
      <c r="A88" s="1110"/>
      <c r="B88" s="2495"/>
      <c r="C88" s="2496"/>
      <c r="D88" s="2496"/>
      <c r="E88" s="2497"/>
      <c r="F88" s="1069"/>
      <c r="G88" s="2543"/>
      <c r="H88" s="2544"/>
      <c r="I88" s="2545"/>
      <c r="J88" s="2723"/>
      <c r="K88" s="2726"/>
      <c r="L88" s="2727"/>
      <c r="M88" s="2727"/>
      <c r="N88" s="2728"/>
      <c r="O88" s="1120"/>
      <c r="P88" s="2732" t="s">
        <v>837</v>
      </c>
      <c r="Q88" s="2733"/>
      <c r="R88" s="2734"/>
      <c r="S88" s="2611" t="s">
        <v>533</v>
      </c>
      <c r="T88" s="2735"/>
      <c r="U88" s="2612"/>
      <c r="V88" s="2720"/>
      <c r="W88" s="2721"/>
      <c r="X88" s="1059"/>
      <c r="Y88" s="1060" t="s">
        <v>214</v>
      </c>
      <c r="Z88" s="1059"/>
      <c r="AA88" s="1060" t="s">
        <v>215</v>
      </c>
      <c r="AB88" s="1059"/>
      <c r="AC88" s="1060" t="s">
        <v>838</v>
      </c>
      <c r="AD88" s="1121"/>
    </row>
    <row r="89" spans="1:30" s="1040" customFormat="1" ht="35.1" customHeight="1" thickBot="1">
      <c r="A89" s="1122" t="s">
        <v>1263</v>
      </c>
      <c r="B89" s="1100"/>
      <c r="C89" s="1100"/>
      <c r="D89" s="1100"/>
      <c r="E89" s="1100"/>
      <c r="F89" s="1104"/>
      <c r="G89" s="1123"/>
      <c r="H89" s="1123"/>
      <c r="I89" s="1123"/>
      <c r="J89" s="1124"/>
      <c r="K89" s="1123"/>
      <c r="L89" s="1123"/>
      <c r="M89" s="1123"/>
      <c r="N89" s="1123"/>
      <c r="O89" s="1123"/>
      <c r="P89" s="1103"/>
      <c r="Q89" s="1103"/>
      <c r="R89" s="1103"/>
      <c r="S89" s="1103"/>
      <c r="T89" s="1103"/>
      <c r="U89" s="1103"/>
      <c r="V89" s="1103"/>
      <c r="W89" s="1103"/>
      <c r="X89" s="1103"/>
      <c r="Y89" s="1103"/>
      <c r="Z89" s="1103"/>
      <c r="AA89" s="1103"/>
      <c r="AB89" s="1103"/>
      <c r="AC89" s="1100"/>
      <c r="AD89" s="1125"/>
    </row>
    <row r="90" spans="1:30" s="1040" customFormat="1" ht="18" customHeight="1">
      <c r="A90" s="1091"/>
      <c r="B90" s="2489" t="s">
        <v>495</v>
      </c>
      <c r="C90" s="2490"/>
      <c r="D90" s="2490"/>
      <c r="E90" s="2491"/>
      <c r="F90" s="1079"/>
      <c r="G90" s="2582" t="s">
        <v>1271</v>
      </c>
      <c r="H90" s="2582"/>
      <c r="I90" s="2582"/>
      <c r="J90" s="2559" t="s">
        <v>335</v>
      </c>
      <c r="K90" s="2585"/>
      <c r="L90" s="2586"/>
      <c r="M90" s="2586"/>
      <c r="N90" s="2587"/>
      <c r="O90" s="2546"/>
      <c r="P90" s="2500"/>
      <c r="Q90" s="2500"/>
      <c r="R90" s="2498" t="s">
        <v>214</v>
      </c>
      <c r="S90" s="2500"/>
      <c r="T90" s="2498" t="s">
        <v>215</v>
      </c>
      <c r="U90" s="2498" t="s">
        <v>491</v>
      </c>
      <c r="V90" s="2498"/>
      <c r="W90" s="2503"/>
      <c r="X90" s="2502" t="s">
        <v>492</v>
      </c>
      <c r="Y90" s="2503"/>
      <c r="Z90" s="2506"/>
      <c r="AA90" s="2506"/>
      <c r="AB90" s="2506"/>
      <c r="AC90" s="2506"/>
      <c r="AD90" s="2507"/>
    </row>
    <row r="91" spans="1:30" s="1040" customFormat="1" ht="18" customHeight="1">
      <c r="A91" s="1091"/>
      <c r="B91" s="2492"/>
      <c r="C91" s="2493"/>
      <c r="D91" s="2493"/>
      <c r="E91" s="2494"/>
      <c r="G91" s="2583"/>
      <c r="H91" s="2583"/>
      <c r="I91" s="2583"/>
      <c r="J91" s="2560"/>
      <c r="K91" s="2588"/>
      <c r="L91" s="2589"/>
      <c r="M91" s="2589"/>
      <c r="N91" s="2590"/>
      <c r="O91" s="2547"/>
      <c r="P91" s="2501"/>
      <c r="Q91" s="2501"/>
      <c r="R91" s="2499"/>
      <c r="S91" s="2501"/>
      <c r="T91" s="2499"/>
      <c r="U91" s="2499"/>
      <c r="V91" s="2499"/>
      <c r="W91" s="2505"/>
      <c r="X91" s="2504"/>
      <c r="Y91" s="2505"/>
      <c r="Z91" s="2508"/>
      <c r="AA91" s="2508"/>
      <c r="AB91" s="2508"/>
      <c r="AC91" s="2508"/>
      <c r="AD91" s="2509"/>
    </row>
    <row r="92" spans="1:30" s="1040" customFormat="1" ht="18" customHeight="1">
      <c r="A92" s="1091"/>
      <c r="B92" s="2492"/>
      <c r="C92" s="2493"/>
      <c r="D92" s="2493"/>
      <c r="E92" s="2494"/>
      <c r="F92" s="1140"/>
      <c r="G92" s="2583"/>
      <c r="H92" s="2583"/>
      <c r="I92" s="2583"/>
      <c r="J92" s="2560"/>
      <c r="K92" s="2588"/>
      <c r="L92" s="2589"/>
      <c r="M92" s="2589"/>
      <c r="N92" s="2590"/>
      <c r="O92" s="2510"/>
      <c r="P92" s="2514" t="s">
        <v>497</v>
      </c>
      <c r="Q92" s="2515"/>
      <c r="R92" s="2516"/>
      <c r="S92" s="2520" t="s">
        <v>533</v>
      </c>
      <c r="T92" s="2521"/>
      <c r="U92" s="2522"/>
      <c r="V92" s="2531"/>
      <c r="W92" s="2532"/>
      <c r="X92" s="2526"/>
      <c r="Y92" s="2521" t="s">
        <v>214</v>
      </c>
      <c r="Z92" s="2526"/>
      <c r="AA92" s="2521" t="s">
        <v>215</v>
      </c>
      <c r="AB92" s="2526"/>
      <c r="AC92" s="2521" t="s">
        <v>216</v>
      </c>
      <c r="AD92" s="2535"/>
    </row>
    <row r="93" spans="1:30" s="1040" customFormat="1" ht="18" customHeight="1">
      <c r="A93" s="1091"/>
      <c r="B93" s="2492"/>
      <c r="C93" s="2493"/>
      <c r="D93" s="2493"/>
      <c r="E93" s="2494"/>
      <c r="F93" s="2510"/>
      <c r="G93" s="2583"/>
      <c r="H93" s="2583"/>
      <c r="I93" s="2583"/>
      <c r="J93" s="2560"/>
      <c r="K93" s="2588"/>
      <c r="L93" s="2589"/>
      <c r="M93" s="2589"/>
      <c r="N93" s="2590"/>
      <c r="O93" s="2594"/>
      <c r="P93" s="2615"/>
      <c r="Q93" s="2616"/>
      <c r="R93" s="2617"/>
      <c r="S93" s="2618"/>
      <c r="T93" s="2595"/>
      <c r="U93" s="2619"/>
      <c r="V93" s="2737"/>
      <c r="W93" s="2738"/>
      <c r="X93" s="2613"/>
      <c r="Y93" s="2595"/>
      <c r="Z93" s="2613"/>
      <c r="AA93" s="2595"/>
      <c r="AB93" s="2613"/>
      <c r="AC93" s="2595"/>
      <c r="AD93" s="2739"/>
    </row>
    <row r="94" spans="1:30" s="1040" customFormat="1" ht="18" customHeight="1">
      <c r="A94" s="1091"/>
      <c r="B94" s="2492"/>
      <c r="C94" s="2493"/>
      <c r="D94" s="2493"/>
      <c r="E94" s="2494"/>
      <c r="F94" s="2594"/>
      <c r="G94" s="2583"/>
      <c r="H94" s="2583"/>
      <c r="I94" s="2583"/>
      <c r="J94" s="2560"/>
      <c r="K94" s="2588"/>
      <c r="L94" s="2589"/>
      <c r="M94" s="2589"/>
      <c r="N94" s="2590"/>
      <c r="O94" s="2594"/>
      <c r="P94" s="2615"/>
      <c r="Q94" s="2616"/>
      <c r="R94" s="2617"/>
      <c r="S94" s="2618"/>
      <c r="T94" s="2595"/>
      <c r="U94" s="2619"/>
      <c r="V94" s="2737"/>
      <c r="W94" s="2738"/>
      <c r="X94" s="2613"/>
      <c r="Y94" s="2595"/>
      <c r="Z94" s="2613"/>
      <c r="AA94" s="2595"/>
      <c r="AB94" s="2613"/>
      <c r="AC94" s="2595"/>
      <c r="AD94" s="2739"/>
    </row>
    <row r="95" spans="1:30" s="1040" customFormat="1" ht="18" customHeight="1">
      <c r="A95" s="1091"/>
      <c r="B95" s="2492"/>
      <c r="C95" s="2493"/>
      <c r="D95" s="2493"/>
      <c r="E95" s="2494"/>
      <c r="F95" s="2511"/>
      <c r="G95" s="2583"/>
      <c r="H95" s="2583"/>
      <c r="I95" s="2583"/>
      <c r="J95" s="2560"/>
      <c r="K95" s="2588"/>
      <c r="L95" s="2589"/>
      <c r="M95" s="2589"/>
      <c r="N95" s="2590"/>
      <c r="O95" s="2594"/>
      <c r="P95" s="2615"/>
      <c r="Q95" s="2616"/>
      <c r="R95" s="2617"/>
      <c r="S95" s="2618"/>
      <c r="T95" s="2595"/>
      <c r="U95" s="2619"/>
      <c r="V95" s="2737"/>
      <c r="W95" s="2738"/>
      <c r="X95" s="2613"/>
      <c r="Y95" s="2595"/>
      <c r="Z95" s="2613"/>
      <c r="AA95" s="2595"/>
      <c r="AB95" s="2613"/>
      <c r="AC95" s="2595"/>
      <c r="AD95" s="2739"/>
    </row>
    <row r="96" spans="1:30" s="1040" customFormat="1" ht="18" customHeight="1">
      <c r="A96" s="1091"/>
      <c r="B96" s="2492"/>
      <c r="C96" s="2493"/>
      <c r="D96" s="2493"/>
      <c r="E96" s="2493"/>
      <c r="F96" s="1137"/>
      <c r="G96" s="2576"/>
      <c r="H96" s="2583"/>
      <c r="I96" s="2583"/>
      <c r="J96" s="2560"/>
      <c r="K96" s="2588"/>
      <c r="L96" s="2589"/>
      <c r="M96" s="2589"/>
      <c r="N96" s="2590"/>
      <c r="O96" s="2594"/>
      <c r="P96" s="2615"/>
      <c r="Q96" s="2616"/>
      <c r="R96" s="2617"/>
      <c r="S96" s="2618"/>
      <c r="T96" s="2595"/>
      <c r="U96" s="2619"/>
      <c r="V96" s="2737"/>
      <c r="W96" s="2738"/>
      <c r="X96" s="2613"/>
      <c r="Y96" s="2595"/>
      <c r="Z96" s="2613"/>
      <c r="AA96" s="2595"/>
      <c r="AB96" s="2613"/>
      <c r="AC96" s="2595"/>
      <c r="AD96" s="2739"/>
    </row>
    <row r="97" spans="1:30" s="1040" customFormat="1" ht="18" customHeight="1">
      <c r="A97" s="1091"/>
      <c r="B97" s="2492"/>
      <c r="C97" s="2493"/>
      <c r="D97" s="2493"/>
      <c r="E97" s="2493"/>
      <c r="F97" s="1138"/>
      <c r="G97" s="2576"/>
      <c r="H97" s="2583"/>
      <c r="I97" s="2583"/>
      <c r="J97" s="2560"/>
      <c r="K97" s="2588"/>
      <c r="L97" s="2589"/>
      <c r="M97" s="2589"/>
      <c r="N97" s="2590"/>
      <c r="O97" s="2594"/>
      <c r="P97" s="2615"/>
      <c r="Q97" s="2616"/>
      <c r="R97" s="2617"/>
      <c r="S97" s="2618"/>
      <c r="T97" s="2595"/>
      <c r="U97" s="2619"/>
      <c r="V97" s="2737"/>
      <c r="W97" s="2738"/>
      <c r="X97" s="2613"/>
      <c r="Y97" s="2595"/>
      <c r="Z97" s="2613"/>
      <c r="AA97" s="2595"/>
      <c r="AB97" s="2613"/>
      <c r="AC97" s="2595"/>
      <c r="AD97" s="2739"/>
    </row>
    <row r="98" spans="1:30" s="1040" customFormat="1" ht="17.25" customHeight="1" thickBot="1">
      <c r="A98" s="1126"/>
      <c r="B98" s="2495"/>
      <c r="C98" s="2496"/>
      <c r="D98" s="2496"/>
      <c r="E98" s="2496"/>
      <c r="F98" s="1139"/>
      <c r="G98" s="2579"/>
      <c r="H98" s="2584"/>
      <c r="I98" s="2584"/>
      <c r="J98" s="2561"/>
      <c r="K98" s="2591"/>
      <c r="L98" s="2592"/>
      <c r="M98" s="2592"/>
      <c r="N98" s="2593"/>
      <c r="O98" s="2530"/>
      <c r="P98" s="2517"/>
      <c r="Q98" s="2518"/>
      <c r="R98" s="2519"/>
      <c r="S98" s="2523"/>
      <c r="T98" s="2524"/>
      <c r="U98" s="2525"/>
      <c r="V98" s="2533"/>
      <c r="W98" s="2534"/>
      <c r="X98" s="2527"/>
      <c r="Y98" s="2524"/>
      <c r="Z98" s="2527"/>
      <c r="AA98" s="2524"/>
      <c r="AB98" s="2527"/>
      <c r="AC98" s="2524"/>
      <c r="AD98" s="2536"/>
    </row>
    <row r="99" spans="1:30" s="1040" customFormat="1" ht="35.1" customHeight="1" thickBot="1">
      <c r="A99" s="1111" t="s">
        <v>1119</v>
      </c>
      <c r="B99" s="1100"/>
      <c r="C99" s="1100"/>
      <c r="D99" s="1100"/>
      <c r="E99" s="1100"/>
      <c r="F99" s="1104"/>
      <c r="G99" s="1123"/>
      <c r="H99" s="1123"/>
      <c r="I99" s="1123"/>
      <c r="J99" s="1124"/>
      <c r="K99" s="1123"/>
      <c r="L99" s="1123"/>
      <c r="M99" s="1123"/>
      <c r="N99" s="1123"/>
      <c r="O99" s="1123"/>
      <c r="P99" s="1103"/>
      <c r="Q99" s="1103"/>
      <c r="R99" s="1103"/>
      <c r="S99" s="1103"/>
      <c r="T99" s="1103"/>
      <c r="U99" s="1103"/>
      <c r="V99" s="1103"/>
      <c r="W99" s="1103"/>
      <c r="X99" s="1103"/>
      <c r="Y99" s="1103"/>
      <c r="Z99" s="1103"/>
      <c r="AA99" s="1103"/>
      <c r="AB99" s="1103"/>
      <c r="AC99" s="1100"/>
      <c r="AD99" s="1125"/>
    </row>
    <row r="100" spans="1:30" s="1040" customFormat="1" ht="15.75" customHeight="1">
      <c r="A100" s="1091"/>
      <c r="B100" s="2489" t="s">
        <v>495</v>
      </c>
      <c r="C100" s="2490"/>
      <c r="D100" s="2490"/>
      <c r="E100" s="2491"/>
      <c r="F100" s="1079"/>
      <c r="G100" s="2548" t="s">
        <v>1120</v>
      </c>
      <c r="H100" s="2549"/>
      <c r="I100" s="2549"/>
      <c r="J100" s="2549"/>
      <c r="K100" s="2549"/>
      <c r="L100" s="2549"/>
      <c r="M100" s="2549"/>
      <c r="N100" s="2550"/>
      <c r="O100" s="2546"/>
      <c r="P100" s="2500"/>
      <c r="Q100" s="2500"/>
      <c r="R100" s="2498" t="s">
        <v>214</v>
      </c>
      <c r="S100" s="2500"/>
      <c r="T100" s="2498" t="s">
        <v>215</v>
      </c>
      <c r="U100" s="2498" t="s">
        <v>491</v>
      </c>
      <c r="V100" s="2498"/>
      <c r="W100" s="2498"/>
      <c r="X100" s="2502" t="s">
        <v>492</v>
      </c>
      <c r="Y100" s="2503"/>
      <c r="Z100" s="2506"/>
      <c r="AA100" s="2506"/>
      <c r="AB100" s="2506"/>
      <c r="AC100" s="2506"/>
      <c r="AD100" s="2507"/>
    </row>
    <row r="101" spans="1:30" s="1040" customFormat="1" ht="18" customHeight="1">
      <c r="A101" s="1091"/>
      <c r="B101" s="2492"/>
      <c r="C101" s="2493"/>
      <c r="D101" s="2493"/>
      <c r="E101" s="2494"/>
      <c r="F101" s="2510"/>
      <c r="G101" s="2551"/>
      <c r="H101" s="2552"/>
      <c r="I101" s="2552"/>
      <c r="J101" s="2552"/>
      <c r="K101" s="2552"/>
      <c r="L101" s="2552"/>
      <c r="M101" s="2552"/>
      <c r="N101" s="2553"/>
      <c r="O101" s="2547"/>
      <c r="P101" s="2501"/>
      <c r="Q101" s="2501"/>
      <c r="R101" s="2499"/>
      <c r="S101" s="2501"/>
      <c r="T101" s="2499"/>
      <c r="U101" s="2499"/>
      <c r="V101" s="2499"/>
      <c r="W101" s="2499"/>
      <c r="X101" s="2504"/>
      <c r="Y101" s="2505"/>
      <c r="Z101" s="2508"/>
      <c r="AA101" s="2508"/>
      <c r="AB101" s="2508"/>
      <c r="AC101" s="2508"/>
      <c r="AD101" s="2509"/>
    </row>
    <row r="102" spans="1:30" s="1040" customFormat="1" ht="15.75" customHeight="1">
      <c r="A102" s="1091"/>
      <c r="B102" s="2492"/>
      <c r="C102" s="2493"/>
      <c r="D102" s="2493"/>
      <c r="E102" s="2494"/>
      <c r="F102" s="2511"/>
      <c r="G102" s="2551"/>
      <c r="H102" s="2552"/>
      <c r="I102" s="2552"/>
      <c r="J102" s="2552"/>
      <c r="K102" s="2552"/>
      <c r="L102" s="2552"/>
      <c r="M102" s="2552"/>
      <c r="N102" s="2553"/>
      <c r="O102" s="2512"/>
      <c r="P102" s="2514" t="s">
        <v>497</v>
      </c>
      <c r="Q102" s="2515"/>
      <c r="R102" s="2516"/>
      <c r="S102" s="2520" t="s">
        <v>533</v>
      </c>
      <c r="T102" s="2521"/>
      <c r="U102" s="2522"/>
      <c r="V102" s="2526"/>
      <c r="W102" s="2526"/>
      <c r="X102" s="2526"/>
      <c r="Y102" s="2521" t="s">
        <v>214</v>
      </c>
      <c r="Z102" s="2526"/>
      <c r="AA102" s="2521" t="s">
        <v>215</v>
      </c>
      <c r="AB102" s="2526"/>
      <c r="AC102" s="2521" t="s">
        <v>216</v>
      </c>
      <c r="AD102" s="2528"/>
    </row>
    <row r="103" spans="1:30" ht="18" customHeight="1" thickBot="1">
      <c r="A103" s="1126"/>
      <c r="B103" s="2495"/>
      <c r="C103" s="2496"/>
      <c r="D103" s="2496"/>
      <c r="E103" s="2497"/>
      <c r="F103" s="1069"/>
      <c r="G103" s="2554"/>
      <c r="H103" s="2555"/>
      <c r="I103" s="2555"/>
      <c r="J103" s="2555"/>
      <c r="K103" s="2555"/>
      <c r="L103" s="2555"/>
      <c r="M103" s="2555"/>
      <c r="N103" s="2556"/>
      <c r="O103" s="2513"/>
      <c r="P103" s="2517"/>
      <c r="Q103" s="2518"/>
      <c r="R103" s="2519"/>
      <c r="S103" s="2523"/>
      <c r="T103" s="2524"/>
      <c r="U103" s="2525"/>
      <c r="V103" s="2527"/>
      <c r="W103" s="2527"/>
      <c r="X103" s="2527"/>
      <c r="Y103" s="2524"/>
      <c r="Z103" s="2527"/>
      <c r="AA103" s="2524"/>
      <c r="AB103" s="2527"/>
      <c r="AC103" s="2524"/>
      <c r="AD103" s="2529"/>
    </row>
    <row r="104" spans="1:30" s="1040" customFormat="1" ht="35.1" customHeight="1" thickBot="1">
      <c r="A104" s="1111" t="s">
        <v>1121</v>
      </c>
      <c r="B104" s="1100"/>
      <c r="C104" s="1100"/>
      <c r="D104" s="1100"/>
      <c r="E104" s="1100"/>
      <c r="F104" s="1104"/>
      <c r="G104" s="1123"/>
      <c r="H104" s="1123"/>
      <c r="I104" s="1123"/>
      <c r="J104" s="1124"/>
      <c r="K104" s="1123"/>
      <c r="L104" s="1123"/>
      <c r="M104" s="1123"/>
      <c r="N104" s="1123"/>
      <c r="O104" s="1123"/>
      <c r="P104" s="1103"/>
      <c r="Q104" s="1103"/>
      <c r="R104" s="1103"/>
      <c r="S104" s="1103"/>
      <c r="T104" s="1103"/>
      <c r="U104" s="1103"/>
      <c r="V104" s="1103"/>
      <c r="W104" s="1103"/>
      <c r="X104" s="1103"/>
      <c r="Y104" s="1103"/>
      <c r="Z104" s="1103"/>
      <c r="AA104" s="1103"/>
      <c r="AB104" s="1103"/>
      <c r="AC104" s="1100"/>
      <c r="AD104" s="1125"/>
    </row>
    <row r="105" spans="1:30" s="1040" customFormat="1" ht="18" customHeight="1">
      <c r="A105" s="1047"/>
      <c r="B105" s="2489" t="s">
        <v>495</v>
      </c>
      <c r="C105" s="2490"/>
      <c r="D105" s="2490"/>
      <c r="E105" s="2491"/>
      <c r="F105" s="1079"/>
      <c r="G105" s="2537" t="s">
        <v>839</v>
      </c>
      <c r="H105" s="2538"/>
      <c r="I105" s="2538"/>
      <c r="J105" s="2538"/>
      <c r="K105" s="2538"/>
      <c r="L105" s="2538"/>
      <c r="M105" s="2538"/>
      <c r="N105" s="2539"/>
      <c r="O105" s="2546"/>
      <c r="P105" s="2500"/>
      <c r="Q105" s="2500"/>
      <c r="R105" s="2498" t="s">
        <v>214</v>
      </c>
      <c r="S105" s="2500"/>
      <c r="T105" s="2498" t="s">
        <v>215</v>
      </c>
      <c r="U105" s="2498" t="s">
        <v>491</v>
      </c>
      <c r="V105" s="2498"/>
      <c r="W105" s="2503"/>
      <c r="X105" s="2502" t="s">
        <v>492</v>
      </c>
      <c r="Y105" s="2503"/>
      <c r="Z105" s="2557"/>
      <c r="AA105" s="2506"/>
      <c r="AB105" s="2506"/>
      <c r="AC105" s="2506"/>
      <c r="AD105" s="2507"/>
    </row>
    <row r="106" spans="1:30" s="1040" customFormat="1" ht="18" customHeight="1">
      <c r="A106" s="1047"/>
      <c r="B106" s="2492"/>
      <c r="C106" s="2493"/>
      <c r="D106" s="2493"/>
      <c r="E106" s="2494"/>
      <c r="F106" s="2510"/>
      <c r="G106" s="2540"/>
      <c r="H106" s="2541"/>
      <c r="I106" s="2541"/>
      <c r="J106" s="2541"/>
      <c r="K106" s="2541"/>
      <c r="L106" s="2541"/>
      <c r="M106" s="2541"/>
      <c r="N106" s="2542"/>
      <c r="O106" s="2547"/>
      <c r="P106" s="2501"/>
      <c r="Q106" s="2501"/>
      <c r="R106" s="2499"/>
      <c r="S106" s="2501"/>
      <c r="T106" s="2499"/>
      <c r="U106" s="2499"/>
      <c r="V106" s="2499"/>
      <c r="W106" s="2505"/>
      <c r="X106" s="2504"/>
      <c r="Y106" s="2505"/>
      <c r="Z106" s="2558"/>
      <c r="AA106" s="2508"/>
      <c r="AB106" s="2508"/>
      <c r="AC106" s="2508"/>
      <c r="AD106" s="2509"/>
    </row>
    <row r="107" spans="1:30" s="1040" customFormat="1" ht="18" customHeight="1">
      <c r="A107" s="1047"/>
      <c r="B107" s="2492"/>
      <c r="C107" s="2493"/>
      <c r="D107" s="2493"/>
      <c r="E107" s="2494"/>
      <c r="F107" s="2511"/>
      <c r="G107" s="2540"/>
      <c r="H107" s="2541"/>
      <c r="I107" s="2541"/>
      <c r="J107" s="2541"/>
      <c r="K107" s="2541"/>
      <c r="L107" s="2541"/>
      <c r="M107" s="2541"/>
      <c r="N107" s="2542"/>
      <c r="O107" s="2510"/>
      <c r="P107" s="2514" t="s">
        <v>497</v>
      </c>
      <c r="Q107" s="2515"/>
      <c r="R107" s="2516"/>
      <c r="S107" s="2520" t="s">
        <v>533</v>
      </c>
      <c r="T107" s="2521"/>
      <c r="U107" s="2522"/>
      <c r="V107" s="2580"/>
      <c r="W107" s="2526"/>
      <c r="X107" s="2526"/>
      <c r="Y107" s="2521" t="s">
        <v>214</v>
      </c>
      <c r="Z107" s="2526"/>
      <c r="AA107" s="2521" t="s">
        <v>215</v>
      </c>
      <c r="AB107" s="2526"/>
      <c r="AC107" s="2521" t="s">
        <v>216</v>
      </c>
      <c r="AD107" s="2528"/>
    </row>
    <row r="108" spans="1:30" s="1040" customFormat="1" ht="18" customHeight="1" thickBot="1">
      <c r="A108" s="1127"/>
      <c r="B108" s="2495"/>
      <c r="C108" s="2496"/>
      <c r="D108" s="2496"/>
      <c r="E108" s="2497"/>
      <c r="F108" s="1069"/>
      <c r="G108" s="2543"/>
      <c r="H108" s="2544"/>
      <c r="I108" s="2544"/>
      <c r="J108" s="2544"/>
      <c r="K108" s="2544"/>
      <c r="L108" s="2544"/>
      <c r="M108" s="2544"/>
      <c r="N108" s="2545"/>
      <c r="O108" s="2530"/>
      <c r="P108" s="2517"/>
      <c r="Q108" s="2518"/>
      <c r="R108" s="2519"/>
      <c r="S108" s="2523"/>
      <c r="T108" s="2524"/>
      <c r="U108" s="2525"/>
      <c r="V108" s="2581"/>
      <c r="W108" s="2527"/>
      <c r="X108" s="2527"/>
      <c r="Y108" s="2524"/>
      <c r="Z108" s="2527"/>
      <c r="AA108" s="2524"/>
      <c r="AB108" s="2527"/>
      <c r="AC108" s="2524"/>
      <c r="AD108" s="2529"/>
    </row>
    <row r="109" spans="1:30" ht="35.1" customHeight="1" thickBot="1">
      <c r="A109" s="1043" t="s">
        <v>1122</v>
      </c>
      <c r="B109" s="1100"/>
      <c r="C109" s="1100"/>
      <c r="D109" s="1100"/>
      <c r="E109" s="1100"/>
      <c r="F109" s="1104"/>
      <c r="G109" s="1123"/>
      <c r="H109" s="1123"/>
      <c r="I109" s="1123"/>
      <c r="J109" s="1124"/>
      <c r="K109" s="1123"/>
      <c r="L109" s="1123"/>
      <c r="M109" s="1123"/>
      <c r="N109" s="1123"/>
      <c r="O109" s="1123"/>
      <c r="P109" s="1103"/>
      <c r="Q109" s="1103"/>
      <c r="R109" s="1103"/>
      <c r="S109" s="1128"/>
      <c r="T109" s="1128"/>
      <c r="U109" s="1128"/>
      <c r="V109" s="1128"/>
      <c r="W109" s="1128"/>
      <c r="X109" s="1128"/>
      <c r="Y109" s="1128"/>
      <c r="Z109" s="1128"/>
      <c r="AA109" s="1128"/>
      <c r="AB109" s="1128"/>
      <c r="AC109" s="1129"/>
      <c r="AD109" s="1130"/>
    </row>
    <row r="110" spans="1:30" ht="18" customHeight="1">
      <c r="A110" s="1091"/>
      <c r="B110" s="2489" t="s">
        <v>495</v>
      </c>
      <c r="C110" s="2490"/>
      <c r="D110" s="2490"/>
      <c r="E110" s="2491"/>
      <c r="F110" s="1079"/>
      <c r="G110" s="2537" t="s">
        <v>1272</v>
      </c>
      <c r="H110" s="2538"/>
      <c r="I110" s="2538"/>
      <c r="J110" s="2538"/>
      <c r="K110" s="2538"/>
      <c r="L110" s="2538"/>
      <c r="M110" s="2538"/>
      <c r="N110" s="2539"/>
      <c r="O110" s="2546"/>
      <c r="P110" s="2500"/>
      <c r="Q110" s="2500"/>
      <c r="R110" s="2498" t="s">
        <v>214</v>
      </c>
      <c r="S110" s="2500"/>
      <c r="T110" s="2498" t="s">
        <v>215</v>
      </c>
      <c r="U110" s="2498" t="s">
        <v>491</v>
      </c>
      <c r="V110" s="2498"/>
      <c r="W110" s="2503"/>
      <c r="X110" s="2502" t="s">
        <v>492</v>
      </c>
      <c r="Y110" s="2503"/>
      <c r="Z110" s="2506"/>
      <c r="AA110" s="2506"/>
      <c r="AB110" s="2506"/>
      <c r="AC110" s="2506"/>
      <c r="AD110" s="2507"/>
    </row>
    <row r="111" spans="1:30" ht="17.25">
      <c r="A111" s="1091"/>
      <c r="B111" s="2492"/>
      <c r="C111" s="2493"/>
      <c r="D111" s="2493"/>
      <c r="E111" s="2494"/>
      <c r="F111" s="2510"/>
      <c r="G111" s="2540"/>
      <c r="H111" s="2541"/>
      <c r="I111" s="2541"/>
      <c r="J111" s="2541"/>
      <c r="K111" s="2541"/>
      <c r="L111" s="2541"/>
      <c r="M111" s="2541"/>
      <c r="N111" s="2542"/>
      <c r="O111" s="2547"/>
      <c r="P111" s="2501"/>
      <c r="Q111" s="2501"/>
      <c r="R111" s="2499"/>
      <c r="S111" s="2501"/>
      <c r="T111" s="2499"/>
      <c r="U111" s="2499"/>
      <c r="V111" s="2499"/>
      <c r="W111" s="2505"/>
      <c r="X111" s="2504"/>
      <c r="Y111" s="2505"/>
      <c r="Z111" s="2508"/>
      <c r="AA111" s="2508"/>
      <c r="AB111" s="2508"/>
      <c r="AC111" s="2508"/>
      <c r="AD111" s="2509"/>
    </row>
    <row r="112" spans="1:30" ht="17.25">
      <c r="A112" s="1091"/>
      <c r="B112" s="2492"/>
      <c r="C112" s="2493"/>
      <c r="D112" s="2493"/>
      <c r="E112" s="2494"/>
      <c r="F112" s="2511"/>
      <c r="G112" s="2540"/>
      <c r="H112" s="2541"/>
      <c r="I112" s="2541"/>
      <c r="J112" s="2541"/>
      <c r="K112" s="2541"/>
      <c r="L112" s="2541"/>
      <c r="M112" s="2541"/>
      <c r="N112" s="2542"/>
      <c r="O112" s="2510"/>
      <c r="P112" s="2514" t="s">
        <v>497</v>
      </c>
      <c r="Q112" s="2515"/>
      <c r="R112" s="2516"/>
      <c r="S112" s="2520" t="s">
        <v>533</v>
      </c>
      <c r="T112" s="2521"/>
      <c r="U112" s="2522"/>
      <c r="V112" s="2531"/>
      <c r="W112" s="2532"/>
      <c r="X112" s="2526"/>
      <c r="Y112" s="2521" t="s">
        <v>214</v>
      </c>
      <c r="Z112" s="2526"/>
      <c r="AA112" s="2521" t="s">
        <v>215</v>
      </c>
      <c r="AB112" s="2526"/>
      <c r="AC112" s="2521" t="s">
        <v>216</v>
      </c>
      <c r="AD112" s="2535"/>
    </row>
    <row r="113" spans="1:30" ht="18" thickBot="1">
      <c r="A113" s="1126"/>
      <c r="B113" s="2495"/>
      <c r="C113" s="2496"/>
      <c r="D113" s="2496"/>
      <c r="E113" s="2497"/>
      <c r="F113" s="1069"/>
      <c r="G113" s="2543"/>
      <c r="H113" s="2544"/>
      <c r="I113" s="2544"/>
      <c r="J113" s="2544"/>
      <c r="K113" s="2544"/>
      <c r="L113" s="2544"/>
      <c r="M113" s="2544"/>
      <c r="N113" s="2545"/>
      <c r="O113" s="2530"/>
      <c r="P113" s="2517"/>
      <c r="Q113" s="2518"/>
      <c r="R113" s="2519"/>
      <c r="S113" s="2523"/>
      <c r="T113" s="2524"/>
      <c r="U113" s="2525"/>
      <c r="V113" s="2533"/>
      <c r="W113" s="2534"/>
      <c r="X113" s="2527"/>
      <c r="Y113" s="2524"/>
      <c r="Z113" s="2527"/>
      <c r="AA113" s="2524"/>
      <c r="AB113" s="2527"/>
      <c r="AC113" s="2524"/>
      <c r="AD113" s="2536"/>
    </row>
    <row r="114" spans="1:30" ht="35.1" customHeight="1" thickBot="1">
      <c r="A114" s="1131" t="s">
        <v>1264</v>
      </c>
      <c r="B114" s="1100"/>
      <c r="C114" s="1100"/>
      <c r="D114" s="1100"/>
      <c r="E114" s="1100"/>
      <c r="F114" s="1104"/>
      <c r="G114" s="1123"/>
      <c r="H114" s="1123"/>
      <c r="I114" s="1123"/>
      <c r="J114" s="1124"/>
      <c r="K114" s="1123"/>
      <c r="L114" s="1123"/>
      <c r="M114" s="1123"/>
      <c r="N114" s="1123"/>
      <c r="O114" s="1123"/>
      <c r="P114" s="1103"/>
      <c r="Q114" s="1103"/>
      <c r="R114" s="1103"/>
      <c r="S114" s="1128"/>
      <c r="T114" s="1128"/>
      <c r="U114" s="1128"/>
      <c r="V114" s="1128"/>
      <c r="W114" s="1128"/>
      <c r="X114" s="1128"/>
      <c r="Y114" s="1128"/>
      <c r="Z114" s="1128"/>
      <c r="AA114" s="1128"/>
      <c r="AB114" s="1128"/>
      <c r="AC114" s="1129"/>
      <c r="AD114" s="1130"/>
    </row>
    <row r="115" spans="1:30" ht="18" customHeight="1">
      <c r="A115" s="1091"/>
      <c r="B115" s="2489" t="s">
        <v>495</v>
      </c>
      <c r="C115" s="2490"/>
      <c r="D115" s="2490"/>
      <c r="E115" s="2491"/>
      <c r="F115" s="1079"/>
      <c r="G115" s="2571" t="s">
        <v>1265</v>
      </c>
      <c r="H115" s="2572"/>
      <c r="I115" s="2572"/>
      <c r="J115" s="2572"/>
      <c r="K115" s="2572"/>
      <c r="L115" s="2572"/>
      <c r="M115" s="2572"/>
      <c r="N115" s="2573"/>
      <c r="O115" s="2546"/>
      <c r="P115" s="2500"/>
      <c r="Q115" s="2500"/>
      <c r="R115" s="2498" t="s">
        <v>214</v>
      </c>
      <c r="S115" s="2500"/>
      <c r="T115" s="2498" t="s">
        <v>215</v>
      </c>
      <c r="U115" s="2498" t="s">
        <v>491</v>
      </c>
      <c r="V115" s="2498"/>
      <c r="W115" s="2503"/>
      <c r="X115" s="2502" t="s">
        <v>492</v>
      </c>
      <c r="Y115" s="2503"/>
      <c r="Z115" s="2506"/>
      <c r="AA115" s="2506"/>
      <c r="AB115" s="2506"/>
      <c r="AC115" s="2506"/>
      <c r="AD115" s="2507"/>
    </row>
    <row r="116" spans="1:30" ht="17.25">
      <c r="A116" s="1091"/>
      <c r="B116" s="2492"/>
      <c r="C116" s="2493"/>
      <c r="D116" s="2493"/>
      <c r="E116" s="2494"/>
      <c r="F116" s="2510"/>
      <c r="G116" s="2574"/>
      <c r="H116" s="2575"/>
      <c r="I116" s="2575"/>
      <c r="J116" s="2575"/>
      <c r="K116" s="2575"/>
      <c r="L116" s="2575"/>
      <c r="M116" s="2575"/>
      <c r="N116" s="2576"/>
      <c r="O116" s="2547"/>
      <c r="P116" s="2501"/>
      <c r="Q116" s="2501"/>
      <c r="R116" s="2499"/>
      <c r="S116" s="2501"/>
      <c r="T116" s="2499"/>
      <c r="U116" s="2499"/>
      <c r="V116" s="2499"/>
      <c r="W116" s="2505"/>
      <c r="X116" s="2504"/>
      <c r="Y116" s="2505"/>
      <c r="Z116" s="2508"/>
      <c r="AA116" s="2508"/>
      <c r="AB116" s="2508"/>
      <c r="AC116" s="2508"/>
      <c r="AD116" s="2509"/>
    </row>
    <row r="117" spans="1:30" ht="17.25">
      <c r="A117" s="1091"/>
      <c r="B117" s="2492"/>
      <c r="C117" s="2493"/>
      <c r="D117" s="2493"/>
      <c r="E117" s="2494"/>
      <c r="F117" s="2511"/>
      <c r="G117" s="2574"/>
      <c r="H117" s="2575"/>
      <c r="I117" s="2575"/>
      <c r="J117" s="2575"/>
      <c r="K117" s="2575"/>
      <c r="L117" s="2575"/>
      <c r="M117" s="2575"/>
      <c r="N117" s="2576"/>
      <c r="O117" s="2510"/>
      <c r="P117" s="2514" t="s">
        <v>497</v>
      </c>
      <c r="Q117" s="2515"/>
      <c r="R117" s="2516"/>
      <c r="S117" s="2520" t="s">
        <v>533</v>
      </c>
      <c r="T117" s="2521"/>
      <c r="U117" s="2522"/>
      <c r="V117" s="2531"/>
      <c r="W117" s="2532"/>
      <c r="X117" s="2526"/>
      <c r="Y117" s="2521" t="s">
        <v>214</v>
      </c>
      <c r="Z117" s="2526"/>
      <c r="AA117" s="2521" t="s">
        <v>215</v>
      </c>
      <c r="AB117" s="2526"/>
      <c r="AC117" s="2521" t="s">
        <v>216</v>
      </c>
      <c r="AD117" s="2535"/>
    </row>
    <row r="118" spans="1:30" ht="18" thickBot="1">
      <c r="A118" s="1126"/>
      <c r="B118" s="2495"/>
      <c r="C118" s="2496"/>
      <c r="D118" s="2496"/>
      <c r="E118" s="2497"/>
      <c r="F118" s="1069"/>
      <c r="G118" s="2577"/>
      <c r="H118" s="2578"/>
      <c r="I118" s="2578"/>
      <c r="J118" s="2578"/>
      <c r="K118" s="2578"/>
      <c r="L118" s="2578"/>
      <c r="M118" s="2578"/>
      <c r="N118" s="2579"/>
      <c r="O118" s="2530"/>
      <c r="P118" s="2517"/>
      <c r="Q118" s="2518"/>
      <c r="R118" s="2519"/>
      <c r="S118" s="2523"/>
      <c r="T118" s="2524"/>
      <c r="U118" s="2525"/>
      <c r="V118" s="2533"/>
      <c r="W118" s="2534"/>
      <c r="X118" s="2527"/>
      <c r="Y118" s="2524"/>
      <c r="Z118" s="2527"/>
      <c r="AA118" s="2524"/>
      <c r="AB118" s="2527"/>
      <c r="AC118" s="2524"/>
      <c r="AD118" s="2536"/>
    </row>
    <row r="119" spans="1:30" s="1040" customFormat="1" ht="35.1" customHeight="1" thickBot="1">
      <c r="A119" s="1111" t="s">
        <v>1123</v>
      </c>
      <c r="B119" s="1100"/>
      <c r="C119" s="1100"/>
      <c r="D119" s="1100"/>
      <c r="E119" s="1100"/>
      <c r="F119" s="1104"/>
      <c r="G119" s="1123"/>
      <c r="H119" s="1123"/>
      <c r="I119" s="1123"/>
      <c r="J119" s="1124"/>
      <c r="K119" s="1123"/>
      <c r="L119" s="1123"/>
      <c r="M119" s="1123"/>
      <c r="N119" s="1123"/>
      <c r="O119" s="1123"/>
      <c r="P119" s="1103"/>
      <c r="Q119" s="1103"/>
      <c r="R119" s="1103"/>
      <c r="S119" s="1128"/>
      <c r="T119" s="1128"/>
      <c r="U119" s="1128"/>
      <c r="V119" s="1128"/>
      <c r="W119" s="1128"/>
      <c r="X119" s="1128"/>
      <c r="Y119" s="1128"/>
      <c r="Z119" s="1128"/>
      <c r="AA119" s="1128"/>
      <c r="AB119" s="1128"/>
      <c r="AC119" s="1129"/>
      <c r="AD119" s="1130"/>
    </row>
    <row r="120" spans="1:30" s="1040" customFormat="1" ht="18" customHeight="1">
      <c r="A120" s="1091"/>
      <c r="B120" s="2489" t="s">
        <v>495</v>
      </c>
      <c r="C120" s="2490"/>
      <c r="D120" s="2490"/>
      <c r="E120" s="2491"/>
      <c r="F120" s="1079"/>
      <c r="G120" s="2537" t="s">
        <v>1084</v>
      </c>
      <c r="H120" s="2538"/>
      <c r="I120" s="2539"/>
      <c r="J120" s="2559" t="s">
        <v>335</v>
      </c>
      <c r="K120" s="2562"/>
      <c r="L120" s="2563"/>
      <c r="M120" s="2563"/>
      <c r="N120" s="2564"/>
      <c r="O120" s="2546"/>
      <c r="P120" s="2500"/>
      <c r="Q120" s="2500"/>
      <c r="R120" s="2498" t="s">
        <v>214</v>
      </c>
      <c r="S120" s="2500"/>
      <c r="T120" s="2498" t="s">
        <v>215</v>
      </c>
      <c r="U120" s="2498" t="s">
        <v>491</v>
      </c>
      <c r="V120" s="2498"/>
      <c r="W120" s="2503"/>
      <c r="X120" s="2502" t="s">
        <v>492</v>
      </c>
      <c r="Y120" s="2503"/>
      <c r="Z120" s="2557"/>
      <c r="AA120" s="2506"/>
      <c r="AB120" s="2506"/>
      <c r="AC120" s="2506"/>
      <c r="AD120" s="2507"/>
    </row>
    <row r="121" spans="1:30" s="1040" customFormat="1" ht="18" customHeight="1">
      <c r="A121" s="1091"/>
      <c r="B121" s="2492"/>
      <c r="C121" s="2493"/>
      <c r="D121" s="2493"/>
      <c r="E121" s="2494"/>
      <c r="F121" s="2510"/>
      <c r="G121" s="2540"/>
      <c r="H121" s="2541"/>
      <c r="I121" s="2542"/>
      <c r="J121" s="2560"/>
      <c r="K121" s="2565"/>
      <c r="L121" s="2566"/>
      <c r="M121" s="2566"/>
      <c r="N121" s="2567"/>
      <c r="O121" s="2547"/>
      <c r="P121" s="2501"/>
      <c r="Q121" s="2501"/>
      <c r="R121" s="2499"/>
      <c r="S121" s="2501"/>
      <c r="T121" s="2499"/>
      <c r="U121" s="2499"/>
      <c r="V121" s="2499"/>
      <c r="W121" s="2505"/>
      <c r="X121" s="2504"/>
      <c r="Y121" s="2505"/>
      <c r="Z121" s="2558"/>
      <c r="AA121" s="2508"/>
      <c r="AB121" s="2508"/>
      <c r="AC121" s="2508"/>
      <c r="AD121" s="2509"/>
    </row>
    <row r="122" spans="1:30" s="1040" customFormat="1" ht="18" customHeight="1">
      <c r="A122" s="1091"/>
      <c r="B122" s="2492"/>
      <c r="C122" s="2493"/>
      <c r="D122" s="2493"/>
      <c r="E122" s="2494"/>
      <c r="F122" s="2511"/>
      <c r="G122" s="2540"/>
      <c r="H122" s="2541"/>
      <c r="I122" s="2542"/>
      <c r="J122" s="2560"/>
      <c r="K122" s="2565"/>
      <c r="L122" s="2566"/>
      <c r="M122" s="2566"/>
      <c r="N122" s="2567"/>
      <c r="O122" s="2510"/>
      <c r="P122" s="2514" t="s">
        <v>497</v>
      </c>
      <c r="Q122" s="2515"/>
      <c r="R122" s="2516"/>
      <c r="S122" s="2520" t="s">
        <v>533</v>
      </c>
      <c r="T122" s="2521"/>
      <c r="U122" s="2522"/>
      <c r="V122" s="2531"/>
      <c r="W122" s="2532"/>
      <c r="X122" s="2526"/>
      <c r="Y122" s="2521" t="s">
        <v>214</v>
      </c>
      <c r="Z122" s="2526"/>
      <c r="AA122" s="2521" t="s">
        <v>215</v>
      </c>
      <c r="AB122" s="2526"/>
      <c r="AC122" s="2521" t="s">
        <v>216</v>
      </c>
      <c r="AD122" s="2535"/>
    </row>
    <row r="123" spans="1:30" s="1040" customFormat="1" ht="18" customHeight="1" thickBot="1">
      <c r="A123" s="1126"/>
      <c r="B123" s="2495"/>
      <c r="C123" s="2496"/>
      <c r="D123" s="2496"/>
      <c r="E123" s="2497"/>
      <c r="F123" s="1069"/>
      <c r="G123" s="2543"/>
      <c r="H123" s="2544"/>
      <c r="I123" s="2545"/>
      <c r="J123" s="2561"/>
      <c r="K123" s="2568"/>
      <c r="L123" s="2569"/>
      <c r="M123" s="2569"/>
      <c r="N123" s="2570"/>
      <c r="O123" s="2530"/>
      <c r="P123" s="2517"/>
      <c r="Q123" s="2518"/>
      <c r="R123" s="2519"/>
      <c r="S123" s="2523"/>
      <c r="T123" s="2524"/>
      <c r="U123" s="2525"/>
      <c r="V123" s="2533"/>
      <c r="W123" s="2534"/>
      <c r="X123" s="2527"/>
      <c r="Y123" s="2524"/>
      <c r="Z123" s="2527"/>
      <c r="AA123" s="2524"/>
      <c r="AB123" s="2527"/>
      <c r="AC123" s="2524"/>
      <c r="AD123" s="2536"/>
    </row>
    <row r="124" spans="1:30" ht="35.1" customHeight="1" thickBot="1">
      <c r="A124" s="1111" t="s">
        <v>1124</v>
      </c>
      <c r="B124" s="1100"/>
      <c r="C124" s="1100"/>
      <c r="D124" s="1100"/>
      <c r="E124" s="1100"/>
      <c r="F124" s="1104"/>
      <c r="G124" s="1123"/>
      <c r="H124" s="1123"/>
      <c r="I124" s="1123"/>
      <c r="J124" s="1124"/>
      <c r="K124" s="1123"/>
      <c r="L124" s="1123"/>
      <c r="M124" s="1123"/>
      <c r="N124" s="1123"/>
      <c r="O124" s="1123"/>
      <c r="P124" s="1103"/>
      <c r="Q124" s="1103"/>
      <c r="R124" s="1103"/>
      <c r="S124" s="1128"/>
      <c r="T124" s="1128"/>
      <c r="U124" s="1128"/>
      <c r="V124" s="1128"/>
      <c r="W124" s="1128"/>
      <c r="X124" s="1128"/>
      <c r="Y124" s="1128"/>
      <c r="Z124" s="1128"/>
      <c r="AA124" s="1128"/>
      <c r="AB124" s="1128"/>
      <c r="AC124" s="1129"/>
      <c r="AD124" s="1130"/>
    </row>
    <row r="125" spans="1:30" ht="18" customHeight="1">
      <c r="A125" s="1091"/>
      <c r="B125" s="2489" t="s">
        <v>495</v>
      </c>
      <c r="C125" s="2490"/>
      <c r="D125" s="2490"/>
      <c r="E125" s="2491"/>
      <c r="F125" s="1079"/>
      <c r="G125" s="2548" t="s">
        <v>1120</v>
      </c>
      <c r="H125" s="2549"/>
      <c r="I125" s="2549"/>
      <c r="J125" s="2549"/>
      <c r="K125" s="2549"/>
      <c r="L125" s="2549"/>
      <c r="M125" s="2549"/>
      <c r="N125" s="2550"/>
      <c r="O125" s="2546"/>
      <c r="P125" s="2500"/>
      <c r="Q125" s="2500"/>
      <c r="R125" s="2498" t="s">
        <v>214</v>
      </c>
      <c r="S125" s="2500"/>
      <c r="T125" s="2498" t="s">
        <v>215</v>
      </c>
      <c r="U125" s="2498" t="s">
        <v>491</v>
      </c>
      <c r="V125" s="2498"/>
      <c r="W125" s="2503"/>
      <c r="X125" s="2502" t="s">
        <v>492</v>
      </c>
      <c r="Y125" s="2503"/>
      <c r="Z125" s="2506"/>
      <c r="AA125" s="2506"/>
      <c r="AB125" s="2506"/>
      <c r="AC125" s="2506"/>
      <c r="AD125" s="2507"/>
    </row>
    <row r="126" spans="1:30" ht="17.25">
      <c r="A126" s="1091"/>
      <c r="B126" s="2492"/>
      <c r="C126" s="2493"/>
      <c r="D126" s="2493"/>
      <c r="E126" s="2494"/>
      <c r="F126" s="2510"/>
      <c r="G126" s="2551"/>
      <c r="H126" s="2552"/>
      <c r="I126" s="2552"/>
      <c r="J126" s="2552"/>
      <c r="K126" s="2552"/>
      <c r="L126" s="2552"/>
      <c r="M126" s="2552"/>
      <c r="N126" s="2553"/>
      <c r="O126" s="2547"/>
      <c r="P126" s="2501"/>
      <c r="Q126" s="2501"/>
      <c r="R126" s="2499"/>
      <c r="S126" s="2501"/>
      <c r="T126" s="2499"/>
      <c r="U126" s="2499"/>
      <c r="V126" s="2499"/>
      <c r="W126" s="2505"/>
      <c r="X126" s="2504"/>
      <c r="Y126" s="2505"/>
      <c r="Z126" s="2508"/>
      <c r="AA126" s="2508"/>
      <c r="AB126" s="2508"/>
      <c r="AC126" s="2508"/>
      <c r="AD126" s="2509"/>
    </row>
    <row r="127" spans="1:30" ht="17.25">
      <c r="A127" s="1091"/>
      <c r="B127" s="2492"/>
      <c r="C127" s="2493"/>
      <c r="D127" s="2493"/>
      <c r="E127" s="2494"/>
      <c r="F127" s="2511"/>
      <c r="G127" s="2551"/>
      <c r="H127" s="2552"/>
      <c r="I127" s="2552"/>
      <c r="J127" s="2552"/>
      <c r="K127" s="2552"/>
      <c r="L127" s="2552"/>
      <c r="M127" s="2552"/>
      <c r="N127" s="2553"/>
      <c r="O127" s="2510"/>
      <c r="P127" s="2514" t="s">
        <v>497</v>
      </c>
      <c r="Q127" s="2515"/>
      <c r="R127" s="2516"/>
      <c r="S127" s="2520" t="s">
        <v>533</v>
      </c>
      <c r="T127" s="2521"/>
      <c r="U127" s="2522"/>
      <c r="V127" s="2531"/>
      <c r="W127" s="2532"/>
      <c r="X127" s="2526"/>
      <c r="Y127" s="2521" t="s">
        <v>214</v>
      </c>
      <c r="Z127" s="2526"/>
      <c r="AA127" s="2521" t="s">
        <v>215</v>
      </c>
      <c r="AB127" s="2526"/>
      <c r="AC127" s="2521" t="s">
        <v>216</v>
      </c>
      <c r="AD127" s="2535"/>
    </row>
    <row r="128" spans="1:30" ht="18" thickBot="1">
      <c r="A128" s="1126"/>
      <c r="B128" s="2495"/>
      <c r="C128" s="2496"/>
      <c r="D128" s="2496"/>
      <c r="E128" s="2497"/>
      <c r="F128" s="1069"/>
      <c r="G128" s="2554"/>
      <c r="H128" s="2555"/>
      <c r="I128" s="2555"/>
      <c r="J128" s="2555"/>
      <c r="K128" s="2555"/>
      <c r="L128" s="2555"/>
      <c r="M128" s="2555"/>
      <c r="N128" s="2556"/>
      <c r="O128" s="2530"/>
      <c r="P128" s="2517"/>
      <c r="Q128" s="2518"/>
      <c r="R128" s="2519"/>
      <c r="S128" s="2523"/>
      <c r="T128" s="2524"/>
      <c r="U128" s="2525"/>
      <c r="V128" s="2533"/>
      <c r="W128" s="2534"/>
      <c r="X128" s="2527"/>
      <c r="Y128" s="2524"/>
      <c r="Z128" s="2527"/>
      <c r="AA128" s="2524"/>
      <c r="AB128" s="2527"/>
      <c r="AC128" s="2524"/>
      <c r="AD128" s="2536"/>
    </row>
    <row r="129" spans="1:30" ht="35.1" customHeight="1" thickBot="1">
      <c r="A129" s="1111" t="s">
        <v>1125</v>
      </c>
      <c r="B129" s="1100"/>
      <c r="C129" s="1100"/>
      <c r="D129" s="1100"/>
      <c r="E129" s="1100"/>
      <c r="F129" s="1104"/>
      <c r="G129" s="1123"/>
      <c r="H129" s="1123"/>
      <c r="I129" s="1123"/>
      <c r="J129" s="1124"/>
      <c r="K129" s="1123"/>
      <c r="L129" s="1123"/>
      <c r="M129" s="1123"/>
      <c r="N129" s="1123"/>
      <c r="O129" s="1123"/>
      <c r="P129" s="1103"/>
      <c r="Q129" s="1103"/>
      <c r="R129" s="1103"/>
      <c r="S129" s="1128"/>
      <c r="T129" s="1128"/>
      <c r="U129" s="1128"/>
      <c r="V129" s="1128"/>
      <c r="W129" s="1128"/>
      <c r="X129" s="1128"/>
      <c r="Y129" s="1128"/>
      <c r="Z129" s="1128"/>
      <c r="AA129" s="1128"/>
      <c r="AB129" s="1128"/>
      <c r="AC129" s="1129"/>
      <c r="AD129" s="1130"/>
    </row>
    <row r="130" spans="1:30" ht="18" customHeight="1">
      <c r="A130" s="1091"/>
      <c r="B130" s="2489" t="s">
        <v>495</v>
      </c>
      <c r="C130" s="2490"/>
      <c r="D130" s="2490"/>
      <c r="E130" s="2491"/>
      <c r="F130" s="1079"/>
      <c r="G130" s="2537" t="s">
        <v>1085</v>
      </c>
      <c r="H130" s="2538"/>
      <c r="I130" s="2538"/>
      <c r="J130" s="2538"/>
      <c r="K130" s="2538"/>
      <c r="L130" s="2538"/>
      <c r="M130" s="2538"/>
      <c r="N130" s="2539"/>
      <c r="O130" s="2546"/>
      <c r="P130" s="2500"/>
      <c r="Q130" s="2500"/>
      <c r="R130" s="2498" t="s">
        <v>214</v>
      </c>
      <c r="S130" s="2500"/>
      <c r="T130" s="2498" t="s">
        <v>215</v>
      </c>
      <c r="U130" s="2498" t="s">
        <v>491</v>
      </c>
      <c r="V130" s="2498"/>
      <c r="W130" s="2503"/>
      <c r="X130" s="2502" t="s">
        <v>492</v>
      </c>
      <c r="Y130" s="2503"/>
      <c r="Z130" s="2506"/>
      <c r="AA130" s="2506"/>
      <c r="AB130" s="2506"/>
      <c r="AC130" s="2506"/>
      <c r="AD130" s="2507"/>
    </row>
    <row r="131" spans="1:30" ht="17.25">
      <c r="A131" s="1091"/>
      <c r="B131" s="2492"/>
      <c r="C131" s="2493"/>
      <c r="D131" s="2493"/>
      <c r="E131" s="2494"/>
      <c r="F131" s="2510"/>
      <c r="G131" s="2540"/>
      <c r="H131" s="2541"/>
      <c r="I131" s="2541"/>
      <c r="J131" s="2541"/>
      <c r="K131" s="2541"/>
      <c r="L131" s="2541"/>
      <c r="M131" s="2541"/>
      <c r="N131" s="2542"/>
      <c r="O131" s="2547"/>
      <c r="P131" s="2501"/>
      <c r="Q131" s="2501"/>
      <c r="R131" s="2499"/>
      <c r="S131" s="2501"/>
      <c r="T131" s="2499"/>
      <c r="U131" s="2499"/>
      <c r="V131" s="2499"/>
      <c r="W131" s="2505"/>
      <c r="X131" s="2504"/>
      <c r="Y131" s="2505"/>
      <c r="Z131" s="2508"/>
      <c r="AA131" s="2508"/>
      <c r="AB131" s="2508"/>
      <c r="AC131" s="2508"/>
      <c r="AD131" s="2509"/>
    </row>
    <row r="132" spans="1:30" ht="17.25">
      <c r="A132" s="1091"/>
      <c r="B132" s="2492"/>
      <c r="C132" s="2493"/>
      <c r="D132" s="2493"/>
      <c r="E132" s="2494"/>
      <c r="F132" s="2511"/>
      <c r="G132" s="2540"/>
      <c r="H132" s="2541"/>
      <c r="I132" s="2541"/>
      <c r="J132" s="2541"/>
      <c r="K132" s="2541"/>
      <c r="L132" s="2541"/>
      <c r="M132" s="2541"/>
      <c r="N132" s="2542"/>
      <c r="O132" s="2510"/>
      <c r="P132" s="2514" t="s">
        <v>497</v>
      </c>
      <c r="Q132" s="2515"/>
      <c r="R132" s="2516"/>
      <c r="S132" s="2520" t="s">
        <v>533</v>
      </c>
      <c r="T132" s="2521"/>
      <c r="U132" s="2522"/>
      <c r="V132" s="2531"/>
      <c r="W132" s="2532"/>
      <c r="X132" s="2526"/>
      <c r="Y132" s="2521" t="s">
        <v>214</v>
      </c>
      <c r="Z132" s="2526"/>
      <c r="AA132" s="2521" t="s">
        <v>215</v>
      </c>
      <c r="AB132" s="2526"/>
      <c r="AC132" s="2521" t="s">
        <v>216</v>
      </c>
      <c r="AD132" s="2535"/>
    </row>
    <row r="133" spans="1:30" ht="18" thickBot="1">
      <c r="A133" s="1126"/>
      <c r="B133" s="2495"/>
      <c r="C133" s="2496"/>
      <c r="D133" s="2496"/>
      <c r="E133" s="2497"/>
      <c r="F133" s="1069"/>
      <c r="G133" s="2543"/>
      <c r="H133" s="2544"/>
      <c r="I133" s="2544"/>
      <c r="J133" s="2544"/>
      <c r="K133" s="2544"/>
      <c r="L133" s="2544"/>
      <c r="M133" s="2544"/>
      <c r="N133" s="2545"/>
      <c r="O133" s="2530"/>
      <c r="P133" s="2517"/>
      <c r="Q133" s="2518"/>
      <c r="R133" s="2519"/>
      <c r="S133" s="2523"/>
      <c r="T133" s="2524"/>
      <c r="U133" s="2525"/>
      <c r="V133" s="2533"/>
      <c r="W133" s="2534"/>
      <c r="X133" s="2527"/>
      <c r="Y133" s="2524"/>
      <c r="Z133" s="2527"/>
      <c r="AA133" s="2524"/>
      <c r="AB133" s="2527"/>
      <c r="AC133" s="2524"/>
      <c r="AD133" s="2536"/>
    </row>
    <row r="134" spans="1:30" ht="35.1" customHeight="1" thickBot="1">
      <c r="A134" s="1111" t="s">
        <v>1126</v>
      </c>
      <c r="B134" s="1100"/>
      <c r="C134" s="1100"/>
      <c r="D134" s="1100"/>
      <c r="E134" s="1100"/>
      <c r="F134" s="1104"/>
      <c r="G134" s="1123"/>
      <c r="H134" s="1123"/>
      <c r="I134" s="1123"/>
      <c r="J134" s="1124"/>
      <c r="K134" s="1123"/>
      <c r="L134" s="1123"/>
      <c r="M134" s="1123"/>
      <c r="N134" s="1123"/>
      <c r="O134" s="1123"/>
      <c r="P134" s="1103"/>
      <c r="Q134" s="1103"/>
      <c r="R134" s="1103"/>
      <c r="S134" s="1132"/>
      <c r="T134" s="1132"/>
      <c r="U134" s="1132"/>
      <c r="V134" s="1132"/>
      <c r="W134" s="1132"/>
      <c r="X134" s="1132"/>
      <c r="Y134" s="1132"/>
      <c r="Z134" s="1132"/>
      <c r="AA134" s="1132"/>
      <c r="AB134" s="1132"/>
      <c r="AC134" s="1133"/>
      <c r="AD134" s="1134"/>
    </row>
    <row r="135" spans="1:30" ht="18" customHeight="1">
      <c r="A135" s="1091"/>
      <c r="B135" s="2489" t="s">
        <v>495</v>
      </c>
      <c r="C135" s="2490"/>
      <c r="D135" s="2490"/>
      <c r="E135" s="2491"/>
      <c r="F135" s="1079"/>
      <c r="G135" s="2537" t="s">
        <v>1086</v>
      </c>
      <c r="H135" s="2538"/>
      <c r="I135" s="2538"/>
      <c r="J135" s="2538"/>
      <c r="K135" s="2538"/>
      <c r="L135" s="2538"/>
      <c r="M135" s="2538"/>
      <c r="N135" s="2539"/>
      <c r="O135" s="2546"/>
      <c r="P135" s="2500"/>
      <c r="Q135" s="2500"/>
      <c r="R135" s="2498" t="s">
        <v>214</v>
      </c>
      <c r="S135" s="2748"/>
      <c r="T135" s="2498" t="s">
        <v>215</v>
      </c>
      <c r="U135" s="2498" t="s">
        <v>491</v>
      </c>
      <c r="V135" s="2498"/>
      <c r="W135" s="2503"/>
      <c r="X135" s="2502" t="s">
        <v>492</v>
      </c>
      <c r="Y135" s="2503"/>
      <c r="Z135" s="2750"/>
      <c r="AA135" s="2750"/>
      <c r="AB135" s="2750"/>
      <c r="AC135" s="2750"/>
      <c r="AD135" s="2751"/>
    </row>
    <row r="136" spans="1:30" ht="17.25">
      <c r="A136" s="1091"/>
      <c r="B136" s="2492"/>
      <c r="C136" s="2493"/>
      <c r="D136" s="2493"/>
      <c r="E136" s="2494"/>
      <c r="F136" s="2510"/>
      <c r="G136" s="2540"/>
      <c r="H136" s="2541"/>
      <c r="I136" s="2541"/>
      <c r="J136" s="2541"/>
      <c r="K136" s="2541"/>
      <c r="L136" s="2541"/>
      <c r="M136" s="2541"/>
      <c r="N136" s="2542"/>
      <c r="O136" s="2547"/>
      <c r="P136" s="2501"/>
      <c r="Q136" s="2501"/>
      <c r="R136" s="2499"/>
      <c r="S136" s="2749"/>
      <c r="T136" s="2499"/>
      <c r="U136" s="2499"/>
      <c r="V136" s="2499"/>
      <c r="W136" s="2505"/>
      <c r="X136" s="2504"/>
      <c r="Y136" s="2505"/>
      <c r="Z136" s="2752"/>
      <c r="AA136" s="2752"/>
      <c r="AB136" s="2752"/>
      <c r="AC136" s="2752"/>
      <c r="AD136" s="2753"/>
    </row>
    <row r="137" spans="1:30" ht="17.25">
      <c r="A137" s="1091"/>
      <c r="B137" s="2492"/>
      <c r="C137" s="2493"/>
      <c r="D137" s="2493"/>
      <c r="E137" s="2494"/>
      <c r="F137" s="2511"/>
      <c r="G137" s="2540"/>
      <c r="H137" s="2541"/>
      <c r="I137" s="2541"/>
      <c r="J137" s="2541"/>
      <c r="K137" s="2541"/>
      <c r="L137" s="2541"/>
      <c r="M137" s="2541"/>
      <c r="N137" s="2542"/>
      <c r="O137" s="2510"/>
      <c r="P137" s="2514" t="s">
        <v>497</v>
      </c>
      <c r="Q137" s="2515"/>
      <c r="R137" s="2516"/>
      <c r="S137" s="2520" t="s">
        <v>533</v>
      </c>
      <c r="T137" s="2521"/>
      <c r="U137" s="2522"/>
      <c r="V137" s="2754"/>
      <c r="W137" s="2755"/>
      <c r="X137" s="2755"/>
      <c r="Y137" s="2521" t="s">
        <v>214</v>
      </c>
      <c r="Z137" s="2755"/>
      <c r="AA137" s="2521" t="s">
        <v>215</v>
      </c>
      <c r="AB137" s="2755"/>
      <c r="AC137" s="2521" t="s">
        <v>216</v>
      </c>
      <c r="AD137" s="2758"/>
    </row>
    <row r="138" spans="1:30" ht="18" thickBot="1">
      <c r="A138" s="1126"/>
      <c r="B138" s="2495"/>
      <c r="C138" s="2496"/>
      <c r="D138" s="2496"/>
      <c r="E138" s="2497"/>
      <c r="F138" s="1069"/>
      <c r="G138" s="2543"/>
      <c r="H138" s="2544"/>
      <c r="I138" s="2544"/>
      <c r="J138" s="2544"/>
      <c r="K138" s="2544"/>
      <c r="L138" s="2544"/>
      <c r="M138" s="2544"/>
      <c r="N138" s="2545"/>
      <c r="O138" s="2530"/>
      <c r="P138" s="2517"/>
      <c r="Q138" s="2518"/>
      <c r="R138" s="2519"/>
      <c r="S138" s="2523"/>
      <c r="T138" s="2524"/>
      <c r="U138" s="2525"/>
      <c r="V138" s="2756"/>
      <c r="W138" s="2757"/>
      <c r="X138" s="2757"/>
      <c r="Y138" s="2524"/>
      <c r="Z138" s="2757"/>
      <c r="AA138" s="2524"/>
      <c r="AB138" s="2757"/>
      <c r="AC138" s="2524"/>
      <c r="AD138" s="2759"/>
    </row>
    <row r="139" spans="1:30" ht="17.25">
      <c r="A139" s="1135"/>
    </row>
    <row r="140" spans="1:30" ht="17.25">
      <c r="A140" s="1136" t="s">
        <v>515</v>
      </c>
    </row>
    <row r="141" spans="1:30" ht="17.25">
      <c r="A141" s="1135" t="s">
        <v>516</v>
      </c>
    </row>
  </sheetData>
  <mergeCells count="557">
    <mergeCell ref="Z135:AD136"/>
    <mergeCell ref="F136:F137"/>
    <mergeCell ref="O137:O138"/>
    <mergeCell ref="P137:R138"/>
    <mergeCell ref="S137:U138"/>
    <mergeCell ref="V137:W138"/>
    <mergeCell ref="X137:X138"/>
    <mergeCell ref="Y137:Y138"/>
    <mergeCell ref="Z137:Z138"/>
    <mergeCell ref="AA137:AA138"/>
    <mergeCell ref="AB137:AB138"/>
    <mergeCell ref="AC137:AC138"/>
    <mergeCell ref="AD137:AD138"/>
    <mergeCell ref="B135:E138"/>
    <mergeCell ref="G135:N138"/>
    <mergeCell ref="O135:P136"/>
    <mergeCell ref="Q135:Q136"/>
    <mergeCell ref="R135:R136"/>
    <mergeCell ref="S135:S136"/>
    <mergeCell ref="T135:T136"/>
    <mergeCell ref="U135:W136"/>
    <mergeCell ref="X135:Y136"/>
    <mergeCell ref="Z80:Z81"/>
    <mergeCell ref="AA80:AA81"/>
    <mergeCell ref="AB80:AB81"/>
    <mergeCell ref="AC80:AC81"/>
    <mergeCell ref="Z39:AD40"/>
    <mergeCell ref="AB41:AB42"/>
    <mergeCell ref="AC41:AC42"/>
    <mergeCell ref="AD41:AD42"/>
    <mergeCell ref="R46:T47"/>
    <mergeCell ref="U46:AD47"/>
    <mergeCell ref="AD80:AD81"/>
    <mergeCell ref="AD59:AD60"/>
    <mergeCell ref="Z64:AD65"/>
    <mergeCell ref="Z78:AD79"/>
    <mergeCell ref="S76:U77"/>
    <mergeCell ref="V76:W77"/>
    <mergeCell ref="X76:X77"/>
    <mergeCell ref="Y76:Y77"/>
    <mergeCell ref="Z76:Z77"/>
    <mergeCell ref="AA76:AA77"/>
    <mergeCell ref="AB76:AB77"/>
    <mergeCell ref="AC76:AC77"/>
    <mergeCell ref="AD76:AD77"/>
    <mergeCell ref="T74:T75"/>
    <mergeCell ref="AD54:AD55"/>
    <mergeCell ref="Z54:Z55"/>
    <mergeCell ref="AA54:AA55"/>
    <mergeCell ref="AB54:AB55"/>
    <mergeCell ref="AC54:AC55"/>
    <mergeCell ref="O52:P53"/>
    <mergeCell ref="Q52:Q53"/>
    <mergeCell ref="R52:R53"/>
    <mergeCell ref="S52:S53"/>
    <mergeCell ref="T52:T53"/>
    <mergeCell ref="U52:W53"/>
    <mergeCell ref="X52:Y53"/>
    <mergeCell ref="Z52:AD53"/>
    <mergeCell ref="S54:U55"/>
    <mergeCell ref="V54:W55"/>
    <mergeCell ref="X54:X55"/>
    <mergeCell ref="Y54:Y55"/>
    <mergeCell ref="O41:O42"/>
    <mergeCell ref="P41:R42"/>
    <mergeCell ref="S41:U42"/>
    <mergeCell ref="V41:W42"/>
    <mergeCell ref="X41:X42"/>
    <mergeCell ref="Y41:Y42"/>
    <mergeCell ref="Z41:Z42"/>
    <mergeCell ref="AA41:AA42"/>
    <mergeCell ref="G39:N42"/>
    <mergeCell ref="O39:P40"/>
    <mergeCell ref="Q39:Q40"/>
    <mergeCell ref="R39:R40"/>
    <mergeCell ref="S39:S40"/>
    <mergeCell ref="T39:T40"/>
    <mergeCell ref="U39:W40"/>
    <mergeCell ref="X39:Y40"/>
    <mergeCell ref="B35:E42"/>
    <mergeCell ref="B90:E98"/>
    <mergeCell ref="O90:P91"/>
    <mergeCell ref="T90:T91"/>
    <mergeCell ref="U90:W91"/>
    <mergeCell ref="X90:Y91"/>
    <mergeCell ref="Z90:AD91"/>
    <mergeCell ref="O92:O98"/>
    <mergeCell ref="P92:R98"/>
    <mergeCell ref="S92:U98"/>
    <mergeCell ref="V92:W98"/>
    <mergeCell ref="X92:X98"/>
    <mergeCell ref="Y92:Y98"/>
    <mergeCell ref="AD92:AD98"/>
    <mergeCell ref="AA92:AA98"/>
    <mergeCell ref="AB92:AB98"/>
    <mergeCell ref="AC92:AC98"/>
    <mergeCell ref="Z92:Z98"/>
    <mergeCell ref="P86:R86"/>
    <mergeCell ref="S86:U86"/>
    <mergeCell ref="V86:W86"/>
    <mergeCell ref="K85:N86"/>
    <mergeCell ref="F40:F41"/>
    <mergeCell ref="Z83:AD83"/>
    <mergeCell ref="O85:P85"/>
    <mergeCell ref="U85:W85"/>
    <mergeCell ref="X85:Y85"/>
    <mergeCell ref="Z85:AD85"/>
    <mergeCell ref="G83:I88"/>
    <mergeCell ref="J83:J88"/>
    <mergeCell ref="Z87:AD87"/>
    <mergeCell ref="K87:N88"/>
    <mergeCell ref="P84:R84"/>
    <mergeCell ref="S84:U84"/>
    <mergeCell ref="V84:W84"/>
    <mergeCell ref="K83:N84"/>
    <mergeCell ref="P88:R88"/>
    <mergeCell ref="S88:U88"/>
    <mergeCell ref="V88:W88"/>
    <mergeCell ref="O87:P87"/>
    <mergeCell ref="U87:W87"/>
    <mergeCell ref="X87:Y87"/>
    <mergeCell ref="X83:Y83"/>
    <mergeCell ref="Z100:AD101"/>
    <mergeCell ref="F101:F102"/>
    <mergeCell ref="O102:O103"/>
    <mergeCell ref="P102:R103"/>
    <mergeCell ref="S102:U103"/>
    <mergeCell ref="V102:W103"/>
    <mergeCell ref="X102:X103"/>
    <mergeCell ref="Y102:Y103"/>
    <mergeCell ref="Z102:Z103"/>
    <mergeCell ref="AA102:AA103"/>
    <mergeCell ref="AB102:AB103"/>
    <mergeCell ref="AC102:AC103"/>
    <mergeCell ref="AD102:AD103"/>
    <mergeCell ref="R100:R101"/>
    <mergeCell ref="X100:Y101"/>
    <mergeCell ref="X48:Y49"/>
    <mergeCell ref="G64:N67"/>
    <mergeCell ref="O64:P65"/>
    <mergeCell ref="Q64:Q65"/>
    <mergeCell ref="R64:R65"/>
    <mergeCell ref="S64:S65"/>
    <mergeCell ref="A73:O73"/>
    <mergeCell ref="B74:E81"/>
    <mergeCell ref="U64:W65"/>
    <mergeCell ref="X64:Y65"/>
    <mergeCell ref="B57:E60"/>
    <mergeCell ref="B44:E50"/>
    <mergeCell ref="G46:I47"/>
    <mergeCell ref="J46:Q47"/>
    <mergeCell ref="G74:N77"/>
    <mergeCell ref="O74:P75"/>
    <mergeCell ref="Q74:Q75"/>
    <mergeCell ref="R74:R75"/>
    <mergeCell ref="S74:S75"/>
    <mergeCell ref="B64:E67"/>
    <mergeCell ref="G52:N55"/>
    <mergeCell ref="K50:M50"/>
    <mergeCell ref="U50:V50"/>
    <mergeCell ref="O80:O81"/>
    <mergeCell ref="Q48:Q49"/>
    <mergeCell ref="R48:R49"/>
    <mergeCell ref="S48:S49"/>
    <mergeCell ref="T48:T49"/>
    <mergeCell ref="U48:W49"/>
    <mergeCell ref="B100:E103"/>
    <mergeCell ref="G100:N103"/>
    <mergeCell ref="O100:P101"/>
    <mergeCell ref="Q100:Q101"/>
    <mergeCell ref="S100:S101"/>
    <mergeCell ref="T100:T101"/>
    <mergeCell ref="U100:W101"/>
    <mergeCell ref="B83:E88"/>
    <mergeCell ref="O83:P83"/>
    <mergeCell ref="U83:W83"/>
    <mergeCell ref="F85:F86"/>
    <mergeCell ref="Q90:Q91"/>
    <mergeCell ref="R90:R91"/>
    <mergeCell ref="S90:S91"/>
    <mergeCell ref="G78:N81"/>
    <mergeCell ref="F79:F80"/>
    <mergeCell ref="Q78:Q79"/>
    <mergeCell ref="R78:R79"/>
    <mergeCell ref="S78:S79"/>
    <mergeCell ref="Z74:AD75"/>
    <mergeCell ref="F75:F76"/>
    <mergeCell ref="O76:O77"/>
    <mergeCell ref="P76:R77"/>
    <mergeCell ref="F65:F66"/>
    <mergeCell ref="O66:O67"/>
    <mergeCell ref="P66:R67"/>
    <mergeCell ref="S66:U67"/>
    <mergeCell ref="V66:W67"/>
    <mergeCell ref="X66:X67"/>
    <mergeCell ref="AD66:AD67"/>
    <mergeCell ref="T64:T65"/>
    <mergeCell ref="U74:W75"/>
    <mergeCell ref="X74:Y75"/>
    <mergeCell ref="Z66:Z67"/>
    <mergeCell ref="AA66:AA67"/>
    <mergeCell ref="AB66:AB67"/>
    <mergeCell ref="AC66:AC67"/>
    <mergeCell ref="Y66:Y67"/>
    <mergeCell ref="G69:N72"/>
    <mergeCell ref="O69:P70"/>
    <mergeCell ref="Q69:Q70"/>
    <mergeCell ref="X80:X81"/>
    <mergeCell ref="Y80:Y81"/>
    <mergeCell ref="O78:P79"/>
    <mergeCell ref="T78:T79"/>
    <mergeCell ref="U78:W79"/>
    <mergeCell ref="X78:Y79"/>
    <mergeCell ref="P80:R81"/>
    <mergeCell ref="S80:U81"/>
    <mergeCell ref="V80:W81"/>
    <mergeCell ref="B62:E62"/>
    <mergeCell ref="F62:AD62"/>
    <mergeCell ref="B63:E63"/>
    <mergeCell ref="F63:AD63"/>
    <mergeCell ref="Z57:AD58"/>
    <mergeCell ref="F58:F59"/>
    <mergeCell ref="O59:O60"/>
    <mergeCell ref="P59:R60"/>
    <mergeCell ref="S59:U60"/>
    <mergeCell ref="V59:W60"/>
    <mergeCell ref="X59:X60"/>
    <mergeCell ref="Y59:Y60"/>
    <mergeCell ref="Z59:Z60"/>
    <mergeCell ref="AA59:AA60"/>
    <mergeCell ref="G57:N60"/>
    <mergeCell ref="O57:P58"/>
    <mergeCell ref="Q57:Q58"/>
    <mergeCell ref="R57:R58"/>
    <mergeCell ref="S57:S58"/>
    <mergeCell ref="T57:T58"/>
    <mergeCell ref="U57:W58"/>
    <mergeCell ref="X57:Y58"/>
    <mergeCell ref="AC59:AC60"/>
    <mergeCell ref="AB59:AB60"/>
    <mergeCell ref="Y32:Y33"/>
    <mergeCell ref="Z32:Z33"/>
    <mergeCell ref="AA32:AA33"/>
    <mergeCell ref="AB32:AB33"/>
    <mergeCell ref="AC32:AC33"/>
    <mergeCell ref="AD32:AD33"/>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T30:T31"/>
    <mergeCell ref="U30:W31"/>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D14:N15"/>
    <mergeCell ref="O14:P14"/>
    <mergeCell ref="U14:W14"/>
    <mergeCell ref="X14:Y14"/>
    <mergeCell ref="Z14:AD14"/>
    <mergeCell ref="P15:R15"/>
    <mergeCell ref="S15:U15"/>
    <mergeCell ref="V15:W15"/>
    <mergeCell ref="Y12:Y13"/>
    <mergeCell ref="Z12:Z13"/>
    <mergeCell ref="AA12:AA13"/>
    <mergeCell ref="AB12:AB13"/>
    <mergeCell ref="AC12:AC13"/>
    <mergeCell ref="AD12:AD13"/>
    <mergeCell ref="B7:E8"/>
    <mergeCell ref="F7:J7"/>
    <mergeCell ref="K7:AD7"/>
    <mergeCell ref="F8:J8"/>
    <mergeCell ref="K8:AD8"/>
    <mergeCell ref="D10:N13"/>
    <mergeCell ref="O10:P11"/>
    <mergeCell ref="Q10:Q11"/>
    <mergeCell ref="R10:R11"/>
    <mergeCell ref="S10:S11"/>
    <mergeCell ref="T10:T11"/>
    <mergeCell ref="U10:W11"/>
    <mergeCell ref="X10:Y11"/>
    <mergeCell ref="Z10:AD11"/>
    <mergeCell ref="C11:C12"/>
    <mergeCell ref="O12:O13"/>
    <mergeCell ref="P12:R13"/>
    <mergeCell ref="S12:U13"/>
    <mergeCell ref="V12:W13"/>
    <mergeCell ref="X12:X13"/>
    <mergeCell ref="A2:AD2"/>
    <mergeCell ref="A4:D4"/>
    <mergeCell ref="E4:K4"/>
    <mergeCell ref="L4:O4"/>
    <mergeCell ref="P4:U4"/>
    <mergeCell ref="V4:W4"/>
    <mergeCell ref="X4:AD4"/>
    <mergeCell ref="I50:J50"/>
    <mergeCell ref="Z37:Z38"/>
    <mergeCell ref="AA37:AA38"/>
    <mergeCell ref="AB37:AB38"/>
    <mergeCell ref="R35:R36"/>
    <mergeCell ref="S35:S36"/>
    <mergeCell ref="T35:T36"/>
    <mergeCell ref="U35:W36"/>
    <mergeCell ref="X35:Y36"/>
    <mergeCell ref="O37:O38"/>
    <mergeCell ref="P37:R38"/>
    <mergeCell ref="S37:U38"/>
    <mergeCell ref="V37:W38"/>
    <mergeCell ref="X37:X38"/>
    <mergeCell ref="Y37:Y38"/>
    <mergeCell ref="A34:Q34"/>
    <mergeCell ref="G35:N38"/>
    <mergeCell ref="F36:F37"/>
    <mergeCell ref="F53:F54"/>
    <mergeCell ref="O54:O55"/>
    <mergeCell ref="P54:R55"/>
    <mergeCell ref="B52:E55"/>
    <mergeCell ref="Z35:AD36"/>
    <mergeCell ref="AC37:AC38"/>
    <mergeCell ref="AD37:AD38"/>
    <mergeCell ref="O35:P36"/>
    <mergeCell ref="Q35:Q36"/>
    <mergeCell ref="F44:F45"/>
    <mergeCell ref="F48:F49"/>
    <mergeCell ref="Z48:AD49"/>
    <mergeCell ref="G44:N45"/>
    <mergeCell ref="O44:P45"/>
    <mergeCell ref="Q44:Q45"/>
    <mergeCell ref="R44:R45"/>
    <mergeCell ref="S44:S45"/>
    <mergeCell ref="T44:T45"/>
    <mergeCell ref="U44:W45"/>
    <mergeCell ref="X44:Y45"/>
    <mergeCell ref="Z44:AD45"/>
    <mergeCell ref="G48:N49"/>
    <mergeCell ref="O48:P49"/>
    <mergeCell ref="G90:I98"/>
    <mergeCell ref="J90:J98"/>
    <mergeCell ref="K90:N98"/>
    <mergeCell ref="B105:E108"/>
    <mergeCell ref="G105:N108"/>
    <mergeCell ref="O105:P106"/>
    <mergeCell ref="Q105:Q106"/>
    <mergeCell ref="R105:R106"/>
    <mergeCell ref="S105:S106"/>
    <mergeCell ref="F93:F95"/>
    <mergeCell ref="T105:T106"/>
    <mergeCell ref="U105:W106"/>
    <mergeCell ref="X105:Y106"/>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B110:E113"/>
    <mergeCell ref="G110:N113"/>
    <mergeCell ref="O110:P111"/>
    <mergeCell ref="Q110:Q111"/>
    <mergeCell ref="R110:R111"/>
    <mergeCell ref="S110:S111"/>
    <mergeCell ref="T110:T111"/>
    <mergeCell ref="U110:W111"/>
    <mergeCell ref="X110:Y111"/>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5:E118"/>
    <mergeCell ref="G115:N118"/>
    <mergeCell ref="O115:P116"/>
    <mergeCell ref="Q115:Q116"/>
    <mergeCell ref="R115:R116"/>
    <mergeCell ref="S115:S116"/>
    <mergeCell ref="T115:T116"/>
    <mergeCell ref="U115:W116"/>
    <mergeCell ref="X115:Y116"/>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B120:E123"/>
    <mergeCell ref="G120:I123"/>
    <mergeCell ref="J120:J123"/>
    <mergeCell ref="K120:N123"/>
    <mergeCell ref="O120:P121"/>
    <mergeCell ref="Q120:Q121"/>
    <mergeCell ref="R120:R121"/>
    <mergeCell ref="S120:S121"/>
    <mergeCell ref="T120:T121"/>
    <mergeCell ref="U120:W121"/>
    <mergeCell ref="X120:Y121"/>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125:E128"/>
    <mergeCell ref="G125:N128"/>
    <mergeCell ref="O125:P126"/>
    <mergeCell ref="Q125:Q126"/>
    <mergeCell ref="R125:R126"/>
    <mergeCell ref="S125:S126"/>
    <mergeCell ref="T125:T126"/>
    <mergeCell ref="U125:W126"/>
    <mergeCell ref="X125:Y126"/>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 ref="B130:E133"/>
    <mergeCell ref="G130:N133"/>
    <mergeCell ref="O130:P131"/>
    <mergeCell ref="Q130:Q131"/>
    <mergeCell ref="R130:R131"/>
    <mergeCell ref="S130:S131"/>
    <mergeCell ref="T130:T131"/>
    <mergeCell ref="U130:W131"/>
    <mergeCell ref="X130:Y131"/>
    <mergeCell ref="Z130:AD131"/>
    <mergeCell ref="F131:F132"/>
    <mergeCell ref="O132:O133"/>
    <mergeCell ref="P132:R133"/>
    <mergeCell ref="S132:U133"/>
    <mergeCell ref="V132:W133"/>
    <mergeCell ref="X132:X133"/>
    <mergeCell ref="Y132:Y133"/>
    <mergeCell ref="Z132:Z133"/>
    <mergeCell ref="AA132:AA133"/>
    <mergeCell ref="AB132:AB133"/>
    <mergeCell ref="AC132:AC133"/>
    <mergeCell ref="AD132:AD133"/>
    <mergeCell ref="B69:E72"/>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7"/>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7" priority="110" stopIfTrue="1" operator="equal">
      <formula>""</formula>
    </cfRule>
  </conditionalFormatting>
  <conditionalFormatting sqref="F21 N21">
    <cfRule type="cellIs" dxfId="116" priority="109" stopIfTrue="1" operator="equal">
      <formula>IF($F$21:$N$21,"✓")</formula>
    </cfRule>
  </conditionalFormatting>
  <conditionalFormatting sqref="U46:AD47 N50 AA50 Y50 W50 P50 J46:R47">
    <cfRule type="cellIs" dxfId="115" priority="108" stopIfTrue="1" operator="equal">
      <formula>""</formula>
    </cfRule>
  </conditionalFormatting>
  <conditionalFormatting sqref="Q44:S44">
    <cfRule type="cellIs" dxfId="114" priority="106" stopIfTrue="1" operator="equal">
      <formula>""</formula>
    </cfRule>
  </conditionalFormatting>
  <conditionalFormatting sqref="U48 O48 Q48:S48 X48 Z48">
    <cfRule type="cellIs" dxfId="113" priority="104" stopIfTrue="1" operator="equal">
      <formula>""</formula>
    </cfRule>
  </conditionalFormatting>
  <conditionalFormatting sqref="F44">
    <cfRule type="cellIs" dxfId="112" priority="107" stopIfTrue="1" operator="equal">
      <formula>""</formula>
    </cfRule>
  </conditionalFormatting>
  <conditionalFormatting sqref="F48">
    <cfRule type="cellIs" dxfId="111" priority="105" stopIfTrue="1" operator="equal">
      <formula>""</formula>
    </cfRule>
  </conditionalFormatting>
  <conditionalFormatting sqref="F106:F107 Q105:Q106 S105:S106 O107:O108 X107:X108 Z107:Z108 AB107:AB108">
    <cfRule type="cellIs" dxfId="110" priority="101" stopIfTrue="1" operator="equal">
      <formula>""</formula>
    </cfRule>
  </conditionalFormatting>
  <conditionalFormatting sqref="F79:F80 Q78:Q79 S78:S79 O80:O81 X80:X81 Z80:Z81 AB80:AB81">
    <cfRule type="cellIs" dxfId="109" priority="102" stopIfTrue="1" operator="equal">
      <formula>""</formula>
    </cfRule>
  </conditionalFormatting>
  <conditionalFormatting sqref="F36:F37 Q35:Q36 S35:S36 O37:O38 X37:X38 Z37:Z38 AB37:AB38">
    <cfRule type="cellIs" dxfId="108" priority="103" stopIfTrue="1" operator="equal">
      <formula>""</formula>
    </cfRule>
  </conditionalFormatting>
  <conditionalFormatting sqref="Q83 S83 K83 AB83 X83 Z83 O83">
    <cfRule type="cellIs" dxfId="107" priority="100" stopIfTrue="1" operator="equal">
      <formula>""</formula>
    </cfRule>
  </conditionalFormatting>
  <conditionalFormatting sqref="F101:F102 Q100:Q101 S100:S101 O102:O103 X102:X103 Z102:Z103 AB102:AB103">
    <cfRule type="cellIs" dxfId="106" priority="98" stopIfTrue="1" operator="equal">
      <formula>""</formula>
    </cfRule>
  </conditionalFormatting>
  <conditionalFormatting sqref="Q85 S85 K85 AB85 X85 Z85 O85">
    <cfRule type="cellIs" dxfId="105" priority="99" stopIfTrue="1" operator="equal">
      <formula>""</formula>
    </cfRule>
  </conditionalFormatting>
  <conditionalFormatting sqref="F40:F41 Q39:Q40 S39:S40 O41:O42 X41:X42 Z41:Z42 AB41:AB42">
    <cfRule type="cellIs" dxfId="104" priority="97" stopIfTrue="1" operator="equal">
      <formula>""</formula>
    </cfRule>
  </conditionalFormatting>
  <conditionalFormatting sqref="S88 AB88 X88 Z88">
    <cfRule type="cellIs" dxfId="103" priority="96" stopIfTrue="1" operator="equal">
      <formula>""</formula>
    </cfRule>
  </conditionalFormatting>
  <conditionalFormatting sqref="O88">
    <cfRule type="cellIs" dxfId="102" priority="95" stopIfTrue="1" operator="equal">
      <formula>""</formula>
    </cfRule>
  </conditionalFormatting>
  <conditionalFormatting sqref="O84">
    <cfRule type="cellIs" dxfId="101" priority="93" stopIfTrue="1" operator="equal">
      <formula>""</formula>
    </cfRule>
  </conditionalFormatting>
  <conditionalFormatting sqref="O86">
    <cfRule type="cellIs" dxfId="100" priority="91" stopIfTrue="1" operator="equal">
      <formula>""</formula>
    </cfRule>
  </conditionalFormatting>
  <conditionalFormatting sqref="S84 AB84 X84 Z84">
    <cfRule type="cellIs" dxfId="99" priority="94" stopIfTrue="1" operator="equal">
      <formula>""</formula>
    </cfRule>
  </conditionalFormatting>
  <conditionalFormatting sqref="S86 AB86 X86 Z86">
    <cfRule type="cellIs" dxfId="98" priority="92" stopIfTrue="1" operator="equal">
      <formula>""</formula>
    </cfRule>
  </conditionalFormatting>
  <conditionalFormatting sqref="F85">
    <cfRule type="cellIs" dxfId="97" priority="90" stopIfTrue="1" operator="equal">
      <formula>""</formula>
    </cfRule>
  </conditionalFormatting>
  <conditionalFormatting sqref="F75:F76 Q74:Q75 S74:S75 O76:O77 X76:X77 Z76:Z77 AB76:AB77">
    <cfRule type="cellIs" dxfId="96" priority="89" stopIfTrue="1" operator="equal">
      <formula>""</formula>
    </cfRule>
  </conditionalFormatting>
  <conditionalFormatting sqref="Z74:AD75">
    <cfRule type="cellIs" dxfId="95" priority="88" operator="equal">
      <formula>""</formula>
    </cfRule>
  </conditionalFormatting>
  <conditionalFormatting sqref="Z57:AD58">
    <cfRule type="cellIs" dxfId="94" priority="87" operator="equal">
      <formula>""</formula>
    </cfRule>
  </conditionalFormatting>
  <conditionalFormatting sqref="Z52:AD53">
    <cfRule type="cellIs" dxfId="93" priority="86" operator="equal">
      <formula>""</formula>
    </cfRule>
  </conditionalFormatting>
  <conditionalFormatting sqref="Z44:AD45">
    <cfRule type="cellIs" dxfId="92" priority="85" operator="equal">
      <formula>""</formula>
    </cfRule>
  </conditionalFormatting>
  <conditionalFormatting sqref="Z35:AD36">
    <cfRule type="cellIs" dxfId="91" priority="84" operator="equal">
      <formula>""</formula>
    </cfRule>
  </conditionalFormatting>
  <conditionalFormatting sqref="Z27:AD27">
    <cfRule type="cellIs" dxfId="90" priority="83" operator="equal">
      <formula>""</formula>
    </cfRule>
  </conditionalFormatting>
  <conditionalFormatting sqref="Z23:AD24">
    <cfRule type="cellIs" dxfId="89" priority="82" operator="equal">
      <formula>""</formula>
    </cfRule>
  </conditionalFormatting>
  <conditionalFormatting sqref="Z14:AD14">
    <cfRule type="cellIs" dxfId="88" priority="81" operator="equal">
      <formula>""</formula>
    </cfRule>
  </conditionalFormatting>
  <conditionalFormatting sqref="Z10:AD11">
    <cfRule type="cellIs" dxfId="87" priority="80" operator="equal">
      <formula>""</formula>
    </cfRule>
  </conditionalFormatting>
  <conditionalFormatting sqref="F121:F122 Q120:Q121 S120:S121 O122:O123 X122:X123 Z122:Z123 AB122:AB123">
    <cfRule type="cellIs" dxfId="86" priority="79" stopIfTrue="1" operator="equal">
      <formula>""</formula>
    </cfRule>
  </conditionalFormatting>
  <conditionalFormatting sqref="F126:F127 Q125:Q126 S125:S126 O127:O128 X127:X128 Z127:Z128 AB127:AB128">
    <cfRule type="cellIs" dxfId="85" priority="78" stopIfTrue="1" operator="equal">
      <formula>""</formula>
    </cfRule>
  </conditionalFormatting>
  <conditionalFormatting sqref="K120">
    <cfRule type="cellIs" dxfId="84" priority="77" stopIfTrue="1" operator="equal">
      <formula>""</formula>
    </cfRule>
  </conditionalFormatting>
  <conditionalFormatting sqref="Z100:AD101">
    <cfRule type="cellIs" dxfId="83" priority="76" operator="equal">
      <formula>""</formula>
    </cfRule>
  </conditionalFormatting>
  <conditionalFormatting sqref="Z105:AD106">
    <cfRule type="cellIs" dxfId="82" priority="75" operator="equal">
      <formula>""</formula>
    </cfRule>
  </conditionalFormatting>
  <conditionalFormatting sqref="Z120:AD121">
    <cfRule type="cellIs" dxfId="81" priority="74" operator="equal">
      <formula>""</formula>
    </cfRule>
  </conditionalFormatting>
  <conditionalFormatting sqref="Z125:AD126">
    <cfRule type="cellIs" dxfId="80" priority="73" operator="equal">
      <formula>""</formula>
    </cfRule>
  </conditionalFormatting>
  <conditionalFormatting sqref="F93 Q90:Q91 S90:S91 O92:O98 X92:X98 Z92:Z98 AB92:AB98">
    <cfRule type="cellIs" dxfId="79" priority="72" stopIfTrue="1" operator="equal">
      <formula>""</formula>
    </cfRule>
  </conditionalFormatting>
  <conditionalFormatting sqref="Z90:AD91">
    <cfRule type="cellIs" dxfId="78" priority="71" operator="equal">
      <formula>""</formula>
    </cfRule>
  </conditionalFormatting>
  <conditionalFormatting sqref="F111:F112 Q110:Q111 S110:S111 O112:O113 X112:X113 Z112:Z113 AB112:AB113">
    <cfRule type="cellIs" dxfId="77" priority="70" stopIfTrue="1" operator="equal">
      <formula>""</formula>
    </cfRule>
  </conditionalFormatting>
  <conditionalFormatting sqref="Z110:AD111">
    <cfRule type="cellIs" dxfId="76" priority="69" operator="equal">
      <formula>""</formula>
    </cfRule>
  </conditionalFormatting>
  <conditionalFormatting sqref="F116:F117 Q115:Q116 S115:S116 O117:O118 X117:X118 Z117:Z118 AB117:AB118">
    <cfRule type="cellIs" dxfId="75" priority="68" stopIfTrue="1" operator="equal">
      <formula>""</formula>
    </cfRule>
  </conditionalFormatting>
  <conditionalFormatting sqref="Z115:AD116">
    <cfRule type="cellIs" dxfId="74" priority="67" operator="equal">
      <formula>""</formula>
    </cfRule>
  </conditionalFormatting>
  <conditionalFormatting sqref="Z130:AD131">
    <cfRule type="cellIs" dxfId="73" priority="65" operator="equal">
      <formula>""</formula>
    </cfRule>
  </conditionalFormatting>
  <conditionalFormatting sqref="F131:F132 Q130:Q131 S130:S131 O132:O133 X132:X133 Z132:Z133 AB132:AB133">
    <cfRule type="cellIs" dxfId="72" priority="66" stopIfTrue="1" operator="equal">
      <formula>""</formula>
    </cfRule>
  </conditionalFormatting>
  <conditionalFormatting sqref="K90">
    <cfRule type="cellIs" dxfId="71" priority="64" stopIfTrue="1" operator="equal">
      <formula>""</formula>
    </cfRule>
  </conditionalFormatting>
  <conditionalFormatting sqref="O10:P11">
    <cfRule type="cellIs" dxfId="70" priority="63" operator="equal">
      <formula>""</formula>
    </cfRule>
  </conditionalFormatting>
  <conditionalFormatting sqref="V12:W13">
    <cfRule type="cellIs" dxfId="69" priority="62" operator="equal">
      <formula>""</formula>
    </cfRule>
  </conditionalFormatting>
  <conditionalFormatting sqref="O14:P14">
    <cfRule type="cellIs" dxfId="68" priority="61" operator="equal">
      <formula>""</formula>
    </cfRule>
  </conditionalFormatting>
  <conditionalFormatting sqref="V15:W15">
    <cfRule type="cellIs" dxfId="67" priority="60" operator="equal">
      <formula>""</formula>
    </cfRule>
  </conditionalFormatting>
  <conditionalFormatting sqref="O17:P18">
    <cfRule type="cellIs" dxfId="66" priority="59" operator="equal">
      <formula>""</formula>
    </cfRule>
  </conditionalFormatting>
  <conditionalFormatting sqref="V19:W20">
    <cfRule type="cellIs" dxfId="65" priority="58" operator="equal">
      <formula>""</formula>
    </cfRule>
  </conditionalFormatting>
  <conditionalFormatting sqref="O23:P24">
    <cfRule type="cellIs" dxfId="64" priority="57" operator="equal">
      <formula>""</formula>
    </cfRule>
  </conditionalFormatting>
  <conditionalFormatting sqref="V25:W26">
    <cfRule type="cellIs" dxfId="63" priority="56" operator="equal">
      <formula>""</formula>
    </cfRule>
  </conditionalFormatting>
  <conditionalFormatting sqref="O27:P27">
    <cfRule type="cellIs" dxfId="62" priority="55" operator="equal">
      <formula>""</formula>
    </cfRule>
  </conditionalFormatting>
  <conditionalFormatting sqref="V28:W28">
    <cfRule type="cellIs" dxfId="61" priority="54" operator="equal">
      <formula>""</formula>
    </cfRule>
  </conditionalFormatting>
  <conditionalFormatting sqref="O30:P31">
    <cfRule type="cellIs" dxfId="60" priority="53" operator="equal">
      <formula>""</formula>
    </cfRule>
  </conditionalFormatting>
  <conditionalFormatting sqref="V32:W33">
    <cfRule type="cellIs" dxfId="59" priority="52" operator="equal">
      <formula>""</formula>
    </cfRule>
  </conditionalFormatting>
  <conditionalFormatting sqref="O35:P36">
    <cfRule type="cellIs" dxfId="58" priority="51" operator="equal">
      <formula>""</formula>
    </cfRule>
  </conditionalFormatting>
  <conditionalFormatting sqref="V37:W38">
    <cfRule type="cellIs" dxfId="57" priority="50" operator="equal">
      <formula>""</formula>
    </cfRule>
  </conditionalFormatting>
  <conditionalFormatting sqref="O39:P40">
    <cfRule type="cellIs" dxfId="56" priority="49" operator="equal">
      <formula>""</formula>
    </cfRule>
  </conditionalFormatting>
  <conditionalFormatting sqref="V41:W42">
    <cfRule type="cellIs" dxfId="55" priority="48" operator="equal">
      <formula>""</formula>
    </cfRule>
  </conditionalFormatting>
  <conditionalFormatting sqref="O44:P45">
    <cfRule type="cellIs" dxfId="54" priority="47" operator="equal">
      <formula>""</formula>
    </cfRule>
  </conditionalFormatting>
  <conditionalFormatting sqref="O48:P49">
    <cfRule type="cellIs" dxfId="53" priority="46" operator="equal">
      <formula>""</formula>
    </cfRule>
  </conditionalFormatting>
  <conditionalFormatting sqref="K50:M50">
    <cfRule type="cellIs" dxfId="52" priority="45" operator="equal">
      <formula>""</formula>
    </cfRule>
  </conditionalFormatting>
  <conditionalFormatting sqref="U50:V50">
    <cfRule type="cellIs" dxfId="51" priority="44" operator="equal">
      <formula>""</formula>
    </cfRule>
  </conditionalFormatting>
  <conditionalFormatting sqref="O52:P53">
    <cfRule type="cellIs" dxfId="50" priority="43" operator="equal">
      <formula>""</formula>
    </cfRule>
  </conditionalFormatting>
  <conditionalFormatting sqref="V54:W55">
    <cfRule type="cellIs" dxfId="49" priority="42" operator="equal">
      <formula>""</formula>
    </cfRule>
  </conditionalFormatting>
  <conditionalFormatting sqref="O57:P58">
    <cfRule type="cellIs" dxfId="48" priority="41" operator="equal">
      <formula>""</formula>
    </cfRule>
  </conditionalFormatting>
  <conditionalFormatting sqref="V59:W60">
    <cfRule type="cellIs" dxfId="47" priority="40" operator="equal">
      <formula>""</formula>
    </cfRule>
  </conditionalFormatting>
  <conditionalFormatting sqref="O64:P65">
    <cfRule type="cellIs" dxfId="46" priority="39" operator="equal">
      <formula>""</formula>
    </cfRule>
  </conditionalFormatting>
  <conditionalFormatting sqref="V66:W67">
    <cfRule type="cellIs" dxfId="45" priority="38" operator="equal">
      <formula>""</formula>
    </cfRule>
  </conditionalFormatting>
  <conditionalFormatting sqref="V76:W77">
    <cfRule type="cellIs" dxfId="44" priority="37" operator="equal">
      <formula>""</formula>
    </cfRule>
  </conditionalFormatting>
  <conditionalFormatting sqref="O74:P75">
    <cfRule type="cellIs" dxfId="43" priority="36" operator="equal">
      <formula>""</formula>
    </cfRule>
  </conditionalFormatting>
  <conditionalFormatting sqref="O78:P79">
    <cfRule type="cellIs" dxfId="42" priority="35" operator="equal">
      <formula>""</formula>
    </cfRule>
  </conditionalFormatting>
  <conditionalFormatting sqref="V80:W81">
    <cfRule type="cellIs" dxfId="41" priority="34" operator="equal">
      <formula>""</formula>
    </cfRule>
  </conditionalFormatting>
  <conditionalFormatting sqref="V84:W84">
    <cfRule type="cellIs" dxfId="40" priority="33" operator="equal">
      <formula>""</formula>
    </cfRule>
  </conditionalFormatting>
  <conditionalFormatting sqref="V86:W86">
    <cfRule type="cellIs" dxfId="39" priority="32" operator="equal">
      <formula>""</formula>
    </cfRule>
  </conditionalFormatting>
  <conditionalFormatting sqref="V88:W88">
    <cfRule type="cellIs" dxfId="38" priority="31" operator="equal">
      <formula>""</formula>
    </cfRule>
  </conditionalFormatting>
  <conditionalFormatting sqref="O90:P91">
    <cfRule type="cellIs" dxfId="37" priority="30" operator="equal">
      <formula>""</formula>
    </cfRule>
  </conditionalFormatting>
  <conditionalFormatting sqref="V92:W98">
    <cfRule type="cellIs" dxfId="36" priority="29" operator="equal">
      <formula>""</formula>
    </cfRule>
  </conditionalFormatting>
  <conditionalFormatting sqref="O100:P101">
    <cfRule type="cellIs" dxfId="35" priority="28" operator="equal">
      <formula>""</formula>
    </cfRule>
  </conditionalFormatting>
  <conditionalFormatting sqref="V102:W103">
    <cfRule type="cellIs" dxfId="34" priority="27" operator="equal">
      <formula>""</formula>
    </cfRule>
  </conditionalFormatting>
  <conditionalFormatting sqref="O105:P106">
    <cfRule type="cellIs" dxfId="33" priority="26" operator="equal">
      <formula>""</formula>
    </cfRule>
  </conditionalFormatting>
  <conditionalFormatting sqref="V107:W108">
    <cfRule type="cellIs" dxfId="32" priority="25" operator="equal">
      <formula>""</formula>
    </cfRule>
  </conditionalFormatting>
  <conditionalFormatting sqref="O110:P111">
    <cfRule type="cellIs" dxfId="31" priority="24" operator="equal">
      <formula>""</formula>
    </cfRule>
  </conditionalFormatting>
  <conditionalFormatting sqref="V112:W113">
    <cfRule type="cellIs" dxfId="30" priority="23" operator="equal">
      <formula>""</formula>
    </cfRule>
  </conditionalFormatting>
  <conditionalFormatting sqref="O115:P116">
    <cfRule type="cellIs" dxfId="29" priority="22" operator="equal">
      <formula>""</formula>
    </cfRule>
  </conditionalFormatting>
  <conditionalFormatting sqref="V117:W118">
    <cfRule type="cellIs" dxfId="28" priority="21" operator="equal">
      <formula>""</formula>
    </cfRule>
  </conditionalFormatting>
  <conditionalFormatting sqref="O120:P121">
    <cfRule type="cellIs" dxfId="27" priority="20" operator="equal">
      <formula>""</formula>
    </cfRule>
  </conditionalFormatting>
  <conditionalFormatting sqref="V122:W123">
    <cfRule type="cellIs" dxfId="26" priority="19" operator="equal">
      <formula>""</formula>
    </cfRule>
  </conditionalFormatting>
  <conditionalFormatting sqref="O125:P126">
    <cfRule type="cellIs" dxfId="25" priority="18" operator="equal">
      <formula>""</formula>
    </cfRule>
  </conditionalFormatting>
  <conditionalFormatting sqref="V127:W128">
    <cfRule type="cellIs" dxfId="24" priority="17" operator="equal">
      <formula>""</formula>
    </cfRule>
  </conditionalFormatting>
  <conditionalFormatting sqref="O130:P131">
    <cfRule type="cellIs" dxfId="23" priority="16" operator="equal">
      <formula>""</formula>
    </cfRule>
  </conditionalFormatting>
  <conditionalFormatting sqref="V132:W133">
    <cfRule type="cellIs" dxfId="22" priority="15" operator="equal">
      <formula>""</formula>
    </cfRule>
  </conditionalFormatting>
  <conditionalFormatting sqref="Z135:AD136">
    <cfRule type="cellIs" dxfId="21" priority="13" operator="equal">
      <formula>""</formula>
    </cfRule>
  </conditionalFormatting>
  <conditionalFormatting sqref="F136:F137 Q135:Q136 S135:S136 O137:O138 X137:X138 Z137:Z138 AB137:AB138">
    <cfRule type="cellIs" dxfId="20" priority="14" stopIfTrue="1" operator="equal">
      <formula>""</formula>
    </cfRule>
  </conditionalFormatting>
  <conditionalFormatting sqref="O135:P136">
    <cfRule type="cellIs" dxfId="19" priority="12" operator="equal">
      <formula>""</formula>
    </cfRule>
  </conditionalFormatting>
  <conditionalFormatting sqref="V137:W138">
    <cfRule type="cellIs" dxfId="18" priority="11" operator="equal">
      <formula>""</formula>
    </cfRule>
  </conditionalFormatting>
  <conditionalFormatting sqref="F70:F71 Q69:Q70 S69:S70 O71:O72 X71:X72 Z71:Z72 AB71:AB72">
    <cfRule type="cellIs" dxfId="17" priority="10" stopIfTrue="1" operator="equal">
      <formula>""</formula>
    </cfRule>
  </conditionalFormatting>
  <conditionalFormatting sqref="O69:P70">
    <cfRule type="cellIs" dxfId="16" priority="8" operator="equal">
      <formula>""</formula>
    </cfRule>
  </conditionalFormatting>
  <conditionalFormatting sqref="V71:W72">
    <cfRule type="cellIs" dxfId="15" priority="7" operator="equal">
      <formula>""</formula>
    </cfRule>
  </conditionalFormatting>
  <conditionalFormatting sqref="Z30">
    <cfRule type="cellIs" dxfId="14" priority="6" operator="equal">
      <formula>""</formula>
    </cfRule>
  </conditionalFormatting>
  <conditionalFormatting sqref="Z39">
    <cfRule type="cellIs" dxfId="13" priority="5" operator="equal">
      <formula>""</formula>
    </cfRule>
  </conditionalFormatting>
  <conditionalFormatting sqref="Z69:AD70">
    <cfRule type="cellIs" dxfId="12" priority="4" operator="equal">
      <formula>""</formula>
    </cfRule>
  </conditionalFormatting>
  <conditionalFormatting sqref="Z64">
    <cfRule type="cellIs" dxfId="11" priority="3" stopIfTrue="1" operator="equal">
      <formula>""</formula>
    </cfRule>
  </conditionalFormatting>
  <conditionalFormatting sqref="Z78">
    <cfRule type="cellIs" dxfId="10" priority="2" stopIfTrue="1" operator="equal">
      <formula>""</formula>
    </cfRule>
  </conditionalFormatting>
  <conditionalFormatting sqref="Z17:AD18">
    <cfRule type="cellIs" dxfId="9"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7:O138 O41:O42 F106 F93 F85 F79 O102:O103 F101 O37:O38 F40 O84 O86 O76:O77 F75 O122:O123 F121 O117:O118 F126 O88 O92:O98 O107:O108 F111 O112:O113 F116 O127:O128 F131 O132:O133 F136 O66:O67 F70 O71:O72">
      <formula1>"✓"</formula1>
    </dataValidation>
    <dataValidation type="list" allowBlank="1" showInputMessage="1" showErrorMessage="1" sqref="W29 O16 W16 O29">
      <formula1>"令和,平成, 昭和"</formula1>
    </dataValidation>
    <dataValidation type="list" showInputMessage="1" showErrorMessage="1" sqref="O10:P11 V12:W13 O14:P14">
      <formula1>"令和,平成"</formula1>
    </dataValidation>
    <dataValidation type="list" allowBlank="1" showInputMessage="1" showErrorMessage="1" sqref="V15:W15 O17:P18 V19:W20 O23:P24 V25:W26 O27:P27 V28:W28 O30:P31 V32:W33 O35:P36 V37:W38 O39:P40 V41:W42 O44:P45 O48:P49 K50:M50 U50:V50 O52:P53 V54:W55 O57:P58 V59:W60 O64:P65 V137:W138 V76:W77 O74:P75 O78:P79 V80:W81 O83:P83 V84:W84 O85:P85 V86:W86 O87:P87 V88:W88 O90:P91 V92:W98 O100:P101 V102:W103 O105:P106 V107:W108 O110:P111 V112:W113 O115:P116 V117:W118 O120:P121 V122:W123 O125:P126 V127:W128 O130:P131 V132:W133 O135:P136 V66:W67 O69:P70 V71:W72">
      <formula1>"令和,平成"</formula1>
    </dataValidation>
  </dataValidations>
  <printOptions horizontalCentered="1"/>
  <pageMargins left="0.39370078740157483" right="0.39370078740157483" top="0.39370078740157483" bottom="0" header="0.31496062992125984" footer="0"/>
  <pageSetup paperSize="9" scale="47" orientation="portrait" r:id="rId1"/>
  <headerFooter scaleWithDoc="0">
    <oddFooter>&amp;R（令和４年10月開講訓練科から適用）</oddFooter>
  </headerFooter>
  <rowBreaks count="1" manualBreakCount="1">
    <brk id="81" max="29" man="1"/>
  </rowBreaks>
  <colBreaks count="1" manualBreakCount="1">
    <brk id="31" max="87"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Q78"/>
  <sheetViews>
    <sheetView view="pageBreakPreview" zoomScale="118" zoomScaleNormal="100" zoomScaleSheetLayoutView="118" workbookViewId="0">
      <selection sqref="A1:H1"/>
    </sheetView>
  </sheetViews>
  <sheetFormatPr defaultRowHeight="13.5"/>
  <cols>
    <col min="1" max="15" width="5.625" style="59" customWidth="1"/>
    <col min="16" max="16" width="8.625" style="59" customWidth="1"/>
    <col min="17" max="17" width="9" style="189"/>
    <col min="18" max="16384" width="9" style="59"/>
  </cols>
  <sheetData>
    <row r="1" spans="1:17" s="77" customFormat="1" ht="22.5" customHeight="1">
      <c r="C1" s="516"/>
      <c r="D1" s="287"/>
      <c r="P1" s="466"/>
      <c r="Q1" s="528"/>
    </row>
    <row r="2" spans="1:17" ht="23.1" customHeight="1">
      <c r="C2" s="395"/>
      <c r="D2" s="178"/>
      <c r="O2" s="2783" t="s">
        <v>887</v>
      </c>
      <c r="P2" s="2783"/>
    </row>
    <row r="3" spans="1:17" ht="24.95" customHeight="1">
      <c r="A3" s="2183" t="s">
        <v>632</v>
      </c>
      <c r="B3" s="2183"/>
      <c r="C3" s="2183"/>
      <c r="D3" s="2183"/>
      <c r="E3" s="2183"/>
      <c r="F3" s="2183"/>
      <c r="G3" s="2183"/>
      <c r="H3" s="2183"/>
      <c r="I3" s="2183"/>
      <c r="J3" s="2183"/>
      <c r="K3" s="2183"/>
      <c r="L3" s="2183"/>
      <c r="M3" s="2183"/>
      <c r="N3" s="2183"/>
      <c r="O3" s="2183"/>
      <c r="P3" s="2183"/>
      <c r="Q3" s="528"/>
    </row>
    <row r="4" spans="1:17" s="125" customFormat="1" ht="20.100000000000001" customHeight="1">
      <c r="A4" s="2784" t="s">
        <v>275</v>
      </c>
      <c r="B4" s="2784"/>
      <c r="C4" s="2784"/>
      <c r="D4" s="2785" t="str">
        <f>IF(様式1!L11="","",様式1!L11)</f>
        <v/>
      </c>
      <c r="E4" s="2785"/>
      <c r="F4" s="2785"/>
      <c r="G4" s="2785"/>
      <c r="H4" s="2786" t="s">
        <v>81</v>
      </c>
      <c r="I4" s="2786"/>
      <c r="J4" s="2789" t="str">
        <f>IF(様式1!G36="","",様式1!G36)</f>
        <v/>
      </c>
      <c r="K4" s="2789"/>
      <c r="L4" s="2789"/>
      <c r="M4" s="2789"/>
      <c r="N4" s="2789"/>
      <c r="O4" s="2789"/>
      <c r="P4" s="2789"/>
      <c r="Q4" s="544"/>
    </row>
    <row r="5" spans="1:17" ht="24.95" customHeight="1">
      <c r="A5" s="519" t="s">
        <v>633</v>
      </c>
      <c r="Q5" s="528"/>
    </row>
    <row r="6" spans="1:17" ht="20.100000000000001" customHeight="1">
      <c r="A6" s="2782" t="s">
        <v>638</v>
      </c>
      <c r="B6" s="2782"/>
      <c r="C6" s="2782"/>
      <c r="D6" s="2790"/>
      <c r="E6" s="1446"/>
      <c r="F6" s="1446"/>
      <c r="G6" s="1446"/>
      <c r="H6" s="1446"/>
      <c r="I6" s="1446"/>
      <c r="J6" s="1446"/>
      <c r="K6" s="1446"/>
      <c r="L6" s="1446"/>
      <c r="M6" s="1446"/>
      <c r="N6" s="1446"/>
      <c r="O6" s="1446"/>
      <c r="P6" s="1447"/>
      <c r="Q6" s="528"/>
    </row>
    <row r="7" spans="1:17" ht="20.100000000000001" customHeight="1">
      <c r="A7" s="1809" t="s">
        <v>207</v>
      </c>
      <c r="B7" s="1809"/>
      <c r="C7" s="1809"/>
      <c r="D7" s="1507"/>
      <c r="E7" s="1500"/>
      <c r="F7" s="1500"/>
      <c r="G7" s="1500"/>
      <c r="H7" s="1500"/>
      <c r="I7" s="1500"/>
      <c r="J7" s="1500"/>
      <c r="K7" s="1500"/>
      <c r="L7" s="1500"/>
      <c r="M7" s="1500"/>
      <c r="N7" s="1500"/>
      <c r="O7" s="1500"/>
      <c r="P7" s="1501"/>
    </row>
    <row r="8" spans="1:17" ht="20.100000000000001" customHeight="1">
      <c r="A8" s="1809"/>
      <c r="B8" s="1809"/>
      <c r="C8" s="1809"/>
      <c r="D8" s="293"/>
      <c r="E8" s="517"/>
      <c r="F8" s="288"/>
      <c r="G8" s="288"/>
      <c r="H8" s="520"/>
      <c r="I8" s="520"/>
      <c r="J8" s="397" t="s">
        <v>211</v>
      </c>
      <c r="K8" s="1436"/>
      <c r="L8" s="1436"/>
      <c r="M8" s="1436"/>
      <c r="N8" s="1436"/>
      <c r="O8" s="1436"/>
      <c r="P8" s="2781"/>
    </row>
    <row r="9" spans="1:17" ht="20.100000000000001" customHeight="1">
      <c r="A9" s="1809" t="s">
        <v>414</v>
      </c>
      <c r="B9" s="1809"/>
      <c r="C9" s="1809"/>
      <c r="D9" s="1445"/>
      <c r="E9" s="1446"/>
      <c r="F9" s="1446"/>
      <c r="G9" s="1446"/>
      <c r="H9" s="1446"/>
      <c r="I9" s="1446"/>
      <c r="J9" s="1446"/>
      <c r="K9" s="1446"/>
      <c r="L9" s="1446"/>
      <c r="M9" s="1446"/>
      <c r="N9" s="1446"/>
      <c r="O9" s="1446"/>
      <c r="P9" s="1447"/>
    </row>
    <row r="10" spans="1:17" ht="24.95" customHeight="1">
      <c r="A10" s="519" t="s">
        <v>634</v>
      </c>
    </row>
    <row r="11" spans="1:17" ht="20.100000000000001" customHeight="1">
      <c r="A11" s="2782" t="s">
        <v>635</v>
      </c>
      <c r="B11" s="2782"/>
      <c r="C11" s="2782"/>
      <c r="D11" s="1507"/>
      <c r="E11" s="1500"/>
      <c r="F11" s="1500"/>
      <c r="G11" s="1500"/>
      <c r="H11" s="1500"/>
      <c r="I11" s="1500"/>
      <c r="J11" s="1500"/>
      <c r="K11" s="1500"/>
      <c r="L11" s="1500"/>
      <c r="M11" s="1500"/>
      <c r="N11" s="1500"/>
      <c r="O11" s="1500"/>
      <c r="P11" s="1501"/>
    </row>
    <row r="12" spans="1:17" ht="20.100000000000001" customHeight="1">
      <c r="A12" s="2782" t="s">
        <v>207</v>
      </c>
      <c r="B12" s="2782"/>
      <c r="C12" s="2782"/>
      <c r="D12" s="518" t="s">
        <v>19</v>
      </c>
      <c r="E12" s="994"/>
      <c r="F12" s="995"/>
      <c r="G12" s="1500"/>
      <c r="H12" s="1500"/>
      <c r="I12" s="1500"/>
      <c r="J12" s="1500"/>
      <c r="K12" s="1500"/>
      <c r="L12" s="1500"/>
      <c r="M12" s="1500"/>
      <c r="N12" s="1500"/>
      <c r="O12" s="1500"/>
      <c r="P12" s="1501"/>
    </row>
    <row r="13" spans="1:17" ht="20.100000000000001" customHeight="1">
      <c r="A13" s="2782"/>
      <c r="B13" s="2782"/>
      <c r="C13" s="2782"/>
      <c r="D13" s="2787" t="s">
        <v>699</v>
      </c>
      <c r="E13" s="2788"/>
      <c r="F13" s="1436"/>
      <c r="G13" s="1436"/>
      <c r="H13" s="520" t="s">
        <v>700</v>
      </c>
      <c r="I13" s="520"/>
      <c r="J13" s="397" t="s">
        <v>211</v>
      </c>
      <c r="K13" s="1436"/>
      <c r="L13" s="1436"/>
      <c r="M13" s="1436"/>
      <c r="N13" s="1436"/>
      <c r="O13" s="1436"/>
      <c r="P13" s="2781"/>
    </row>
    <row r="14" spans="1:17" ht="20.100000000000001" customHeight="1">
      <c r="A14" s="1452" t="s">
        <v>302</v>
      </c>
      <c r="B14" s="1453"/>
      <c r="C14" s="1454"/>
      <c r="D14" s="2763" t="s">
        <v>417</v>
      </c>
      <c r="E14" s="1420"/>
      <c r="F14" s="2764"/>
      <c r="G14" s="2764"/>
      <c r="H14" s="291" t="s">
        <v>418</v>
      </c>
      <c r="K14" s="291"/>
      <c r="L14" s="291"/>
      <c r="M14" s="291"/>
      <c r="N14" s="291"/>
      <c r="O14" s="291"/>
      <c r="P14" s="292"/>
    </row>
    <row r="15" spans="1:17" ht="30" customHeight="1">
      <c r="A15" s="2760"/>
      <c r="B15" s="2761"/>
      <c r="C15" s="2762"/>
      <c r="D15" s="996"/>
      <c r="E15" s="2765" t="s">
        <v>725</v>
      </c>
      <c r="F15" s="2766"/>
      <c r="G15" s="2766"/>
      <c r="H15" s="2766"/>
      <c r="I15" s="2766"/>
      <c r="J15" s="2766"/>
      <c r="K15" s="2766"/>
      <c r="L15" s="2766"/>
      <c r="M15" s="2766"/>
      <c r="N15" s="2766"/>
      <c r="O15" s="2766"/>
      <c r="P15" s="2767"/>
    </row>
    <row r="16" spans="1:17" s="189" customFormat="1" ht="20.100000000000001" customHeight="1">
      <c r="A16" s="519" t="s">
        <v>674</v>
      </c>
      <c r="B16" s="59"/>
      <c r="C16" s="59"/>
      <c r="D16" s="59"/>
      <c r="E16" s="59"/>
      <c r="F16" s="59"/>
      <c r="G16" s="59"/>
      <c r="H16" s="59"/>
      <c r="I16" s="59"/>
      <c r="J16" s="59"/>
      <c r="K16" s="59"/>
      <c r="L16" s="59"/>
      <c r="M16" s="59"/>
      <c r="N16" s="59"/>
      <c r="O16" s="59"/>
      <c r="P16" s="59"/>
    </row>
    <row r="17" spans="1:16" s="189" customFormat="1" ht="22.5" customHeight="1">
      <c r="A17" s="2775" t="s">
        <v>647</v>
      </c>
      <c r="B17" s="1428"/>
      <c r="C17" s="1428"/>
      <c r="D17" s="1428"/>
      <c r="E17" s="1428"/>
      <c r="F17" s="1428"/>
      <c r="G17" s="1428"/>
      <c r="H17" s="1428"/>
      <c r="I17" s="2776"/>
      <c r="J17" s="2775" t="s">
        <v>673</v>
      </c>
      <c r="K17" s="1428"/>
      <c r="L17" s="1428"/>
      <c r="M17" s="1428"/>
      <c r="N17" s="1428"/>
      <c r="O17" s="2775" t="s">
        <v>282</v>
      </c>
      <c r="P17" s="2776"/>
    </row>
    <row r="18" spans="1:16" s="189" customFormat="1" ht="22.5" customHeight="1">
      <c r="A18" s="2826" t="s">
        <v>648</v>
      </c>
      <c r="B18" s="2826"/>
      <c r="C18" s="2830" t="s">
        <v>783</v>
      </c>
      <c r="D18" s="2831"/>
      <c r="E18" s="2831"/>
      <c r="F18" s="2831"/>
      <c r="G18" s="2831"/>
      <c r="H18" s="2831"/>
      <c r="I18" s="2832"/>
      <c r="J18" s="2824" t="s">
        <v>675</v>
      </c>
      <c r="K18" s="2825"/>
      <c r="L18" s="2825"/>
      <c r="M18" s="2825"/>
      <c r="N18" s="2825"/>
      <c r="O18" s="2822">
        <v>12</v>
      </c>
      <c r="P18" s="2823"/>
    </row>
    <row r="19" spans="1:16" s="189" customFormat="1" ht="22.5" customHeight="1">
      <c r="A19" s="2802" t="s">
        <v>589</v>
      </c>
      <c r="B19" s="2802" t="s">
        <v>606</v>
      </c>
      <c r="C19" s="2817"/>
      <c r="D19" s="2818"/>
      <c r="E19" s="2818"/>
      <c r="F19" s="2818"/>
      <c r="G19" s="2818"/>
      <c r="H19" s="2818"/>
      <c r="I19" s="2819"/>
      <c r="J19" s="2796"/>
      <c r="K19" s="2797"/>
      <c r="L19" s="2797"/>
      <c r="M19" s="2797"/>
      <c r="N19" s="2797"/>
      <c r="O19" s="2820"/>
      <c r="P19" s="2821"/>
    </row>
    <row r="20" spans="1:16" s="189" customFormat="1" ht="22.5" customHeight="1">
      <c r="A20" s="2802"/>
      <c r="B20" s="2802"/>
      <c r="C20" s="2803"/>
      <c r="D20" s="2804"/>
      <c r="E20" s="2804"/>
      <c r="F20" s="2804"/>
      <c r="G20" s="2804"/>
      <c r="H20" s="2804"/>
      <c r="I20" s="2805"/>
      <c r="J20" s="2798"/>
      <c r="K20" s="2799"/>
      <c r="L20" s="2799"/>
      <c r="M20" s="2799"/>
      <c r="N20" s="2799"/>
      <c r="O20" s="2809"/>
      <c r="P20" s="2810"/>
    </row>
    <row r="21" spans="1:16" s="189" customFormat="1" ht="22.5" customHeight="1">
      <c r="A21" s="2802"/>
      <c r="B21" s="2802"/>
      <c r="C21" s="2803"/>
      <c r="D21" s="2804"/>
      <c r="E21" s="2804"/>
      <c r="F21" s="2804"/>
      <c r="G21" s="2804"/>
      <c r="H21" s="2804"/>
      <c r="I21" s="2805"/>
      <c r="J21" s="2798"/>
      <c r="K21" s="2799"/>
      <c r="L21" s="2799"/>
      <c r="M21" s="2799"/>
      <c r="N21" s="2799"/>
      <c r="O21" s="2809"/>
      <c r="P21" s="2810"/>
    </row>
    <row r="22" spans="1:16" s="189" customFormat="1" ht="22.5" customHeight="1">
      <c r="A22" s="2802"/>
      <c r="B22" s="2802"/>
      <c r="C22" s="2814"/>
      <c r="D22" s="2815"/>
      <c r="E22" s="2815"/>
      <c r="F22" s="2815"/>
      <c r="G22" s="2815"/>
      <c r="H22" s="2815"/>
      <c r="I22" s="2816"/>
      <c r="J22" s="2794"/>
      <c r="K22" s="2795"/>
      <c r="L22" s="2795"/>
      <c r="M22" s="2795"/>
      <c r="N22" s="2795"/>
      <c r="O22" s="2800"/>
      <c r="P22" s="2801"/>
    </row>
    <row r="23" spans="1:16" s="189" customFormat="1" ht="22.5" customHeight="1">
      <c r="A23" s="2802"/>
      <c r="B23" s="2802" t="s">
        <v>607</v>
      </c>
      <c r="C23" s="2817"/>
      <c r="D23" s="2818"/>
      <c r="E23" s="2818"/>
      <c r="F23" s="2818"/>
      <c r="G23" s="2818"/>
      <c r="H23" s="2818"/>
      <c r="I23" s="2819"/>
      <c r="J23" s="2796"/>
      <c r="K23" s="2797"/>
      <c r="L23" s="2797"/>
      <c r="M23" s="2797"/>
      <c r="N23" s="2797"/>
      <c r="O23" s="2820"/>
      <c r="P23" s="2821"/>
    </row>
    <row r="24" spans="1:16" s="189" customFormat="1" ht="22.5" customHeight="1">
      <c r="A24" s="2802"/>
      <c r="B24" s="2802"/>
      <c r="C24" s="2803"/>
      <c r="D24" s="2804"/>
      <c r="E24" s="2804"/>
      <c r="F24" s="2804"/>
      <c r="G24" s="2804"/>
      <c r="H24" s="2804"/>
      <c r="I24" s="2805"/>
      <c r="J24" s="2798"/>
      <c r="K24" s="2799"/>
      <c r="L24" s="2799"/>
      <c r="M24" s="2799"/>
      <c r="N24" s="2799"/>
      <c r="O24" s="2809"/>
      <c r="P24" s="2810"/>
    </row>
    <row r="25" spans="1:16" s="189" customFormat="1" ht="22.5" customHeight="1">
      <c r="A25" s="2802"/>
      <c r="B25" s="2802"/>
      <c r="C25" s="2803"/>
      <c r="D25" s="2804"/>
      <c r="E25" s="2804"/>
      <c r="F25" s="2804"/>
      <c r="G25" s="2804"/>
      <c r="H25" s="2804"/>
      <c r="I25" s="2805"/>
      <c r="J25" s="2798"/>
      <c r="K25" s="2799"/>
      <c r="L25" s="2799"/>
      <c r="M25" s="2799"/>
      <c r="N25" s="2799"/>
      <c r="O25" s="2809"/>
      <c r="P25" s="2810"/>
    </row>
    <row r="26" spans="1:16" s="189" customFormat="1" ht="22.5" customHeight="1">
      <c r="A26" s="2802"/>
      <c r="B26" s="2802"/>
      <c r="C26" s="2806"/>
      <c r="D26" s="2807"/>
      <c r="E26" s="2807"/>
      <c r="F26" s="2807"/>
      <c r="G26" s="2807"/>
      <c r="H26" s="2807"/>
      <c r="I26" s="2808"/>
      <c r="J26" s="2794"/>
      <c r="K26" s="2795"/>
      <c r="L26" s="2795"/>
      <c r="M26" s="2795"/>
      <c r="N26" s="2795"/>
      <c r="O26" s="2800"/>
      <c r="P26" s="2801"/>
    </row>
    <row r="27" spans="1:16" s="189" customFormat="1" ht="22.5" customHeight="1">
      <c r="A27" s="2802"/>
      <c r="B27" s="2802" t="s">
        <v>590</v>
      </c>
      <c r="C27" s="2827"/>
      <c r="D27" s="2828"/>
      <c r="E27" s="2828"/>
      <c r="F27" s="2828"/>
      <c r="G27" s="2828"/>
      <c r="H27" s="2828"/>
      <c r="I27" s="2829"/>
      <c r="J27" s="2796"/>
      <c r="K27" s="2797"/>
      <c r="L27" s="2797"/>
      <c r="M27" s="2797"/>
      <c r="N27" s="2797"/>
      <c r="O27" s="2820"/>
      <c r="P27" s="2821"/>
    </row>
    <row r="28" spans="1:16" s="189" customFormat="1" ht="22.5" customHeight="1">
      <c r="A28" s="2802"/>
      <c r="B28" s="2802"/>
      <c r="C28" s="2803"/>
      <c r="D28" s="2804"/>
      <c r="E28" s="2804"/>
      <c r="F28" s="2804"/>
      <c r="G28" s="2804"/>
      <c r="H28" s="2804"/>
      <c r="I28" s="2805"/>
      <c r="J28" s="2798"/>
      <c r="K28" s="2799"/>
      <c r="L28" s="2799"/>
      <c r="M28" s="2799"/>
      <c r="N28" s="2799"/>
      <c r="O28" s="2809"/>
      <c r="P28" s="2810"/>
    </row>
    <row r="29" spans="1:16" s="189" customFormat="1" ht="22.5" customHeight="1">
      <c r="A29" s="2802"/>
      <c r="B29" s="2802"/>
      <c r="C29" s="2803"/>
      <c r="D29" s="2804"/>
      <c r="E29" s="2804"/>
      <c r="F29" s="2804"/>
      <c r="G29" s="2804"/>
      <c r="H29" s="2804"/>
      <c r="I29" s="2805"/>
      <c r="J29" s="2798"/>
      <c r="K29" s="2799"/>
      <c r="L29" s="2799"/>
      <c r="M29" s="2799"/>
      <c r="N29" s="2799"/>
      <c r="O29" s="2809"/>
      <c r="P29" s="2810"/>
    </row>
    <row r="30" spans="1:16" s="189" customFormat="1" ht="22.5" customHeight="1">
      <c r="A30" s="2802"/>
      <c r="B30" s="2802"/>
      <c r="C30" s="2814"/>
      <c r="D30" s="2815"/>
      <c r="E30" s="2815"/>
      <c r="F30" s="2815"/>
      <c r="G30" s="2815"/>
      <c r="H30" s="2815"/>
      <c r="I30" s="2816"/>
      <c r="J30" s="2794"/>
      <c r="K30" s="2795"/>
      <c r="L30" s="2795"/>
      <c r="M30" s="2795"/>
      <c r="N30" s="2795"/>
      <c r="O30" s="2800"/>
      <c r="P30" s="2801"/>
    </row>
    <row r="31" spans="1:16" s="189" customFormat="1" ht="22.5" customHeight="1">
      <c r="A31" s="2802"/>
      <c r="B31" s="2802" t="s">
        <v>591</v>
      </c>
      <c r="C31" s="2817"/>
      <c r="D31" s="2818"/>
      <c r="E31" s="2818"/>
      <c r="F31" s="2818"/>
      <c r="G31" s="2818"/>
      <c r="H31" s="2818"/>
      <c r="I31" s="2819"/>
      <c r="J31" s="2796"/>
      <c r="K31" s="2797"/>
      <c r="L31" s="2797"/>
      <c r="M31" s="2797"/>
      <c r="N31" s="2797"/>
      <c r="O31" s="2820"/>
      <c r="P31" s="2821"/>
    </row>
    <row r="32" spans="1:16" s="189" customFormat="1" ht="22.5" customHeight="1">
      <c r="A32" s="2802"/>
      <c r="B32" s="2802"/>
      <c r="C32" s="2803"/>
      <c r="D32" s="2804"/>
      <c r="E32" s="2804"/>
      <c r="F32" s="2804"/>
      <c r="G32" s="2804"/>
      <c r="H32" s="2804"/>
      <c r="I32" s="2805"/>
      <c r="J32" s="2798"/>
      <c r="K32" s="2799"/>
      <c r="L32" s="2799"/>
      <c r="M32" s="2799"/>
      <c r="N32" s="2799"/>
      <c r="O32" s="2809"/>
      <c r="P32" s="2810"/>
    </row>
    <row r="33" spans="1:17" s="189" customFormat="1" ht="22.5" customHeight="1">
      <c r="A33" s="2802"/>
      <c r="B33" s="2802"/>
      <c r="C33" s="2803"/>
      <c r="D33" s="2804"/>
      <c r="E33" s="2804"/>
      <c r="F33" s="2804"/>
      <c r="G33" s="2804"/>
      <c r="H33" s="2804"/>
      <c r="I33" s="2805"/>
      <c r="J33" s="2798"/>
      <c r="K33" s="2799"/>
      <c r="L33" s="2799"/>
      <c r="M33" s="2799"/>
      <c r="N33" s="2799"/>
      <c r="O33" s="2809"/>
      <c r="P33" s="2810"/>
    </row>
    <row r="34" spans="1:17" s="189" customFormat="1" ht="22.5" customHeight="1">
      <c r="A34" s="2802"/>
      <c r="B34" s="2802"/>
      <c r="C34" s="2806"/>
      <c r="D34" s="2807"/>
      <c r="E34" s="2807"/>
      <c r="F34" s="2807"/>
      <c r="G34" s="2807"/>
      <c r="H34" s="2807"/>
      <c r="I34" s="2808"/>
      <c r="J34" s="2794"/>
      <c r="K34" s="2795"/>
      <c r="L34" s="2795"/>
      <c r="M34" s="2795"/>
      <c r="N34" s="2795"/>
      <c r="O34" s="2800"/>
      <c r="P34" s="2801"/>
    </row>
    <row r="35" spans="1:17" s="189" customFormat="1" ht="22.5" customHeight="1">
      <c r="A35" s="290" t="s">
        <v>672</v>
      </c>
      <c r="B35" s="289"/>
      <c r="C35" s="545"/>
      <c r="D35" s="545"/>
      <c r="E35" s="545"/>
      <c r="F35" s="545"/>
      <c r="G35" s="545"/>
      <c r="H35" s="545"/>
      <c r="I35" s="545"/>
      <c r="J35" s="545"/>
      <c r="K35" s="545"/>
      <c r="L35" s="545"/>
      <c r="M35" s="546"/>
      <c r="N35" s="546"/>
      <c r="O35" s="2811">
        <f>SUM(P19:P34)</f>
        <v>0</v>
      </c>
      <c r="P35" s="2812"/>
    </row>
    <row r="36" spans="1:17" s="189" customFormat="1" ht="24.95" customHeight="1">
      <c r="A36" s="189" t="s">
        <v>253</v>
      </c>
      <c r="B36" s="59"/>
      <c r="C36" s="59"/>
      <c r="D36" s="59"/>
      <c r="E36" s="59"/>
      <c r="F36" s="59"/>
      <c r="G36" s="59"/>
      <c r="H36" s="59"/>
      <c r="I36" s="59"/>
      <c r="J36" s="59"/>
      <c r="K36" s="59"/>
      <c r="L36" s="59"/>
      <c r="M36" s="59"/>
      <c r="N36" s="59"/>
      <c r="O36" s="59"/>
      <c r="P36" s="59"/>
    </row>
    <row r="37" spans="1:17" s="189" customFormat="1" ht="20.100000000000001" customHeight="1">
      <c r="A37" s="1809" t="s">
        <v>419</v>
      </c>
      <c r="B37" s="1809"/>
      <c r="C37" s="1809"/>
      <c r="D37" s="1473" t="s">
        <v>258</v>
      </c>
      <c r="E37" s="1396"/>
      <c r="F37" s="2774"/>
      <c r="G37" s="2774"/>
      <c r="H37" s="2774"/>
      <c r="I37" s="2774"/>
      <c r="J37" s="2774"/>
      <c r="K37" s="1473" t="s">
        <v>211</v>
      </c>
      <c r="L37" s="1396"/>
      <c r="M37" s="1445"/>
      <c r="N37" s="1446"/>
      <c r="O37" s="1446"/>
      <c r="P37" s="1447"/>
    </row>
    <row r="38" spans="1:17" s="189" customFormat="1" ht="20.100000000000001" customHeight="1">
      <c r="A38" s="1809"/>
      <c r="B38" s="1809"/>
      <c r="C38" s="1809"/>
      <c r="D38" s="1473" t="s">
        <v>260</v>
      </c>
      <c r="E38" s="1396"/>
      <c r="F38" s="2774"/>
      <c r="G38" s="2774"/>
      <c r="H38" s="2774"/>
      <c r="I38" s="2774"/>
      <c r="J38" s="2774"/>
      <c r="K38" s="2775" t="s">
        <v>261</v>
      </c>
      <c r="L38" s="2776"/>
      <c r="M38" s="2777"/>
      <c r="N38" s="2778"/>
      <c r="O38" s="2779"/>
      <c r="P38" s="2780"/>
    </row>
    <row r="39" spans="1:17" s="189" customFormat="1" ht="20.100000000000001" customHeight="1">
      <c r="A39" s="1809" t="s">
        <v>420</v>
      </c>
      <c r="B39" s="1809"/>
      <c r="C39" s="1809"/>
      <c r="D39" s="1473" t="s">
        <v>258</v>
      </c>
      <c r="E39" s="1396"/>
      <c r="F39" s="2774"/>
      <c r="G39" s="2774"/>
      <c r="H39" s="2774"/>
      <c r="I39" s="2774"/>
      <c r="J39" s="2774"/>
      <c r="K39" s="1473" t="s">
        <v>211</v>
      </c>
      <c r="L39" s="1396"/>
      <c r="M39" s="1445"/>
      <c r="N39" s="1446"/>
      <c r="O39" s="2779"/>
      <c r="P39" s="2780"/>
    </row>
    <row r="40" spans="1:17" s="189" customFormat="1" ht="20.100000000000001" customHeight="1">
      <c r="A40" s="1809"/>
      <c r="B40" s="1809"/>
      <c r="C40" s="1809"/>
      <c r="D40" s="1473" t="s">
        <v>260</v>
      </c>
      <c r="E40" s="1396"/>
      <c r="F40" s="2774"/>
      <c r="G40" s="2774"/>
      <c r="H40" s="2774"/>
      <c r="I40" s="2774"/>
      <c r="J40" s="2774"/>
      <c r="K40" s="2775" t="s">
        <v>261</v>
      </c>
      <c r="L40" s="2776"/>
      <c r="M40" s="1445"/>
      <c r="N40" s="1446"/>
      <c r="O40" s="2779"/>
      <c r="P40" s="2780"/>
    </row>
    <row r="41" spans="1:17" s="189" customFormat="1" ht="20.100000000000001" customHeight="1">
      <c r="A41" s="1809" t="s">
        <v>421</v>
      </c>
      <c r="B41" s="1809"/>
      <c r="C41" s="1809"/>
      <c r="D41" s="1473" t="s">
        <v>258</v>
      </c>
      <c r="E41" s="1396"/>
      <c r="F41" s="2774"/>
      <c r="G41" s="2774"/>
      <c r="H41" s="2774"/>
      <c r="I41" s="2774"/>
      <c r="J41" s="2774"/>
      <c r="K41" s="1473" t="s">
        <v>211</v>
      </c>
      <c r="L41" s="1396"/>
      <c r="M41" s="1445"/>
      <c r="N41" s="1446"/>
      <c r="O41" s="2779"/>
      <c r="P41" s="2780"/>
    </row>
    <row r="42" spans="1:17" ht="20.100000000000001" customHeight="1">
      <c r="A42" s="1809"/>
      <c r="B42" s="1809"/>
      <c r="C42" s="1809"/>
      <c r="D42" s="1473" t="s">
        <v>260</v>
      </c>
      <c r="E42" s="1396"/>
      <c r="F42" s="2774"/>
      <c r="G42" s="2774"/>
      <c r="H42" s="2774"/>
      <c r="I42" s="2774"/>
      <c r="J42" s="2774"/>
      <c r="K42" s="2775" t="s">
        <v>261</v>
      </c>
      <c r="L42" s="2776"/>
      <c r="M42" s="1445"/>
      <c r="N42" s="1446"/>
      <c r="O42" s="2779"/>
      <c r="P42" s="2780"/>
    </row>
    <row r="43" spans="1:17" ht="20.100000000000001" customHeight="1">
      <c r="A43" s="141" t="s">
        <v>422</v>
      </c>
    </row>
    <row r="44" spans="1:17" ht="20.100000000000001" customHeight="1">
      <c r="A44" s="76"/>
    </row>
    <row r="45" spans="1:17" ht="15" customHeight="1">
      <c r="A45" s="59" t="s">
        <v>78</v>
      </c>
      <c r="Q45" s="59"/>
    </row>
    <row r="46" spans="1:17" ht="9.9499999999999993" customHeight="1">
      <c r="Q46" s="59"/>
    </row>
    <row r="47" spans="1:17" ht="15" customHeight="1">
      <c r="A47" s="2813" t="s">
        <v>726</v>
      </c>
      <c r="B47" s="2813"/>
      <c r="C47" s="2813"/>
      <c r="D47" s="2813"/>
      <c r="E47" s="2813"/>
      <c r="F47" s="2813"/>
      <c r="G47" s="2813"/>
      <c r="H47" s="2813"/>
      <c r="I47" s="2813"/>
      <c r="J47" s="2813"/>
      <c r="K47" s="2813"/>
      <c r="L47" s="2813"/>
      <c r="M47" s="2813"/>
      <c r="N47" s="2813"/>
      <c r="O47" s="2813"/>
      <c r="P47" s="2813"/>
      <c r="Q47" s="294"/>
    </row>
    <row r="48" spans="1:17" ht="9.9499999999999993" customHeight="1">
      <c r="Q48" s="59"/>
    </row>
    <row r="49" spans="1:17" ht="15" customHeight="1">
      <c r="A49" s="189" t="s">
        <v>636</v>
      </c>
      <c r="B49" s="189"/>
      <c r="C49" s="189"/>
      <c r="E49" s="189"/>
      <c r="F49" s="189"/>
      <c r="G49" s="189"/>
      <c r="H49" s="189"/>
      <c r="I49" s="189"/>
      <c r="J49" s="189"/>
      <c r="K49" s="189"/>
      <c r="L49" s="189"/>
      <c r="M49" s="189"/>
      <c r="N49" s="189"/>
      <c r="O49" s="189"/>
      <c r="P49" s="189"/>
      <c r="Q49" s="295"/>
    </row>
    <row r="50" spans="1:17" ht="15" customHeight="1">
      <c r="A50" s="189" t="s">
        <v>340</v>
      </c>
      <c r="B50" s="189"/>
      <c r="C50" s="189"/>
      <c r="E50" s="189"/>
      <c r="F50" s="189"/>
      <c r="G50" s="189"/>
      <c r="H50" s="189"/>
      <c r="I50" s="189"/>
      <c r="J50" s="189"/>
      <c r="K50" s="189"/>
      <c r="L50" s="189"/>
      <c r="M50" s="189"/>
      <c r="N50" s="189"/>
      <c r="O50" s="189"/>
      <c r="P50" s="189"/>
    </row>
    <row r="51" spans="1:17" ht="60" customHeight="1">
      <c r="A51" s="1473" t="s">
        <v>341</v>
      </c>
      <c r="B51" s="1420"/>
      <c r="C51" s="1396"/>
      <c r="D51" s="2791" t="s">
        <v>342</v>
      </c>
      <c r="E51" s="2792"/>
      <c r="F51" s="2792"/>
      <c r="G51" s="2792"/>
      <c r="H51" s="2792"/>
      <c r="I51" s="2792"/>
      <c r="J51" s="2792"/>
      <c r="K51" s="2792"/>
      <c r="L51" s="2792"/>
      <c r="M51" s="2792"/>
      <c r="N51" s="2792"/>
      <c r="O51" s="2792"/>
      <c r="P51" s="2793"/>
      <c r="Q51" s="296"/>
    </row>
    <row r="52" spans="1:17" ht="60" customHeight="1">
      <c r="A52" s="1473" t="s">
        <v>343</v>
      </c>
      <c r="B52" s="1420"/>
      <c r="C52" s="1396"/>
      <c r="D52" s="2791" t="s">
        <v>344</v>
      </c>
      <c r="E52" s="2792"/>
      <c r="F52" s="2792"/>
      <c r="G52" s="2792"/>
      <c r="H52" s="2792"/>
      <c r="I52" s="2792"/>
      <c r="J52" s="2792"/>
      <c r="K52" s="2792"/>
      <c r="L52" s="2792"/>
      <c r="M52" s="2792"/>
      <c r="N52" s="2792"/>
      <c r="O52" s="2792"/>
      <c r="P52" s="2793"/>
      <c r="Q52" s="296"/>
    </row>
    <row r="53" spans="1:17" ht="60" customHeight="1">
      <c r="A53" s="1473" t="s">
        <v>345</v>
      </c>
      <c r="B53" s="1420"/>
      <c r="C53" s="1396"/>
      <c r="D53" s="2791" t="s">
        <v>346</v>
      </c>
      <c r="E53" s="2792"/>
      <c r="F53" s="2792"/>
      <c r="G53" s="2792"/>
      <c r="H53" s="2792"/>
      <c r="I53" s="2792"/>
      <c r="J53" s="2792"/>
      <c r="K53" s="2792"/>
      <c r="L53" s="2792"/>
      <c r="M53" s="2792"/>
      <c r="N53" s="2792"/>
      <c r="O53" s="2792"/>
      <c r="P53" s="2793"/>
      <c r="Q53" s="296"/>
    </row>
    <row r="54" spans="1:17" ht="80.099999999999994" customHeight="1">
      <c r="A54" s="1473" t="s">
        <v>347</v>
      </c>
      <c r="B54" s="1420"/>
      <c r="C54" s="1396"/>
      <c r="D54" s="2791" t="s">
        <v>348</v>
      </c>
      <c r="E54" s="2792"/>
      <c r="F54" s="2792"/>
      <c r="G54" s="2792"/>
      <c r="H54" s="2792"/>
      <c r="I54" s="2792"/>
      <c r="J54" s="2792"/>
      <c r="K54" s="2792"/>
      <c r="L54" s="2792"/>
      <c r="M54" s="2792"/>
      <c r="N54" s="2792"/>
      <c r="O54" s="2792"/>
      <c r="P54" s="2793"/>
      <c r="Q54" s="296"/>
    </row>
    <row r="55" spans="1:17" ht="9.9499999999999993" customHeight="1">
      <c r="C55" s="189"/>
      <c r="D55" s="189"/>
      <c r="E55" s="189"/>
      <c r="F55" s="189"/>
      <c r="G55" s="189"/>
      <c r="H55" s="189"/>
      <c r="I55" s="189"/>
      <c r="J55" s="189"/>
      <c r="K55" s="189"/>
      <c r="L55" s="189"/>
      <c r="M55" s="189"/>
      <c r="N55" s="189"/>
      <c r="O55" s="189"/>
      <c r="P55" s="189"/>
    </row>
    <row r="56" spans="1:17" ht="15" customHeight="1">
      <c r="A56" s="1828" t="s">
        <v>423</v>
      </c>
      <c r="B56" s="1828"/>
      <c r="C56" s="1828"/>
      <c r="D56" s="1828"/>
      <c r="E56" s="1828"/>
      <c r="F56" s="1828"/>
      <c r="G56" s="1828"/>
      <c r="H56" s="1828"/>
      <c r="I56" s="1828"/>
      <c r="J56" s="1828"/>
      <c r="K56" s="1828"/>
      <c r="L56" s="1828"/>
      <c r="M56" s="1828"/>
      <c r="N56" s="1828"/>
      <c r="O56" s="1828"/>
      <c r="P56" s="1828"/>
      <c r="Q56" s="295"/>
    </row>
    <row r="57" spans="1:17" ht="15" customHeight="1">
      <c r="A57" s="189" t="s">
        <v>424</v>
      </c>
      <c r="C57" s="189"/>
      <c r="E57" s="189"/>
      <c r="F57" s="189"/>
      <c r="G57" s="189"/>
      <c r="H57" s="189"/>
      <c r="I57" s="189"/>
      <c r="J57" s="189"/>
      <c r="K57" s="189"/>
      <c r="L57" s="189"/>
      <c r="M57" s="189"/>
      <c r="N57" s="189"/>
      <c r="O57" s="189"/>
      <c r="P57" s="189"/>
      <c r="Q57" s="295"/>
    </row>
    <row r="58" spans="1:17" ht="15" customHeight="1">
      <c r="A58" s="1828" t="s">
        <v>701</v>
      </c>
      <c r="B58" s="1828"/>
      <c r="C58" s="1828"/>
      <c r="D58" s="1828"/>
      <c r="E58" s="1828"/>
      <c r="F58" s="1828"/>
      <c r="G58" s="1828"/>
      <c r="H58" s="1828"/>
      <c r="I58" s="1828"/>
      <c r="J58" s="1828"/>
      <c r="K58" s="1828"/>
      <c r="L58" s="1828"/>
      <c r="M58" s="1828"/>
      <c r="N58" s="1828"/>
      <c r="O58" s="1828"/>
      <c r="P58" s="1828"/>
      <c r="Q58" s="295"/>
    </row>
    <row r="59" spans="1:17" ht="15" customHeight="1">
      <c r="B59" s="189" t="s">
        <v>425</v>
      </c>
      <c r="C59" s="189"/>
      <c r="D59" s="189"/>
      <c r="F59" s="189"/>
      <c r="G59" s="189"/>
      <c r="H59" s="189"/>
      <c r="I59" s="189"/>
      <c r="J59" s="189"/>
      <c r="K59" s="189"/>
      <c r="L59" s="189"/>
      <c r="M59" s="189"/>
      <c r="N59" s="189"/>
      <c r="O59" s="189"/>
      <c r="P59" s="189"/>
      <c r="Q59" s="295"/>
    </row>
    <row r="60" spans="1:17" ht="15" customHeight="1">
      <c r="A60" s="1828" t="s">
        <v>702</v>
      </c>
      <c r="B60" s="1828"/>
      <c r="C60" s="1828"/>
      <c r="D60" s="1828"/>
      <c r="E60" s="1828"/>
      <c r="F60" s="1828"/>
      <c r="G60" s="1828"/>
      <c r="H60" s="1828"/>
      <c r="I60" s="1828"/>
      <c r="J60" s="1828"/>
      <c r="K60" s="1828"/>
      <c r="L60" s="1828"/>
      <c r="M60" s="1828"/>
      <c r="N60" s="1828"/>
      <c r="O60" s="1828"/>
      <c r="P60" s="1828"/>
      <c r="Q60" s="295"/>
    </row>
    <row r="61" spans="1:17" ht="15" customHeight="1">
      <c r="B61" s="189" t="s">
        <v>426</v>
      </c>
      <c r="C61" s="189"/>
      <c r="D61" s="189"/>
      <c r="F61" s="189"/>
      <c r="G61" s="189"/>
      <c r="H61" s="189"/>
      <c r="I61" s="189"/>
      <c r="J61" s="189"/>
      <c r="K61" s="189"/>
      <c r="L61" s="189"/>
      <c r="M61" s="189"/>
      <c r="N61" s="189"/>
      <c r="O61" s="189"/>
      <c r="P61" s="189"/>
      <c r="Q61" s="295"/>
    </row>
    <row r="62" spans="1:17" ht="15" customHeight="1">
      <c r="A62" s="1828" t="s">
        <v>703</v>
      </c>
      <c r="B62" s="1828"/>
      <c r="C62" s="1828"/>
      <c r="D62" s="1828"/>
      <c r="E62" s="1828"/>
      <c r="F62" s="1828"/>
      <c r="G62" s="1828"/>
      <c r="H62" s="1828"/>
      <c r="I62" s="1828"/>
      <c r="J62" s="1828"/>
      <c r="K62" s="1828"/>
      <c r="L62" s="1828"/>
      <c r="M62" s="1828"/>
      <c r="N62" s="1828"/>
      <c r="O62" s="1828"/>
      <c r="P62" s="1828"/>
      <c r="Q62" s="295"/>
    </row>
    <row r="63" spans="1:17" ht="15" customHeight="1">
      <c r="B63" s="189" t="s">
        <v>427</v>
      </c>
      <c r="C63" s="189"/>
      <c r="D63" s="189"/>
      <c r="F63" s="189"/>
      <c r="G63" s="189"/>
      <c r="H63" s="189"/>
      <c r="I63" s="189"/>
      <c r="J63" s="189"/>
      <c r="K63" s="189"/>
      <c r="L63" s="189"/>
      <c r="M63" s="189"/>
      <c r="N63" s="189"/>
      <c r="O63" s="189"/>
      <c r="P63" s="189"/>
      <c r="Q63" s="295"/>
    </row>
    <row r="64" spans="1:17" ht="15" customHeight="1">
      <c r="A64" s="189" t="s">
        <v>349</v>
      </c>
      <c r="C64" s="189"/>
      <c r="E64" s="189"/>
      <c r="F64" s="189"/>
      <c r="G64" s="189"/>
      <c r="H64" s="189"/>
      <c r="I64" s="189"/>
      <c r="J64" s="189"/>
      <c r="K64" s="189"/>
      <c r="L64" s="189"/>
      <c r="M64" s="189"/>
      <c r="N64" s="189"/>
      <c r="O64" s="189"/>
      <c r="P64" s="189"/>
      <c r="Q64" s="295"/>
    </row>
    <row r="65" spans="1:17" ht="15" customHeight="1">
      <c r="A65" s="1828" t="s">
        <v>704</v>
      </c>
      <c r="B65" s="1828"/>
      <c r="C65" s="1828"/>
      <c r="D65" s="1828"/>
      <c r="E65" s="1828"/>
      <c r="F65" s="1828"/>
      <c r="G65" s="1828"/>
      <c r="H65" s="1828"/>
      <c r="I65" s="1828"/>
      <c r="J65" s="1828"/>
      <c r="K65" s="1828"/>
      <c r="L65" s="1828"/>
      <c r="M65" s="1828"/>
      <c r="N65" s="1828"/>
      <c r="O65" s="1828"/>
      <c r="P65" s="1828"/>
      <c r="Q65" s="295"/>
    </row>
    <row r="66" spans="1:17" ht="15" customHeight="1">
      <c r="A66" s="189" t="s">
        <v>428</v>
      </c>
      <c r="C66" s="189"/>
      <c r="E66" s="189"/>
      <c r="F66" s="189"/>
      <c r="G66" s="189"/>
      <c r="H66" s="189"/>
      <c r="I66" s="189"/>
      <c r="J66" s="189"/>
      <c r="K66" s="189"/>
      <c r="L66" s="189"/>
      <c r="M66" s="189"/>
      <c r="N66" s="189"/>
      <c r="O66" s="189"/>
      <c r="P66" s="189"/>
      <c r="Q66" s="295"/>
    </row>
    <row r="67" spans="1:17" ht="15" customHeight="1">
      <c r="A67" s="1828" t="s">
        <v>637</v>
      </c>
      <c r="B67" s="1828"/>
      <c r="C67" s="1828"/>
      <c r="D67" s="1828"/>
      <c r="E67" s="1828"/>
      <c r="F67" s="1828"/>
      <c r="G67" s="1828"/>
      <c r="H67" s="1828"/>
      <c r="I67" s="1828"/>
      <c r="J67" s="1828"/>
      <c r="K67" s="1828"/>
      <c r="L67" s="1828"/>
      <c r="M67" s="1828"/>
      <c r="N67" s="1828"/>
      <c r="O67" s="1828"/>
      <c r="P67" s="1828"/>
      <c r="Q67" s="295"/>
    </row>
    <row r="68" spans="1:17" ht="15" customHeight="1">
      <c r="A68" s="1828" t="s">
        <v>429</v>
      </c>
      <c r="B68" s="1828"/>
      <c r="C68" s="1828"/>
      <c r="D68" s="1828"/>
      <c r="E68" s="1828"/>
      <c r="F68" s="1828"/>
      <c r="G68" s="1828"/>
      <c r="H68" s="1828"/>
      <c r="I68" s="1828"/>
      <c r="J68" s="1828"/>
      <c r="K68" s="1828"/>
      <c r="L68" s="1828"/>
      <c r="M68" s="1828"/>
      <c r="N68" s="1828"/>
      <c r="O68" s="1828"/>
      <c r="P68" s="1828"/>
      <c r="Q68" s="295"/>
    </row>
    <row r="69" spans="1:17" ht="15" customHeight="1">
      <c r="A69" s="1828" t="s">
        <v>430</v>
      </c>
      <c r="B69" s="1828"/>
      <c r="C69" s="1828"/>
      <c r="D69" s="1828"/>
      <c r="E69" s="1828"/>
      <c r="F69" s="1828"/>
      <c r="G69" s="1828"/>
      <c r="H69" s="1828"/>
      <c r="I69" s="1828"/>
      <c r="J69" s="1828"/>
      <c r="K69" s="1828"/>
      <c r="L69" s="1828"/>
      <c r="M69" s="1828"/>
      <c r="N69" s="1828"/>
      <c r="O69" s="1828"/>
      <c r="P69" s="1828"/>
      <c r="Q69" s="295"/>
    </row>
    <row r="70" spans="1:17" ht="9.9499999999999993" customHeight="1">
      <c r="C70" s="189"/>
      <c r="D70" s="189"/>
      <c r="E70" s="189"/>
      <c r="F70" s="189"/>
      <c r="G70" s="189"/>
      <c r="H70" s="189"/>
      <c r="I70" s="189"/>
      <c r="J70" s="189"/>
      <c r="K70" s="189"/>
      <c r="L70" s="189"/>
      <c r="M70" s="189"/>
      <c r="N70" s="189"/>
      <c r="O70" s="189"/>
      <c r="P70" s="189"/>
      <c r="Q70" s="295"/>
    </row>
    <row r="71" spans="1:17" ht="15" customHeight="1">
      <c r="A71" s="297" t="s">
        <v>350</v>
      </c>
      <c r="B71" s="298"/>
      <c r="C71" s="299"/>
      <c r="D71" s="298"/>
      <c r="E71" s="300"/>
      <c r="F71" s="300"/>
      <c r="G71" s="299"/>
      <c r="H71" s="299"/>
      <c r="I71" s="299"/>
      <c r="J71" s="299"/>
      <c r="K71" s="299"/>
      <c r="L71" s="299"/>
      <c r="M71" s="299"/>
      <c r="N71" s="299"/>
      <c r="O71" s="299"/>
      <c r="P71" s="547"/>
      <c r="Q71" s="429"/>
    </row>
    <row r="72" spans="1:17" ht="15" customHeight="1">
      <c r="A72" s="2771" t="s">
        <v>727</v>
      </c>
      <c r="B72" s="1348"/>
      <c r="C72" s="1348"/>
      <c r="D72" s="1348"/>
      <c r="E72" s="1348"/>
      <c r="F72" s="1348"/>
      <c r="G72" s="1348"/>
      <c r="H72" s="1348"/>
      <c r="I72" s="1348"/>
      <c r="J72" s="1348"/>
      <c r="K72" s="1348"/>
      <c r="L72" s="1348"/>
      <c r="M72" s="1348"/>
      <c r="N72" s="1348"/>
      <c r="O72" s="1348"/>
      <c r="P72" s="2772"/>
      <c r="Q72" s="57"/>
    </row>
    <row r="73" spans="1:17" ht="15" customHeight="1">
      <c r="A73" s="2771" t="s">
        <v>728</v>
      </c>
      <c r="B73" s="1348"/>
      <c r="C73" s="1348"/>
      <c r="D73" s="1348"/>
      <c r="E73" s="1348"/>
      <c r="F73" s="1348"/>
      <c r="G73" s="1348"/>
      <c r="H73" s="1348"/>
      <c r="I73" s="1348"/>
      <c r="J73" s="1348"/>
      <c r="K73" s="1348"/>
      <c r="L73" s="1348"/>
      <c r="M73" s="1348"/>
      <c r="N73" s="1348"/>
      <c r="O73" s="1348"/>
      <c r="P73" s="2772"/>
      <c r="Q73" s="57"/>
    </row>
    <row r="74" spans="1:17" ht="15" customHeight="1">
      <c r="A74" s="2771" t="s">
        <v>729</v>
      </c>
      <c r="B74" s="1348"/>
      <c r="C74" s="1348"/>
      <c r="D74" s="1348"/>
      <c r="E74" s="1348"/>
      <c r="F74" s="1348"/>
      <c r="G74" s="1348"/>
      <c r="H74" s="1348"/>
      <c r="I74" s="1348"/>
      <c r="J74" s="1348"/>
      <c r="K74" s="1348"/>
      <c r="L74" s="1348"/>
      <c r="M74" s="1348"/>
      <c r="N74" s="1348"/>
      <c r="O74" s="1348"/>
      <c r="P74" s="2772"/>
      <c r="Q74" s="57"/>
    </row>
    <row r="75" spans="1:17" ht="15" customHeight="1">
      <c r="A75" s="2773" t="s">
        <v>431</v>
      </c>
      <c r="B75" s="1348"/>
      <c r="C75" s="1348"/>
      <c r="D75" s="1348"/>
      <c r="E75" s="1348"/>
      <c r="F75" s="1348"/>
      <c r="G75" s="1348"/>
      <c r="H75" s="1348"/>
      <c r="I75" s="1348"/>
      <c r="J75" s="1348"/>
      <c r="K75" s="1348"/>
      <c r="L75" s="1348"/>
      <c r="M75" s="1348"/>
      <c r="N75" s="1348"/>
      <c r="O75" s="1348"/>
      <c r="P75" s="2772"/>
      <c r="Q75" s="57"/>
    </row>
    <row r="76" spans="1:17" ht="15" customHeight="1">
      <c r="A76" s="2773" t="s">
        <v>432</v>
      </c>
      <c r="B76" s="1348"/>
      <c r="C76" s="1348"/>
      <c r="D76" s="1348"/>
      <c r="E76" s="1348"/>
      <c r="F76" s="1348"/>
      <c r="G76" s="1348"/>
      <c r="H76" s="1348"/>
      <c r="I76" s="1348"/>
      <c r="J76" s="1348"/>
      <c r="K76" s="1348"/>
      <c r="L76" s="1348"/>
      <c r="M76" s="1348"/>
      <c r="N76" s="1348"/>
      <c r="O76" s="1348"/>
      <c r="P76" s="2772"/>
      <c r="Q76" s="57"/>
    </row>
    <row r="77" spans="1:17" ht="15" customHeight="1">
      <c r="A77" s="2771" t="s">
        <v>730</v>
      </c>
      <c r="B77" s="1348"/>
      <c r="C77" s="1348"/>
      <c r="D77" s="1348"/>
      <c r="E77" s="1348"/>
      <c r="F77" s="1348"/>
      <c r="G77" s="1348"/>
      <c r="H77" s="1348"/>
      <c r="I77" s="1348"/>
      <c r="J77" s="1348"/>
      <c r="K77" s="1348"/>
      <c r="L77" s="1348"/>
      <c r="M77" s="1348"/>
      <c r="N77" s="1348"/>
      <c r="O77" s="1348"/>
      <c r="P77" s="2772"/>
      <c r="Q77" s="57"/>
    </row>
    <row r="78" spans="1:17" ht="15" customHeight="1">
      <c r="A78" s="2768" t="s">
        <v>731</v>
      </c>
      <c r="B78" s="2769"/>
      <c r="C78" s="2769"/>
      <c r="D78" s="2769"/>
      <c r="E78" s="2769"/>
      <c r="F78" s="2769"/>
      <c r="G78" s="2769"/>
      <c r="H78" s="2769"/>
      <c r="I78" s="2769"/>
      <c r="J78" s="2769"/>
      <c r="K78" s="2769"/>
      <c r="L78" s="2769"/>
      <c r="M78" s="2769"/>
      <c r="N78" s="2769"/>
      <c r="O78" s="2769"/>
      <c r="P78" s="2770"/>
      <c r="Q78" s="57"/>
    </row>
  </sheetData>
  <mergeCells count="136">
    <mergeCell ref="C18:I18"/>
    <mergeCell ref="C19:I19"/>
    <mergeCell ref="C20:I20"/>
    <mergeCell ref="C21:I21"/>
    <mergeCell ref="C22:I22"/>
    <mergeCell ref="C23:I23"/>
    <mergeCell ref="O21:P21"/>
    <mergeCell ref="O22:P22"/>
    <mergeCell ref="J20:N20"/>
    <mergeCell ref="J21:N21"/>
    <mergeCell ref="J22:N22"/>
    <mergeCell ref="O17:P17"/>
    <mergeCell ref="O18:P18"/>
    <mergeCell ref="O19:P19"/>
    <mergeCell ref="J17:N17"/>
    <mergeCell ref="J18:N18"/>
    <mergeCell ref="J19:N19"/>
    <mergeCell ref="A17:I17"/>
    <mergeCell ref="A19:A34"/>
    <mergeCell ref="B19:B22"/>
    <mergeCell ref="A18:B18"/>
    <mergeCell ref="C25:I25"/>
    <mergeCell ref="C26:I26"/>
    <mergeCell ref="C27:I27"/>
    <mergeCell ref="J24:N24"/>
    <mergeCell ref="O23:P23"/>
    <mergeCell ref="C28:I28"/>
    <mergeCell ref="C29:I29"/>
    <mergeCell ref="O20:P20"/>
    <mergeCell ref="B31:B34"/>
    <mergeCell ref="B23:B26"/>
    <mergeCell ref="O24:P24"/>
    <mergeCell ref="O25:P25"/>
    <mergeCell ref="O26:P26"/>
    <mergeCell ref="O27:P27"/>
    <mergeCell ref="J27:N27"/>
    <mergeCell ref="J28:N28"/>
    <mergeCell ref="J29:N29"/>
    <mergeCell ref="C30:I30"/>
    <mergeCell ref="C31:I31"/>
    <mergeCell ref="C32:I32"/>
    <mergeCell ref="O31:P31"/>
    <mergeCell ref="O32:P32"/>
    <mergeCell ref="J23:N23"/>
    <mergeCell ref="O28:P28"/>
    <mergeCell ref="O29:P29"/>
    <mergeCell ref="C24:I24"/>
    <mergeCell ref="J25:N25"/>
    <mergeCell ref="J26:N26"/>
    <mergeCell ref="A68:P68"/>
    <mergeCell ref="A69:P69"/>
    <mergeCell ref="A60:P60"/>
    <mergeCell ref="A62:P62"/>
    <mergeCell ref="J30:N30"/>
    <mergeCell ref="J31:N31"/>
    <mergeCell ref="J32:N32"/>
    <mergeCell ref="O30:P30"/>
    <mergeCell ref="A65:P65"/>
    <mergeCell ref="A67:P67"/>
    <mergeCell ref="A54:C54"/>
    <mergeCell ref="D54:P54"/>
    <mergeCell ref="B27:B30"/>
    <mergeCell ref="A56:P56"/>
    <mergeCell ref="A58:P58"/>
    <mergeCell ref="J33:N33"/>
    <mergeCell ref="J34:N34"/>
    <mergeCell ref="C33:I33"/>
    <mergeCell ref="C34:I34"/>
    <mergeCell ref="O33:P33"/>
    <mergeCell ref="O34:P34"/>
    <mergeCell ref="O35:P35"/>
    <mergeCell ref="A47:P47"/>
    <mergeCell ref="A51:C51"/>
    <mergeCell ref="A53:C53"/>
    <mergeCell ref="D53:P53"/>
    <mergeCell ref="A41:C42"/>
    <mergeCell ref="D41:E41"/>
    <mergeCell ref="F41:J41"/>
    <mergeCell ref="K41:L41"/>
    <mergeCell ref="M41:P41"/>
    <mergeCell ref="D42:E42"/>
    <mergeCell ref="F42:J42"/>
    <mergeCell ref="K42:L42"/>
    <mergeCell ref="K39:L39"/>
    <mergeCell ref="M39:P39"/>
    <mergeCell ref="D40:E40"/>
    <mergeCell ref="F40:J40"/>
    <mergeCell ref="K40:L40"/>
    <mergeCell ref="M40:P40"/>
    <mergeCell ref="D51:P51"/>
    <mergeCell ref="A52:C52"/>
    <mergeCell ref="D52:P52"/>
    <mergeCell ref="K13:P13"/>
    <mergeCell ref="A6:C6"/>
    <mergeCell ref="A7:C8"/>
    <mergeCell ref="D7:P7"/>
    <mergeCell ref="K8:P8"/>
    <mergeCell ref="A9:C9"/>
    <mergeCell ref="D9:P9"/>
    <mergeCell ref="O2:P2"/>
    <mergeCell ref="A3:P3"/>
    <mergeCell ref="A4:C4"/>
    <mergeCell ref="D4:G4"/>
    <mergeCell ref="H4:I4"/>
    <mergeCell ref="A11:C11"/>
    <mergeCell ref="D11:P11"/>
    <mergeCell ref="A12:C13"/>
    <mergeCell ref="G12:P12"/>
    <mergeCell ref="D13:E13"/>
    <mergeCell ref="F13:G13"/>
    <mergeCell ref="J4:P4"/>
    <mergeCell ref="D6:P6"/>
    <mergeCell ref="A14:C15"/>
    <mergeCell ref="D14:E14"/>
    <mergeCell ref="F14:G14"/>
    <mergeCell ref="E15:P15"/>
    <mergeCell ref="A78:P78"/>
    <mergeCell ref="A77:P77"/>
    <mergeCell ref="A76:P76"/>
    <mergeCell ref="A75:P75"/>
    <mergeCell ref="A74:P74"/>
    <mergeCell ref="A73:P73"/>
    <mergeCell ref="A72:P72"/>
    <mergeCell ref="A37:C38"/>
    <mergeCell ref="D37:E37"/>
    <mergeCell ref="F37:J37"/>
    <mergeCell ref="K37:L37"/>
    <mergeCell ref="M37:P37"/>
    <mergeCell ref="D38:E38"/>
    <mergeCell ref="F38:J38"/>
    <mergeCell ref="K38:L38"/>
    <mergeCell ref="M38:P38"/>
    <mergeCell ref="M42:P42"/>
    <mergeCell ref="A39:C40"/>
    <mergeCell ref="D39:E39"/>
    <mergeCell ref="F39:J39"/>
  </mergeCells>
  <phoneticPr fontId="7"/>
  <conditionalFormatting sqref="F37:J42 M37:P42 D7:P7 K8:P8 D9:P9 D11:P11 E12 K13:P13 F13:G14 D15 C19:P34 D6">
    <cfRule type="containsBlanks" dxfId="8" priority="2">
      <formula>LEN(TRIM(C6))=0</formula>
    </cfRule>
  </conditionalFormatting>
  <dataValidations count="3">
    <dataValidation imeMode="off" allowBlank="1" showInputMessage="1" showErrorMessage="1" sqref="O18:O34 E12 D1:D2 K13:L13"/>
    <dataValidation imeMode="hiragana" allowBlank="1" showInputMessage="1" showErrorMessage="1" sqref="F37 F8:G8 D9 G12 C18:C35 F39 F13:G13"/>
    <dataValidation type="list" imeMode="off" allowBlank="1" showInputMessage="1" showErrorMessage="1" sqref="D15">
      <formula1>"✓"</formula1>
    </dataValidation>
  </dataValidations>
  <printOptions horizontalCentered="1"/>
  <pageMargins left="0.59055118110236227" right="0.59055118110236227" top="0.59055118110236227" bottom="0.39370078740157483" header="0.78740157480314965" footer="0.11811023622047245"/>
  <pageSetup paperSize="9" scale="91" orientation="portrait" r:id="rId1"/>
  <headerFooter scaleWithDoc="0">
    <oddFooter>&amp;R&amp;10（令和元年10月開講訓練科から適用）</oddFooter>
  </headerFooter>
  <rowBreaks count="1" manualBreakCount="1">
    <brk id="43" max="14" man="1"/>
  </rowBreaks>
  <ignoredErrors>
    <ignoredError sqref="O35" formulaRange="1"/>
  </ignoredError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zoomScale="85" zoomScaleNormal="85" zoomScaleSheetLayoutView="85" workbookViewId="0">
      <selection activeCell="A40" sqref="A40"/>
    </sheetView>
  </sheetViews>
  <sheetFormatPr defaultRowHeight="15" customHeight="1"/>
  <cols>
    <col min="1" max="1" width="27.625" style="54" customWidth="1"/>
    <col min="2" max="2" width="73.625" style="393"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767" t="s">
        <v>751</v>
      </c>
      <c r="B1" s="767" t="s">
        <v>1106</v>
      </c>
    </row>
    <row r="2" spans="1:2" ht="18" customHeight="1">
      <c r="A2" s="768" t="s">
        <v>752</v>
      </c>
      <c r="B2" s="768">
        <v>20200106</v>
      </c>
    </row>
    <row r="3" spans="1:2" ht="18" customHeight="1">
      <c r="A3" s="388" t="s">
        <v>518</v>
      </c>
      <c r="B3" s="388" t="str">
        <f>ASC(様式1!$F$44)</f>
        <v/>
      </c>
    </row>
    <row r="4" spans="1:2" ht="18" customHeight="1">
      <c r="A4" s="389" t="s">
        <v>753</v>
      </c>
      <c r="B4" s="389" t="str">
        <f>TEXT(様式1!$O$3,"ggge年m月d日")</f>
        <v>明治33年1月0日</v>
      </c>
    </row>
    <row r="5" spans="1:2" ht="18" customHeight="1">
      <c r="A5" s="389" t="s">
        <v>519</v>
      </c>
      <c r="B5" s="389" t="str">
        <f>IF(様式1!$E$20="○","001","")&amp;IF(様式1!$E$21="○","002","")</f>
        <v>001</v>
      </c>
    </row>
    <row r="6" spans="1:2" ht="18" customHeight="1">
      <c r="A6" s="390" t="s">
        <v>520</v>
      </c>
      <c r="B6" s="390" t="str">
        <f>IF(ISBLANK(登録用!L5:T5),"",LEFT(様式5!L5,2))</f>
        <v/>
      </c>
    </row>
    <row r="7" spans="1:2" ht="18" customHeight="1">
      <c r="A7" s="389" t="s">
        <v>481</v>
      </c>
      <c r="B7" s="389" t="str">
        <f>DBCS(TRIM(CLEAN(様式1!G36)))</f>
        <v/>
      </c>
    </row>
    <row r="8" spans="1:2" ht="18" customHeight="1">
      <c r="A8" s="389" t="s">
        <v>754</v>
      </c>
      <c r="B8" s="389" t="str">
        <f>TEXT(様式5!$F$10,"ggge年m月d日")</f>
        <v>令和　　年　　月　　日</v>
      </c>
    </row>
    <row r="9" spans="1:2" ht="18" customHeight="1">
      <c r="A9" s="389" t="s">
        <v>755</v>
      </c>
      <c r="B9" s="389" t="str">
        <f>TEXT(様式5!$M$10,"ggge年m月d日")</f>
        <v>令和　　年　　月　　日</v>
      </c>
    </row>
    <row r="10" spans="1:2" ht="18" customHeight="1">
      <c r="A10" s="389" t="s">
        <v>756</v>
      </c>
      <c r="B10" s="389" t="str">
        <f>TEXT(様式5!$F$11,"ggge年m月d日")</f>
        <v>令和　　年　　月　　日</v>
      </c>
    </row>
    <row r="11" spans="1:2" ht="18" customHeight="1">
      <c r="A11" s="389" t="s">
        <v>757</v>
      </c>
      <c r="B11" s="389" t="str">
        <f>TEXT(様式5!$F$13,"ggge年m月d日")</f>
        <v>令和　　年　　月　　日</v>
      </c>
    </row>
    <row r="12" spans="1:2" ht="18" customHeight="1">
      <c r="A12" s="389" t="s">
        <v>758</v>
      </c>
      <c r="B12" s="389" t="str">
        <f>TEXT(様式1!$F$37,"ggge年m月d日")</f>
        <v>明治33年1月0日</v>
      </c>
    </row>
    <row r="13" spans="1:2" ht="18" customHeight="1">
      <c r="A13" s="389" t="s">
        <v>759</v>
      </c>
      <c r="B13" s="389" t="str">
        <f>TEXT(様式1!$K$37,"ggge年m月d日")</f>
        <v>明治33年1月0日</v>
      </c>
    </row>
    <row r="14" spans="1:2" ht="18" customHeight="1">
      <c r="A14" s="388" t="s">
        <v>521</v>
      </c>
      <c r="B14" s="388" t="str">
        <f>ASC(様式1!$P$37)</f>
        <v/>
      </c>
    </row>
    <row r="15" spans="1:2" ht="18" customHeight="1">
      <c r="A15" s="388" t="s">
        <v>522</v>
      </c>
      <c r="B15" s="388">
        <f>様式5!AF14</f>
        <v>0</v>
      </c>
    </row>
    <row r="16" spans="1:2" ht="18" customHeight="1">
      <c r="A16" s="389" t="s">
        <v>760</v>
      </c>
      <c r="B16" s="389" t="str">
        <f>TEXT(様式5!$G$15,"00")</f>
        <v>00</v>
      </c>
    </row>
    <row r="17" spans="1:2" ht="18" customHeight="1">
      <c r="A17" s="389" t="s">
        <v>761</v>
      </c>
      <c r="B17" s="389" t="str">
        <f>TEXT(様式5!$I$15,"00")</f>
        <v>00</v>
      </c>
    </row>
    <row r="18" spans="1:2" ht="18" customHeight="1">
      <c r="A18" s="389" t="s">
        <v>762</v>
      </c>
      <c r="B18" s="389" t="str">
        <f>TEXT(様式5!$L$15,"00")</f>
        <v>00</v>
      </c>
    </row>
    <row r="19" spans="1:2" ht="18" customHeight="1">
      <c r="A19" s="389" t="s">
        <v>763</v>
      </c>
      <c r="B19" s="389" t="str">
        <f>TEXT(様式5!$N$15,"00")</f>
        <v>00</v>
      </c>
    </row>
    <row r="20" spans="1:2" ht="18" customHeight="1">
      <c r="A20" s="388" t="s">
        <v>523</v>
      </c>
      <c r="B20" s="388">
        <f>様式5!G55</f>
        <v>0</v>
      </c>
    </row>
    <row r="21" spans="1:2" ht="18" customHeight="1">
      <c r="A21" s="388" t="s">
        <v>764</v>
      </c>
      <c r="B21" s="388" t="str">
        <f>ASC(様式1!$F$38)</f>
        <v/>
      </c>
    </row>
    <row r="22" spans="1:2" ht="18" customHeight="1">
      <c r="A22" s="389" t="s">
        <v>765</v>
      </c>
      <c r="B22" s="389" t="str">
        <f>IF(ISBLANK(様式5!$F$16),"特になし",DBCS(TRIM(SUBSTITUTE(様式5!$F$16,CHAR(10),"　"))))</f>
        <v>特になし</v>
      </c>
    </row>
    <row r="23" spans="1:2" ht="18" customHeight="1">
      <c r="A23" s="389" t="s">
        <v>766</v>
      </c>
      <c r="B23" s="389" t="str">
        <f>IF(様式5!F17="✔","1","0")</f>
        <v>0</v>
      </c>
    </row>
    <row r="24" spans="1:2" ht="18" customHeight="1">
      <c r="A24" s="389" t="s">
        <v>767</v>
      </c>
      <c r="B24" s="389" t="str">
        <f>IF(様式5!L17="✔","1","0")</f>
        <v>0</v>
      </c>
    </row>
    <row r="25" spans="1:2" ht="18" customHeight="1">
      <c r="A25" s="389" t="s">
        <v>768</v>
      </c>
      <c r="B25" s="389" t="str">
        <f>IF(様式5!T17="✔","1","0")</f>
        <v>0</v>
      </c>
    </row>
    <row r="26" spans="1:2" ht="18" customHeight="1">
      <c r="A26" s="389" t="s">
        <v>769</v>
      </c>
      <c r="B26" s="389" t="str">
        <f>IF(様式5!AA17="✔","1","0")</f>
        <v>0</v>
      </c>
    </row>
    <row r="27" spans="1:2" ht="18" customHeight="1">
      <c r="A27" s="389" t="s">
        <v>770</v>
      </c>
      <c r="B27" s="389" t="str">
        <f>IF(様式5!F18="✔","1","0")</f>
        <v>0</v>
      </c>
    </row>
    <row r="28" spans="1:2" ht="18" customHeight="1">
      <c r="A28" s="389" t="s">
        <v>771</v>
      </c>
      <c r="B28" s="389" t="str">
        <f>IF(様式5!L18="✔","1","0")</f>
        <v>0</v>
      </c>
    </row>
    <row r="29" spans="1:2" ht="18" customHeight="1">
      <c r="A29" s="389" t="s">
        <v>772</v>
      </c>
      <c r="B29" s="389" t="str">
        <f>IF(様式5!T18="✔","1","0")</f>
        <v>0</v>
      </c>
    </row>
    <row r="30" spans="1:2" ht="26.1" customHeight="1">
      <c r="A30" s="389" t="s">
        <v>524</v>
      </c>
      <c r="B30" s="390" t="str">
        <f>DBCS(TRIM(SUBSTITUTE(様式5!$F$19,CHAR(10),"　")))</f>
        <v/>
      </c>
    </row>
    <row r="31" spans="1:2" ht="26.1" customHeight="1">
      <c r="A31" s="389" t="s">
        <v>773</v>
      </c>
      <c r="B31" s="390" t="str">
        <f>DBCS(TRIM(CLEAN(様式5!AN20)))</f>
        <v/>
      </c>
    </row>
    <row r="32" spans="1:2" ht="18" customHeight="1">
      <c r="A32" s="590" t="s">
        <v>774</v>
      </c>
      <c r="B32" s="389" t="str">
        <f>DBCS(TRIM(SUBSTITUTE(様式5!$Y$7,CHAR(10),"　")))</f>
        <v/>
      </c>
    </row>
    <row r="33" spans="1:2" ht="26.1" customHeight="1">
      <c r="A33" s="590" t="s">
        <v>775</v>
      </c>
      <c r="B33" s="390" t="str">
        <f>DBCS(TRIM(SUBSTITUTE(様式5!F26,CHAR(10),"　")))</f>
        <v/>
      </c>
    </row>
    <row r="34" spans="1:2" ht="18" customHeight="1">
      <c r="A34" s="389" t="s">
        <v>776</v>
      </c>
      <c r="B34" s="388">
        <v>1</v>
      </c>
    </row>
    <row r="35" spans="1:2" ht="18" customHeight="1">
      <c r="A35" s="389" t="s">
        <v>777</v>
      </c>
      <c r="B35" s="389" t="str">
        <f>IF(様式5!P50="✔","1","0")</f>
        <v>0</v>
      </c>
    </row>
    <row r="36" spans="1:2" ht="18" customHeight="1">
      <c r="A36" s="389" t="s">
        <v>778</v>
      </c>
      <c r="B36" s="388">
        <v>0</v>
      </c>
    </row>
    <row r="37" spans="1:2" ht="18" customHeight="1">
      <c r="A37" s="389" t="s">
        <v>779</v>
      </c>
      <c r="B37" s="389"/>
    </row>
    <row r="38" spans="1:2" ht="18" customHeight="1">
      <c r="A38" s="388" t="s">
        <v>525</v>
      </c>
      <c r="B38" s="388">
        <f>様式5!Y58</f>
        <v>0</v>
      </c>
    </row>
    <row r="39" spans="1:2" ht="18" customHeight="1">
      <c r="A39" s="388" t="s">
        <v>526</v>
      </c>
      <c r="B39" s="388">
        <f>様式5!Y59</f>
        <v>0</v>
      </c>
    </row>
    <row r="40" spans="1:2" ht="18" customHeight="1">
      <c r="A40" s="769" t="s">
        <v>1107</v>
      </c>
      <c r="B40" s="389" t="str">
        <f>DBCS(TRIM(CLEAN(様式1!$F$40)))</f>
        <v/>
      </c>
    </row>
    <row r="41" spans="1:2" ht="18" customHeight="1">
      <c r="A41" s="769" t="s">
        <v>1108</v>
      </c>
      <c r="B41" s="389" t="str">
        <f>SUBSTITUTE(ASC(様式1!$F$41),"-","")</f>
        <v/>
      </c>
    </row>
    <row r="42" spans="1:2" ht="18" customHeight="1">
      <c r="A42" s="769" t="s">
        <v>1109</v>
      </c>
      <c r="B42" s="389" t="str">
        <f>DBCS(CLEAN(様式1!$H$41))</f>
        <v/>
      </c>
    </row>
    <row r="43" spans="1:2" ht="18" customHeight="1">
      <c r="A43" s="769" t="s">
        <v>1110</v>
      </c>
      <c r="B43" s="389" t="str">
        <f>DBCS(CLEAN(様式1!$H$42))</f>
        <v/>
      </c>
    </row>
    <row r="44" spans="1:2" ht="18" customHeight="1">
      <c r="A44" s="769" t="s">
        <v>1111</v>
      </c>
      <c r="B44" s="389" t="str">
        <f>DBCS(CLEAN(様式4!$E$40))</f>
        <v/>
      </c>
    </row>
    <row r="45" spans="1:2" ht="18" customHeight="1">
      <c r="A45" s="770" t="s">
        <v>1112</v>
      </c>
      <c r="B45" s="391" t="str">
        <f>IF(ISERROR(LEFT(ASC(様式4!$P$40),FIND("-",ASC(様式4!$P$40))-1)),"",LEFT(ASC(様式4!$P$40),FIND("-",ASC(様式4!$P$40))-1))</f>
        <v/>
      </c>
    </row>
    <row r="46" spans="1:2" ht="18" customHeight="1">
      <c r="A46" s="770" t="s">
        <v>1113</v>
      </c>
      <c r="B46" s="391"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70" t="s">
        <v>1114</v>
      </c>
      <c r="B47" s="392" t="str">
        <f>RIGHT(ASC(様式4!$P$40),4)</f>
        <v/>
      </c>
    </row>
    <row r="48" spans="1:2" ht="18" customHeight="1">
      <c r="A48" s="769" t="s">
        <v>1115</v>
      </c>
      <c r="B48" s="388" t="str">
        <f>ASC(様式4!$P$41)</f>
        <v/>
      </c>
    </row>
    <row r="49" spans="1:2" ht="18" customHeight="1">
      <c r="A49" s="389" t="s">
        <v>780</v>
      </c>
      <c r="B49" s="389" t="str">
        <f>IF(AND(様式1!$D$30&lt;&gt;"✔",様式1!$D$32&lt;&gt;"✔"),"0",IF(様式1!$D$30="✔","1","")&amp;IF(様式1!$D$32="✔","2",""))</f>
        <v>0</v>
      </c>
    </row>
  </sheetData>
  <phoneticPr fontId="7"/>
  <conditionalFormatting sqref="A1:B49">
    <cfRule type="containsText" dxfId="7" priority="7" stopIfTrue="1" operator="containsText" text=",">
      <formula>NOT(ISERROR(SEARCH(",",A1)))</formula>
    </cfRule>
    <cfRule type="containsText" dxfId="6" priority="8" stopIfTrue="1" operator="containsText" text="&quot;">
      <formula>NOT(ISERROR(SEARCH("""",A1)))</formula>
    </cfRule>
  </conditionalFormatting>
  <conditionalFormatting sqref="A5:B6">
    <cfRule type="containsText" dxfId="5" priority="5" stopIfTrue="1" operator="containsText" text=",">
      <formula>NOT(ISERROR(SEARCH(",",A5)))</formula>
    </cfRule>
    <cfRule type="containsText" dxfId="4" priority="6" stopIfTrue="1" operator="containsText" text="&quot;">
      <formula>NOT(ISERROR(SEARCH("""",A5)))</formula>
    </cfRule>
  </conditionalFormatting>
  <conditionalFormatting sqref="B1:B49">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5:B6">
    <cfRule type="containsText" dxfId="1" priority="1" stopIfTrue="1" operator="containsText" text=",">
      <formula>NOT(ISERROR(SEARCH(",",B5)))</formula>
    </cfRule>
    <cfRule type="containsText" dxfId="0" priority="2" stopIfTrue="1" operator="containsText" text="&quot;">
      <formula>NOT(ISERROR(SEARCH("""",B5)))</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45"/>
  <sheetViews>
    <sheetView view="pageBreakPreview" zoomScale="30" zoomScaleNormal="85" zoomScaleSheetLayoutView="30" zoomScalePageLayoutView="62" workbookViewId="0">
      <selection sqref="A1:H1"/>
    </sheetView>
  </sheetViews>
  <sheetFormatPr defaultRowHeight="20.100000000000001" customHeight="1"/>
  <cols>
    <col min="1" max="1" width="6.625" style="55" customWidth="1"/>
    <col min="2" max="2" width="6.75" style="55" customWidth="1"/>
    <col min="3" max="24" width="9.25" style="55" customWidth="1"/>
    <col min="25" max="25" width="12.5" style="55" customWidth="1"/>
    <col min="26" max="26" width="11.625" style="55" customWidth="1"/>
    <col min="27" max="27" width="16" style="55" customWidth="1"/>
    <col min="28" max="16384" width="9" style="55"/>
  </cols>
  <sheetData>
    <row r="1" spans="1:27" s="401" customFormat="1" ht="46.5" customHeight="1">
      <c r="Z1" s="402"/>
      <c r="AA1" s="419" t="s">
        <v>993</v>
      </c>
    </row>
    <row r="2" spans="1:27" s="401" customFormat="1" ht="65.099999999999994" customHeight="1">
      <c r="A2" s="403"/>
      <c r="B2" s="403"/>
      <c r="C2" s="403"/>
    </row>
    <row r="3" spans="1:27" s="401" customFormat="1" ht="66.75" customHeight="1">
      <c r="A3" s="1232" t="s">
        <v>72</v>
      </c>
      <c r="B3" s="1232"/>
      <c r="C3" s="1232"/>
      <c r="D3" s="1232"/>
      <c r="E3" s="1232"/>
      <c r="F3" s="1232"/>
      <c r="G3" s="1232"/>
      <c r="H3" s="1232"/>
      <c r="I3" s="1232"/>
      <c r="J3" s="1232"/>
      <c r="K3" s="1232"/>
      <c r="L3" s="1232"/>
      <c r="M3" s="1232"/>
      <c r="N3" s="1232"/>
      <c r="O3" s="1232"/>
      <c r="P3" s="1232"/>
      <c r="Q3" s="1232"/>
      <c r="R3" s="1232"/>
      <c r="S3" s="1232"/>
      <c r="T3" s="1232"/>
      <c r="U3" s="1232"/>
      <c r="V3" s="1232"/>
      <c r="W3" s="1232"/>
      <c r="X3" s="1232"/>
      <c r="Y3" s="1232"/>
      <c r="Z3" s="1232"/>
      <c r="AA3" s="403"/>
    </row>
    <row r="4" spans="1:27" s="401" customFormat="1" ht="37.5" customHeight="1">
      <c r="A4" s="403"/>
      <c r="B4" s="403"/>
      <c r="C4" s="403"/>
    </row>
    <row r="5" spans="1:27" s="401" customFormat="1" ht="37.5" customHeight="1">
      <c r="U5" s="404"/>
      <c r="V5" s="1233" t="str">
        <f>IF(様式1!O3="","",様式1!O3)</f>
        <v/>
      </c>
      <c r="W5" s="1233"/>
      <c r="X5" s="1233"/>
      <c r="Y5" s="1233"/>
      <c r="Z5" s="1233"/>
    </row>
    <row r="6" spans="1:27" s="401" customFormat="1" ht="37.5" customHeight="1">
      <c r="A6" s="403"/>
      <c r="B6" s="403"/>
      <c r="C6" s="403"/>
    </row>
    <row r="7" spans="1:27" s="401" customFormat="1" ht="42" customHeight="1">
      <c r="A7" s="405" t="s">
        <v>73</v>
      </c>
      <c r="B7" s="405"/>
      <c r="C7" s="405"/>
    </row>
    <row r="8" spans="1:27" s="401" customFormat="1" ht="36.950000000000003" customHeight="1">
      <c r="A8" s="403"/>
      <c r="B8" s="403"/>
      <c r="C8" s="403"/>
      <c r="I8" s="406"/>
      <c r="M8" s="400" t="s">
        <v>543</v>
      </c>
    </row>
    <row r="9" spans="1:27" s="401" customFormat="1" ht="36.950000000000003" customHeight="1">
      <c r="A9" s="403"/>
      <c r="B9" s="403"/>
      <c r="C9" s="403"/>
      <c r="M9" s="418" t="s">
        <v>544</v>
      </c>
      <c r="O9" s="407" t="str">
        <f>IF(様式1!J9="","",様式1!J9)</f>
        <v/>
      </c>
    </row>
    <row r="10" spans="1:27" s="401" customFormat="1" ht="36.950000000000003" customHeight="1">
      <c r="H10" s="418"/>
      <c r="J10" s="408"/>
      <c r="K10" s="408"/>
      <c r="L10" s="408"/>
      <c r="M10" s="408"/>
      <c r="O10" s="1234" t="str">
        <f>IF(様式1!L9="","",様式1!L9)</f>
        <v/>
      </c>
      <c r="P10" s="1234"/>
      <c r="Q10" s="1234"/>
      <c r="R10" s="1234"/>
      <c r="S10" s="1234"/>
      <c r="T10" s="1234"/>
      <c r="U10" s="1234"/>
      <c r="V10" s="1234"/>
      <c r="W10" s="1234"/>
      <c r="X10" s="1234"/>
      <c r="Y10" s="1234"/>
      <c r="Z10" s="408"/>
    </row>
    <row r="11" spans="1:27" s="401" customFormat="1" ht="36.950000000000003" customHeight="1">
      <c r="H11" s="409"/>
    </row>
    <row r="12" spans="1:27" s="401" customFormat="1" ht="36.950000000000003" customHeight="1">
      <c r="K12" s="408"/>
      <c r="L12" s="408"/>
      <c r="M12" s="418" t="s">
        <v>545</v>
      </c>
      <c r="Q12" s="1234" t="str">
        <f>IF(様式1!L11="","",様式1!L11)</f>
        <v/>
      </c>
      <c r="R12" s="1234"/>
      <c r="S12" s="1234"/>
      <c r="T12" s="1234"/>
      <c r="U12" s="1234"/>
      <c r="V12" s="1234"/>
      <c r="W12" s="1234"/>
      <c r="X12" s="1234"/>
      <c r="Y12" s="1234"/>
      <c r="Z12" s="1234"/>
    </row>
    <row r="13" spans="1:27" s="401" customFormat="1" ht="36.950000000000003" customHeight="1">
      <c r="H13" s="409"/>
    </row>
    <row r="14" spans="1:27" s="401" customFormat="1" ht="36.950000000000003" customHeight="1">
      <c r="K14" s="408"/>
      <c r="L14" s="408"/>
      <c r="M14" s="1235" t="s">
        <v>74</v>
      </c>
      <c r="N14" s="1235"/>
      <c r="O14" s="1235"/>
      <c r="P14" s="1235"/>
      <c r="Q14" s="1238" t="str">
        <f>IF(様式1!M13="","",様式1!M13)</f>
        <v/>
      </c>
      <c r="R14" s="1238"/>
      <c r="S14" s="1238"/>
      <c r="T14" s="1238"/>
      <c r="U14" s="1238"/>
      <c r="V14" s="1238"/>
      <c r="W14" s="1238"/>
      <c r="X14" s="1238"/>
    </row>
    <row r="15" spans="1:27" s="401" customFormat="1" ht="37.5" customHeight="1">
      <c r="A15" s="403"/>
      <c r="B15" s="403"/>
      <c r="C15" s="403"/>
    </row>
    <row r="16" spans="1:27" s="401" customFormat="1" ht="36.950000000000003" customHeight="1">
      <c r="A16" s="1237" t="str">
        <f>IF(様式1!O3="","",様式1!O3)</f>
        <v/>
      </c>
      <c r="B16" s="1237"/>
      <c r="C16" s="1237"/>
      <c r="D16" s="1237"/>
      <c r="E16" s="1237"/>
      <c r="F16" s="1237"/>
      <c r="G16" s="1237"/>
      <c r="H16" s="1236" t="s">
        <v>546</v>
      </c>
      <c r="I16" s="1236"/>
      <c r="J16" s="1236"/>
      <c r="K16" s="1236"/>
      <c r="L16" s="1236"/>
      <c r="M16" s="1236"/>
      <c r="N16" s="1236"/>
      <c r="O16" s="1236"/>
      <c r="P16" s="1236"/>
      <c r="Q16" s="1236"/>
      <c r="R16" s="1236"/>
      <c r="S16" s="1236"/>
      <c r="T16" s="1236"/>
      <c r="U16" s="1236"/>
      <c r="V16" s="1236"/>
      <c r="W16" s="1236"/>
      <c r="X16" s="1236"/>
      <c r="Y16" s="1236"/>
      <c r="Z16" s="1236"/>
    </row>
    <row r="17" spans="1:27" s="401" customFormat="1" ht="36.950000000000003" customHeight="1">
      <c r="A17" s="1236" t="s">
        <v>547</v>
      </c>
      <c r="B17" s="1236"/>
      <c r="C17" s="1236"/>
      <c r="D17" s="1236"/>
      <c r="E17" s="1236"/>
      <c r="F17" s="1236"/>
      <c r="G17" s="1236"/>
      <c r="H17" s="1236"/>
      <c r="I17" s="1236"/>
      <c r="J17" s="1236"/>
      <c r="K17" s="1236"/>
      <c r="L17" s="1236"/>
      <c r="M17" s="1236"/>
      <c r="N17" s="1236"/>
      <c r="O17" s="1236"/>
      <c r="P17" s="1236"/>
      <c r="Q17" s="1236"/>
      <c r="R17" s="1236"/>
      <c r="S17" s="1236"/>
      <c r="T17" s="1236"/>
      <c r="U17" s="1236"/>
      <c r="V17" s="1236"/>
      <c r="W17" s="1236"/>
      <c r="X17" s="1236"/>
      <c r="Y17" s="1236"/>
      <c r="Z17" s="1236"/>
    </row>
    <row r="18" spans="1:27" s="401" customFormat="1" ht="37.5" customHeight="1">
      <c r="A18" s="403"/>
      <c r="B18" s="403"/>
      <c r="C18" s="403"/>
      <c r="D18" s="403"/>
      <c r="E18" s="403"/>
      <c r="F18" s="403"/>
      <c r="G18" s="403"/>
      <c r="H18" s="403"/>
      <c r="I18" s="403"/>
      <c r="J18" s="403"/>
      <c r="K18" s="403"/>
      <c r="L18" s="403"/>
      <c r="M18" s="403"/>
      <c r="N18" s="403"/>
      <c r="O18" s="403"/>
      <c r="P18" s="403"/>
      <c r="Q18" s="403"/>
      <c r="R18" s="403"/>
      <c r="S18" s="403"/>
      <c r="T18" s="403"/>
      <c r="U18" s="403"/>
      <c r="V18" s="403"/>
      <c r="W18" s="403"/>
      <c r="X18" s="403"/>
      <c r="Y18" s="403"/>
    </row>
    <row r="19" spans="1:27" s="401" customFormat="1" ht="37.5" customHeight="1">
      <c r="A19" s="403"/>
      <c r="B19" s="403"/>
      <c r="C19" s="403"/>
    </row>
    <row r="20" spans="1:27" s="401" customFormat="1" ht="40.5" customHeight="1">
      <c r="A20" s="1232" t="s">
        <v>75</v>
      </c>
      <c r="B20" s="1232"/>
      <c r="C20" s="1232"/>
      <c r="D20" s="1232"/>
      <c r="E20" s="1232"/>
      <c r="F20" s="1232"/>
      <c r="G20" s="1232"/>
      <c r="H20" s="1232"/>
      <c r="I20" s="1232"/>
      <c r="J20" s="1232"/>
      <c r="K20" s="1232"/>
      <c r="L20" s="1232"/>
      <c r="M20" s="1232"/>
      <c r="N20" s="1232"/>
      <c r="O20" s="1232"/>
      <c r="P20" s="1232"/>
      <c r="Q20" s="1232"/>
      <c r="R20" s="1232"/>
      <c r="S20" s="1232"/>
      <c r="T20" s="1232"/>
      <c r="U20" s="1232"/>
      <c r="V20" s="1232"/>
      <c r="W20" s="1232"/>
      <c r="X20" s="1232"/>
      <c r="Y20" s="1232"/>
      <c r="Z20" s="417"/>
    </row>
    <row r="21" spans="1:27" s="401" customFormat="1" ht="37.5" customHeight="1">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row>
    <row r="22" spans="1:27" s="401" customFormat="1" ht="37.5" customHeight="1">
      <c r="A22" s="403"/>
      <c r="B22" s="403"/>
      <c r="C22" s="403"/>
    </row>
    <row r="23" spans="1:27" s="401" customFormat="1" ht="37.5" customHeight="1">
      <c r="A23" s="403" t="s">
        <v>76</v>
      </c>
      <c r="B23" s="403"/>
      <c r="C23" s="403"/>
    </row>
    <row r="24" spans="1:27" s="401" customFormat="1" ht="37.5" customHeight="1">
      <c r="A24" s="403"/>
      <c r="B24" s="403"/>
      <c r="C24" s="403"/>
    </row>
    <row r="25" spans="1:27" s="401" customFormat="1" ht="37.5" customHeight="1">
      <c r="A25" s="403"/>
      <c r="B25" s="403"/>
      <c r="C25" s="403"/>
    </row>
    <row r="26" spans="1:27" s="401" customFormat="1" ht="37.5" customHeight="1">
      <c r="A26" s="403"/>
      <c r="B26" s="403"/>
      <c r="C26" s="403"/>
      <c r="G26" s="1242" t="str">
        <f>IF(様式1!G36="","",様式1!G36)</f>
        <v/>
      </c>
      <c r="H26" s="1242"/>
      <c r="I26" s="1242"/>
      <c r="J26" s="1242"/>
      <c r="K26" s="1242"/>
      <c r="L26" s="1242"/>
      <c r="M26" s="1242"/>
      <c r="N26" s="1242"/>
      <c r="O26" s="1242"/>
      <c r="P26" s="1242"/>
      <c r="Q26" s="1242"/>
      <c r="R26" s="1242"/>
      <c r="S26" s="1242"/>
      <c r="T26" s="1242"/>
      <c r="U26" s="408"/>
      <c r="V26" s="408"/>
      <c r="W26" s="408"/>
    </row>
    <row r="27" spans="1:27" s="401" customFormat="1" ht="37.5" customHeight="1">
      <c r="A27" s="403"/>
      <c r="B27" s="403"/>
      <c r="C27" s="403"/>
    </row>
    <row r="28" spans="1:27" s="401" customFormat="1" ht="37.5" customHeight="1">
      <c r="A28" s="403"/>
      <c r="B28" s="403"/>
      <c r="C28" s="403"/>
    </row>
    <row r="29" spans="1:27" s="401" customFormat="1" ht="37.5" customHeight="1">
      <c r="A29" s="403" t="s">
        <v>77</v>
      </c>
      <c r="B29" s="403"/>
      <c r="C29" s="403"/>
    </row>
    <row r="30" spans="1:27" s="401" customFormat="1" ht="37.5" customHeight="1">
      <c r="A30" s="1239" t="s">
        <v>548</v>
      </c>
      <c r="B30" s="1239"/>
      <c r="C30" s="1239"/>
      <c r="D30" s="1239"/>
      <c r="E30" s="1239"/>
      <c r="F30" s="1239"/>
      <c r="G30" s="1239"/>
      <c r="H30" s="1239"/>
      <c r="I30" s="1239"/>
      <c r="J30" s="1239"/>
      <c r="K30" s="1239"/>
      <c r="L30" s="1239"/>
      <c r="M30" s="1239"/>
      <c r="N30" s="1239"/>
      <c r="O30" s="1239"/>
      <c r="P30" s="1239"/>
      <c r="Q30" s="1239"/>
      <c r="R30" s="1239"/>
      <c r="S30" s="1239"/>
      <c r="T30" s="1239"/>
      <c r="U30" s="1239"/>
      <c r="V30" s="1239"/>
      <c r="W30" s="1239"/>
      <c r="X30" s="1239"/>
      <c r="Y30" s="1239"/>
      <c r="Z30" s="1239"/>
      <c r="AA30" s="1239"/>
    </row>
    <row r="31" spans="1:27" s="401" customFormat="1" ht="37.5" customHeight="1">
      <c r="A31" s="1239" t="s">
        <v>1087</v>
      </c>
      <c r="B31" s="1239"/>
      <c r="C31" s="1239"/>
      <c r="D31" s="1239"/>
      <c r="E31" s="1239"/>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row>
    <row r="32" spans="1:27" s="401" customFormat="1" ht="37.5" customHeight="1">
      <c r="A32" s="1239" t="s">
        <v>992</v>
      </c>
      <c r="B32" s="1239"/>
      <c r="C32" s="1239"/>
      <c r="D32" s="1239"/>
      <c r="E32" s="1239"/>
      <c r="F32" s="1239"/>
      <c r="G32" s="1239"/>
      <c r="H32" s="1239"/>
      <c r="I32" s="1239"/>
      <c r="J32" s="1239"/>
      <c r="K32" s="1239"/>
      <c r="L32" s="1239"/>
      <c r="M32" s="1239"/>
      <c r="N32" s="1239"/>
      <c r="O32" s="1239"/>
      <c r="P32" s="1239"/>
      <c r="Q32" s="1239"/>
      <c r="R32" s="1239"/>
      <c r="S32" s="1239"/>
      <c r="T32" s="1239"/>
      <c r="U32" s="1239"/>
      <c r="V32" s="1239"/>
      <c r="W32" s="1239"/>
      <c r="X32" s="1239"/>
      <c r="Y32" s="1239"/>
      <c r="Z32" s="1239"/>
      <c r="AA32" s="1239"/>
    </row>
    <row r="33" spans="1:27" s="401" customFormat="1" ht="37.5" customHeight="1">
      <c r="A33" s="1239" t="s">
        <v>833</v>
      </c>
      <c r="B33" s="1239"/>
      <c r="C33" s="1239"/>
      <c r="D33" s="1239"/>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403"/>
    </row>
    <row r="34" spans="1:27" s="401" customFormat="1" ht="37.5" customHeight="1">
      <c r="A34" s="403"/>
      <c r="B34" s="403"/>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row>
    <row r="35" spans="1:27" s="401" customFormat="1" ht="12" customHeight="1">
      <c r="A35" s="403"/>
      <c r="B35" s="420"/>
      <c r="C35" s="421"/>
      <c r="D35" s="421"/>
      <c r="E35" s="421"/>
      <c r="F35" s="421"/>
      <c r="G35" s="421"/>
      <c r="H35" s="421"/>
      <c r="I35" s="421"/>
      <c r="J35" s="421"/>
      <c r="K35" s="421"/>
      <c r="L35" s="421"/>
      <c r="M35" s="421"/>
      <c r="N35" s="421"/>
      <c r="O35" s="421"/>
      <c r="P35" s="421"/>
      <c r="Q35" s="421"/>
      <c r="R35" s="421"/>
      <c r="S35" s="421"/>
      <c r="T35" s="421"/>
      <c r="U35" s="421"/>
      <c r="V35" s="421"/>
      <c r="W35" s="421"/>
      <c r="X35" s="421"/>
      <c r="Y35" s="421"/>
      <c r="Z35" s="422"/>
      <c r="AA35" s="403"/>
    </row>
    <row r="36" spans="1:27" s="401" customFormat="1" ht="37.5" customHeight="1">
      <c r="B36" s="410"/>
      <c r="C36" s="401" t="s">
        <v>549</v>
      </c>
      <c r="D36" s="403"/>
      <c r="F36" s="403"/>
      <c r="G36" s="403"/>
      <c r="H36" s="403"/>
      <c r="I36" s="403"/>
      <c r="J36" s="403"/>
      <c r="K36" s="403"/>
      <c r="L36" s="403"/>
      <c r="M36" s="403"/>
      <c r="N36" s="403"/>
      <c r="O36" s="403"/>
      <c r="P36" s="403"/>
      <c r="Q36" s="403"/>
      <c r="R36" s="403"/>
      <c r="S36" s="403"/>
      <c r="T36" s="403"/>
      <c r="U36" s="403"/>
      <c r="V36" s="403"/>
      <c r="W36" s="403"/>
      <c r="X36" s="403"/>
      <c r="Y36" s="403"/>
      <c r="Z36" s="411"/>
      <c r="AA36" s="403"/>
    </row>
    <row r="37" spans="1:27" s="401" customFormat="1" ht="37.5" customHeight="1">
      <c r="A37" s="412"/>
      <c r="B37" s="413"/>
      <c r="D37" s="403" t="s">
        <v>550</v>
      </c>
      <c r="F37" s="412"/>
      <c r="G37" s="412"/>
      <c r="H37" s="412"/>
      <c r="I37" s="412"/>
      <c r="J37" s="412"/>
      <c r="K37" s="412"/>
      <c r="L37" s="412"/>
      <c r="M37" s="412"/>
      <c r="N37" s="412"/>
      <c r="O37" s="412"/>
      <c r="P37" s="412"/>
      <c r="Q37" s="412"/>
      <c r="R37" s="412"/>
      <c r="S37" s="412"/>
      <c r="T37" s="412"/>
      <c r="U37" s="412"/>
      <c r="V37" s="412"/>
      <c r="W37" s="412"/>
      <c r="X37" s="412"/>
      <c r="Y37" s="412"/>
      <c r="Z37" s="414"/>
      <c r="AA37" s="418"/>
    </row>
    <row r="38" spans="1:27" s="401" customFormat="1" ht="37.5" customHeight="1">
      <c r="A38" s="403"/>
      <c r="B38" s="410"/>
      <c r="C38" s="401" t="s">
        <v>551</v>
      </c>
      <c r="D38" s="412"/>
      <c r="F38" s="412"/>
      <c r="G38" s="412"/>
      <c r="H38" s="412"/>
      <c r="I38" s="412"/>
      <c r="J38" s="412"/>
      <c r="K38" s="412"/>
      <c r="L38" s="412"/>
      <c r="M38" s="412"/>
      <c r="N38" s="412"/>
      <c r="O38" s="412"/>
      <c r="P38" s="412"/>
      <c r="Q38" s="412"/>
      <c r="R38" s="412"/>
      <c r="S38" s="412"/>
      <c r="T38" s="412"/>
      <c r="U38" s="412"/>
      <c r="V38" s="412"/>
      <c r="W38" s="412"/>
      <c r="X38" s="412"/>
      <c r="Y38" s="412"/>
      <c r="Z38" s="414"/>
      <c r="AA38" s="418"/>
    </row>
    <row r="39" spans="1:27" s="401" customFormat="1" ht="37.5" customHeight="1">
      <c r="A39" s="403"/>
      <c r="B39" s="410"/>
      <c r="C39" s="401" t="s">
        <v>552</v>
      </c>
      <c r="D39" s="412"/>
      <c r="F39" s="412"/>
      <c r="G39" s="412"/>
      <c r="H39" s="412"/>
      <c r="I39" s="412"/>
      <c r="J39" s="412"/>
      <c r="K39" s="412"/>
      <c r="L39" s="412"/>
      <c r="M39" s="412"/>
      <c r="N39" s="412"/>
      <c r="O39" s="412"/>
      <c r="P39" s="412"/>
      <c r="Q39" s="412"/>
      <c r="R39" s="412"/>
      <c r="S39" s="412"/>
      <c r="T39" s="412"/>
      <c r="U39" s="412"/>
      <c r="V39" s="412"/>
      <c r="W39" s="412"/>
      <c r="X39" s="412"/>
      <c r="Y39" s="412"/>
      <c r="Z39" s="414"/>
      <c r="AA39" s="418"/>
    </row>
    <row r="40" spans="1:27" s="401" customFormat="1" ht="37.5" customHeight="1">
      <c r="A40" s="403"/>
      <c r="B40" s="415"/>
      <c r="D40" s="403" t="s">
        <v>553</v>
      </c>
      <c r="F40" s="412"/>
      <c r="G40" s="412"/>
      <c r="H40" s="412"/>
      <c r="I40" s="412"/>
      <c r="J40" s="412"/>
      <c r="K40" s="412"/>
      <c r="L40" s="412"/>
      <c r="M40" s="412"/>
      <c r="N40" s="412"/>
      <c r="O40" s="412"/>
      <c r="P40" s="412"/>
      <c r="Q40" s="412"/>
      <c r="R40" s="412"/>
      <c r="S40" s="412"/>
      <c r="T40" s="412"/>
      <c r="U40" s="412"/>
      <c r="V40" s="412"/>
      <c r="W40" s="412"/>
      <c r="X40" s="412"/>
      <c r="Y40" s="412"/>
      <c r="Z40" s="414"/>
      <c r="AA40" s="418"/>
    </row>
    <row r="41" spans="1:27" s="401" customFormat="1" ht="37.5" customHeight="1">
      <c r="A41" s="403"/>
      <c r="B41" s="415"/>
      <c r="C41" s="401" t="s">
        <v>535</v>
      </c>
      <c r="D41" s="412"/>
      <c r="F41" s="412"/>
      <c r="G41" s="412"/>
      <c r="H41" s="412"/>
      <c r="I41" s="412"/>
      <c r="J41" s="412"/>
      <c r="K41" s="412"/>
      <c r="L41" s="412"/>
      <c r="M41" s="412"/>
      <c r="N41" s="412"/>
      <c r="O41" s="412"/>
      <c r="P41" s="412"/>
      <c r="Q41" s="412"/>
      <c r="R41" s="412"/>
      <c r="S41" s="412"/>
      <c r="T41" s="412"/>
      <c r="U41" s="412"/>
      <c r="V41" s="412"/>
      <c r="W41" s="412"/>
      <c r="X41" s="412"/>
      <c r="Y41" s="412"/>
      <c r="Z41" s="414"/>
      <c r="AA41" s="418"/>
    </row>
    <row r="42" spans="1:27" s="401" customFormat="1" ht="12" customHeight="1">
      <c r="A42" s="403"/>
      <c r="B42" s="423"/>
      <c r="C42" s="416"/>
      <c r="D42" s="424"/>
      <c r="E42" s="424"/>
      <c r="F42" s="424"/>
      <c r="G42" s="424"/>
      <c r="H42" s="424"/>
      <c r="I42" s="424"/>
      <c r="J42" s="424"/>
      <c r="K42" s="424"/>
      <c r="L42" s="424"/>
      <c r="M42" s="424"/>
      <c r="N42" s="424"/>
      <c r="O42" s="424"/>
      <c r="P42" s="424"/>
      <c r="Q42" s="424"/>
      <c r="R42" s="424"/>
      <c r="S42" s="424"/>
      <c r="T42" s="424"/>
      <c r="U42" s="424"/>
      <c r="V42" s="424"/>
      <c r="W42" s="424"/>
      <c r="X42" s="424"/>
      <c r="Y42" s="424"/>
      <c r="Z42" s="425"/>
      <c r="AA42" s="418"/>
    </row>
    <row r="43" spans="1:27" s="401" customFormat="1" ht="20.100000000000001" customHeight="1"/>
    <row r="44" spans="1:27" ht="20.100000000000001" customHeight="1">
      <c r="A44" s="1240"/>
      <c r="B44" s="1240"/>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240"/>
      <c r="Y44" s="1240"/>
    </row>
    <row r="45" spans="1:27" ht="20.100000000000001" customHeight="1">
      <c r="A45" s="1241"/>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row>
  </sheetData>
  <mergeCells count="17">
    <mergeCell ref="A33:Z33"/>
    <mergeCell ref="A44:Y44"/>
    <mergeCell ref="A45:Y45"/>
    <mergeCell ref="A17:Z17"/>
    <mergeCell ref="A20:Y20"/>
    <mergeCell ref="A31:AA31"/>
    <mergeCell ref="A32:AA32"/>
    <mergeCell ref="A30:AA30"/>
    <mergeCell ref="G26:T26"/>
    <mergeCell ref="A3:Z3"/>
    <mergeCell ref="V5:Z5"/>
    <mergeCell ref="Q12:Z12"/>
    <mergeCell ref="M14:P14"/>
    <mergeCell ref="H16:Z16"/>
    <mergeCell ref="A16:G16"/>
    <mergeCell ref="O10:Y10"/>
    <mergeCell ref="Q14:X14"/>
  </mergeCells>
  <phoneticPr fontId="7"/>
  <printOptions horizontalCentered="1"/>
  <pageMargins left="0.78740157480314965" right="0.59055118110236227" top="0.39370078740157483" bottom="0.39370078740157483" header="0.19685039370078741" footer="0.19685039370078741"/>
  <pageSetup paperSize="9" scale="33" fitToHeight="0" orientation="portrait" cellComments="asDisplayed"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I113"/>
  <sheetViews>
    <sheetView view="pageBreakPreview" topLeftCell="A25" zoomScale="50" zoomScaleNormal="100" zoomScaleSheetLayoutView="50" zoomScalePageLayoutView="48" workbookViewId="0">
      <selection sqref="A1:H1"/>
    </sheetView>
  </sheetViews>
  <sheetFormatPr defaultRowHeight="13.5"/>
  <cols>
    <col min="1" max="1" width="3.75" style="58" customWidth="1"/>
    <col min="2" max="2" width="4.125" style="59" customWidth="1"/>
    <col min="3" max="3" width="18.625" style="59" customWidth="1"/>
    <col min="4" max="4" width="22.87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2.875" style="59" customWidth="1"/>
    <col min="26" max="16384" width="9" style="59"/>
  </cols>
  <sheetData>
    <row r="1" spans="1:35" ht="24.75" customHeight="1">
      <c r="W1" s="1386" t="s">
        <v>531</v>
      </c>
      <c r="X1" s="1386"/>
      <c r="Y1" s="1386"/>
    </row>
    <row r="2" spans="1:35" s="60" customFormat="1" ht="21">
      <c r="A2" s="1387" t="s">
        <v>79</v>
      </c>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row>
    <row r="3" spans="1:35" s="60" customFormat="1" ht="35.1" customHeight="1">
      <c r="A3" s="58"/>
      <c r="P3" s="61"/>
      <c r="Q3" s="61"/>
      <c r="R3" s="764"/>
      <c r="S3" s="764"/>
      <c r="T3" s="765"/>
      <c r="U3" s="765"/>
      <c r="V3" s="765"/>
      <c r="W3" s="765"/>
      <c r="X3" s="765"/>
      <c r="Y3" s="62"/>
    </row>
    <row r="4" spans="1:35" s="60" customFormat="1" ht="35.1" customHeight="1">
      <c r="A4" s="1388" t="s">
        <v>80</v>
      </c>
      <c r="B4" s="1388"/>
      <c r="C4" s="1388"/>
      <c r="D4" s="1389" t="str">
        <f>IF(様式1!L11="","",様式1!L11)</f>
        <v/>
      </c>
      <c r="E4" s="1389"/>
      <c r="F4" s="1389"/>
      <c r="G4" s="1390" t="s">
        <v>81</v>
      </c>
      <c r="H4" s="1390"/>
      <c r="I4" s="1389" t="str">
        <f>IF(様式1!G36="","",様式1!G36)</f>
        <v/>
      </c>
      <c r="J4" s="1389"/>
      <c r="K4" s="1389"/>
      <c r="L4" s="1389"/>
      <c r="M4" s="1389"/>
      <c r="N4" s="1389"/>
      <c r="O4" s="1389"/>
      <c r="P4" s="1389"/>
      <c r="Q4" s="810"/>
      <c r="R4" s="1390" t="s">
        <v>82</v>
      </c>
      <c r="S4" s="1390"/>
      <c r="T4" s="1391"/>
      <c r="U4" s="1391"/>
      <c r="V4" s="1391"/>
      <c r="W4" s="1391"/>
      <c r="X4" s="1391"/>
      <c r="Y4" s="63"/>
    </row>
    <row r="5" spans="1:35" ht="10.5" customHeight="1">
      <c r="A5" s="1392"/>
      <c r="B5" s="1392"/>
      <c r="C5" s="1392"/>
      <c r="D5" s="1392"/>
    </row>
    <row r="6" spans="1:35" ht="35.1" customHeight="1">
      <c r="A6" s="1393"/>
      <c r="B6" s="1394"/>
      <c r="C6" s="1395" t="s">
        <v>83</v>
      </c>
      <c r="D6" s="1396"/>
      <c r="E6" s="1395" t="s">
        <v>84</v>
      </c>
      <c r="F6" s="1397"/>
      <c r="G6" s="1397"/>
      <c r="H6" s="1397"/>
      <c r="I6" s="1397"/>
      <c r="J6" s="1397"/>
      <c r="K6" s="1397"/>
      <c r="L6" s="1397"/>
      <c r="M6" s="1397"/>
      <c r="N6" s="1397"/>
      <c r="O6" s="1397"/>
      <c r="P6" s="1397"/>
      <c r="Q6" s="1397"/>
      <c r="R6" s="1397"/>
      <c r="S6" s="1397"/>
      <c r="T6" s="1397"/>
      <c r="U6" s="1397"/>
      <c r="V6" s="1397"/>
      <c r="W6" s="1397"/>
      <c r="X6" s="1397"/>
      <c r="Y6" s="64"/>
    </row>
    <row r="7" spans="1:35" ht="32.1" customHeight="1">
      <c r="A7" s="65">
        <v>1</v>
      </c>
      <c r="B7" s="1306" t="s">
        <v>85</v>
      </c>
      <c r="C7" s="1309" t="s">
        <v>86</v>
      </c>
      <c r="D7" s="1398"/>
      <c r="E7" s="1315" t="s">
        <v>87</v>
      </c>
      <c r="F7" s="1399"/>
      <c r="G7" s="1399"/>
      <c r="H7" s="1399"/>
      <c r="I7" s="1399"/>
      <c r="J7" s="1399"/>
      <c r="K7" s="1399"/>
      <c r="L7" s="1399"/>
      <c r="M7" s="1399"/>
      <c r="N7" s="1399"/>
      <c r="O7" s="1399"/>
      <c r="P7" s="1399"/>
      <c r="Q7" s="1399"/>
      <c r="R7" s="1399"/>
      <c r="S7" s="1399"/>
      <c r="T7" s="1399"/>
      <c r="U7" s="1399"/>
      <c r="V7" s="1399"/>
      <c r="W7" s="1399"/>
      <c r="X7" s="1399"/>
      <c r="Y7" s="820"/>
      <c r="AA7" s="1366"/>
      <c r="AB7" s="1366"/>
      <c r="AC7" s="1366"/>
      <c r="AD7" s="1366"/>
      <c r="AE7" s="1366"/>
      <c r="AF7" s="1366"/>
      <c r="AG7" s="1366"/>
      <c r="AH7" s="1366"/>
      <c r="AI7" s="1366"/>
    </row>
    <row r="8" spans="1:35" ht="32.1" customHeight="1">
      <c r="A8" s="1352">
        <v>2</v>
      </c>
      <c r="B8" s="1307"/>
      <c r="C8" s="1355" t="s">
        <v>88</v>
      </c>
      <c r="D8" s="1356"/>
      <c r="E8" s="910"/>
      <c r="F8" s="1367" t="s">
        <v>89</v>
      </c>
      <c r="G8" s="1368"/>
      <c r="H8" s="1368"/>
      <c r="I8" s="1368"/>
      <c r="J8" s="1368"/>
      <c r="K8" s="1368"/>
      <c r="L8" s="1368"/>
      <c r="M8" s="1368"/>
      <c r="N8" s="1368"/>
      <c r="O8" s="1368"/>
      <c r="P8" s="1368"/>
      <c r="Q8" s="1368"/>
      <c r="R8" s="1368"/>
      <c r="S8" s="1368"/>
      <c r="T8" s="1368"/>
      <c r="U8" s="1368"/>
      <c r="V8" s="1368"/>
      <c r="W8" s="1368"/>
      <c r="X8" s="1368"/>
      <c r="Y8" s="826"/>
      <c r="AA8" s="1366"/>
      <c r="AB8" s="1366"/>
      <c r="AC8" s="1366"/>
      <c r="AD8" s="1366"/>
      <c r="AE8" s="1366"/>
      <c r="AF8" s="1366"/>
      <c r="AG8" s="1366"/>
      <c r="AH8" s="1366"/>
      <c r="AI8" s="1366"/>
    </row>
    <row r="9" spans="1:35" ht="32.1" customHeight="1">
      <c r="A9" s="1354"/>
      <c r="B9" s="1307"/>
      <c r="C9" s="1359"/>
      <c r="D9" s="1360"/>
      <c r="E9" s="910"/>
      <c r="F9" s="1369" t="s">
        <v>90</v>
      </c>
      <c r="G9" s="1364"/>
      <c r="H9" s="1364"/>
      <c r="I9" s="1364"/>
      <c r="J9" s="1364"/>
      <c r="K9" s="1364"/>
      <c r="L9" s="1364"/>
      <c r="M9" s="1364"/>
      <c r="N9" s="1364"/>
      <c r="O9" s="1364"/>
      <c r="P9" s="1364"/>
      <c r="Q9" s="1364"/>
      <c r="R9" s="1364"/>
      <c r="S9" s="1364"/>
      <c r="T9" s="1364"/>
      <c r="U9" s="1364"/>
      <c r="V9" s="1364"/>
      <c r="W9" s="1364"/>
      <c r="X9" s="1364"/>
      <c r="Y9" s="66"/>
      <c r="AA9" s="1366"/>
      <c r="AB9" s="1366"/>
      <c r="AC9" s="1366"/>
      <c r="AD9" s="1366"/>
      <c r="AE9" s="1366"/>
      <c r="AF9" s="1366"/>
      <c r="AG9" s="1366"/>
      <c r="AH9" s="1366"/>
      <c r="AI9" s="1366"/>
    </row>
    <row r="10" spans="1:35" ht="16.5" customHeight="1">
      <c r="A10" s="1352">
        <v>3</v>
      </c>
      <c r="B10" s="1307"/>
      <c r="C10" s="1371" t="s">
        <v>1206</v>
      </c>
      <c r="D10" s="1372"/>
      <c r="E10" s="133" t="s">
        <v>854</v>
      </c>
      <c r="F10" s="67" t="s">
        <v>1207</v>
      </c>
      <c r="G10" s="67"/>
      <c r="H10" s="67"/>
      <c r="I10" s="67"/>
      <c r="J10" s="67"/>
      <c r="K10" s="67"/>
      <c r="L10" s="68"/>
      <c r="M10" s="68"/>
      <c r="N10" s="812"/>
      <c r="O10" s="812"/>
      <c r="P10" s="812"/>
      <c r="Q10" s="812"/>
      <c r="R10" s="812"/>
      <c r="S10" s="812"/>
      <c r="T10" s="69"/>
      <c r="U10" s="69"/>
      <c r="V10" s="69"/>
      <c r="W10" s="69"/>
      <c r="X10" s="69"/>
      <c r="Y10" s="70"/>
    </row>
    <row r="11" spans="1:35" ht="16.5" customHeight="1">
      <c r="A11" s="1353"/>
      <c r="B11" s="1307"/>
      <c r="C11" s="1373"/>
      <c r="D11" s="1374"/>
      <c r="E11" s="71" t="s">
        <v>789</v>
      </c>
      <c r="F11" s="72"/>
      <c r="G11" s="72"/>
      <c r="H11" s="72"/>
      <c r="I11" s="72"/>
      <c r="J11" s="72"/>
      <c r="K11" s="72"/>
      <c r="L11" s="495"/>
      <c r="M11" s="495"/>
      <c r="N11" s="803"/>
      <c r="O11" s="803"/>
      <c r="P11" s="803"/>
      <c r="Q11" s="803"/>
      <c r="R11" s="803"/>
      <c r="S11" s="803"/>
      <c r="T11" s="73"/>
      <c r="U11" s="73"/>
      <c r="V11" s="73"/>
      <c r="W11" s="73"/>
      <c r="X11" s="73"/>
      <c r="Y11" s="74"/>
    </row>
    <row r="12" spans="1:35" ht="16.5" customHeight="1">
      <c r="A12" s="1353"/>
      <c r="B12" s="1307"/>
      <c r="C12" s="1373"/>
      <c r="D12" s="1374"/>
      <c r="E12" s="71" t="s">
        <v>1133</v>
      </c>
      <c r="F12" s="72"/>
      <c r="G12" s="72"/>
      <c r="H12" s="72"/>
      <c r="I12" s="72"/>
      <c r="J12" s="72"/>
      <c r="K12" s="72"/>
      <c r="L12" s="495"/>
      <c r="M12" s="495"/>
      <c r="N12" s="803"/>
      <c r="O12" s="803"/>
      <c r="P12" s="803"/>
      <c r="Q12" s="803"/>
      <c r="R12" s="803"/>
      <c r="S12" s="803"/>
      <c r="T12" s="73"/>
      <c r="U12" s="73"/>
      <c r="V12" s="73"/>
      <c r="W12" s="73"/>
      <c r="X12" s="73"/>
      <c r="Y12" s="74"/>
    </row>
    <row r="13" spans="1:35" ht="16.5" customHeight="1">
      <c r="A13" s="1353"/>
      <c r="B13" s="1307"/>
      <c r="C13" s="1373"/>
      <c r="D13" s="1374"/>
      <c r="E13" s="71" t="s">
        <v>91</v>
      </c>
      <c r="F13" s="72"/>
      <c r="G13" s="72"/>
      <c r="H13" s="72"/>
      <c r="I13" s="72"/>
      <c r="J13" s="72"/>
      <c r="K13" s="72"/>
      <c r="L13" s="495"/>
      <c r="M13" s="495"/>
      <c r="N13" s="803"/>
      <c r="O13" s="803"/>
      <c r="P13" s="803"/>
      <c r="Q13" s="803"/>
      <c r="R13" s="803"/>
      <c r="S13" s="803"/>
      <c r="T13" s="73"/>
      <c r="U13" s="73"/>
      <c r="V13" s="73"/>
      <c r="W13" s="73"/>
      <c r="X13" s="73"/>
      <c r="Y13" s="74"/>
    </row>
    <row r="14" spans="1:35" ht="16.5" customHeight="1">
      <c r="A14" s="1353"/>
      <c r="B14" s="1307"/>
      <c r="C14" s="1373"/>
      <c r="D14" s="1374"/>
      <c r="E14" s="497" t="s">
        <v>795</v>
      </c>
      <c r="F14" s="75"/>
      <c r="G14" s="75"/>
      <c r="H14" s="75"/>
      <c r="I14" s="75"/>
      <c r="J14" s="75"/>
      <c r="K14" s="75"/>
      <c r="L14" s="602"/>
      <c r="M14" s="602"/>
      <c r="N14" s="496"/>
      <c r="O14" s="496"/>
      <c r="P14" s="496"/>
      <c r="Q14" s="496"/>
      <c r="R14" s="602"/>
      <c r="S14" s="602"/>
      <c r="U14" s="825"/>
      <c r="V14" s="73"/>
      <c r="W14" s="73"/>
      <c r="X14" s="73"/>
      <c r="Y14" s="74"/>
    </row>
    <row r="15" spans="1:35" ht="16.5" customHeight="1">
      <c r="A15" s="1353"/>
      <c r="B15" s="1307"/>
      <c r="C15" s="1373"/>
      <c r="D15" s="1374"/>
      <c r="E15" s="497" t="s">
        <v>796</v>
      </c>
      <c r="F15" s="602"/>
      <c r="G15" s="75"/>
      <c r="H15" s="75"/>
      <c r="I15" s="75"/>
      <c r="J15" s="75"/>
      <c r="K15" s="608" t="s">
        <v>792</v>
      </c>
      <c r="L15" s="75"/>
      <c r="M15" s="602"/>
      <c r="N15" s="77"/>
      <c r="O15" s="77"/>
      <c r="P15" s="385"/>
      <c r="Q15" s="829"/>
      <c r="R15" s="185"/>
      <c r="S15" s="185"/>
      <c r="T15" s="185"/>
      <c r="U15" s="185"/>
      <c r="V15" s="185"/>
      <c r="W15" s="185"/>
      <c r="X15" s="824"/>
      <c r="Y15" s="78"/>
    </row>
    <row r="16" spans="1:35" ht="32.1" customHeight="1">
      <c r="A16" s="1354"/>
      <c r="B16" s="1307"/>
      <c r="C16" s="1375"/>
      <c r="D16" s="1376"/>
      <c r="E16" s="33"/>
      <c r="F16" s="79" t="s">
        <v>92</v>
      </c>
      <c r="G16" s="80"/>
      <c r="H16" s="80"/>
      <c r="I16" s="80"/>
      <c r="J16" s="80"/>
      <c r="K16" s="33"/>
      <c r="L16" s="1370" t="s">
        <v>93</v>
      </c>
      <c r="M16" s="1335"/>
      <c r="N16" s="1335"/>
      <c r="O16" s="799"/>
      <c r="P16" s="813"/>
      <c r="Q16" s="813"/>
      <c r="R16" s="813"/>
      <c r="S16" s="813"/>
      <c r="T16" s="822"/>
      <c r="U16" s="822"/>
      <c r="V16" s="822"/>
      <c r="W16" s="822"/>
      <c r="X16" s="822"/>
      <c r="Y16" s="81"/>
    </row>
    <row r="17" spans="1:25" ht="29.25" customHeight="1">
      <c r="A17" s="1352">
        <v>4</v>
      </c>
      <c r="B17" s="1307"/>
      <c r="C17" s="1400" t="s">
        <v>94</v>
      </c>
      <c r="D17" s="1401"/>
      <c r="E17" s="911"/>
      <c r="F17" s="1404" t="s">
        <v>1171</v>
      </c>
      <c r="G17" s="1404"/>
      <c r="H17" s="1404"/>
      <c r="I17" s="1404"/>
      <c r="J17" s="1404"/>
      <c r="K17" s="1404"/>
      <c r="L17" s="1404"/>
      <c r="M17" s="1404"/>
      <c r="N17" s="1404"/>
      <c r="O17" s="1404"/>
      <c r="P17" s="1404"/>
      <c r="Q17" s="1404"/>
      <c r="R17" s="1404"/>
      <c r="S17" s="1404"/>
      <c r="T17" s="1404"/>
      <c r="U17" s="1404"/>
      <c r="V17" s="1404"/>
      <c r="W17" s="1404"/>
      <c r="X17" s="1404"/>
      <c r="Y17" s="82"/>
    </row>
    <row r="18" spans="1:25" ht="18" customHeight="1">
      <c r="A18" s="1354"/>
      <c r="B18" s="1308"/>
      <c r="C18" s="1402"/>
      <c r="D18" s="1403"/>
      <c r="E18" s="83"/>
      <c r="F18" s="84" t="s">
        <v>574</v>
      </c>
      <c r="G18" s="85"/>
      <c r="H18" s="85"/>
      <c r="I18" s="85"/>
      <c r="J18" s="85"/>
      <c r="K18" s="85"/>
      <c r="L18" s="85"/>
      <c r="M18" s="85"/>
      <c r="N18" s="85"/>
      <c r="O18" s="85"/>
      <c r="P18" s="85"/>
      <c r="Q18" s="85"/>
      <c r="R18" s="85"/>
      <c r="S18" s="85"/>
      <c r="T18" s="85"/>
      <c r="U18" s="85"/>
      <c r="V18" s="85"/>
      <c r="W18" s="85"/>
      <c r="X18" s="85"/>
      <c r="Y18" s="86"/>
    </row>
    <row r="19" spans="1:25" ht="32.1" customHeight="1">
      <c r="A19" s="1352">
        <v>5</v>
      </c>
      <c r="B19" s="1306" t="s">
        <v>95</v>
      </c>
      <c r="C19" s="1355" t="s">
        <v>96</v>
      </c>
      <c r="D19" s="1356"/>
      <c r="E19" s="1284" t="s">
        <v>97</v>
      </c>
      <c r="F19" s="1285"/>
      <c r="G19" s="1361"/>
      <c r="H19" s="1361"/>
      <c r="I19" s="1293" t="s">
        <v>98</v>
      </c>
      <c r="J19" s="1293"/>
      <c r="K19" s="1294"/>
      <c r="L19" s="801" t="s">
        <v>1172</v>
      </c>
      <c r="M19" s="87"/>
      <c r="N19" s="87"/>
      <c r="O19" s="87"/>
      <c r="P19" s="87"/>
      <c r="Q19" s="87"/>
      <c r="R19" s="87"/>
      <c r="S19" s="87"/>
      <c r="T19" s="87"/>
      <c r="U19" s="87"/>
      <c r="V19" s="87"/>
      <c r="W19" s="87"/>
      <c r="X19" s="87"/>
      <c r="Y19" s="88"/>
    </row>
    <row r="20" spans="1:25" ht="32.1" customHeight="1">
      <c r="A20" s="1353"/>
      <c r="B20" s="1307"/>
      <c r="C20" s="1357"/>
      <c r="D20" s="1358"/>
      <c r="E20" s="1292" t="s">
        <v>99</v>
      </c>
      <c r="F20" s="1293"/>
      <c r="G20" s="1362" t="str">
        <f>IF(G19="","",ROUNDDOWN(G19/様式1!F38,2))</f>
        <v/>
      </c>
      <c r="H20" s="1362"/>
      <c r="I20" s="1293" t="s">
        <v>98</v>
      </c>
      <c r="J20" s="1293"/>
      <c r="K20" s="1294"/>
      <c r="L20" s="801" t="s">
        <v>100</v>
      </c>
      <c r="M20" s="87"/>
      <c r="N20" s="87"/>
      <c r="O20" s="87"/>
      <c r="P20" s="87"/>
      <c r="Q20" s="87"/>
      <c r="R20" s="87"/>
      <c r="S20" s="87"/>
      <c r="T20" s="87"/>
      <c r="U20" s="87"/>
      <c r="V20" s="87"/>
      <c r="W20" s="87"/>
      <c r="X20" s="87"/>
      <c r="Y20" s="88"/>
    </row>
    <row r="21" spans="1:25" ht="32.1" customHeight="1">
      <c r="A21" s="1354"/>
      <c r="B21" s="1307"/>
      <c r="C21" s="1359"/>
      <c r="D21" s="1360"/>
      <c r="E21" s="1292" t="s">
        <v>101</v>
      </c>
      <c r="F21" s="1293"/>
      <c r="G21" s="1361"/>
      <c r="H21" s="1361"/>
      <c r="I21" s="1293" t="s">
        <v>98</v>
      </c>
      <c r="J21" s="1293"/>
      <c r="K21" s="1293"/>
      <c r="L21" s="1344"/>
      <c r="M21" s="1344"/>
      <c r="N21" s="1344"/>
      <c r="O21" s="1344"/>
      <c r="P21" s="1344"/>
      <c r="Q21" s="1344"/>
      <c r="R21" s="1344"/>
      <c r="S21" s="1344"/>
      <c r="T21" s="1344"/>
      <c r="U21" s="1344"/>
      <c r="V21" s="1344"/>
      <c r="W21" s="1344"/>
      <c r="X21" s="1344"/>
      <c r="Y21" s="823"/>
    </row>
    <row r="22" spans="1:25" ht="19.5" customHeight="1">
      <c r="A22" s="1352">
        <v>6</v>
      </c>
      <c r="B22" s="1307"/>
      <c r="C22" s="1313" t="s">
        <v>102</v>
      </c>
      <c r="D22" s="1407"/>
      <c r="E22" s="1330" t="s">
        <v>103</v>
      </c>
      <c r="F22" s="1331"/>
      <c r="G22" s="1321"/>
      <c r="H22" s="1321"/>
      <c r="I22" s="1321"/>
      <c r="J22" s="1321"/>
      <c r="K22" s="1321"/>
      <c r="L22" s="1321"/>
      <c r="M22" s="1321"/>
      <c r="N22" s="1321"/>
      <c r="O22" s="1321"/>
      <c r="P22" s="1350" t="s">
        <v>104</v>
      </c>
      <c r="Q22" s="1350"/>
      <c r="R22" s="1351" t="s">
        <v>105</v>
      </c>
      <c r="S22" s="1351"/>
      <c r="T22" s="912"/>
      <c r="U22" s="1350" t="s">
        <v>106</v>
      </c>
      <c r="V22" s="1350"/>
      <c r="W22" s="811"/>
      <c r="X22" s="89"/>
      <c r="Y22" s="90"/>
    </row>
    <row r="23" spans="1:25" ht="19.5" customHeight="1">
      <c r="A23" s="1405"/>
      <c r="B23" s="1307"/>
      <c r="C23" s="1314"/>
      <c r="D23" s="1408"/>
      <c r="E23" s="809"/>
      <c r="F23" s="809" t="s">
        <v>107</v>
      </c>
      <c r="G23" s="1324"/>
      <c r="H23" s="1324"/>
      <c r="I23" s="1324"/>
      <c r="J23" s="1324"/>
      <c r="K23" s="1324"/>
      <c r="L23" s="1324"/>
      <c r="M23" s="1324"/>
      <c r="N23" s="1324"/>
      <c r="O23" s="1324"/>
      <c r="P23" s="1348" t="s">
        <v>104</v>
      </c>
      <c r="Q23" s="1348"/>
      <c r="R23" s="1347" t="s">
        <v>105</v>
      </c>
      <c r="S23" s="1347"/>
      <c r="T23" s="913"/>
      <c r="U23" s="1348" t="s">
        <v>106</v>
      </c>
      <c r="V23" s="1348"/>
      <c r="W23" s="804"/>
      <c r="X23" s="91"/>
      <c r="Y23" s="92"/>
    </row>
    <row r="24" spans="1:25" ht="19.5" customHeight="1">
      <c r="A24" s="1405"/>
      <c r="B24" s="1307"/>
      <c r="C24" s="1314"/>
      <c r="D24" s="1408"/>
      <c r="E24" s="809"/>
      <c r="F24" s="809" t="s">
        <v>107</v>
      </c>
      <c r="G24" s="1324"/>
      <c r="H24" s="1324"/>
      <c r="I24" s="1324"/>
      <c r="J24" s="1324"/>
      <c r="K24" s="1324"/>
      <c r="L24" s="1324"/>
      <c r="M24" s="1324"/>
      <c r="N24" s="1324"/>
      <c r="O24" s="1324"/>
      <c r="P24" s="1348" t="s">
        <v>104</v>
      </c>
      <c r="Q24" s="1348"/>
      <c r="R24" s="1347" t="s">
        <v>105</v>
      </c>
      <c r="S24" s="1347"/>
      <c r="T24" s="913"/>
      <c r="U24" s="1348" t="s">
        <v>106</v>
      </c>
      <c r="V24" s="1348"/>
      <c r="W24" s="804"/>
      <c r="X24" s="91"/>
      <c r="Y24" s="92"/>
    </row>
    <row r="25" spans="1:25" ht="19.5" customHeight="1">
      <c r="A25" s="1405"/>
      <c r="B25" s="1307"/>
      <c r="C25" s="1314"/>
      <c r="D25" s="1408"/>
      <c r="E25" s="809"/>
      <c r="F25" s="809" t="s">
        <v>107</v>
      </c>
      <c r="G25" s="1324"/>
      <c r="H25" s="1324"/>
      <c r="I25" s="1324"/>
      <c r="J25" s="1324"/>
      <c r="K25" s="1324"/>
      <c r="L25" s="1324"/>
      <c r="M25" s="1324"/>
      <c r="N25" s="1324"/>
      <c r="O25" s="1324"/>
      <c r="P25" s="1348" t="s">
        <v>104</v>
      </c>
      <c r="Q25" s="1348"/>
      <c r="R25" s="1347" t="s">
        <v>105</v>
      </c>
      <c r="S25" s="1347"/>
      <c r="T25" s="913"/>
      <c r="U25" s="1348" t="s">
        <v>106</v>
      </c>
      <c r="V25" s="1348"/>
      <c r="W25" s="804"/>
      <c r="X25" s="91"/>
      <c r="Y25" s="92"/>
    </row>
    <row r="26" spans="1:25" ht="19.5" customHeight="1">
      <c r="A26" s="1406"/>
      <c r="B26" s="1307"/>
      <c r="C26" s="1409"/>
      <c r="D26" s="1410"/>
      <c r="E26" s="798"/>
      <c r="F26" s="799" t="s">
        <v>107</v>
      </c>
      <c r="G26" s="1363"/>
      <c r="H26" s="1363"/>
      <c r="I26" s="1363"/>
      <c r="J26" s="1363"/>
      <c r="K26" s="1363"/>
      <c r="L26" s="1363"/>
      <c r="M26" s="1363"/>
      <c r="N26" s="1363"/>
      <c r="O26" s="1363"/>
      <c r="P26" s="1364" t="s">
        <v>104</v>
      </c>
      <c r="Q26" s="1364"/>
      <c r="R26" s="1365" t="s">
        <v>105</v>
      </c>
      <c r="S26" s="1365"/>
      <c r="T26" s="914"/>
      <c r="U26" s="1364" t="s">
        <v>106</v>
      </c>
      <c r="V26" s="1364"/>
      <c r="W26" s="796"/>
      <c r="X26" s="821"/>
      <c r="Y26" s="94"/>
    </row>
    <row r="27" spans="1:25" ht="32.1" customHeight="1">
      <c r="A27" s="95">
        <v>7</v>
      </c>
      <c r="B27" s="1307"/>
      <c r="C27" s="805" t="s">
        <v>108</v>
      </c>
      <c r="D27" s="820"/>
      <c r="E27" s="1317" t="s">
        <v>109</v>
      </c>
      <c r="F27" s="1349"/>
      <c r="G27" s="33"/>
      <c r="H27" s="96" t="s">
        <v>110</v>
      </c>
      <c r="I27" s="33"/>
      <c r="J27" s="1292" t="s">
        <v>111</v>
      </c>
      <c r="K27" s="1294"/>
      <c r="L27" s="1317" t="s">
        <v>112</v>
      </c>
      <c r="M27" s="1349"/>
      <c r="N27" s="33"/>
      <c r="O27" s="96" t="s">
        <v>113</v>
      </c>
      <c r="P27" s="33"/>
      <c r="Q27" s="96" t="s">
        <v>111</v>
      </c>
      <c r="R27" s="1317" t="s">
        <v>114</v>
      </c>
      <c r="S27" s="1318"/>
      <c r="T27" s="1349"/>
      <c r="U27" s="33"/>
      <c r="V27" s="96" t="s">
        <v>113</v>
      </c>
      <c r="W27" s="33"/>
      <c r="X27" s="97" t="s">
        <v>111</v>
      </c>
      <c r="Y27" s="98"/>
    </row>
    <row r="28" spans="1:25" ht="32.1" customHeight="1">
      <c r="A28" s="1299">
        <v>8</v>
      </c>
      <c r="B28" s="1307"/>
      <c r="C28" s="1339" t="s">
        <v>115</v>
      </c>
      <c r="D28" s="795" t="s">
        <v>116</v>
      </c>
      <c r="E28" s="807" t="s">
        <v>117</v>
      </c>
      <c r="F28" s="915"/>
      <c r="G28" s="99" t="s">
        <v>530</v>
      </c>
      <c r="H28" s="100"/>
      <c r="I28" s="100"/>
      <c r="J28" s="100"/>
      <c r="K28" s="100"/>
      <c r="L28" s="100"/>
      <c r="M28" s="100"/>
      <c r="N28" s="100"/>
      <c r="O28" s="100"/>
      <c r="P28" s="802"/>
      <c r="Q28" s="802"/>
      <c r="R28" s="802"/>
      <c r="S28" s="802"/>
      <c r="T28" s="802"/>
      <c r="U28" s="101"/>
      <c r="V28" s="101"/>
      <c r="W28" s="101"/>
      <c r="X28" s="101"/>
      <c r="Y28" s="102"/>
    </row>
    <row r="29" spans="1:25" ht="31.5" customHeight="1">
      <c r="A29" s="1300"/>
      <c r="B29" s="1307"/>
      <c r="C29" s="1340"/>
      <c r="D29" s="1028" t="s">
        <v>118</v>
      </c>
      <c r="E29" s="33"/>
      <c r="F29" s="1292" t="s">
        <v>119</v>
      </c>
      <c r="G29" s="1293"/>
      <c r="H29" s="1293"/>
      <c r="I29" s="1293"/>
      <c r="J29" s="1294"/>
      <c r="K29" s="33"/>
      <c r="L29" s="1295" t="s">
        <v>120</v>
      </c>
      <c r="M29" s="1305"/>
      <c r="N29" s="1305"/>
      <c r="O29" s="1305"/>
      <c r="P29" s="1305"/>
      <c r="Q29" s="33"/>
      <c r="R29" s="1284" t="s">
        <v>121</v>
      </c>
      <c r="S29" s="1285"/>
      <c r="T29" s="1285"/>
      <c r="U29" s="1285"/>
      <c r="V29" s="1285"/>
      <c r="W29" s="1285"/>
      <c r="X29" s="1285"/>
      <c r="Y29" s="819"/>
    </row>
    <row r="30" spans="1:25" ht="24" customHeight="1">
      <c r="A30" s="1300"/>
      <c r="B30" s="1307"/>
      <c r="C30" s="1340"/>
      <c r="D30" s="1339" t="s">
        <v>122</v>
      </c>
      <c r="E30" s="1319" t="s">
        <v>1214</v>
      </c>
      <c r="F30" s="1320"/>
      <c r="G30" s="1320"/>
      <c r="H30" s="1320"/>
      <c r="I30" s="1345" t="s">
        <v>1215</v>
      </c>
      <c r="J30" s="1345"/>
      <c r="K30" s="1345"/>
      <c r="L30" s="1345"/>
      <c r="M30" s="917"/>
      <c r="N30" s="878" t="s">
        <v>123</v>
      </c>
      <c r="O30" s="879"/>
      <c r="P30" s="1346" t="s">
        <v>1216</v>
      </c>
      <c r="Q30" s="1346"/>
      <c r="R30" s="1346"/>
      <c r="S30" s="1346"/>
      <c r="T30" s="916"/>
      <c r="U30" s="878" t="s">
        <v>123</v>
      </c>
      <c r="V30" s="67"/>
      <c r="W30" s="67"/>
      <c r="X30" s="67"/>
      <c r="Y30" s="103"/>
    </row>
    <row r="31" spans="1:25" ht="24" customHeight="1">
      <c r="A31" s="1300"/>
      <c r="B31" s="1307"/>
      <c r="C31" s="1340"/>
      <c r="D31" s="1341"/>
      <c r="E31" s="1333" t="s">
        <v>1217</v>
      </c>
      <c r="F31" s="1334"/>
      <c r="G31" s="1334"/>
      <c r="H31" s="1334"/>
      <c r="I31" s="33"/>
      <c r="J31" s="96"/>
      <c r="K31" s="96"/>
      <c r="L31" s="96"/>
      <c r="M31" s="96"/>
      <c r="N31" s="877"/>
      <c r="O31" s="877"/>
      <c r="P31" s="84"/>
      <c r="Q31" s="877"/>
      <c r="R31" s="96"/>
      <c r="S31" s="96"/>
      <c r="T31" s="96"/>
      <c r="U31" s="96"/>
      <c r="V31" s="495"/>
      <c r="W31" s="495"/>
      <c r="X31" s="495"/>
      <c r="Y31" s="104"/>
    </row>
    <row r="32" spans="1:25" ht="43.5" customHeight="1">
      <c r="A32" s="1300"/>
      <c r="B32" s="1307"/>
      <c r="C32" s="1340"/>
      <c r="D32" s="105" t="s">
        <v>124</v>
      </c>
      <c r="E32" s="33"/>
      <c r="F32" s="1292" t="s">
        <v>125</v>
      </c>
      <c r="G32" s="1293"/>
      <c r="H32" s="1293"/>
      <c r="I32" s="33"/>
      <c r="J32" s="1343" t="s">
        <v>126</v>
      </c>
      <c r="K32" s="1344"/>
      <c r="L32" s="1344"/>
      <c r="M32" s="1342"/>
      <c r="N32" s="1342"/>
      <c r="O32" s="1342"/>
      <c r="P32" s="1342"/>
      <c r="Q32" s="1342"/>
      <c r="R32" s="1342"/>
      <c r="S32" s="1342"/>
      <c r="T32" s="1342"/>
      <c r="U32" s="1342"/>
      <c r="V32" s="1342"/>
      <c r="W32" s="1342"/>
      <c r="X32" s="99" t="s">
        <v>47</v>
      </c>
      <c r="Y32" s="806"/>
    </row>
    <row r="33" spans="1:25" ht="32.1" customHeight="1">
      <c r="A33" s="1300"/>
      <c r="B33" s="1307"/>
      <c r="C33" s="1340"/>
      <c r="D33" s="795" t="s">
        <v>127</v>
      </c>
      <c r="E33" s="33"/>
      <c r="F33" s="1292" t="s">
        <v>128</v>
      </c>
      <c r="G33" s="1293"/>
      <c r="H33" s="1293"/>
      <c r="I33" s="1293"/>
      <c r="J33" s="1294"/>
      <c r="K33" s="33"/>
      <c r="L33" s="1292" t="s">
        <v>129</v>
      </c>
      <c r="M33" s="1293"/>
      <c r="N33" s="1293"/>
      <c r="O33" s="1293"/>
      <c r="P33" s="1293"/>
      <c r="Q33" s="33"/>
      <c r="R33" s="1284" t="s">
        <v>130</v>
      </c>
      <c r="S33" s="1285"/>
      <c r="T33" s="1285"/>
      <c r="U33" s="1342"/>
      <c r="V33" s="1342"/>
      <c r="W33" s="1342"/>
      <c r="X33" s="106" t="s">
        <v>131</v>
      </c>
      <c r="Y33" s="107"/>
    </row>
    <row r="34" spans="1:25" ht="32.1" customHeight="1">
      <c r="A34" s="1300"/>
      <c r="B34" s="1307"/>
      <c r="C34" s="1340"/>
      <c r="D34" s="105" t="s">
        <v>132</v>
      </c>
      <c r="E34" s="97" t="s">
        <v>133</v>
      </c>
      <c r="F34" s="915"/>
      <c r="G34" s="1285" t="s">
        <v>134</v>
      </c>
      <c r="H34" s="1285"/>
      <c r="I34" s="99"/>
      <c r="J34" s="99"/>
      <c r="K34" s="99"/>
      <c r="L34" s="99"/>
      <c r="M34" s="99"/>
      <c r="N34" s="99"/>
      <c r="O34" s="99"/>
      <c r="P34" s="802"/>
      <c r="Q34" s="802"/>
      <c r="R34" s="802"/>
      <c r="S34" s="802"/>
      <c r="T34" s="802"/>
      <c r="U34" s="99"/>
      <c r="V34" s="99"/>
      <c r="W34" s="99"/>
      <c r="X34" s="99"/>
      <c r="Y34" s="806"/>
    </row>
    <row r="35" spans="1:25" ht="32.1" customHeight="1">
      <c r="A35" s="1301"/>
      <c r="B35" s="1307"/>
      <c r="C35" s="1341"/>
      <c r="D35" s="105" t="s">
        <v>135</v>
      </c>
      <c r="E35" s="918"/>
      <c r="F35" s="106" t="s">
        <v>136</v>
      </c>
      <c r="G35" s="99"/>
      <c r="H35" s="99"/>
      <c r="I35" s="99"/>
      <c r="J35" s="99"/>
      <c r="K35" s="99"/>
      <c r="L35" s="99"/>
      <c r="M35" s="99"/>
      <c r="N35" s="99"/>
      <c r="O35" s="99"/>
      <c r="P35" s="802"/>
      <c r="Q35" s="802"/>
      <c r="R35" s="802"/>
      <c r="S35" s="802"/>
      <c r="T35" s="802"/>
      <c r="U35" s="99"/>
      <c r="V35" s="99"/>
      <c r="W35" s="99"/>
      <c r="X35" s="99"/>
      <c r="Y35" s="806"/>
    </row>
    <row r="36" spans="1:25" ht="32.1" customHeight="1">
      <c r="A36" s="1299">
        <v>9</v>
      </c>
      <c r="B36" s="1307"/>
      <c r="C36" s="1325" t="s">
        <v>137</v>
      </c>
      <c r="D36" s="819" t="s">
        <v>138</v>
      </c>
      <c r="E36" s="33"/>
      <c r="F36" s="1284" t="s">
        <v>139</v>
      </c>
      <c r="G36" s="1285"/>
      <c r="H36" s="1285"/>
      <c r="I36" s="1285"/>
      <c r="J36" s="1285"/>
      <c r="K36" s="1285"/>
      <c r="L36" s="1285"/>
      <c r="M36" s="1285"/>
      <c r="N36" s="1285"/>
      <c r="O36" s="1285"/>
      <c r="P36" s="1285"/>
      <c r="Q36" s="33"/>
      <c r="R36" s="1284" t="s">
        <v>140</v>
      </c>
      <c r="S36" s="1285"/>
      <c r="T36" s="1285"/>
      <c r="U36" s="1285"/>
      <c r="V36" s="1285"/>
      <c r="W36" s="1285"/>
      <c r="X36" s="1285"/>
      <c r="Y36" s="819"/>
    </row>
    <row r="37" spans="1:25" ht="19.5" customHeight="1">
      <c r="A37" s="1300"/>
      <c r="B37" s="1307"/>
      <c r="C37" s="1326"/>
      <c r="D37" s="1328" t="s">
        <v>141</v>
      </c>
      <c r="E37" s="1330" t="s">
        <v>142</v>
      </c>
      <c r="F37" s="1331"/>
      <c r="G37" s="1331"/>
      <c r="H37" s="1331"/>
      <c r="I37" s="1331"/>
      <c r="J37" s="1331"/>
      <c r="K37" s="1332"/>
      <c r="L37" s="1332"/>
      <c r="M37" s="1332"/>
      <c r="N37" s="1332"/>
      <c r="O37" s="1332"/>
      <c r="P37" s="1332"/>
      <c r="Q37" s="1332"/>
      <c r="R37" s="68" t="s">
        <v>47</v>
      </c>
      <c r="S37" s="68"/>
      <c r="T37" s="68"/>
      <c r="U37" s="67"/>
      <c r="V37" s="67"/>
      <c r="W37" s="67"/>
      <c r="X37" s="67"/>
      <c r="Y37" s="103"/>
    </row>
    <row r="38" spans="1:25" ht="19.5" customHeight="1">
      <c r="A38" s="1300"/>
      <c r="B38" s="1307"/>
      <c r="C38" s="1326"/>
      <c r="D38" s="1329"/>
      <c r="E38" s="33"/>
      <c r="F38" s="1333" t="s">
        <v>1136</v>
      </c>
      <c r="G38" s="1334"/>
      <c r="H38" s="1334"/>
      <c r="I38" s="1334"/>
      <c r="J38" s="1334"/>
      <c r="K38" s="1334"/>
      <c r="L38" s="1334"/>
      <c r="M38" s="1334"/>
      <c r="N38" s="33"/>
      <c r="O38" s="1335" t="s">
        <v>1137</v>
      </c>
      <c r="P38" s="1335"/>
      <c r="Q38" s="1335"/>
      <c r="R38" s="1335"/>
      <c r="S38" s="1335"/>
      <c r="T38" s="1335"/>
      <c r="U38" s="1335"/>
      <c r="V38" s="1335"/>
      <c r="W38" s="1335"/>
      <c r="X38" s="1335"/>
      <c r="Y38" s="827"/>
    </row>
    <row r="39" spans="1:25" ht="19.5" customHeight="1">
      <c r="A39" s="1300"/>
      <c r="B39" s="1307"/>
      <c r="C39" s="1326"/>
      <c r="D39" s="1336" t="s">
        <v>143</v>
      </c>
      <c r="E39" s="1319" t="s">
        <v>144</v>
      </c>
      <c r="F39" s="1320"/>
      <c r="G39" s="1320"/>
      <c r="H39" s="1320"/>
      <c r="I39" s="1320"/>
      <c r="J39" s="1320"/>
      <c r="K39" s="1320"/>
      <c r="L39" s="1321"/>
      <c r="M39" s="1321"/>
      <c r="N39" s="1321"/>
      <c r="O39" s="1321"/>
      <c r="P39" s="1321"/>
      <c r="Q39" s="1321"/>
      <c r="R39" s="1321"/>
      <c r="S39" s="1321"/>
      <c r="T39" s="68" t="s">
        <v>47</v>
      </c>
      <c r="U39" s="67"/>
      <c r="V39" s="67"/>
      <c r="W39" s="67"/>
      <c r="X39" s="67"/>
      <c r="Y39" s="103"/>
    </row>
    <row r="40" spans="1:25" ht="19.5" customHeight="1">
      <c r="A40" s="1300"/>
      <c r="B40" s="1307"/>
      <c r="C40" s="1326"/>
      <c r="D40" s="1337"/>
      <c r="E40" s="1322" t="s">
        <v>144</v>
      </c>
      <c r="F40" s="1323"/>
      <c r="G40" s="1323"/>
      <c r="H40" s="1323"/>
      <c r="I40" s="1323"/>
      <c r="J40" s="1323"/>
      <c r="K40" s="1323"/>
      <c r="L40" s="1324"/>
      <c r="M40" s="1324"/>
      <c r="N40" s="1324"/>
      <c r="O40" s="1324"/>
      <c r="P40" s="1324"/>
      <c r="Q40" s="1324"/>
      <c r="R40" s="1324"/>
      <c r="S40" s="1324"/>
      <c r="T40" s="495" t="s">
        <v>47</v>
      </c>
      <c r="U40" s="72"/>
      <c r="V40" s="72"/>
      <c r="W40" s="72"/>
      <c r="X40" s="72"/>
      <c r="Y40" s="108"/>
    </row>
    <row r="41" spans="1:25" ht="19.5" customHeight="1">
      <c r="A41" s="1300"/>
      <c r="B41" s="1307"/>
      <c r="C41" s="1326"/>
      <c r="D41" s="1337"/>
      <c r="E41" s="1322" t="s">
        <v>144</v>
      </c>
      <c r="F41" s="1323"/>
      <c r="G41" s="1323"/>
      <c r="H41" s="1323"/>
      <c r="I41" s="1323"/>
      <c r="J41" s="1323"/>
      <c r="K41" s="1323"/>
      <c r="L41" s="1324"/>
      <c r="M41" s="1324"/>
      <c r="N41" s="1324"/>
      <c r="O41" s="1324"/>
      <c r="P41" s="1324"/>
      <c r="Q41" s="1324"/>
      <c r="R41" s="1324"/>
      <c r="S41" s="1324"/>
      <c r="T41" s="495" t="s">
        <v>47</v>
      </c>
      <c r="U41" s="72"/>
      <c r="V41" s="72"/>
      <c r="W41" s="72"/>
      <c r="X41" s="72"/>
      <c r="Y41" s="108"/>
    </row>
    <row r="42" spans="1:25" ht="38.25" customHeight="1">
      <c r="A42" s="1301"/>
      <c r="B42" s="1307"/>
      <c r="C42" s="1327"/>
      <c r="D42" s="1338"/>
      <c r="E42" s="33"/>
      <c r="F42" s="79" t="s">
        <v>1134</v>
      </c>
      <c r="G42" s="80"/>
      <c r="H42" s="80"/>
      <c r="I42" s="80"/>
      <c r="J42" s="80"/>
      <c r="K42" s="80"/>
      <c r="L42" s="520"/>
      <c r="M42" s="110"/>
      <c r="N42" s="33"/>
      <c r="O42" s="1316" t="s">
        <v>1135</v>
      </c>
      <c r="P42" s="1316"/>
      <c r="Q42" s="1316"/>
      <c r="R42" s="1316"/>
      <c r="S42" s="1316"/>
      <c r="T42" s="1316"/>
      <c r="U42" s="1316"/>
      <c r="V42" s="1316"/>
      <c r="W42" s="1316"/>
      <c r="X42" s="1316"/>
      <c r="Y42" s="111"/>
    </row>
    <row r="43" spans="1:25" ht="32.1" customHeight="1">
      <c r="A43" s="95">
        <v>10</v>
      </c>
      <c r="B43" s="1307"/>
      <c r="C43" s="805" t="s">
        <v>145</v>
      </c>
      <c r="D43" s="820"/>
      <c r="E43" s="33"/>
      <c r="F43" s="1284" t="s">
        <v>146</v>
      </c>
      <c r="G43" s="1285"/>
      <c r="H43" s="1285"/>
      <c r="I43" s="1285"/>
      <c r="J43" s="1289"/>
      <c r="K43" s="33"/>
      <c r="L43" s="1284" t="s">
        <v>147</v>
      </c>
      <c r="M43" s="1285"/>
      <c r="N43" s="1285"/>
      <c r="O43" s="1285"/>
      <c r="P43" s="1285"/>
      <c r="Q43" s="33"/>
      <c r="R43" s="1284" t="s">
        <v>148</v>
      </c>
      <c r="S43" s="1285"/>
      <c r="T43" s="1285"/>
      <c r="U43" s="1285"/>
      <c r="V43" s="1285"/>
      <c r="W43" s="1285"/>
      <c r="X43" s="1285"/>
      <c r="Y43" s="819"/>
    </row>
    <row r="44" spans="1:25" ht="32.1" customHeight="1">
      <c r="A44" s="95">
        <v>11</v>
      </c>
      <c r="B44" s="1307"/>
      <c r="C44" s="805" t="s">
        <v>149</v>
      </c>
      <c r="D44" s="820"/>
      <c r="E44" s="33"/>
      <c r="F44" s="1317" t="s">
        <v>150</v>
      </c>
      <c r="G44" s="1318"/>
      <c r="H44" s="1318"/>
      <c r="I44" s="1318"/>
      <c r="J44" s="1318"/>
      <c r="K44" s="33"/>
      <c r="L44" s="1284" t="s">
        <v>151</v>
      </c>
      <c r="M44" s="1285"/>
      <c r="N44" s="1285"/>
      <c r="O44" s="1285"/>
      <c r="P44" s="1285"/>
      <c r="Q44" s="1285"/>
      <c r="R44" s="1285"/>
      <c r="S44" s="1285"/>
      <c r="T44" s="1285"/>
      <c r="U44" s="1285"/>
      <c r="V44" s="1285"/>
      <c r="W44" s="1285"/>
      <c r="X44" s="1285"/>
      <c r="Y44" s="819"/>
    </row>
    <row r="45" spans="1:25" ht="32.1" customHeight="1">
      <c r="A45" s="95">
        <v>12</v>
      </c>
      <c r="B45" s="1307"/>
      <c r="C45" s="805" t="s">
        <v>152</v>
      </c>
      <c r="D45" s="820"/>
      <c r="E45" s="33"/>
      <c r="F45" s="1284" t="s">
        <v>153</v>
      </c>
      <c r="G45" s="1285"/>
      <c r="H45" s="1285"/>
      <c r="I45" s="1285"/>
      <c r="J45" s="1289"/>
      <c r="K45" s="33"/>
      <c r="L45" s="1284" t="s">
        <v>140</v>
      </c>
      <c r="M45" s="1285"/>
      <c r="N45" s="1285"/>
      <c r="O45" s="1285"/>
      <c r="P45" s="1285"/>
      <c r="Q45" s="1285"/>
      <c r="R45" s="1285"/>
      <c r="S45" s="1285"/>
      <c r="T45" s="1285"/>
      <c r="U45" s="1285"/>
      <c r="V45" s="1285"/>
      <c r="W45" s="1285"/>
      <c r="X45" s="1285"/>
      <c r="Y45" s="819"/>
    </row>
    <row r="46" spans="1:25" ht="32.1" customHeight="1">
      <c r="A46" s="95">
        <v>13</v>
      </c>
      <c r="B46" s="1307"/>
      <c r="C46" s="805" t="s">
        <v>154</v>
      </c>
      <c r="D46" s="820"/>
      <c r="E46" s="33"/>
      <c r="F46" s="1284" t="s">
        <v>139</v>
      </c>
      <c r="G46" s="1285"/>
      <c r="H46" s="1285"/>
      <c r="I46" s="1285"/>
      <c r="J46" s="1289"/>
      <c r="K46" s="33"/>
      <c r="L46" s="1284" t="s">
        <v>140</v>
      </c>
      <c r="M46" s="1285"/>
      <c r="N46" s="1285"/>
      <c r="O46" s="1285"/>
      <c r="P46" s="1285"/>
      <c r="Q46" s="1285"/>
      <c r="R46" s="1285"/>
      <c r="S46" s="1285"/>
      <c r="T46" s="1285"/>
      <c r="U46" s="1285"/>
      <c r="V46" s="1285"/>
      <c r="W46" s="1285"/>
      <c r="X46" s="1285"/>
      <c r="Y46" s="819"/>
    </row>
    <row r="47" spans="1:25" ht="32.1" customHeight="1">
      <c r="A47" s="95">
        <v>14</v>
      </c>
      <c r="B47" s="1307"/>
      <c r="C47" s="1315" t="s">
        <v>155</v>
      </c>
      <c r="D47" s="1310"/>
      <c r="E47" s="33"/>
      <c r="F47" s="1292" t="s">
        <v>156</v>
      </c>
      <c r="G47" s="1293"/>
      <c r="H47" s="1293"/>
      <c r="I47" s="1293"/>
      <c r="J47" s="1294"/>
      <c r="K47" s="33"/>
      <c r="L47" s="1284" t="s">
        <v>140</v>
      </c>
      <c r="M47" s="1285"/>
      <c r="N47" s="1285"/>
      <c r="O47" s="1285"/>
      <c r="P47" s="1285"/>
      <c r="Q47" s="1285"/>
      <c r="R47" s="1285"/>
      <c r="S47" s="1285"/>
      <c r="T47" s="1285"/>
      <c r="U47" s="1285"/>
      <c r="V47" s="1285"/>
      <c r="W47" s="1285"/>
      <c r="X47" s="1285"/>
      <c r="Y47" s="819"/>
    </row>
    <row r="48" spans="1:25" ht="32.1" customHeight="1">
      <c r="A48" s="95">
        <v>15</v>
      </c>
      <c r="B48" s="1307"/>
      <c r="C48" s="805" t="s">
        <v>157</v>
      </c>
      <c r="D48" s="820"/>
      <c r="E48" s="33"/>
      <c r="F48" s="1284" t="s">
        <v>153</v>
      </c>
      <c r="G48" s="1285"/>
      <c r="H48" s="1285"/>
      <c r="I48" s="1285"/>
      <c r="J48" s="1289"/>
      <c r="K48" s="33"/>
      <c r="L48" s="1284" t="s">
        <v>140</v>
      </c>
      <c r="M48" s="1285"/>
      <c r="N48" s="1285"/>
      <c r="O48" s="1285"/>
      <c r="P48" s="1285"/>
      <c r="Q48" s="1285"/>
      <c r="R48" s="1285"/>
      <c r="S48" s="1285"/>
      <c r="T48" s="1285"/>
      <c r="U48" s="1285"/>
      <c r="V48" s="1285"/>
      <c r="W48" s="1285"/>
      <c r="X48" s="1285"/>
      <c r="Y48" s="819"/>
    </row>
    <row r="49" spans="1:25" ht="32.1" customHeight="1">
      <c r="A49" s="95">
        <v>16</v>
      </c>
      <c r="B49" s="1307"/>
      <c r="C49" s="1309" t="s">
        <v>158</v>
      </c>
      <c r="D49" s="1310"/>
      <c r="E49" s="33"/>
      <c r="F49" s="1295" t="s">
        <v>159</v>
      </c>
      <c r="G49" s="1305"/>
      <c r="H49" s="1305"/>
      <c r="I49" s="1305"/>
      <c r="J49" s="1305"/>
      <c r="K49" s="33"/>
      <c r="L49" s="1284" t="s">
        <v>160</v>
      </c>
      <c r="M49" s="1285"/>
      <c r="N49" s="1285"/>
      <c r="O49" s="1285"/>
      <c r="P49" s="1285"/>
      <c r="Q49" s="1285"/>
      <c r="R49" s="1285"/>
      <c r="S49" s="1285"/>
      <c r="T49" s="1285"/>
      <c r="U49" s="33"/>
      <c r="V49" s="1285" t="s">
        <v>161</v>
      </c>
      <c r="W49" s="1285"/>
      <c r="X49" s="1285"/>
      <c r="Y49" s="819"/>
    </row>
    <row r="50" spans="1:25" ht="32.1" customHeight="1">
      <c r="A50" s="1299">
        <v>17</v>
      </c>
      <c r="B50" s="1307"/>
      <c r="C50" s="1302" t="s">
        <v>162</v>
      </c>
      <c r="D50" s="112" t="s">
        <v>163</v>
      </c>
      <c r="E50" s="33"/>
      <c r="F50" s="1284" t="s">
        <v>164</v>
      </c>
      <c r="G50" s="1285"/>
      <c r="H50" s="1285"/>
      <c r="I50" s="1285"/>
      <c r="J50" s="1289"/>
      <c r="K50" s="33"/>
      <c r="L50" s="1284" t="s">
        <v>165</v>
      </c>
      <c r="M50" s="1285"/>
      <c r="N50" s="1285"/>
      <c r="O50" s="1285"/>
      <c r="P50" s="1285"/>
      <c r="Q50" s="33"/>
      <c r="R50" s="97" t="s">
        <v>166</v>
      </c>
      <c r="S50" s="113" t="s">
        <v>117</v>
      </c>
      <c r="T50" s="1291"/>
      <c r="U50" s="1291"/>
      <c r="V50" s="1291"/>
      <c r="W50" s="1291"/>
      <c r="X50" s="1291"/>
      <c r="Y50" s="114" t="s">
        <v>167</v>
      </c>
    </row>
    <row r="51" spans="1:25" ht="32.1" customHeight="1">
      <c r="A51" s="1301"/>
      <c r="B51" s="1307"/>
      <c r="C51" s="1304"/>
      <c r="D51" s="115" t="s">
        <v>168</v>
      </c>
      <c r="E51" s="33"/>
      <c r="F51" s="1284" t="s">
        <v>164</v>
      </c>
      <c r="G51" s="1285"/>
      <c r="H51" s="1285"/>
      <c r="I51" s="1285"/>
      <c r="J51" s="1289"/>
      <c r="K51" s="33"/>
      <c r="L51" s="1295" t="s">
        <v>169</v>
      </c>
      <c r="M51" s="1305"/>
      <c r="N51" s="1305"/>
      <c r="O51" s="1305"/>
      <c r="P51" s="1305"/>
      <c r="Q51" s="33"/>
      <c r="R51" s="97" t="s">
        <v>166</v>
      </c>
      <c r="S51" s="113" t="s">
        <v>117</v>
      </c>
      <c r="T51" s="1291"/>
      <c r="U51" s="1291"/>
      <c r="V51" s="1291"/>
      <c r="W51" s="1291"/>
      <c r="X51" s="1291"/>
      <c r="Y51" s="114" t="s">
        <v>167</v>
      </c>
    </row>
    <row r="52" spans="1:25" ht="32.1" customHeight="1">
      <c r="A52" s="95">
        <v>18</v>
      </c>
      <c r="B52" s="1308"/>
      <c r="C52" s="807" t="s">
        <v>573</v>
      </c>
      <c r="D52" s="820"/>
      <c r="E52" s="33"/>
      <c r="F52" s="1284" t="s">
        <v>170</v>
      </c>
      <c r="G52" s="1285"/>
      <c r="H52" s="1285"/>
      <c r="I52" s="1285"/>
      <c r="J52" s="1289"/>
      <c r="K52" s="33"/>
      <c r="L52" s="1295" t="s">
        <v>171</v>
      </c>
      <c r="M52" s="1305"/>
      <c r="N52" s="1305"/>
      <c r="O52" s="1305"/>
      <c r="P52" s="1305"/>
      <c r="Q52" s="1305"/>
      <c r="R52" s="1305"/>
      <c r="S52" s="1305"/>
      <c r="T52" s="1305"/>
      <c r="U52" s="33"/>
      <c r="V52" s="1285" t="s">
        <v>161</v>
      </c>
      <c r="W52" s="1285"/>
      <c r="X52" s="1285"/>
      <c r="Y52" s="819"/>
    </row>
    <row r="53" spans="1:25" ht="32.1" customHeight="1">
      <c r="A53" s="95">
        <v>19</v>
      </c>
      <c r="B53" s="1306" t="s">
        <v>172</v>
      </c>
      <c r="C53" s="1309" t="s">
        <v>173</v>
      </c>
      <c r="D53" s="1310"/>
      <c r="E53" s="1284" t="s">
        <v>1088</v>
      </c>
      <c r="F53" s="1285"/>
      <c r="G53" s="1285"/>
      <c r="H53" s="1285"/>
      <c r="I53" s="1285"/>
      <c r="J53" s="1285"/>
      <c r="K53" s="1285"/>
      <c r="L53" s="1285"/>
      <c r="M53" s="1285"/>
      <c r="N53" s="1285"/>
      <c r="O53" s="1285"/>
      <c r="P53" s="1285"/>
      <c r="Q53" s="1285"/>
      <c r="R53" s="1285"/>
      <c r="S53" s="1285"/>
      <c r="T53" s="1285"/>
      <c r="U53" s="1285"/>
      <c r="V53" s="1285"/>
      <c r="W53" s="1285"/>
      <c r="X53" s="1285"/>
      <c r="Y53" s="819"/>
    </row>
    <row r="54" spans="1:25" ht="32.1" customHeight="1">
      <c r="A54" s="95">
        <v>20</v>
      </c>
      <c r="B54" s="1307"/>
      <c r="C54" s="1309" t="s">
        <v>174</v>
      </c>
      <c r="D54" s="1310"/>
      <c r="E54" s="1284" t="s">
        <v>1088</v>
      </c>
      <c r="F54" s="1285"/>
      <c r="G54" s="1285"/>
      <c r="H54" s="1285"/>
      <c r="I54" s="1285"/>
      <c r="J54" s="1285"/>
      <c r="K54" s="1285"/>
      <c r="L54" s="1285"/>
      <c r="M54" s="1285"/>
      <c r="N54" s="1285"/>
      <c r="O54" s="1285"/>
      <c r="P54" s="1285"/>
      <c r="Q54" s="1285"/>
      <c r="R54" s="1285"/>
      <c r="S54" s="1285"/>
      <c r="T54" s="1285"/>
      <c r="U54" s="1285"/>
      <c r="V54" s="1285"/>
      <c r="W54" s="1285"/>
      <c r="X54" s="1285"/>
      <c r="Y54" s="819"/>
    </row>
    <row r="55" spans="1:25" ht="32.1" customHeight="1">
      <c r="A55" s="1299">
        <v>21</v>
      </c>
      <c r="B55" s="1307"/>
      <c r="C55" s="1302" t="s">
        <v>175</v>
      </c>
      <c r="D55" s="118" t="s">
        <v>722</v>
      </c>
      <c r="E55" s="918"/>
      <c r="F55" s="1305" t="s">
        <v>177</v>
      </c>
      <c r="G55" s="1305"/>
      <c r="H55" s="1305"/>
      <c r="I55" s="1305"/>
      <c r="J55" s="1305"/>
      <c r="K55" s="1305"/>
      <c r="L55" s="1305"/>
      <c r="M55" s="1305"/>
      <c r="N55" s="1305"/>
      <c r="O55" s="1305"/>
      <c r="P55" s="1305"/>
      <c r="Q55" s="1305"/>
      <c r="R55" s="1305"/>
      <c r="S55" s="1305"/>
      <c r="T55" s="1305"/>
      <c r="U55" s="1305"/>
      <c r="V55" s="1305"/>
      <c r="W55" s="1305"/>
      <c r="X55" s="1305"/>
      <c r="Y55" s="828"/>
    </row>
    <row r="56" spans="1:25" ht="32.1" customHeight="1">
      <c r="A56" s="1300"/>
      <c r="B56" s="1307"/>
      <c r="C56" s="1303"/>
      <c r="D56" s="116" t="s">
        <v>176</v>
      </c>
      <c r="E56" s="918"/>
      <c r="F56" s="1305" t="s">
        <v>177</v>
      </c>
      <c r="G56" s="1305"/>
      <c r="H56" s="1305"/>
      <c r="I56" s="1305"/>
      <c r="J56" s="1305"/>
      <c r="K56" s="1305"/>
      <c r="L56" s="1305"/>
      <c r="M56" s="1305"/>
      <c r="N56" s="1305"/>
      <c r="O56" s="1305"/>
      <c r="P56" s="1305"/>
      <c r="Q56" s="1305"/>
      <c r="R56" s="1305"/>
      <c r="S56" s="1305"/>
      <c r="T56" s="1305"/>
      <c r="U56" s="1305"/>
      <c r="V56" s="1305"/>
      <c r="W56" s="1305"/>
      <c r="X56" s="1305"/>
      <c r="Y56" s="828"/>
    </row>
    <row r="57" spans="1:25" ht="32.1" customHeight="1">
      <c r="A57" s="1301"/>
      <c r="B57" s="1307"/>
      <c r="C57" s="1304"/>
      <c r="D57" s="117" t="s">
        <v>1170</v>
      </c>
      <c r="E57" s="918"/>
      <c r="F57" s="1305" t="s">
        <v>1153</v>
      </c>
      <c r="G57" s="1305"/>
      <c r="H57" s="1305"/>
      <c r="I57" s="1305"/>
      <c r="J57" s="1305"/>
      <c r="K57" s="1305"/>
      <c r="L57" s="1305"/>
      <c r="M57" s="1305"/>
      <c r="N57" s="1305"/>
      <c r="O57" s="1305"/>
      <c r="P57" s="1305"/>
      <c r="Q57" s="1305"/>
      <c r="R57" s="1305"/>
      <c r="S57" s="1305"/>
      <c r="T57" s="1305"/>
      <c r="U57" s="1305"/>
      <c r="V57" s="1305"/>
      <c r="W57" s="1305"/>
      <c r="X57" s="1305"/>
      <c r="Y57" s="828"/>
    </row>
    <row r="58" spans="1:25" ht="32.1" customHeight="1">
      <c r="A58" s="815">
        <v>22</v>
      </c>
      <c r="B58" s="1307"/>
      <c r="C58" s="797" t="s">
        <v>178</v>
      </c>
      <c r="D58" s="118"/>
      <c r="E58" s="918"/>
      <c r="F58" s="1305" t="s">
        <v>179</v>
      </c>
      <c r="G58" s="1305"/>
      <c r="H58" s="1305"/>
      <c r="I58" s="1305"/>
      <c r="J58" s="1305"/>
      <c r="K58" s="1305"/>
      <c r="L58" s="1305"/>
      <c r="M58" s="1305"/>
      <c r="N58" s="1305"/>
      <c r="O58" s="1305"/>
      <c r="P58" s="1305"/>
      <c r="Q58" s="1305"/>
      <c r="R58" s="1305"/>
      <c r="S58" s="1305"/>
      <c r="T58" s="1305"/>
      <c r="U58" s="1305"/>
      <c r="V58" s="1305"/>
      <c r="W58" s="1305"/>
      <c r="X58" s="1305"/>
      <c r="Y58" s="828"/>
    </row>
    <row r="59" spans="1:25" ht="31.5" customHeight="1">
      <c r="A59" s="1311">
        <v>23</v>
      </c>
      <c r="B59" s="1307"/>
      <c r="C59" s="1313" t="s">
        <v>180</v>
      </c>
      <c r="D59" s="119" t="s">
        <v>181</v>
      </c>
      <c r="E59" s="33"/>
      <c r="F59" s="1284" t="s">
        <v>153</v>
      </c>
      <c r="G59" s="1285"/>
      <c r="H59" s="1285"/>
      <c r="I59" s="1285"/>
      <c r="J59" s="1289"/>
      <c r="K59" s="33"/>
      <c r="L59" s="1284" t="s">
        <v>140</v>
      </c>
      <c r="M59" s="1285"/>
      <c r="N59" s="1285"/>
      <c r="O59" s="1285"/>
      <c r="P59" s="1285"/>
      <c r="Q59" s="1285"/>
      <c r="R59" s="1285"/>
      <c r="S59" s="1285"/>
      <c r="T59" s="1285"/>
      <c r="U59" s="1285"/>
      <c r="V59" s="1285"/>
      <c r="W59" s="1285"/>
      <c r="X59" s="1285"/>
      <c r="Y59" s="819"/>
    </row>
    <row r="60" spans="1:25" ht="32.25" customHeight="1">
      <c r="A60" s="1312"/>
      <c r="B60" s="1307"/>
      <c r="C60" s="1314"/>
      <c r="D60" s="119" t="s">
        <v>182</v>
      </c>
      <c r="E60" s="918"/>
      <c r="F60" s="120" t="s">
        <v>183</v>
      </c>
      <c r="G60" s="808"/>
      <c r="H60" s="808"/>
      <c r="I60" s="808"/>
      <c r="J60" s="808"/>
      <c r="K60" s="808"/>
      <c r="L60" s="808"/>
      <c r="M60" s="808"/>
      <c r="N60" s="808"/>
      <c r="O60" s="808"/>
      <c r="P60" s="808"/>
      <c r="Q60" s="808"/>
      <c r="R60" s="808"/>
      <c r="S60" s="808"/>
      <c r="T60" s="808"/>
      <c r="U60" s="89"/>
      <c r="V60" s="89"/>
      <c r="W60" s="89"/>
      <c r="X60" s="89"/>
      <c r="Y60" s="121"/>
    </row>
    <row r="61" spans="1:25" ht="32.1" customHeight="1">
      <c r="A61" s="95">
        <v>24</v>
      </c>
      <c r="B61" s="1307"/>
      <c r="C61" s="1309" t="s">
        <v>184</v>
      </c>
      <c r="D61" s="1310"/>
      <c r="E61" s="1292" t="s">
        <v>185</v>
      </c>
      <c r="F61" s="1293"/>
      <c r="G61" s="1293"/>
      <c r="H61" s="33"/>
      <c r="I61" s="1284" t="s">
        <v>186</v>
      </c>
      <c r="J61" s="1285"/>
      <c r="K61" s="33"/>
      <c r="L61" s="1284" t="s">
        <v>187</v>
      </c>
      <c r="M61" s="1289"/>
      <c r="N61" s="1284" t="s">
        <v>188</v>
      </c>
      <c r="O61" s="1285"/>
      <c r="P61" s="1285"/>
      <c r="Q61" s="33"/>
      <c r="R61" s="1284" t="s">
        <v>186</v>
      </c>
      <c r="S61" s="1285"/>
      <c r="T61" s="1286"/>
      <c r="U61" s="33"/>
      <c r="V61" s="1284" t="s">
        <v>187</v>
      </c>
      <c r="W61" s="1285"/>
      <c r="X61" s="1285"/>
      <c r="Y61" s="819"/>
    </row>
    <row r="62" spans="1:25" ht="32.1" customHeight="1">
      <c r="A62" s="816">
        <v>25</v>
      </c>
      <c r="B62" s="1307"/>
      <c r="C62" s="800" t="s">
        <v>189</v>
      </c>
      <c r="D62" s="399"/>
      <c r="E62" s="33"/>
      <c r="F62" s="1292" t="s">
        <v>190</v>
      </c>
      <c r="G62" s="1293"/>
      <c r="H62" s="1293"/>
      <c r="I62" s="1293"/>
      <c r="J62" s="1293"/>
      <c r="K62" s="33"/>
      <c r="L62" s="1284" t="s">
        <v>191</v>
      </c>
      <c r="M62" s="1285"/>
      <c r="N62" s="1285"/>
      <c r="O62" s="1285"/>
      <c r="P62" s="1289"/>
      <c r="Q62" s="33"/>
      <c r="R62" s="97" t="s">
        <v>166</v>
      </c>
      <c r="S62" s="113" t="s">
        <v>117</v>
      </c>
      <c r="T62" s="1291"/>
      <c r="U62" s="1291"/>
      <c r="V62" s="1291"/>
      <c r="W62" s="1291"/>
      <c r="X62" s="1291"/>
      <c r="Y62" s="114" t="s">
        <v>167</v>
      </c>
    </row>
    <row r="63" spans="1:25" ht="32.1" customHeight="1">
      <c r="A63" s="816">
        <v>26</v>
      </c>
      <c r="B63" s="1307"/>
      <c r="C63" s="800" t="s">
        <v>534</v>
      </c>
      <c r="D63" s="399"/>
      <c r="E63" s="33"/>
      <c r="F63" s="1292" t="s">
        <v>538</v>
      </c>
      <c r="G63" s="1293"/>
      <c r="H63" s="1293"/>
      <c r="I63" s="1293"/>
      <c r="J63" s="1293"/>
      <c r="K63" s="1293"/>
      <c r="L63" s="1293"/>
      <c r="M63" s="1293"/>
      <c r="N63" s="1293"/>
      <c r="O63" s="1293"/>
      <c r="P63" s="1294"/>
      <c r="Q63" s="33"/>
      <c r="R63" s="97" t="s">
        <v>166</v>
      </c>
      <c r="S63" s="113" t="s">
        <v>117</v>
      </c>
      <c r="T63" s="1291"/>
      <c r="U63" s="1291"/>
      <c r="V63" s="1291"/>
      <c r="W63" s="1291"/>
      <c r="X63" s="1291"/>
      <c r="Y63" s="114" t="s">
        <v>167</v>
      </c>
    </row>
    <row r="64" spans="1:25" ht="32.1" customHeight="1">
      <c r="A64" s="814">
        <v>27</v>
      </c>
      <c r="B64" s="1307"/>
      <c r="C64" s="1287" t="s">
        <v>536</v>
      </c>
      <c r="D64" s="1288"/>
      <c r="E64" s="33"/>
      <c r="F64" s="1295" t="s">
        <v>1154</v>
      </c>
      <c r="G64" s="1285"/>
      <c r="H64" s="1285"/>
      <c r="I64" s="1285"/>
      <c r="J64" s="1285"/>
      <c r="K64" s="1285"/>
      <c r="L64" s="1285"/>
      <c r="M64" s="1285"/>
      <c r="N64" s="1285"/>
      <c r="O64" s="1285"/>
      <c r="P64" s="1285"/>
      <c r="Q64" s="1285"/>
      <c r="R64" s="1285"/>
      <c r="S64" s="1285"/>
      <c r="T64" s="1289"/>
      <c r="U64" s="33"/>
      <c r="V64" s="1284" t="s">
        <v>791</v>
      </c>
      <c r="W64" s="1285"/>
      <c r="X64" s="1285"/>
      <c r="Y64" s="819"/>
    </row>
    <row r="65" spans="1:25" ht="32.1" customHeight="1">
      <c r="A65" s="814">
        <v>28</v>
      </c>
      <c r="B65" s="1308"/>
      <c r="C65" s="1287" t="s">
        <v>723</v>
      </c>
      <c r="D65" s="1288"/>
      <c r="E65" s="33"/>
      <c r="F65" s="1284" t="s">
        <v>139</v>
      </c>
      <c r="G65" s="1285"/>
      <c r="H65" s="1285"/>
      <c r="I65" s="1285"/>
      <c r="J65" s="1289"/>
      <c r="K65" s="33"/>
      <c r="L65" s="1284" t="s">
        <v>140</v>
      </c>
      <c r="M65" s="1285"/>
      <c r="N65" s="1285"/>
      <c r="O65" s="1285"/>
      <c r="P65" s="1285"/>
      <c r="Q65" s="1285"/>
      <c r="R65" s="1285"/>
      <c r="S65" s="1285"/>
      <c r="T65" s="1285"/>
      <c r="U65" s="1285"/>
      <c r="V65" s="1285"/>
      <c r="W65" s="1285"/>
      <c r="X65" s="1285"/>
      <c r="Y65" s="819"/>
    </row>
    <row r="66" spans="1:25" ht="57.75" customHeight="1">
      <c r="A66" s="1243">
        <v>29</v>
      </c>
      <c r="B66" s="835"/>
      <c r="C66" s="1245" t="s">
        <v>1261</v>
      </c>
      <c r="D66" s="1246"/>
      <c r="E66" s="840"/>
      <c r="F66" s="1249" t="s">
        <v>1155</v>
      </c>
      <c r="G66" s="1250"/>
      <c r="H66" s="1250"/>
      <c r="I66" s="1250"/>
      <c r="J66" s="1250"/>
      <c r="K66" s="1250"/>
      <c r="L66" s="1250"/>
      <c r="M66" s="1250"/>
      <c r="N66" s="1250"/>
      <c r="O66" s="1250"/>
      <c r="P66" s="1250"/>
      <c r="Q66" s="1250"/>
      <c r="R66" s="1250"/>
      <c r="S66" s="1250"/>
      <c r="T66" s="1251"/>
      <c r="U66" s="840"/>
      <c r="V66" s="875" t="s">
        <v>1152</v>
      </c>
      <c r="W66" s="836"/>
      <c r="X66" s="836"/>
      <c r="Y66" s="837"/>
    </row>
    <row r="67" spans="1:25" ht="57.75" customHeight="1">
      <c r="A67" s="1244"/>
      <c r="B67" s="835"/>
      <c r="C67" s="1247"/>
      <c r="D67" s="1248"/>
      <c r="E67" s="840"/>
      <c r="F67" s="1249" t="s">
        <v>1262</v>
      </c>
      <c r="G67" s="1250"/>
      <c r="H67" s="1250"/>
      <c r="I67" s="1250"/>
      <c r="J67" s="1250"/>
      <c r="K67" s="1250"/>
      <c r="L67" s="1250"/>
      <c r="M67" s="1250"/>
      <c r="N67" s="1250"/>
      <c r="O67" s="1250"/>
      <c r="P67" s="1250"/>
      <c r="Q67" s="1250"/>
      <c r="R67" s="1250"/>
      <c r="S67" s="1250"/>
      <c r="T67" s="1251"/>
      <c r="U67" s="840"/>
      <c r="V67" s="875" t="s">
        <v>1152</v>
      </c>
      <c r="X67" s="836"/>
      <c r="Y67" s="837"/>
    </row>
    <row r="68" spans="1:25" ht="31.5" customHeight="1">
      <c r="A68" s="1279">
        <v>30</v>
      </c>
      <c r="B68" s="1280" t="s">
        <v>192</v>
      </c>
      <c r="C68" s="1290" t="s">
        <v>193</v>
      </c>
      <c r="D68" s="1259"/>
      <c r="E68" s="1010"/>
      <c r="F68" s="1256" t="s">
        <v>1156</v>
      </c>
      <c r="G68" s="1257"/>
      <c r="H68" s="1257"/>
      <c r="I68" s="1257"/>
      <c r="J68" s="1257"/>
      <c r="K68" s="1257"/>
      <c r="L68" s="1257"/>
      <c r="M68" s="1257"/>
      <c r="N68" s="1257"/>
      <c r="O68" s="1257"/>
      <c r="P68" s="1257"/>
      <c r="Q68" s="1257"/>
      <c r="R68" s="1257"/>
      <c r="S68" s="1257"/>
      <c r="T68" s="1257"/>
      <c r="U68" s="1257"/>
      <c r="V68" s="1257"/>
      <c r="W68" s="1257"/>
      <c r="X68" s="1257"/>
      <c r="Y68" s="1009"/>
    </row>
    <row r="69" spans="1:25" ht="31.5" customHeight="1">
      <c r="A69" s="1279"/>
      <c r="B69" s="1280"/>
      <c r="C69" s="1260"/>
      <c r="D69" s="1261"/>
      <c r="E69" s="1010"/>
      <c r="F69" s="1256" t="s">
        <v>1157</v>
      </c>
      <c r="G69" s="1257"/>
      <c r="H69" s="1257"/>
      <c r="I69" s="1257"/>
      <c r="J69" s="1257"/>
      <c r="K69" s="1257"/>
      <c r="L69" s="1257"/>
      <c r="M69" s="1257"/>
      <c r="N69" s="1257"/>
      <c r="O69" s="1257"/>
      <c r="P69" s="1257"/>
      <c r="Q69" s="1257"/>
      <c r="R69" s="1257"/>
      <c r="S69" s="1257"/>
      <c r="T69" s="1257"/>
      <c r="U69" s="1257"/>
      <c r="V69" s="1257"/>
      <c r="W69" s="1257"/>
      <c r="X69" s="1257"/>
      <c r="Y69" s="1009"/>
    </row>
    <row r="70" spans="1:25" ht="31.5" customHeight="1">
      <c r="A70" s="1279"/>
      <c r="B70" s="1280"/>
      <c r="C70" s="1260"/>
      <c r="D70" s="1261"/>
      <c r="E70" s="1010"/>
      <c r="F70" s="1256" t="s">
        <v>1158</v>
      </c>
      <c r="G70" s="1257"/>
      <c r="H70" s="1257"/>
      <c r="I70" s="1257"/>
      <c r="J70" s="1257"/>
      <c r="K70" s="1257"/>
      <c r="L70" s="1257"/>
      <c r="M70" s="1257"/>
      <c r="N70" s="1257"/>
      <c r="O70" s="1257"/>
      <c r="P70" s="1257"/>
      <c r="Q70" s="1257"/>
      <c r="R70" s="1257"/>
      <c r="S70" s="1257"/>
      <c r="T70" s="1257"/>
      <c r="U70" s="1257"/>
      <c r="V70" s="1257"/>
      <c r="W70" s="1257"/>
      <c r="X70" s="1257"/>
      <c r="Y70" s="1009"/>
    </row>
    <row r="71" spans="1:25" ht="31.5" customHeight="1">
      <c r="A71" s="1279"/>
      <c r="B71" s="1280"/>
      <c r="C71" s="1260"/>
      <c r="D71" s="1261"/>
      <c r="E71" s="1010"/>
      <c r="F71" s="1256" t="s">
        <v>1159</v>
      </c>
      <c r="G71" s="1257"/>
      <c r="H71" s="1257"/>
      <c r="I71" s="1257"/>
      <c r="J71" s="1257"/>
      <c r="K71" s="1257"/>
      <c r="L71" s="1257"/>
      <c r="M71" s="1257"/>
      <c r="N71" s="1257"/>
      <c r="O71" s="1257"/>
      <c r="P71" s="1257"/>
      <c r="Q71" s="1257"/>
      <c r="R71" s="1257"/>
      <c r="S71" s="1257"/>
      <c r="T71" s="1257"/>
      <c r="U71" s="1257"/>
      <c r="V71" s="1257"/>
      <c r="W71" s="1257"/>
      <c r="X71" s="1257"/>
      <c r="Y71" s="1009"/>
    </row>
    <row r="72" spans="1:25" ht="32.1" customHeight="1">
      <c r="A72" s="1279"/>
      <c r="B72" s="1280"/>
      <c r="C72" s="1260"/>
      <c r="D72" s="1261"/>
      <c r="E72" s="1010"/>
      <c r="F72" s="1256" t="s">
        <v>1160</v>
      </c>
      <c r="G72" s="1257"/>
      <c r="H72" s="1257"/>
      <c r="I72" s="1257"/>
      <c r="J72" s="1257"/>
      <c r="K72" s="1257"/>
      <c r="L72" s="1257"/>
      <c r="M72" s="1257"/>
      <c r="N72" s="1257"/>
      <c r="O72" s="1257"/>
      <c r="P72" s="1257"/>
      <c r="Q72" s="1257"/>
      <c r="R72" s="1257"/>
      <c r="S72" s="1257"/>
      <c r="T72" s="1257"/>
      <c r="U72" s="1257"/>
      <c r="V72" s="1257"/>
      <c r="W72" s="1257"/>
      <c r="X72" s="1257"/>
      <c r="Y72" s="1009"/>
    </row>
    <row r="73" spans="1:25" ht="32.1" customHeight="1">
      <c r="A73" s="1279"/>
      <c r="B73" s="1280"/>
      <c r="C73" s="1260"/>
      <c r="D73" s="1261"/>
      <c r="E73" s="1010"/>
      <c r="F73" s="1256" t="s">
        <v>1161</v>
      </c>
      <c r="G73" s="1257"/>
      <c r="H73" s="1257"/>
      <c r="I73" s="1257"/>
      <c r="J73" s="1257"/>
      <c r="K73" s="1257"/>
      <c r="L73" s="1257"/>
      <c r="M73" s="1257"/>
      <c r="N73" s="1257"/>
      <c r="O73" s="1257"/>
      <c r="P73" s="1257"/>
      <c r="Q73" s="1257"/>
      <c r="R73" s="1257"/>
      <c r="S73" s="1257"/>
      <c r="T73" s="1257"/>
      <c r="U73" s="1257"/>
      <c r="V73" s="1257"/>
      <c r="W73" s="1257"/>
      <c r="X73" s="1257"/>
      <c r="Y73" s="1009"/>
    </row>
    <row r="74" spans="1:25" ht="32.1" customHeight="1">
      <c r="A74" s="1279"/>
      <c r="B74" s="1280"/>
      <c r="C74" s="1260"/>
      <c r="D74" s="1261"/>
      <c r="E74" s="1010"/>
      <c r="F74" s="1256" t="s">
        <v>1162</v>
      </c>
      <c r="G74" s="1257"/>
      <c r="H74" s="1257"/>
      <c r="I74" s="1257"/>
      <c r="J74" s="1257"/>
      <c r="K74" s="1257"/>
      <c r="L74" s="1257"/>
      <c r="M74" s="1257"/>
      <c r="N74" s="1257"/>
      <c r="O74" s="1257"/>
      <c r="P74" s="1257"/>
      <c r="Q74" s="1257"/>
      <c r="R74" s="1257"/>
      <c r="S74" s="1257"/>
      <c r="T74" s="1257"/>
      <c r="U74" s="1257"/>
      <c r="V74" s="1257"/>
      <c r="W74" s="1257"/>
      <c r="X74" s="1257"/>
      <c r="Y74" s="1009"/>
    </row>
    <row r="75" spans="1:25" ht="32.1" customHeight="1">
      <c r="A75" s="1279"/>
      <c r="B75" s="1280"/>
      <c r="C75" s="1262"/>
      <c r="D75" s="1263"/>
      <c r="E75" s="1010"/>
      <c r="F75" s="1256" t="s">
        <v>1163</v>
      </c>
      <c r="G75" s="1257"/>
      <c r="H75" s="1257"/>
      <c r="I75" s="1257"/>
      <c r="J75" s="1257"/>
      <c r="K75" s="1257"/>
      <c r="L75" s="1257"/>
      <c r="M75" s="1257"/>
      <c r="N75" s="1257"/>
      <c r="O75" s="1257"/>
      <c r="P75" s="1257"/>
      <c r="Q75" s="1257"/>
      <c r="R75" s="1257"/>
      <c r="S75" s="1257"/>
      <c r="T75" s="1257"/>
      <c r="U75" s="1257"/>
      <c r="V75" s="1257"/>
      <c r="W75" s="1257"/>
      <c r="X75" s="1257"/>
      <c r="Y75" s="1009"/>
    </row>
    <row r="76" spans="1:25" ht="31.5" customHeight="1">
      <c r="A76" s="1279"/>
      <c r="B76" s="1280"/>
      <c r="C76" s="1258" t="s">
        <v>724</v>
      </c>
      <c r="D76" s="1259"/>
      <c r="E76" s="1010"/>
      <c r="F76" s="1256" t="s">
        <v>1165</v>
      </c>
      <c r="G76" s="1257"/>
      <c r="H76" s="1257"/>
      <c r="I76" s="1257"/>
      <c r="J76" s="1257"/>
      <c r="K76" s="1257"/>
      <c r="L76" s="1257"/>
      <c r="M76" s="1257"/>
      <c r="N76" s="1257"/>
      <c r="O76" s="1257"/>
      <c r="P76" s="1257"/>
      <c r="Q76" s="1257"/>
      <c r="R76" s="1257"/>
      <c r="S76" s="1257"/>
      <c r="T76" s="1257"/>
      <c r="U76" s="1257"/>
      <c r="V76" s="1257"/>
      <c r="W76" s="1257"/>
      <c r="X76" s="1257"/>
      <c r="Y76" s="1009"/>
    </row>
    <row r="77" spans="1:25" ht="31.5" customHeight="1">
      <c r="A77" s="1279"/>
      <c r="B77" s="1280"/>
      <c r="C77" s="1260"/>
      <c r="D77" s="1261"/>
      <c r="E77" s="1010"/>
      <c r="F77" s="1256" t="s">
        <v>1164</v>
      </c>
      <c r="G77" s="1257"/>
      <c r="H77" s="1257"/>
      <c r="I77" s="1257"/>
      <c r="J77" s="1257"/>
      <c r="K77" s="1257"/>
      <c r="L77" s="1257"/>
      <c r="M77" s="1257"/>
      <c r="N77" s="1257"/>
      <c r="O77" s="1257"/>
      <c r="P77" s="1257"/>
      <c r="Q77" s="1257"/>
      <c r="R77" s="1257"/>
      <c r="S77" s="1257"/>
      <c r="T77" s="1257"/>
      <c r="U77" s="1257"/>
      <c r="V77" s="1257"/>
      <c r="W77" s="1257"/>
      <c r="X77" s="1257"/>
      <c r="Y77" s="1009"/>
    </row>
    <row r="78" spans="1:25" ht="31.5" customHeight="1">
      <c r="A78" s="1279"/>
      <c r="B78" s="1280"/>
      <c r="C78" s="1260"/>
      <c r="D78" s="1261"/>
      <c r="E78" s="1010"/>
      <c r="F78" s="1031" t="s">
        <v>1166</v>
      </c>
      <c r="G78" s="1032"/>
      <c r="H78" s="1032"/>
      <c r="I78" s="1032"/>
      <c r="J78" s="1032"/>
      <c r="K78" s="1032"/>
      <c r="L78" s="1032"/>
      <c r="M78" s="1032"/>
      <c r="N78" s="1032"/>
      <c r="O78" s="1032"/>
      <c r="P78" s="1032"/>
      <c r="Q78" s="1032"/>
      <c r="R78" s="1032"/>
      <c r="S78" s="1032"/>
      <c r="T78" s="1032"/>
      <c r="U78" s="1032"/>
      <c r="V78" s="1032"/>
      <c r="W78" s="1032"/>
      <c r="X78" s="1032"/>
      <c r="Y78" s="1009"/>
    </row>
    <row r="79" spans="1:25" ht="32.1" customHeight="1">
      <c r="A79" s="1279"/>
      <c r="B79" s="1280"/>
      <c r="C79" s="1260"/>
      <c r="D79" s="1261"/>
      <c r="E79" s="1010"/>
      <c r="F79" s="1031" t="s">
        <v>1167</v>
      </c>
      <c r="G79" s="1032"/>
      <c r="H79" s="1032"/>
      <c r="I79" s="1032"/>
      <c r="J79" s="1032"/>
      <c r="K79" s="1032"/>
      <c r="L79" s="1032"/>
      <c r="M79" s="1032"/>
      <c r="N79" s="1032"/>
      <c r="O79" s="1032"/>
      <c r="P79" s="1032"/>
      <c r="Q79" s="1032"/>
      <c r="R79" s="1032"/>
      <c r="S79" s="1032"/>
      <c r="T79" s="1032"/>
      <c r="U79" s="1032"/>
      <c r="V79" s="1032"/>
      <c r="W79" s="1032"/>
      <c r="X79" s="1032"/>
      <c r="Y79" s="1009"/>
    </row>
    <row r="80" spans="1:25" ht="32.1" customHeight="1">
      <c r="A80" s="1279"/>
      <c r="B80" s="1280"/>
      <c r="C80" s="1260"/>
      <c r="D80" s="1261"/>
      <c r="E80" s="1010"/>
      <c r="F80" s="1031" t="s">
        <v>1168</v>
      </c>
      <c r="G80" s="1032"/>
      <c r="H80" s="1032"/>
      <c r="I80" s="1032"/>
      <c r="J80" s="1032"/>
      <c r="K80" s="1032"/>
      <c r="L80" s="1032"/>
      <c r="M80" s="1032"/>
      <c r="N80" s="1032"/>
      <c r="O80" s="1032"/>
      <c r="P80" s="1032"/>
      <c r="Q80" s="1032"/>
      <c r="R80" s="1032"/>
      <c r="S80" s="1032"/>
      <c r="T80" s="1032"/>
      <c r="U80" s="1032"/>
      <c r="V80" s="1032"/>
      <c r="W80" s="1032"/>
      <c r="X80" s="1032"/>
      <c r="Y80" s="1009"/>
    </row>
    <row r="81" spans="1:25" ht="32.1" customHeight="1">
      <c r="A81" s="1279"/>
      <c r="B81" s="1280"/>
      <c r="C81" s="1262"/>
      <c r="D81" s="1263"/>
      <c r="E81" s="1010"/>
      <c r="F81" s="1256" t="s">
        <v>1169</v>
      </c>
      <c r="G81" s="1257"/>
      <c r="H81" s="1257"/>
      <c r="I81" s="1257"/>
      <c r="J81" s="1257"/>
      <c r="K81" s="1257"/>
      <c r="L81" s="1257"/>
      <c r="M81" s="1257"/>
      <c r="N81" s="1257"/>
      <c r="O81" s="1257"/>
      <c r="P81" s="1257"/>
      <c r="Q81" s="1257"/>
      <c r="R81" s="1257"/>
      <c r="S81" s="1257"/>
      <c r="T81" s="1257"/>
      <c r="U81" s="1257"/>
      <c r="V81" s="1257"/>
      <c r="W81" s="1257"/>
      <c r="X81" s="1257"/>
      <c r="Y81" s="1009"/>
    </row>
    <row r="82" spans="1:25" ht="32.1" customHeight="1">
      <c r="A82" s="1279"/>
      <c r="B82" s="1280"/>
      <c r="C82" s="1277" t="s">
        <v>1258</v>
      </c>
      <c r="D82" s="1264" t="s">
        <v>1244</v>
      </c>
      <c r="E82" s="1008"/>
      <c r="F82" s="1267" t="s">
        <v>1245</v>
      </c>
      <c r="G82" s="1268"/>
      <c r="H82" s="1268"/>
      <c r="I82" s="1268"/>
      <c r="J82" s="1268"/>
      <c r="K82" s="1268"/>
      <c r="L82" s="1268"/>
      <c r="M82" s="1268"/>
      <c r="N82" s="1268"/>
      <c r="O82" s="1268"/>
      <c r="P82" s="1268"/>
      <c r="Q82" s="1268"/>
      <c r="R82" s="1268"/>
      <c r="S82" s="1268"/>
      <c r="T82" s="1268"/>
      <c r="U82" s="1268"/>
      <c r="V82" s="1268"/>
      <c r="W82" s="1268"/>
      <c r="X82" s="1268"/>
      <c r="Y82" s="1009"/>
    </row>
    <row r="83" spans="1:25" ht="32.1" customHeight="1">
      <c r="A83" s="1279"/>
      <c r="B83" s="1280"/>
      <c r="C83" s="1278"/>
      <c r="D83" s="1265"/>
      <c r="E83" s="1008"/>
      <c r="F83" s="1269" t="s">
        <v>1246</v>
      </c>
      <c r="G83" s="1270"/>
      <c r="H83" s="1270"/>
      <c r="I83" s="1270"/>
      <c r="J83" s="1270"/>
      <c r="K83" s="1270"/>
      <c r="L83" s="1270"/>
      <c r="M83" s="1270"/>
      <c r="N83" s="1270"/>
      <c r="O83" s="1270"/>
      <c r="P83" s="1270"/>
      <c r="Q83" s="1270"/>
      <c r="R83" s="1270"/>
      <c r="S83" s="1270"/>
      <c r="T83" s="1270"/>
      <c r="U83" s="1270"/>
      <c r="V83" s="1270"/>
      <c r="W83" s="1270"/>
      <c r="X83" s="1270"/>
      <c r="Y83" s="1271"/>
    </row>
    <row r="84" spans="1:25" ht="32.1" customHeight="1">
      <c r="A84" s="1279"/>
      <c r="B84" s="1280"/>
      <c r="C84" s="1278"/>
      <c r="D84" s="1266"/>
      <c r="E84" s="1008"/>
      <c r="F84" s="1272" t="s">
        <v>1247</v>
      </c>
      <c r="G84" s="1273"/>
      <c r="H84" s="1273"/>
      <c r="I84" s="1273"/>
      <c r="J84" s="1273"/>
      <c r="K84" s="1273"/>
      <c r="L84" s="1273"/>
      <c r="M84" s="1273"/>
      <c r="N84" s="1273"/>
      <c r="O84" s="1273"/>
      <c r="P84" s="1273"/>
      <c r="Q84" s="1273"/>
      <c r="R84" s="1273"/>
      <c r="S84" s="1273"/>
      <c r="T84" s="1273"/>
      <c r="U84" s="1273"/>
      <c r="V84" s="1273"/>
      <c r="W84" s="1273"/>
      <c r="X84" s="1273"/>
      <c r="Y84" s="1009"/>
    </row>
    <row r="85" spans="1:25" ht="32.1" customHeight="1">
      <c r="A85" s="1279"/>
      <c r="B85" s="1280"/>
      <c r="C85" s="1278"/>
      <c r="D85" s="1033" t="s">
        <v>1248</v>
      </c>
      <c r="E85" s="1008"/>
      <c r="F85" s="1267" t="s">
        <v>1249</v>
      </c>
      <c r="G85" s="1268"/>
      <c r="H85" s="1268"/>
      <c r="I85" s="1268"/>
      <c r="J85" s="1268"/>
      <c r="K85" s="1268"/>
      <c r="L85" s="1268"/>
      <c r="M85" s="1268"/>
      <c r="N85" s="1268"/>
      <c r="O85" s="1268"/>
      <c r="P85" s="1268"/>
      <c r="Q85" s="1268"/>
      <c r="R85" s="1268"/>
      <c r="S85" s="1268"/>
      <c r="T85" s="1268"/>
      <c r="U85" s="1268"/>
      <c r="V85" s="1268"/>
      <c r="W85" s="1268"/>
      <c r="X85" s="1268"/>
      <c r="Y85" s="1009"/>
    </row>
    <row r="86" spans="1:25" ht="32.1" customHeight="1">
      <c r="A86" s="1279"/>
      <c r="B86" s="1280"/>
      <c r="C86" s="1278"/>
      <c r="D86" s="1274" t="s">
        <v>1250</v>
      </c>
      <c r="E86" s="1008"/>
      <c r="F86" s="1256" t="s">
        <v>1251</v>
      </c>
      <c r="G86" s="1257"/>
      <c r="H86" s="1257"/>
      <c r="I86" s="1257"/>
      <c r="J86" s="1257"/>
      <c r="K86" s="1257"/>
      <c r="L86" s="1257"/>
      <c r="M86" s="1257"/>
      <c r="N86" s="1257"/>
      <c r="O86" s="1257"/>
      <c r="P86" s="1257"/>
      <c r="Q86" s="1010"/>
      <c r="R86" s="1256" t="s">
        <v>1252</v>
      </c>
      <c r="S86" s="1257"/>
      <c r="T86" s="1257"/>
      <c r="U86" s="1257"/>
      <c r="V86" s="1257"/>
      <c r="W86" s="1257"/>
      <c r="X86" s="1257"/>
      <c r="Y86" s="1009"/>
    </row>
    <row r="87" spans="1:25" ht="32.1" customHeight="1">
      <c r="A87" s="1279"/>
      <c r="B87" s="1280"/>
      <c r="C87" s="1278"/>
      <c r="D87" s="1275"/>
      <c r="E87" s="1281" t="s">
        <v>144</v>
      </c>
      <c r="F87" s="1282"/>
      <c r="G87" s="1282"/>
      <c r="H87" s="1282"/>
      <c r="I87" s="1282"/>
      <c r="J87" s="1282"/>
      <c r="K87" s="1282"/>
      <c r="L87" s="1283"/>
      <c r="M87" s="1283"/>
      <c r="N87" s="1283"/>
      <c r="O87" s="1283"/>
      <c r="P87" s="1283"/>
      <c r="Q87" s="1283"/>
      <c r="R87" s="1283"/>
      <c r="S87" s="1283"/>
      <c r="T87" s="1011" t="s">
        <v>47</v>
      </c>
      <c r="U87" s="1012"/>
      <c r="V87" s="1012"/>
      <c r="W87" s="1012"/>
      <c r="X87" s="1013"/>
      <c r="Y87" s="1014"/>
    </row>
    <row r="88" spans="1:25" ht="32.1" customHeight="1">
      <c r="A88" s="1279"/>
      <c r="B88" s="1280"/>
      <c r="C88" s="1278"/>
      <c r="D88" s="1275"/>
      <c r="E88" s="1296" t="s">
        <v>144</v>
      </c>
      <c r="F88" s="1297"/>
      <c r="G88" s="1297"/>
      <c r="H88" s="1297"/>
      <c r="I88" s="1297"/>
      <c r="J88" s="1297"/>
      <c r="K88" s="1297"/>
      <c r="L88" s="1298"/>
      <c r="M88" s="1298"/>
      <c r="N88" s="1298"/>
      <c r="O88" s="1298"/>
      <c r="P88" s="1298"/>
      <c r="Q88" s="1298"/>
      <c r="R88" s="1298"/>
      <c r="S88" s="1298"/>
      <c r="T88" s="1015" t="s">
        <v>47</v>
      </c>
      <c r="U88" s="1016"/>
      <c r="V88" s="1016"/>
      <c r="W88" s="1016"/>
      <c r="X88" s="1017"/>
      <c r="Y88" s="1018"/>
    </row>
    <row r="89" spans="1:25" ht="32.1" customHeight="1">
      <c r="A89" s="1279"/>
      <c r="B89" s="1280"/>
      <c r="C89" s="1278"/>
      <c r="D89" s="1276"/>
      <c r="E89" s="1019"/>
      <c r="F89" s="1020" t="s">
        <v>1134</v>
      </c>
      <c r="G89" s="1021"/>
      <c r="H89" s="1021"/>
      <c r="I89" s="1021"/>
      <c r="J89" s="1021"/>
      <c r="K89" s="1021"/>
      <c r="L89" s="1022"/>
      <c r="M89" s="1023"/>
      <c r="N89" s="1022"/>
      <c r="O89" s="1022"/>
      <c r="P89" s="1022"/>
      <c r="Q89" s="1022"/>
      <c r="R89" s="1022"/>
      <c r="S89" s="1022"/>
      <c r="T89" s="1022"/>
      <c r="U89" s="1022"/>
      <c r="V89" s="1022"/>
      <c r="W89" s="1022"/>
      <c r="X89" s="1024"/>
      <c r="Y89" s="1025"/>
    </row>
    <row r="90" spans="1:25" ht="32.1" customHeight="1">
      <c r="A90" s="1279"/>
      <c r="B90" s="1280"/>
      <c r="C90" s="1278"/>
      <c r="D90" s="1034" t="s">
        <v>1257</v>
      </c>
      <c r="E90" s="1010"/>
      <c r="F90" s="1032" t="s">
        <v>1253</v>
      </c>
      <c r="G90" s="1032"/>
      <c r="H90" s="1032"/>
      <c r="I90" s="1032"/>
      <c r="J90" s="1032"/>
      <c r="K90" s="1032"/>
      <c r="L90" s="1032"/>
      <c r="M90" s="1032"/>
      <c r="N90" s="1032"/>
      <c r="O90" s="1032"/>
      <c r="P90" s="1032"/>
      <c r="Q90" s="1026"/>
      <c r="R90" s="1032"/>
      <c r="S90" s="1032"/>
      <c r="T90" s="1032"/>
      <c r="U90" s="1032"/>
      <c r="V90" s="1032"/>
      <c r="W90" s="1032"/>
      <c r="X90" s="1032"/>
      <c r="Y90" s="1009"/>
    </row>
    <row r="91" spans="1:25" ht="20.100000000000001" customHeight="1">
      <c r="A91" s="817"/>
      <c r="B91" s="122"/>
      <c r="C91" s="1252" t="s">
        <v>194</v>
      </c>
      <c r="D91" s="1253"/>
      <c r="E91" s="1253"/>
      <c r="F91" s="1253"/>
      <c r="G91" s="1253"/>
      <c r="H91" s="1253"/>
      <c r="I91" s="1253"/>
      <c r="J91" s="1253"/>
      <c r="K91" s="1253"/>
      <c r="L91" s="1253"/>
      <c r="M91" s="1253"/>
      <c r="N91" s="1253"/>
      <c r="O91" s="1253"/>
      <c r="P91" s="1253"/>
      <c r="Q91" s="1253"/>
      <c r="R91" s="1253"/>
      <c r="S91" s="1253"/>
      <c r="T91" s="1253"/>
      <c r="U91" s="1253"/>
      <c r="V91" s="1253"/>
      <c r="W91" s="1253"/>
      <c r="X91" s="1253"/>
      <c r="Y91" s="824"/>
    </row>
    <row r="92" spans="1:25" ht="20.100000000000001" customHeight="1">
      <c r="A92" s="818"/>
      <c r="B92" s="124"/>
      <c r="C92" s="1254" t="s">
        <v>195</v>
      </c>
      <c r="D92" s="1254"/>
      <c r="E92" s="1254"/>
      <c r="F92" s="1254"/>
      <c r="G92" s="1254"/>
      <c r="H92" s="1254"/>
      <c r="I92" s="1254"/>
      <c r="J92" s="1254"/>
      <c r="K92" s="1254"/>
      <c r="L92" s="1254"/>
      <c r="M92" s="1254"/>
      <c r="N92" s="1254"/>
      <c r="O92" s="1254"/>
      <c r="P92" s="1254"/>
      <c r="Q92" s="1254"/>
      <c r="R92" s="1254"/>
      <c r="S92" s="1254"/>
      <c r="T92" s="1254"/>
      <c r="U92" s="1254"/>
      <c r="V92" s="1254"/>
      <c r="W92" s="1254"/>
      <c r="X92" s="1254"/>
      <c r="Y92" s="794"/>
    </row>
    <row r="93" spans="1:25" ht="23.25" customHeight="1">
      <c r="A93" s="1255" t="s">
        <v>196</v>
      </c>
      <c r="B93" s="1255"/>
      <c r="C93" s="1255"/>
      <c r="D93" s="1255"/>
      <c r="E93" s="125"/>
      <c r="F93" s="126"/>
      <c r="G93" s="126"/>
      <c r="H93" s="126"/>
      <c r="I93" s="126"/>
      <c r="J93" s="126"/>
      <c r="K93" s="126"/>
      <c r="L93" s="127"/>
      <c r="M93" s="127"/>
      <c r="N93" s="127"/>
      <c r="O93" s="127"/>
      <c r="P93" s="127"/>
      <c r="Q93" s="127"/>
      <c r="R93" s="127"/>
      <c r="S93" s="127"/>
      <c r="T93" s="127"/>
      <c r="U93" s="126"/>
      <c r="V93" s="126"/>
      <c r="W93" s="126"/>
      <c r="X93" s="126"/>
      <c r="Y93" s="126"/>
    </row>
    <row r="94" spans="1:25" ht="30" customHeight="1">
      <c r="A94" s="1377" t="s">
        <v>197</v>
      </c>
      <c r="B94" s="1378"/>
      <c r="C94" s="1378"/>
      <c r="D94" s="1378"/>
      <c r="E94" s="1378"/>
      <c r="F94" s="1378"/>
      <c r="G94" s="1378"/>
      <c r="H94" s="1378"/>
      <c r="I94" s="1378"/>
      <c r="J94" s="1378"/>
      <c r="K94" s="1378"/>
      <c r="L94" s="1378"/>
      <c r="M94" s="1378"/>
      <c r="N94" s="1378"/>
      <c r="O94" s="1378"/>
      <c r="P94" s="1378"/>
      <c r="Q94" s="1378"/>
      <c r="R94" s="1378"/>
      <c r="S94" s="1378"/>
      <c r="T94" s="1378"/>
      <c r="U94" s="1378"/>
      <c r="V94" s="1378"/>
      <c r="W94" s="1378"/>
      <c r="X94" s="1378"/>
      <c r="Y94" s="1379"/>
    </row>
    <row r="95" spans="1:25" ht="30" customHeight="1">
      <c r="A95" s="1380"/>
      <c r="B95" s="1381"/>
      <c r="C95" s="1381"/>
      <c r="D95" s="1381"/>
      <c r="E95" s="1381"/>
      <c r="F95" s="1381"/>
      <c r="G95" s="1381"/>
      <c r="H95" s="1381"/>
      <c r="I95" s="1381"/>
      <c r="J95" s="1381"/>
      <c r="K95" s="1381"/>
      <c r="L95" s="1381"/>
      <c r="M95" s="1381"/>
      <c r="N95" s="1381"/>
      <c r="O95" s="1381"/>
      <c r="P95" s="1381"/>
      <c r="Q95" s="1381"/>
      <c r="R95" s="1381"/>
      <c r="S95" s="1381"/>
      <c r="T95" s="1381"/>
      <c r="U95" s="1381"/>
      <c r="V95" s="1381"/>
      <c r="W95" s="1381"/>
      <c r="X95" s="1381"/>
      <c r="Y95" s="1382"/>
    </row>
    <row r="96" spans="1:25" ht="30" customHeight="1">
      <c r="A96" s="1383"/>
      <c r="B96" s="1384"/>
      <c r="C96" s="1384"/>
      <c r="D96" s="1384"/>
      <c r="E96" s="1384"/>
      <c r="F96" s="1384"/>
      <c r="G96" s="1384"/>
      <c r="H96" s="1384"/>
      <c r="I96" s="1384"/>
      <c r="J96" s="1384"/>
      <c r="K96" s="1384"/>
      <c r="L96" s="1384"/>
      <c r="M96" s="1384"/>
      <c r="N96" s="1384"/>
      <c r="O96" s="1384"/>
      <c r="P96" s="1384"/>
      <c r="Q96" s="1384"/>
      <c r="R96" s="1384"/>
      <c r="S96" s="1384"/>
      <c r="T96" s="1384"/>
      <c r="U96" s="1384"/>
      <c r="V96" s="1384"/>
      <c r="W96" s="1384"/>
      <c r="X96" s="1384"/>
      <c r="Y96" s="1385"/>
    </row>
    <row r="97" spans="1:4" ht="35.1" customHeight="1">
      <c r="A97" s="818"/>
      <c r="B97" s="818"/>
      <c r="C97" s="818"/>
      <c r="D97" s="824"/>
    </row>
    <row r="98" spans="1:4" ht="35.1" customHeight="1">
      <c r="A98" s="818"/>
      <c r="B98" s="824"/>
      <c r="C98" s="818"/>
      <c r="D98" s="824"/>
    </row>
    <row r="99" spans="1:4" ht="35.1" customHeight="1">
      <c r="A99" s="818"/>
      <c r="B99" s="824"/>
      <c r="C99" s="818"/>
      <c r="D99" s="824"/>
    </row>
    <row r="100" spans="1:4" ht="35.1" customHeight="1">
      <c r="A100" s="818"/>
      <c r="B100" s="128"/>
      <c r="C100" s="128"/>
      <c r="D100" s="824"/>
    </row>
    <row r="101" spans="1:4" ht="35.1" customHeight="1">
      <c r="A101" s="818"/>
      <c r="B101" s="818"/>
      <c r="C101" s="818"/>
      <c r="D101" s="824"/>
    </row>
    <row r="102" spans="1:4" ht="35.1" customHeight="1">
      <c r="A102" s="818"/>
      <c r="B102" s="824"/>
      <c r="C102" s="818"/>
      <c r="D102" s="824"/>
    </row>
    <row r="103" spans="1:4" ht="35.1" customHeight="1">
      <c r="A103" s="818"/>
      <c r="B103" s="824"/>
      <c r="C103" s="818"/>
      <c r="D103" s="824"/>
    </row>
    <row r="104" spans="1:4" ht="35.1" customHeight="1">
      <c r="A104" s="818"/>
      <c r="B104" s="824"/>
      <c r="C104" s="818"/>
      <c r="D104" s="824"/>
    </row>
    <row r="105" spans="1:4" ht="35.1" customHeight="1">
      <c r="A105" s="818"/>
      <c r="B105" s="824"/>
      <c r="C105" s="818"/>
      <c r="D105" s="824"/>
    </row>
    <row r="106" spans="1:4" ht="35.1" customHeight="1"/>
    <row r="107" spans="1:4" ht="35.1" customHeight="1"/>
    <row r="108" spans="1:4" ht="35.1" customHeight="1"/>
    <row r="109" spans="1:4" ht="35.1" customHeight="1"/>
    <row r="110" spans="1:4" ht="35.1" customHeight="1"/>
    <row r="111" spans="1:4" ht="35.1" customHeight="1"/>
    <row r="112" spans="1:4" ht="20.100000000000001" customHeight="1"/>
    <row r="113" ht="20.100000000000001" customHeight="1"/>
  </sheetData>
  <mergeCells count="199">
    <mergeCell ref="A94:Y96"/>
    <mergeCell ref="W1:Y1"/>
    <mergeCell ref="A2:Y2"/>
    <mergeCell ref="A4:C4"/>
    <mergeCell ref="D4:F4"/>
    <mergeCell ref="I4:P4"/>
    <mergeCell ref="R4:S4"/>
    <mergeCell ref="T4:X4"/>
    <mergeCell ref="A5:D5"/>
    <mergeCell ref="A6:B6"/>
    <mergeCell ref="C6:D6"/>
    <mergeCell ref="E6:X6"/>
    <mergeCell ref="G4:H4"/>
    <mergeCell ref="C7:D7"/>
    <mergeCell ref="E7:X7"/>
    <mergeCell ref="A17:A18"/>
    <mergeCell ref="C17:D18"/>
    <mergeCell ref="F17:X17"/>
    <mergeCell ref="G21:H21"/>
    <mergeCell ref="I21:K21"/>
    <mergeCell ref="L21:X21"/>
    <mergeCell ref="A22:A26"/>
    <mergeCell ref="C22:D26"/>
    <mergeCell ref="E22:F22"/>
    <mergeCell ref="AA7:AI9"/>
    <mergeCell ref="A8:A9"/>
    <mergeCell ref="C8:D9"/>
    <mergeCell ref="F8:X8"/>
    <mergeCell ref="F9:X9"/>
    <mergeCell ref="L16:N16"/>
    <mergeCell ref="A10:A16"/>
    <mergeCell ref="B7:B18"/>
    <mergeCell ref="C10:D16"/>
    <mergeCell ref="G22:O22"/>
    <mergeCell ref="P22:Q22"/>
    <mergeCell ref="R22:S22"/>
    <mergeCell ref="U22:V22"/>
    <mergeCell ref="A19:A21"/>
    <mergeCell ref="B19:B52"/>
    <mergeCell ref="C19:D21"/>
    <mergeCell ref="E19:F19"/>
    <mergeCell ref="G19:H19"/>
    <mergeCell ref="I19:K19"/>
    <mergeCell ref="E20:F20"/>
    <mergeCell ref="G20:H20"/>
    <mergeCell ref="I20:K20"/>
    <mergeCell ref="E21:F21"/>
    <mergeCell ref="G25:O25"/>
    <mergeCell ref="P25:Q25"/>
    <mergeCell ref="R25:S25"/>
    <mergeCell ref="U25:V25"/>
    <mergeCell ref="G26:O26"/>
    <mergeCell ref="P26:Q26"/>
    <mergeCell ref="R26:S26"/>
    <mergeCell ref="U26:V26"/>
    <mergeCell ref="G23:O23"/>
    <mergeCell ref="P23:Q23"/>
    <mergeCell ref="R23:S23"/>
    <mergeCell ref="U23:V23"/>
    <mergeCell ref="G24:O24"/>
    <mergeCell ref="P24:Q24"/>
    <mergeCell ref="R24:S24"/>
    <mergeCell ref="U24:V24"/>
    <mergeCell ref="E27:F27"/>
    <mergeCell ref="J27:K27"/>
    <mergeCell ref="L27:M27"/>
    <mergeCell ref="R27:T27"/>
    <mergeCell ref="A28:A35"/>
    <mergeCell ref="C28:C35"/>
    <mergeCell ref="F29:J29"/>
    <mergeCell ref="L29:P29"/>
    <mergeCell ref="R29:X29"/>
    <mergeCell ref="D30:D31"/>
    <mergeCell ref="M32:W32"/>
    <mergeCell ref="F33:J33"/>
    <mergeCell ref="L33:P33"/>
    <mergeCell ref="R33:T33"/>
    <mergeCell ref="U33:W33"/>
    <mergeCell ref="G34:H34"/>
    <mergeCell ref="E30:H30"/>
    <mergeCell ref="E31:H31"/>
    <mergeCell ref="F32:H32"/>
    <mergeCell ref="J32:L32"/>
    <mergeCell ref="I30:L30"/>
    <mergeCell ref="P30:S30"/>
    <mergeCell ref="E39:K39"/>
    <mergeCell ref="L39:S39"/>
    <mergeCell ref="E40:K40"/>
    <mergeCell ref="L40:S40"/>
    <mergeCell ref="E41:K41"/>
    <mergeCell ref="L41:S41"/>
    <mergeCell ref="A36:A42"/>
    <mergeCell ref="C36:C42"/>
    <mergeCell ref="F36:P36"/>
    <mergeCell ref="R36:X36"/>
    <mergeCell ref="D37:D38"/>
    <mergeCell ref="E37:J37"/>
    <mergeCell ref="K37:Q37"/>
    <mergeCell ref="F38:M38"/>
    <mergeCell ref="O38:X38"/>
    <mergeCell ref="D39:D42"/>
    <mergeCell ref="F45:J45"/>
    <mergeCell ref="L45:X45"/>
    <mergeCell ref="F46:J46"/>
    <mergeCell ref="L46:X46"/>
    <mergeCell ref="C47:D47"/>
    <mergeCell ref="F47:J47"/>
    <mergeCell ref="L47:X47"/>
    <mergeCell ref="O42:X42"/>
    <mergeCell ref="F43:J43"/>
    <mergeCell ref="L43:P43"/>
    <mergeCell ref="R43:X43"/>
    <mergeCell ref="F44:J44"/>
    <mergeCell ref="L44:X44"/>
    <mergeCell ref="A50:A51"/>
    <mergeCell ref="C50:C51"/>
    <mergeCell ref="F50:J50"/>
    <mergeCell ref="L50:P50"/>
    <mergeCell ref="T50:X50"/>
    <mergeCell ref="F51:J51"/>
    <mergeCell ref="L51:P51"/>
    <mergeCell ref="T51:X51"/>
    <mergeCell ref="F48:J48"/>
    <mergeCell ref="L48:X48"/>
    <mergeCell ref="C49:D49"/>
    <mergeCell ref="F49:J49"/>
    <mergeCell ref="L49:T49"/>
    <mergeCell ref="V49:X49"/>
    <mergeCell ref="E88:K88"/>
    <mergeCell ref="L88:S88"/>
    <mergeCell ref="A55:A57"/>
    <mergeCell ref="C55:C57"/>
    <mergeCell ref="F55:X55"/>
    <mergeCell ref="F56:X56"/>
    <mergeCell ref="F57:X57"/>
    <mergeCell ref="F58:X58"/>
    <mergeCell ref="F52:J52"/>
    <mergeCell ref="L52:T52"/>
    <mergeCell ref="V52:X52"/>
    <mergeCell ref="B53:B65"/>
    <mergeCell ref="C53:D53"/>
    <mergeCell ref="E53:X53"/>
    <mergeCell ref="C54:D54"/>
    <mergeCell ref="E54:X54"/>
    <mergeCell ref="V61:X61"/>
    <mergeCell ref="F62:J62"/>
    <mergeCell ref="A59:A60"/>
    <mergeCell ref="C59:C60"/>
    <mergeCell ref="F59:J59"/>
    <mergeCell ref="L59:X59"/>
    <mergeCell ref="C61:D61"/>
    <mergeCell ref="E61:G61"/>
    <mergeCell ref="F86:P86"/>
    <mergeCell ref="R86:X86"/>
    <mergeCell ref="E87:K87"/>
    <mergeCell ref="L87:S87"/>
    <mergeCell ref="N61:P61"/>
    <mergeCell ref="R61:T61"/>
    <mergeCell ref="C65:D65"/>
    <mergeCell ref="F65:J65"/>
    <mergeCell ref="L65:X65"/>
    <mergeCell ref="C68:D75"/>
    <mergeCell ref="F68:X68"/>
    <mergeCell ref="F69:X69"/>
    <mergeCell ref="F70:X70"/>
    <mergeCell ref="F71:X71"/>
    <mergeCell ref="L62:P62"/>
    <mergeCell ref="T62:X62"/>
    <mergeCell ref="F63:P63"/>
    <mergeCell ref="T63:X63"/>
    <mergeCell ref="C64:D64"/>
    <mergeCell ref="F64:T64"/>
    <mergeCell ref="V64:X64"/>
    <mergeCell ref="I61:J61"/>
    <mergeCell ref="L61:M61"/>
    <mergeCell ref="A66:A67"/>
    <mergeCell ref="C66:D67"/>
    <mergeCell ref="F66:T66"/>
    <mergeCell ref="F67:T67"/>
    <mergeCell ref="C91:X91"/>
    <mergeCell ref="C92:X92"/>
    <mergeCell ref="A93:D93"/>
    <mergeCell ref="F72:X72"/>
    <mergeCell ref="F73:X73"/>
    <mergeCell ref="F74:X74"/>
    <mergeCell ref="F75:X75"/>
    <mergeCell ref="C76:D81"/>
    <mergeCell ref="F76:X76"/>
    <mergeCell ref="F77:X77"/>
    <mergeCell ref="F81:X81"/>
    <mergeCell ref="D82:D84"/>
    <mergeCell ref="F82:X82"/>
    <mergeCell ref="F83:Y83"/>
    <mergeCell ref="F84:X84"/>
    <mergeCell ref="F85:X85"/>
    <mergeCell ref="D86:D89"/>
    <mergeCell ref="C82:C90"/>
    <mergeCell ref="A68:A90"/>
    <mergeCell ref="B68:B90"/>
  </mergeCells>
  <phoneticPr fontId="7"/>
  <conditionalFormatting sqref="G22:O26 T22:T26 G19 G21 T4 E55:E58 E60">
    <cfRule type="cellIs" dxfId="394" priority="61" stopIfTrue="1" operator="equal">
      <formula>""</formula>
    </cfRule>
  </conditionalFormatting>
  <conditionalFormatting sqref="F28 K37:Q37 F34 L39:R41 E17 E35 E68:E81 E90">
    <cfRule type="cellIs" dxfId="393" priority="60" stopIfTrue="1" operator="equal">
      <formula>""</formula>
    </cfRule>
  </conditionalFormatting>
  <conditionalFormatting sqref="E16 K16">
    <cfRule type="expression" dxfId="392" priority="58" stopIfTrue="1">
      <formula>($E$10&lt;&gt;"")*($E$16="")*($K$16="")</formula>
    </cfRule>
  </conditionalFormatting>
  <conditionalFormatting sqref="G27 I27">
    <cfRule type="expression" dxfId="391" priority="56" stopIfTrue="1">
      <formula>($G$27="")*($I$27="")</formula>
    </cfRule>
  </conditionalFormatting>
  <conditionalFormatting sqref="N27 P27">
    <cfRule type="expression" dxfId="390" priority="55" stopIfTrue="1">
      <formula>($N$27="")*($P$27="")</formula>
    </cfRule>
  </conditionalFormatting>
  <conditionalFormatting sqref="U27 W27">
    <cfRule type="expression" dxfId="389" priority="54" stopIfTrue="1">
      <formula>($U$27="")*($W$27="")</formula>
    </cfRule>
  </conditionalFormatting>
  <conditionalFormatting sqref="E29 K29 Q29">
    <cfRule type="expression" dxfId="388" priority="53" stopIfTrue="1">
      <formula>($E$29="")*($K$29="")*($Q$29="")</formula>
    </cfRule>
  </conditionalFormatting>
  <conditionalFormatting sqref="E32 I32">
    <cfRule type="expression" dxfId="387" priority="52" stopIfTrue="1">
      <formula>($E$32="")*($I$32="")</formula>
    </cfRule>
  </conditionalFormatting>
  <conditionalFormatting sqref="E33 K33 Q33">
    <cfRule type="expression" dxfId="386" priority="51" stopIfTrue="1">
      <formula>($E$33="")*($K$33="")*($Q$33="")</formula>
    </cfRule>
  </conditionalFormatting>
  <conditionalFormatting sqref="E36 Q36">
    <cfRule type="expression" dxfId="385" priority="50" stopIfTrue="1">
      <formula>($E$36="")*($Q$36="")</formula>
    </cfRule>
  </conditionalFormatting>
  <conditionalFormatting sqref="E38 N38">
    <cfRule type="expression" dxfId="384" priority="49" stopIfTrue="1">
      <formula>($E$38="")*($N$38="")</formula>
    </cfRule>
  </conditionalFormatting>
  <conditionalFormatting sqref="E42 N42">
    <cfRule type="expression" dxfId="383" priority="48" stopIfTrue="1">
      <formula>($E$42="")*($N$42="")</formula>
    </cfRule>
  </conditionalFormatting>
  <conditionalFormatting sqref="E43 K43 Q43">
    <cfRule type="expression" dxfId="382" priority="47" stopIfTrue="1">
      <formula>($E$43="")*($K$43="")*($Q$43="")</formula>
    </cfRule>
  </conditionalFormatting>
  <conditionalFormatting sqref="E44 K44">
    <cfRule type="expression" dxfId="381" priority="46" stopIfTrue="1">
      <formula>($E$44="")*($K$44="")</formula>
    </cfRule>
  </conditionalFormatting>
  <conditionalFormatting sqref="E45 K45">
    <cfRule type="expression" dxfId="380" priority="45" stopIfTrue="1">
      <formula>($E$45="")*($K$45="")</formula>
    </cfRule>
  </conditionalFormatting>
  <conditionalFormatting sqref="E46 K46">
    <cfRule type="expression" dxfId="379" priority="44" stopIfTrue="1">
      <formula>($E$46="")*($K$46="")</formula>
    </cfRule>
  </conditionalFormatting>
  <conditionalFormatting sqref="E47 K47">
    <cfRule type="expression" dxfId="378" priority="43" stopIfTrue="1">
      <formula>($E$47="")*($K$47="")</formula>
    </cfRule>
  </conditionalFormatting>
  <conditionalFormatting sqref="E48 K48">
    <cfRule type="expression" dxfId="377" priority="42" stopIfTrue="1">
      <formula>($E$48="")*($K$48="")</formula>
    </cfRule>
  </conditionalFormatting>
  <conditionalFormatting sqref="E49 K49 U49">
    <cfRule type="expression" dxfId="376" priority="41" stopIfTrue="1">
      <formula>($E$49="")*($K$49="")*($U$49="")</formula>
    </cfRule>
  </conditionalFormatting>
  <conditionalFormatting sqref="E50 K50 Q50">
    <cfRule type="expression" dxfId="375" priority="40" stopIfTrue="1">
      <formula>($E$50="")*($K$50="")*($Q$50="")</formula>
    </cfRule>
  </conditionalFormatting>
  <conditionalFormatting sqref="E51 K51 Q51">
    <cfRule type="expression" dxfId="374" priority="39" stopIfTrue="1">
      <formula>($E$51="")*($K$51="")*($Q$51="")</formula>
    </cfRule>
  </conditionalFormatting>
  <conditionalFormatting sqref="E52 K52 U52">
    <cfRule type="expression" dxfId="373" priority="38" stopIfTrue="1">
      <formula>($E$52="")*($K$52="")*($U$52="")</formula>
    </cfRule>
  </conditionalFormatting>
  <conditionalFormatting sqref="H61 K61">
    <cfRule type="expression" dxfId="372" priority="26">
      <formula>($H$61="")*($K$61="")</formula>
    </cfRule>
  </conditionalFormatting>
  <conditionalFormatting sqref="Q61 U61">
    <cfRule type="expression" dxfId="371" priority="37" stopIfTrue="1">
      <formula>($Q$61="")*($U$61="")</formula>
    </cfRule>
  </conditionalFormatting>
  <conditionalFormatting sqref="E62 K62 Q62">
    <cfRule type="expression" dxfId="370" priority="36" stopIfTrue="1">
      <formula>($E$62="")*($K$62="")*($Q$62="")</formula>
    </cfRule>
  </conditionalFormatting>
  <conditionalFormatting sqref="E65 K65">
    <cfRule type="expression" dxfId="369" priority="35" stopIfTrue="1">
      <formula>($E$65="")*($K$65="")</formula>
    </cfRule>
  </conditionalFormatting>
  <conditionalFormatting sqref="T50:X50">
    <cfRule type="cellIs" dxfId="368" priority="34" stopIfTrue="1" operator="equal">
      <formula>(COUNTIF($Q$50,"○")&lt;1)</formula>
    </cfRule>
  </conditionalFormatting>
  <conditionalFormatting sqref="T51:X51">
    <cfRule type="cellIs" dxfId="367" priority="33" stopIfTrue="1" operator="equal">
      <formula>(COUNTIF($Q$51,"○")&lt;1)</formula>
    </cfRule>
  </conditionalFormatting>
  <conditionalFormatting sqref="T62:X62">
    <cfRule type="cellIs" dxfId="366" priority="32" stopIfTrue="1" operator="equal">
      <formula>(COUNTIF($Q$62,"○")&lt;1)</formula>
    </cfRule>
  </conditionalFormatting>
  <conditionalFormatting sqref="U33:W33">
    <cfRule type="cellIs" dxfId="365" priority="31" stopIfTrue="1" operator="equal">
      <formula>(COUNTIF($Q$33,"○")&lt;1)</formula>
    </cfRule>
  </conditionalFormatting>
  <conditionalFormatting sqref="M32:W32">
    <cfRule type="cellIs" dxfId="364" priority="30" stopIfTrue="1" operator="equal">
      <formula>(COUNTIF($I$32,"○")&lt;1)</formula>
    </cfRule>
  </conditionalFormatting>
  <conditionalFormatting sqref="E8:E9">
    <cfRule type="cellIs" dxfId="363" priority="29" stopIfTrue="1" operator="equal">
      <formula>(COUNTIF($E$8:$E$9,"○")=1)</formula>
    </cfRule>
  </conditionalFormatting>
  <conditionalFormatting sqref="E64 U64">
    <cfRule type="expression" dxfId="362" priority="28" stopIfTrue="1">
      <formula>($E$64="")*($U$64="")</formula>
    </cfRule>
  </conditionalFormatting>
  <conditionalFormatting sqref="T63:X64">
    <cfRule type="cellIs" dxfId="361" priority="27" stopIfTrue="1" operator="equal">
      <formula>(COUNTIF($Q$63,"○")&lt;1)</formula>
    </cfRule>
  </conditionalFormatting>
  <conditionalFormatting sqref="E59 K59">
    <cfRule type="expression" dxfId="360" priority="25">
      <formula>($E$59="")*($K$59="")</formula>
    </cfRule>
  </conditionalFormatting>
  <conditionalFormatting sqref="E63 Q63">
    <cfRule type="expression" dxfId="359" priority="24">
      <formula>($E$63="")*($Q$63="")</formula>
    </cfRule>
  </conditionalFormatting>
  <conditionalFormatting sqref="E66">
    <cfRule type="expression" dxfId="358" priority="21" stopIfTrue="1">
      <formula>($E$66="")*($U$66="")</formula>
    </cfRule>
  </conditionalFormatting>
  <conditionalFormatting sqref="E67">
    <cfRule type="expression" dxfId="357" priority="20" stopIfTrue="1">
      <formula>($E$67="")*($U$67="")</formula>
    </cfRule>
  </conditionalFormatting>
  <conditionalFormatting sqref="U66">
    <cfRule type="expression" dxfId="356" priority="19">
      <formula>($E$66="")*($U$66="")</formula>
    </cfRule>
  </conditionalFormatting>
  <conditionalFormatting sqref="U67">
    <cfRule type="expression" dxfId="355" priority="18">
      <formula>($E$67="")*($U$67="")</formula>
    </cfRule>
  </conditionalFormatting>
  <conditionalFormatting sqref="E10">
    <cfRule type="expression" dxfId="354" priority="141" stopIfTrue="1">
      <formula>($E$10="")*(#REF!="")</formula>
    </cfRule>
  </conditionalFormatting>
  <conditionalFormatting sqref="M30">
    <cfRule type="cellIs" dxfId="353" priority="17" stopIfTrue="1" operator="equal">
      <formula>""</formula>
    </cfRule>
  </conditionalFormatting>
  <conditionalFormatting sqref="T30">
    <cfRule type="cellIs" dxfId="352" priority="16" stopIfTrue="1" operator="equal">
      <formula>""</formula>
    </cfRule>
  </conditionalFormatting>
  <conditionalFormatting sqref="I31">
    <cfRule type="expression" dxfId="351" priority="15" stopIfTrue="1">
      <formula>($E$32="")*($K$32="")*($Q$32="")</formula>
    </cfRule>
  </conditionalFormatting>
  <conditionalFormatting sqref="E85">
    <cfRule type="cellIs" dxfId="350" priority="14" stopIfTrue="1" operator="equal">
      <formula>""</formula>
    </cfRule>
  </conditionalFormatting>
  <conditionalFormatting sqref="L87:R88">
    <cfRule type="cellIs" dxfId="349" priority="13" stopIfTrue="1" operator="equal">
      <formula>""</formula>
    </cfRule>
  </conditionalFormatting>
  <conditionalFormatting sqref="E89">
    <cfRule type="cellIs" dxfId="348" priority="12" stopIfTrue="1" operator="equal">
      <formula>""</formula>
    </cfRule>
  </conditionalFormatting>
  <conditionalFormatting sqref="E82:E84">
    <cfRule type="cellIs" dxfId="347" priority="11" stopIfTrue="1" operator="equal">
      <formula>""</formula>
    </cfRule>
  </conditionalFormatting>
  <conditionalFormatting sqref="E86">
    <cfRule type="expression" dxfId="346" priority="9" stopIfTrue="1">
      <formula>($E$86="")*($Q$86="")</formula>
    </cfRule>
  </conditionalFormatting>
  <conditionalFormatting sqref="Q86">
    <cfRule type="expression" dxfId="345" priority="5" stopIfTrue="1">
      <formula>($E$86="")*($Q$86="")</formula>
    </cfRule>
  </conditionalFormatting>
  <dataValidations disablePrompts="1" count="4">
    <dataValidation type="list" allowBlank="1" showInputMessage="1" showErrorMessage="1" sqref="E10">
      <formula1>"✔"</formula1>
    </dataValidation>
    <dataValidation type="list" allowBlank="1" showInputMessage="1" showErrorMessage="1" sqref="K59 U64 K65 U52 E42:E52 K43:K52 G27 I27 N27 P27 U27 W27 E29 K29 Q29 E32:E33 I31:I32 K33 Q33 E35:E36 Q36 E38 N38 N42 Q43 U49 Q50:Q51 H61 U61 K16 K61:K62 E8:E9 Q61:Q63 E55:E60 E16:E17 U66:U67 E62:E86 Q86 E89:E90">
      <formula1>"○"</formula1>
    </dataValidation>
    <dataValidation imeMode="hiragana" allowBlank="1" showInputMessage="1" showErrorMessage="1" sqref="G22:O26 T62:Y63 U33:W33 T50:Y51 T4:Y4 M32:W32"/>
    <dataValidation imeMode="off" allowBlank="1" showInputMessage="1" showErrorMessage="1" sqref="G19:H21 T22:T26 F28 K37:Q37 F34 L39:S41 N31:O31 T30 V31:W31 M30 L87:S88"/>
  </dataValidations>
  <printOptions horizontalCentered="1"/>
  <pageMargins left="0.39370078740157483" right="0.39370078740157483" top="0.59055118110236227" bottom="0.19685039370078741" header="0.31496062992125984" footer="0.31496062992125984"/>
  <pageSetup paperSize="9" scale="52" fitToHeight="0" orientation="portrait" r:id="rId1"/>
  <headerFooter scaleWithDoc="0">
    <oddFooter>&amp;R（令和４年７月開講訓練科から適用）</oddFooter>
  </headerFooter>
  <rowBreaks count="1" manualBreakCount="1">
    <brk id="54" max="24" man="1"/>
  </rowBreaks>
  <colBreaks count="1" manualBreakCount="1">
    <brk id="12" max="9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sqref="A1:H1"/>
    </sheetView>
  </sheetViews>
  <sheetFormatPr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29" t="s">
        <v>198</v>
      </c>
    </row>
    <row r="2" spans="1:19" ht="20.100000000000001" customHeight="1">
      <c r="A2" s="1411" t="s">
        <v>199</v>
      </c>
      <c r="B2" s="1411"/>
      <c r="C2" s="1411"/>
      <c r="D2" s="1411"/>
      <c r="E2" s="1411"/>
      <c r="F2" s="1411"/>
      <c r="G2" s="1411"/>
      <c r="H2" s="1411"/>
      <c r="I2" s="1411"/>
      <c r="J2" s="1411"/>
      <c r="K2" s="1411"/>
      <c r="L2" s="1411"/>
      <c r="M2" s="1411"/>
      <c r="N2" s="1411"/>
      <c r="O2" s="1411"/>
      <c r="P2" s="1411"/>
      <c r="Q2" s="1411"/>
      <c r="R2" s="1411"/>
      <c r="S2" s="1411"/>
    </row>
    <row r="3" spans="1:19" ht="21.75" customHeight="1">
      <c r="A3" s="130" t="s">
        <v>200</v>
      </c>
      <c r="S3" s="131"/>
    </row>
    <row r="4" spans="1:19" ht="25.5" customHeight="1">
      <c r="A4" s="132" t="s">
        <v>201</v>
      </c>
      <c r="B4" s="1412" t="str">
        <f>IF(様式1!F44="","",様式1!F44)</f>
        <v/>
      </c>
      <c r="C4" s="1413"/>
      <c r="D4" s="1413"/>
      <c r="E4" s="1413"/>
      <c r="F4" s="1413"/>
      <c r="G4" s="1413"/>
      <c r="H4" s="1413"/>
      <c r="I4" s="1413"/>
      <c r="J4" s="1413"/>
      <c r="K4" s="133" t="str">
        <f>IF(B4="初回","✔","")</f>
        <v/>
      </c>
      <c r="L4" s="1414" t="s">
        <v>202</v>
      </c>
      <c r="M4" s="1414"/>
      <c r="N4" s="1414"/>
      <c r="O4" s="1414"/>
      <c r="P4" s="1414"/>
      <c r="Q4" s="1414"/>
      <c r="R4" s="1414"/>
      <c r="S4" s="1415"/>
    </row>
    <row r="5" spans="1:19" ht="23.1" customHeight="1">
      <c r="A5" s="132" t="s">
        <v>203</v>
      </c>
      <c r="B5" s="1416" t="str">
        <f>IF(様式1!L10="","",様式1!L10)</f>
        <v/>
      </c>
      <c r="C5" s="1414"/>
      <c r="D5" s="1414"/>
      <c r="E5" s="1414"/>
      <c r="F5" s="1414"/>
      <c r="G5" s="1414"/>
      <c r="H5" s="1414"/>
      <c r="I5" s="1414"/>
      <c r="J5" s="1414"/>
      <c r="K5" s="1414"/>
      <c r="L5" s="1414"/>
      <c r="M5" s="1414"/>
      <c r="N5" s="1414"/>
      <c r="O5" s="1414"/>
      <c r="P5" s="1414"/>
      <c r="Q5" s="1414"/>
      <c r="R5" s="1414"/>
      <c r="S5" s="1415"/>
    </row>
    <row r="6" spans="1:19" ht="23.1" customHeight="1">
      <c r="A6" s="132" t="s">
        <v>204</v>
      </c>
      <c r="B6" s="1416" t="str">
        <f>IF(様式1!L11="","",様式1!L11)</f>
        <v/>
      </c>
      <c r="C6" s="1414"/>
      <c r="D6" s="1414"/>
      <c r="E6" s="1414"/>
      <c r="F6" s="1414"/>
      <c r="G6" s="1414"/>
      <c r="H6" s="1414"/>
      <c r="I6" s="1414"/>
      <c r="J6" s="1414"/>
      <c r="K6" s="1414"/>
      <c r="L6" s="1414"/>
      <c r="M6" s="1414"/>
      <c r="N6" s="1414"/>
      <c r="O6" s="1414"/>
      <c r="P6" s="1414"/>
      <c r="Q6" s="1414"/>
      <c r="R6" s="1414"/>
      <c r="S6" s="1415"/>
    </row>
    <row r="7" spans="1:19" ht="23.1" customHeight="1">
      <c r="A7" s="603" t="s">
        <v>631</v>
      </c>
      <c r="B7" s="1421" t="str">
        <f>IF(様式1!F46="","",様式1!F46)</f>
        <v/>
      </c>
      <c r="C7" s="1422"/>
      <c r="D7" s="1422"/>
      <c r="E7" s="1422"/>
      <c r="F7" s="1422"/>
      <c r="G7" s="1422"/>
      <c r="H7" s="1422"/>
      <c r="I7" s="1422"/>
      <c r="J7" s="1422"/>
      <c r="K7" s="1422"/>
      <c r="L7" s="1422"/>
      <c r="M7" s="1422"/>
      <c r="N7" s="1422"/>
      <c r="O7" s="1422"/>
      <c r="P7" s="1422"/>
      <c r="Q7" s="1422"/>
      <c r="R7" s="1422"/>
      <c r="S7" s="1423"/>
    </row>
    <row r="8" spans="1:19" ht="23.25" customHeight="1">
      <c r="A8" s="134" t="s">
        <v>205</v>
      </c>
      <c r="B8" s="1417"/>
      <c r="C8" s="1418"/>
      <c r="D8" s="135" t="s">
        <v>206</v>
      </c>
      <c r="E8" s="1418"/>
      <c r="F8" s="1418"/>
      <c r="G8" s="1418"/>
      <c r="H8" s="1419" t="s">
        <v>206</v>
      </c>
      <c r="I8" s="1419"/>
      <c r="J8" s="919"/>
      <c r="K8" s="1420"/>
      <c r="L8" s="1420"/>
      <c r="M8" s="1420"/>
      <c r="N8" s="1420"/>
      <c r="O8" s="1420"/>
      <c r="P8" s="1420"/>
      <c r="Q8" s="1420"/>
      <c r="R8" s="1420"/>
      <c r="S8" s="1396"/>
    </row>
    <row r="9" spans="1:19" ht="23.1" customHeight="1">
      <c r="A9" s="136" t="s">
        <v>207</v>
      </c>
      <c r="B9" s="137" t="s">
        <v>208</v>
      </c>
      <c r="C9" s="1432" t="str">
        <f>IF(様式1!$J$9="","",様式1!$J$9)</f>
        <v/>
      </c>
      <c r="D9" s="1432"/>
      <c r="E9" s="1432" t="str">
        <f>IF(様式1!$L$9="","",様式1!$L$9)</f>
        <v/>
      </c>
      <c r="F9" s="1432"/>
      <c r="G9" s="1432"/>
      <c r="H9" s="1432"/>
      <c r="I9" s="1432"/>
      <c r="J9" s="1432"/>
      <c r="K9" s="1432"/>
      <c r="L9" s="1432"/>
      <c r="M9" s="1432"/>
      <c r="N9" s="1432"/>
      <c r="O9" s="1432"/>
      <c r="P9" s="1432"/>
      <c r="Q9" s="1432"/>
      <c r="R9" s="1432"/>
      <c r="S9" s="1433"/>
    </row>
    <row r="10" spans="1:19" ht="23.1" customHeight="1">
      <c r="A10" s="138"/>
      <c r="B10" s="1434"/>
      <c r="C10" s="1435"/>
      <c r="D10" s="1435"/>
      <c r="E10" s="1435" t="s">
        <v>209</v>
      </c>
      <c r="F10" s="1435"/>
      <c r="G10" s="1436"/>
      <c r="H10" s="1436"/>
      <c r="I10" s="1436"/>
      <c r="J10" s="109" t="s">
        <v>210</v>
      </c>
      <c r="K10" s="1435" t="s">
        <v>211</v>
      </c>
      <c r="L10" s="1435"/>
      <c r="M10" s="1437"/>
      <c r="N10" s="1437"/>
      <c r="O10" s="1437"/>
      <c r="P10" s="1437"/>
      <c r="Q10" s="1437"/>
      <c r="R10" s="1437"/>
      <c r="S10" s="1438"/>
    </row>
    <row r="11" spans="1:19" ht="30.75" customHeight="1">
      <c r="A11" s="139" t="s">
        <v>980</v>
      </c>
      <c r="B11" s="1416" t="s">
        <v>212</v>
      </c>
      <c r="C11" s="1414"/>
      <c r="D11" s="1414"/>
      <c r="E11" s="1414" t="str">
        <f>IF(様式1!M13="","",様式1!M13)</f>
        <v/>
      </c>
      <c r="F11" s="1414"/>
      <c r="G11" s="1414"/>
      <c r="H11" s="1414"/>
      <c r="I11" s="1414"/>
      <c r="J11" s="1414"/>
      <c r="K11" s="1414"/>
      <c r="L11" s="1414"/>
      <c r="M11" s="693"/>
      <c r="N11" s="1424"/>
      <c r="O11" s="1424"/>
      <c r="P11" s="1424"/>
      <c r="Q11" s="1424"/>
      <c r="R11" s="1424"/>
      <c r="S11" s="1425"/>
    </row>
    <row r="12" spans="1:19" ht="23.1" customHeight="1">
      <c r="A12" s="132" t="s">
        <v>213</v>
      </c>
      <c r="B12" s="1426"/>
      <c r="C12" s="1427"/>
      <c r="D12" s="921"/>
      <c r="E12" s="1428" t="s">
        <v>214</v>
      </c>
      <c r="F12" s="1428"/>
      <c r="G12" s="921"/>
      <c r="H12" s="1428" t="s">
        <v>215</v>
      </c>
      <c r="I12" s="1428"/>
      <c r="J12" s="921"/>
      <c r="K12" s="1429" t="s">
        <v>216</v>
      </c>
      <c r="L12" s="1429"/>
      <c r="M12" s="1430"/>
      <c r="N12" s="1430"/>
      <c r="O12" s="1430"/>
      <c r="P12" s="1430"/>
      <c r="Q12" s="1430"/>
      <c r="R12" s="1430"/>
      <c r="S12" s="1431"/>
    </row>
    <row r="13" spans="1:19" ht="17.25" customHeight="1">
      <c r="A13" s="1448" t="s">
        <v>217</v>
      </c>
      <c r="B13" s="33"/>
      <c r="C13" s="1441" t="s">
        <v>218</v>
      </c>
      <c r="D13" s="1439"/>
      <c r="E13" s="33"/>
      <c r="F13" s="1441" t="s">
        <v>219</v>
      </c>
      <c r="G13" s="1439"/>
      <c r="H13" s="33"/>
      <c r="I13" s="1441" t="s">
        <v>220</v>
      </c>
      <c r="J13" s="1439"/>
      <c r="K13" s="33"/>
      <c r="L13" s="1441" t="s">
        <v>221</v>
      </c>
      <c r="M13" s="1439"/>
      <c r="N13" s="33"/>
      <c r="O13" s="1441" t="s">
        <v>222</v>
      </c>
      <c r="P13" s="1439"/>
      <c r="Q13" s="1439"/>
      <c r="R13" s="1439"/>
      <c r="S13" s="1440"/>
    </row>
    <row r="14" spans="1:19" ht="17.25" customHeight="1">
      <c r="A14" s="1449"/>
      <c r="B14" s="33"/>
      <c r="C14" s="1441" t="s">
        <v>223</v>
      </c>
      <c r="D14" s="1439"/>
      <c r="E14" s="33"/>
      <c r="F14" s="1442" t="s">
        <v>224</v>
      </c>
      <c r="G14" s="1443"/>
      <c r="H14" s="33"/>
      <c r="I14" s="1441" t="s">
        <v>225</v>
      </c>
      <c r="J14" s="1439"/>
      <c r="K14" s="33"/>
      <c r="L14" s="1443" t="s">
        <v>226</v>
      </c>
      <c r="M14" s="1443"/>
      <c r="N14" s="1443"/>
      <c r="O14" s="33"/>
      <c r="P14" s="1439" t="s">
        <v>227</v>
      </c>
      <c r="Q14" s="1439"/>
      <c r="R14" s="1439"/>
      <c r="S14" s="1440"/>
    </row>
    <row r="15" spans="1:19" ht="17.25" customHeight="1">
      <c r="A15" s="1450"/>
      <c r="B15" s="33"/>
      <c r="C15" s="1441" t="s">
        <v>228</v>
      </c>
      <c r="D15" s="1439"/>
      <c r="E15" s="33"/>
      <c r="F15" s="1442" t="s">
        <v>229</v>
      </c>
      <c r="G15" s="1443"/>
      <c r="H15" s="33"/>
      <c r="I15" s="1439" t="s">
        <v>230</v>
      </c>
      <c r="J15" s="1439"/>
      <c r="K15" s="1444"/>
      <c r="L15" s="1444"/>
      <c r="M15" s="1444"/>
      <c r="N15" s="1444"/>
      <c r="O15" s="1444"/>
      <c r="P15" s="1444"/>
      <c r="Q15" s="1444"/>
      <c r="R15" s="1444"/>
      <c r="S15" s="140" t="s">
        <v>231</v>
      </c>
    </row>
    <row r="16" spans="1:19" ht="23.1" customHeight="1">
      <c r="A16" s="132" t="s">
        <v>232</v>
      </c>
      <c r="B16" s="1445"/>
      <c r="C16" s="1446"/>
      <c r="D16" s="1446"/>
      <c r="E16" s="1446"/>
      <c r="F16" s="1446"/>
      <c r="G16" s="1446"/>
      <c r="H16" s="1446"/>
      <c r="I16" s="1446"/>
      <c r="J16" s="1446"/>
      <c r="K16" s="1446"/>
      <c r="L16" s="1446"/>
      <c r="M16" s="1446"/>
      <c r="N16" s="1446"/>
      <c r="O16" s="1446"/>
      <c r="P16" s="1446"/>
      <c r="Q16" s="1446"/>
      <c r="R16" s="1446"/>
      <c r="S16" s="1447"/>
    </row>
    <row r="17" spans="1:19" s="141" customFormat="1" ht="51" customHeight="1">
      <c r="A17" s="1466" t="s">
        <v>233</v>
      </c>
      <c r="B17" s="1466"/>
      <c r="C17" s="1466"/>
      <c r="D17" s="1466"/>
      <c r="E17" s="1467" t="s">
        <v>234</v>
      </c>
      <c r="F17" s="1467"/>
      <c r="G17" s="1468"/>
      <c r="H17" s="1468"/>
      <c r="I17" s="1468"/>
      <c r="J17" s="1468"/>
      <c r="K17" s="1468"/>
      <c r="L17" s="1468"/>
      <c r="M17" s="1468"/>
      <c r="N17" s="1468"/>
      <c r="O17" s="1468"/>
      <c r="P17" s="1468"/>
      <c r="Q17" s="1468"/>
      <c r="R17" s="1468"/>
      <c r="S17" s="1468"/>
    </row>
    <row r="18" spans="1:19" s="141" customFormat="1" ht="12" customHeight="1">
      <c r="A18" s="142"/>
      <c r="D18" s="143"/>
      <c r="E18" s="144" t="s">
        <v>235</v>
      </c>
      <c r="F18" s="144"/>
      <c r="H18" s="145"/>
      <c r="I18" s="145"/>
      <c r="J18" s="145"/>
      <c r="K18" s="145"/>
      <c r="L18" s="145"/>
      <c r="M18" s="145"/>
      <c r="N18" s="145"/>
      <c r="O18" s="145"/>
      <c r="P18" s="145"/>
      <c r="Q18" s="145"/>
      <c r="R18" s="145"/>
      <c r="S18" s="145"/>
    </row>
    <row r="19" spans="1:19" ht="12" customHeight="1">
      <c r="A19" s="146"/>
      <c r="B19" s="147"/>
      <c r="C19" s="147"/>
      <c r="D19" s="147"/>
      <c r="E19" s="147"/>
      <c r="F19" s="147"/>
      <c r="G19" s="147"/>
      <c r="H19" s="147"/>
      <c r="I19" s="147"/>
      <c r="J19" s="147"/>
      <c r="K19" s="147"/>
      <c r="L19" s="147"/>
      <c r="M19" s="147"/>
      <c r="N19" s="147"/>
      <c r="O19" s="147"/>
      <c r="P19" s="147"/>
      <c r="Q19" s="147"/>
      <c r="R19" s="147"/>
      <c r="S19" s="147"/>
    </row>
    <row r="20" spans="1:19">
      <c r="A20" s="130" t="s">
        <v>236</v>
      </c>
      <c r="E20" s="148"/>
      <c r="F20" s="148"/>
    </row>
    <row r="21" spans="1:19" ht="23.1" customHeight="1">
      <c r="A21" s="132" t="s">
        <v>237</v>
      </c>
      <c r="B21" s="1416" t="str">
        <f>IF(様式1!F40="","",様式1!F40)</f>
        <v/>
      </c>
      <c r="C21" s="1414"/>
      <c r="D21" s="1414"/>
      <c r="E21" s="1414"/>
      <c r="F21" s="1414"/>
      <c r="G21" s="1414"/>
      <c r="H21" s="1414"/>
      <c r="I21" s="1414"/>
      <c r="J21" s="1414"/>
      <c r="K21" s="1414"/>
      <c r="L21" s="1414"/>
      <c r="M21" s="1414"/>
      <c r="N21" s="1414"/>
      <c r="O21" s="1414"/>
      <c r="P21" s="1414"/>
      <c r="Q21" s="1414"/>
      <c r="R21" s="1414"/>
      <c r="S21" s="1415"/>
    </row>
    <row r="22" spans="1:19" ht="23.1" customHeight="1">
      <c r="A22" s="149" t="s">
        <v>238</v>
      </c>
      <c r="B22" s="137" t="s">
        <v>208</v>
      </c>
      <c r="C22" s="1432" t="str">
        <f>IF(様式1!F41="","",様式1!F41)</f>
        <v/>
      </c>
      <c r="D22" s="1432"/>
      <c r="E22" s="1432" t="str">
        <f>様式1!H41&amp;"　"&amp;様式1!H42</f>
        <v>　</v>
      </c>
      <c r="F22" s="1432"/>
      <c r="G22" s="1432"/>
      <c r="H22" s="1432"/>
      <c r="I22" s="1432"/>
      <c r="J22" s="1432"/>
      <c r="K22" s="1432"/>
      <c r="L22" s="1432"/>
      <c r="M22" s="1432"/>
      <c r="N22" s="1432"/>
      <c r="O22" s="1432"/>
      <c r="P22" s="1432"/>
      <c r="Q22" s="1432"/>
      <c r="R22" s="1432"/>
      <c r="S22" s="1433"/>
    </row>
    <row r="23" spans="1:19" ht="23.1" customHeight="1">
      <c r="A23" s="150" t="s">
        <v>207</v>
      </c>
      <c r="B23" s="151"/>
      <c r="C23" s="109"/>
      <c r="D23" s="109"/>
      <c r="E23" s="1469" t="s">
        <v>209</v>
      </c>
      <c r="F23" s="1469"/>
      <c r="G23" s="1436"/>
      <c r="H23" s="1436"/>
      <c r="I23" s="1436"/>
      <c r="J23" s="109" t="s">
        <v>210</v>
      </c>
      <c r="K23" s="1435" t="s">
        <v>211</v>
      </c>
      <c r="L23" s="1435"/>
      <c r="M23" s="1437"/>
      <c r="N23" s="1437"/>
      <c r="O23" s="1437"/>
      <c r="P23" s="1437"/>
      <c r="Q23" s="1437"/>
      <c r="R23" s="1437"/>
      <c r="S23" s="1438"/>
    </row>
    <row r="24" spans="1:19" ht="23.1" customHeight="1">
      <c r="A24" s="132" t="s">
        <v>239</v>
      </c>
      <c r="B24" s="1463"/>
      <c r="C24" s="1464"/>
      <c r="D24" s="1464"/>
      <c r="E24" s="1464"/>
      <c r="F24" s="1464"/>
      <c r="G24" s="1464"/>
      <c r="H24" s="1464"/>
      <c r="I24" s="1464"/>
      <c r="J24" s="1464"/>
      <c r="K24" s="1464"/>
      <c r="L24" s="1464"/>
      <c r="M24" s="1464"/>
      <c r="N24" s="1464"/>
      <c r="O24" s="1464"/>
      <c r="P24" s="1464"/>
      <c r="Q24" s="1464"/>
      <c r="R24" s="1464"/>
      <c r="S24" s="1465"/>
    </row>
    <row r="25" spans="1:19" ht="20.100000000000001" customHeight="1"/>
    <row r="26" spans="1:19" ht="20.100000000000001" customHeight="1"/>
    <row r="27" spans="1:19" ht="20.100000000000001" customHeight="1">
      <c r="A27" s="1364" t="s">
        <v>1208</v>
      </c>
      <c r="B27" s="1451"/>
      <c r="C27" s="1451"/>
      <c r="D27" s="1451"/>
      <c r="E27" s="1451"/>
      <c r="F27" s="1451"/>
      <c r="G27" s="1451"/>
      <c r="H27" s="1451"/>
      <c r="I27" s="1451"/>
      <c r="J27" s="1451"/>
      <c r="K27" s="1451"/>
      <c r="L27" s="1451"/>
      <c r="M27" s="1451"/>
      <c r="N27" s="1451"/>
      <c r="O27" s="1451"/>
      <c r="P27" s="1451"/>
      <c r="Q27" s="1451"/>
      <c r="R27" s="1451"/>
      <c r="S27" s="1451"/>
    </row>
    <row r="28" spans="1:19" ht="20.100000000000001" customHeight="1">
      <c r="A28" s="1452" t="s">
        <v>240</v>
      </c>
      <c r="B28" s="1453"/>
      <c r="C28" s="1454"/>
      <c r="D28" s="1452" t="s">
        <v>241</v>
      </c>
      <c r="E28" s="1453"/>
      <c r="F28" s="1453"/>
      <c r="G28" s="1453"/>
      <c r="H28" s="1453"/>
      <c r="I28" s="1453"/>
      <c r="J28" s="1453"/>
      <c r="K28" s="1453"/>
      <c r="L28" s="1454"/>
      <c r="M28" s="1458" t="s">
        <v>242</v>
      </c>
      <c r="N28" s="1458"/>
      <c r="O28" s="1458"/>
      <c r="P28" s="1459" t="s">
        <v>243</v>
      </c>
      <c r="Q28" s="1460"/>
      <c r="R28" s="1448" t="s">
        <v>244</v>
      </c>
      <c r="S28" s="1448" t="s">
        <v>245</v>
      </c>
    </row>
    <row r="29" spans="1:19" ht="20.100000000000001" customHeight="1">
      <c r="A29" s="1455"/>
      <c r="B29" s="1456"/>
      <c r="C29" s="1457"/>
      <c r="D29" s="1455"/>
      <c r="E29" s="1456"/>
      <c r="F29" s="1456"/>
      <c r="G29" s="1456"/>
      <c r="H29" s="1456"/>
      <c r="I29" s="1456"/>
      <c r="J29" s="1456"/>
      <c r="K29" s="1456"/>
      <c r="L29" s="1457"/>
      <c r="M29" s="152" t="s">
        <v>246</v>
      </c>
      <c r="N29" s="1475" t="s">
        <v>247</v>
      </c>
      <c r="O29" s="1475"/>
      <c r="P29" s="1461"/>
      <c r="Q29" s="1462"/>
      <c r="R29" s="1450"/>
      <c r="S29" s="1450"/>
    </row>
    <row r="30" spans="1:19" ht="20.100000000000001" customHeight="1">
      <c r="A30" s="1476"/>
      <c r="B30" s="1474"/>
      <c r="C30" s="1477"/>
      <c r="D30" s="1476"/>
      <c r="E30" s="1474"/>
      <c r="F30" s="1474"/>
      <c r="G30" s="1474"/>
      <c r="H30" s="1474"/>
      <c r="I30" s="1474"/>
      <c r="J30" s="1474"/>
      <c r="K30" s="1474"/>
      <c r="L30" s="1477"/>
      <c r="M30" s="922"/>
      <c r="N30" s="1478"/>
      <c r="O30" s="1479"/>
      <c r="P30" s="1480"/>
      <c r="Q30" s="1481"/>
      <c r="R30" s="923"/>
      <c r="S30" s="923"/>
    </row>
    <row r="31" spans="1:19" ht="19.5" customHeight="1">
      <c r="A31" s="1467" t="s">
        <v>248</v>
      </c>
      <c r="B31" s="1470"/>
      <c r="C31" s="1470"/>
      <c r="D31" s="1470"/>
      <c r="E31" s="1470"/>
      <c r="F31" s="1470"/>
      <c r="G31" s="1470"/>
      <c r="H31" s="1470"/>
      <c r="I31" s="1470"/>
      <c r="J31" s="1470"/>
      <c r="K31" s="1470"/>
      <c r="L31" s="1470"/>
      <c r="M31" s="1470"/>
      <c r="N31" s="1470"/>
      <c r="O31" s="1470"/>
      <c r="P31" s="1470"/>
      <c r="Q31" s="1470"/>
      <c r="R31" s="1470"/>
      <c r="S31" s="1470"/>
    </row>
    <row r="32" spans="1:19" ht="19.5" customHeight="1">
      <c r="A32" s="1471" t="s">
        <v>249</v>
      </c>
      <c r="B32" s="1472"/>
      <c r="C32" s="1472"/>
      <c r="D32" s="1472"/>
      <c r="E32" s="1472"/>
      <c r="F32" s="1472"/>
      <c r="G32" s="1472"/>
      <c r="H32" s="1472"/>
      <c r="I32" s="1472"/>
      <c r="J32" s="1472"/>
      <c r="K32" s="1472"/>
      <c r="L32" s="1472"/>
      <c r="M32" s="1472"/>
      <c r="N32" s="1472"/>
      <c r="O32" s="1472"/>
      <c r="P32" s="1472"/>
      <c r="Q32" s="1472"/>
      <c r="R32" s="1472"/>
      <c r="S32" s="1472"/>
    </row>
    <row r="33" spans="1:19" ht="16.5" customHeight="1">
      <c r="A33" s="873"/>
      <c r="B33" s="874"/>
      <c r="C33" s="874"/>
      <c r="D33" s="874"/>
      <c r="E33" s="874"/>
      <c r="F33" s="874"/>
      <c r="G33" s="874"/>
      <c r="H33" s="874"/>
      <c r="I33" s="874"/>
      <c r="J33" s="874"/>
      <c r="K33" s="874"/>
      <c r="L33" s="874"/>
      <c r="M33" s="874"/>
      <c r="N33" s="874"/>
      <c r="O33" s="874"/>
      <c r="P33" s="874"/>
      <c r="Q33" s="874"/>
      <c r="R33" s="874"/>
      <c r="S33" s="874"/>
    </row>
    <row r="34" spans="1:19" s="77" customFormat="1" ht="16.5" customHeight="1">
      <c r="A34" s="153" t="s">
        <v>250</v>
      </c>
      <c r="B34" s="154"/>
      <c r="C34" s="154"/>
      <c r="D34" s="155"/>
      <c r="E34" s="155"/>
      <c r="F34" s="155"/>
      <c r="G34" s="155"/>
      <c r="H34" s="155"/>
      <c r="I34" s="155"/>
      <c r="J34" s="155"/>
      <c r="K34" s="156"/>
      <c r="L34" s="156"/>
      <c r="M34" s="109"/>
      <c r="N34" s="154"/>
      <c r="O34" s="154"/>
      <c r="P34" s="154"/>
      <c r="Q34" s="154"/>
      <c r="R34" s="154"/>
      <c r="S34" s="109"/>
    </row>
    <row r="35" spans="1:19" ht="22.5" customHeight="1">
      <c r="A35" s="157" t="s">
        <v>251</v>
      </c>
      <c r="B35" s="1445"/>
      <c r="C35" s="1446"/>
      <c r="D35" s="1446"/>
      <c r="E35" s="1446"/>
      <c r="F35" s="1446"/>
      <c r="G35" s="1446"/>
      <c r="H35" s="1446"/>
      <c r="I35" s="1446"/>
      <c r="J35" s="1446"/>
      <c r="K35" s="1446"/>
      <c r="L35" s="1446"/>
      <c r="M35" s="1446"/>
      <c r="N35" s="1446"/>
      <c r="O35" s="1446"/>
      <c r="P35" s="1446"/>
      <c r="Q35" s="1446"/>
      <c r="R35" s="1446"/>
      <c r="S35" s="1447"/>
    </row>
    <row r="36" spans="1:19" ht="22.5" customHeight="1">
      <c r="A36" s="157" t="s">
        <v>252</v>
      </c>
      <c r="B36" s="1445"/>
      <c r="C36" s="1446"/>
      <c r="D36" s="1446"/>
      <c r="E36" s="1446"/>
      <c r="F36" s="1446"/>
      <c r="G36" s="1446"/>
      <c r="H36" s="1446"/>
      <c r="I36" s="1446"/>
      <c r="J36" s="1446"/>
      <c r="K36" s="1446"/>
      <c r="L36" s="1446"/>
      <c r="M36" s="1446"/>
      <c r="N36" s="1446"/>
      <c r="O36" s="1446"/>
      <c r="P36" s="1446"/>
      <c r="Q36" s="1446"/>
      <c r="R36" s="1446"/>
      <c r="S36" s="1447"/>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253</v>
      </c>
    </row>
    <row r="39" spans="1:19" ht="19.5" customHeight="1">
      <c r="A39" s="157" t="s">
        <v>254</v>
      </c>
      <c r="B39" s="1445"/>
      <c r="C39" s="1446"/>
      <c r="D39" s="1446"/>
      <c r="E39" s="1446"/>
      <c r="F39" s="1446"/>
      <c r="G39" s="1446"/>
      <c r="H39" s="1446"/>
      <c r="I39" s="1446"/>
      <c r="J39" s="1447"/>
      <c r="K39" s="1473" t="s">
        <v>255</v>
      </c>
      <c r="L39" s="1420"/>
      <c r="M39" s="1420"/>
      <c r="N39" s="1420"/>
      <c r="O39" s="1420"/>
      <c r="P39" s="1474"/>
      <c r="Q39" s="1474"/>
      <c r="R39" s="1474"/>
      <c r="S39" s="158" t="s">
        <v>256</v>
      </c>
    </row>
    <row r="40" spans="1:19" ht="20.100000000000001" customHeight="1">
      <c r="A40" s="1493" t="s">
        <v>257</v>
      </c>
      <c r="B40" s="159" t="s">
        <v>258</v>
      </c>
      <c r="C40" s="160"/>
      <c r="D40" s="161"/>
      <c r="E40" s="1489"/>
      <c r="F40" s="1491"/>
      <c r="G40" s="1491"/>
      <c r="H40" s="1491"/>
      <c r="I40" s="1491"/>
      <c r="J40" s="1491"/>
      <c r="K40" s="1491"/>
      <c r="L40" s="1491"/>
      <c r="M40" s="1496" t="s">
        <v>259</v>
      </c>
      <c r="N40" s="1497"/>
      <c r="O40" s="1498"/>
      <c r="P40" s="1499"/>
      <c r="Q40" s="1500"/>
      <c r="R40" s="1500"/>
      <c r="S40" s="1501"/>
    </row>
    <row r="41" spans="1:19" ht="20.100000000000001" customHeight="1">
      <c r="A41" s="1494"/>
      <c r="B41" s="162" t="s">
        <v>260</v>
      </c>
      <c r="C41" s="163"/>
      <c r="D41" s="164"/>
      <c r="E41" s="1502"/>
      <c r="F41" s="1487"/>
      <c r="G41" s="1487"/>
      <c r="H41" s="1487"/>
      <c r="I41" s="1487"/>
      <c r="J41" s="1487"/>
      <c r="K41" s="1487"/>
      <c r="L41" s="1488"/>
      <c r="M41" s="1482" t="s">
        <v>261</v>
      </c>
      <c r="N41" s="1483"/>
      <c r="O41" s="1484"/>
      <c r="P41" s="1503"/>
      <c r="Q41" s="1486"/>
      <c r="R41" s="1487"/>
      <c r="S41" s="1488"/>
    </row>
    <row r="42" spans="1:19" ht="20.100000000000001" customHeight="1">
      <c r="A42" s="1495"/>
      <c r="B42" s="165" t="s">
        <v>262</v>
      </c>
      <c r="C42" s="166"/>
      <c r="D42" s="167"/>
      <c r="E42" s="924"/>
      <c r="F42" s="168" t="s">
        <v>263</v>
      </c>
      <c r="G42" s="93"/>
      <c r="H42" s="93"/>
      <c r="I42" s="93"/>
      <c r="J42" s="109"/>
      <c r="K42" s="109"/>
      <c r="L42" s="109"/>
      <c r="M42" s="1473" t="s">
        <v>264</v>
      </c>
      <c r="N42" s="1420"/>
      <c r="O42" s="1396"/>
      <c r="P42" s="924"/>
      <c r="Q42" s="168" t="s">
        <v>265</v>
      </c>
      <c r="S42" s="169"/>
    </row>
    <row r="43" spans="1:19" ht="20.100000000000001" customHeight="1">
      <c r="A43" s="1509" t="s">
        <v>266</v>
      </c>
      <c r="B43" s="159" t="s">
        <v>258</v>
      </c>
      <c r="C43" s="160"/>
      <c r="D43" s="161"/>
      <c r="E43" s="1489"/>
      <c r="F43" s="1490"/>
      <c r="G43" s="1490"/>
      <c r="H43" s="1490"/>
      <c r="I43" s="1490"/>
      <c r="J43" s="1491"/>
      <c r="K43" s="1491"/>
      <c r="L43" s="1491"/>
      <c r="M43" s="1496" t="s">
        <v>259</v>
      </c>
      <c r="N43" s="1497"/>
      <c r="O43" s="1498"/>
      <c r="P43" s="1507"/>
      <c r="Q43" s="1500"/>
      <c r="R43" s="1500"/>
      <c r="S43" s="1501"/>
    </row>
    <row r="44" spans="1:19" ht="20.100000000000001" customHeight="1">
      <c r="A44" s="1510"/>
      <c r="B44" s="162" t="s">
        <v>260</v>
      </c>
      <c r="C44" s="163"/>
      <c r="D44" s="164"/>
      <c r="E44" s="1502"/>
      <c r="F44" s="1487"/>
      <c r="G44" s="1487"/>
      <c r="H44" s="1487"/>
      <c r="I44" s="1487"/>
      <c r="J44" s="1487"/>
      <c r="K44" s="1487"/>
      <c r="L44" s="1488"/>
      <c r="M44" s="1482" t="s">
        <v>261</v>
      </c>
      <c r="N44" s="1483"/>
      <c r="O44" s="1484"/>
      <c r="P44" s="1485"/>
      <c r="Q44" s="1486"/>
      <c r="R44" s="1487"/>
      <c r="S44" s="1488"/>
    </row>
    <row r="45" spans="1:19" ht="20.100000000000001" customHeight="1">
      <c r="A45" s="1510"/>
      <c r="B45" s="159" t="s">
        <v>258</v>
      </c>
      <c r="C45" s="160"/>
      <c r="D45" s="161"/>
      <c r="E45" s="1489"/>
      <c r="F45" s="1490"/>
      <c r="G45" s="1490"/>
      <c r="H45" s="1490"/>
      <c r="I45" s="1490"/>
      <c r="J45" s="1491"/>
      <c r="K45" s="1490"/>
      <c r="L45" s="1492"/>
      <c r="M45" s="1496" t="s">
        <v>259</v>
      </c>
      <c r="N45" s="1497"/>
      <c r="O45" s="1498"/>
      <c r="P45" s="1507"/>
      <c r="Q45" s="1500"/>
      <c r="R45" s="1500"/>
      <c r="S45" s="1501"/>
    </row>
    <row r="46" spans="1:19" ht="20.100000000000001" customHeight="1">
      <c r="A46" s="1510"/>
      <c r="B46" s="162" t="s">
        <v>260</v>
      </c>
      <c r="C46" s="163"/>
      <c r="D46" s="164"/>
      <c r="E46" s="1502"/>
      <c r="F46" s="1487"/>
      <c r="G46" s="1487"/>
      <c r="H46" s="1487"/>
      <c r="I46" s="1487"/>
      <c r="J46" s="1487"/>
      <c r="K46" s="1487"/>
      <c r="L46" s="1488"/>
      <c r="M46" s="1482" t="s">
        <v>261</v>
      </c>
      <c r="N46" s="1483"/>
      <c r="O46" s="1484"/>
      <c r="P46" s="1485"/>
      <c r="Q46" s="1486"/>
      <c r="R46" s="1487"/>
      <c r="S46" s="1488"/>
    </row>
    <row r="47" spans="1:19" ht="20.100000000000001" customHeight="1">
      <c r="A47" s="1493" t="s">
        <v>267</v>
      </c>
      <c r="B47" s="159" t="s">
        <v>258</v>
      </c>
      <c r="C47" s="160"/>
      <c r="D47" s="161"/>
      <c r="E47" s="1508"/>
      <c r="F47" s="1490"/>
      <c r="G47" s="1490"/>
      <c r="H47" s="1490"/>
      <c r="I47" s="1490"/>
      <c r="J47" s="1490"/>
      <c r="K47" s="1490"/>
      <c r="L47" s="1492"/>
      <c r="M47" s="1496" t="s">
        <v>259</v>
      </c>
      <c r="N47" s="1497"/>
      <c r="O47" s="1498"/>
      <c r="P47" s="1507"/>
      <c r="Q47" s="1500"/>
      <c r="R47" s="1500"/>
      <c r="S47" s="1501"/>
    </row>
    <row r="48" spans="1:19" ht="20.100000000000001" customHeight="1">
      <c r="A48" s="1494"/>
      <c r="B48" s="162" t="s">
        <v>260</v>
      </c>
      <c r="C48" s="163"/>
      <c r="D48" s="164"/>
      <c r="E48" s="1502"/>
      <c r="F48" s="1487"/>
      <c r="G48" s="1487"/>
      <c r="H48" s="1487"/>
      <c r="I48" s="1487"/>
      <c r="J48" s="1487"/>
      <c r="K48" s="1487"/>
      <c r="L48" s="1488"/>
      <c r="M48" s="1482" t="s">
        <v>261</v>
      </c>
      <c r="N48" s="1483"/>
      <c r="O48" s="1484"/>
      <c r="P48" s="1485"/>
      <c r="Q48" s="1486"/>
      <c r="R48" s="1487"/>
      <c r="S48" s="1488"/>
    </row>
    <row r="49" spans="1:19" ht="20.100000000000001" customHeight="1">
      <c r="A49" s="1495"/>
      <c r="B49" s="170" t="s">
        <v>262</v>
      </c>
      <c r="C49" s="171"/>
      <c r="D49" s="172"/>
      <c r="E49" s="924"/>
      <c r="F49" s="173" t="s">
        <v>268</v>
      </c>
      <c r="G49" s="174"/>
      <c r="H49" s="174"/>
      <c r="I49" s="174"/>
      <c r="J49" s="175"/>
      <c r="K49" s="175"/>
      <c r="L49" s="175"/>
      <c r="M49" s="1473" t="s">
        <v>264</v>
      </c>
      <c r="N49" s="1420"/>
      <c r="O49" s="1396"/>
      <c r="P49" s="924"/>
      <c r="Q49" s="168" t="s">
        <v>265</v>
      </c>
      <c r="S49" s="158"/>
    </row>
    <row r="50" spans="1:19" ht="26.25" customHeight="1">
      <c r="A50" s="1506" t="s">
        <v>269</v>
      </c>
      <c r="B50" s="1506"/>
      <c r="C50" s="1506"/>
      <c r="D50" s="1506"/>
      <c r="E50" s="1506"/>
      <c r="F50" s="1506"/>
      <c r="G50" s="1506"/>
      <c r="H50" s="1506"/>
      <c r="I50" s="1506"/>
      <c r="J50" s="1506"/>
      <c r="K50" s="1506"/>
      <c r="L50" s="1506"/>
      <c r="M50" s="1506"/>
      <c r="N50" s="1506"/>
      <c r="O50" s="1506"/>
      <c r="P50" s="1506"/>
      <c r="Q50" s="1506"/>
      <c r="R50" s="1506"/>
      <c r="S50" s="1506"/>
    </row>
    <row r="51" spans="1:19">
      <c r="A51" s="1504" t="s">
        <v>270</v>
      </c>
      <c r="B51" s="1504"/>
      <c r="C51" s="1504"/>
      <c r="D51" s="1504"/>
      <c r="E51" s="1504"/>
      <c r="F51" s="1504"/>
      <c r="G51" s="1504"/>
      <c r="H51" s="1504"/>
      <c r="I51" s="1504"/>
      <c r="J51" s="1504"/>
      <c r="K51" s="1504"/>
      <c r="L51" s="1504"/>
      <c r="M51" s="1504"/>
      <c r="N51" s="1504"/>
      <c r="O51" s="1504"/>
      <c r="P51" s="1504"/>
      <c r="Q51" s="1504"/>
      <c r="R51" s="1504"/>
      <c r="S51" s="1504"/>
    </row>
    <row r="52" spans="1:19" ht="27" customHeight="1">
      <c r="A52" s="1504" t="s">
        <v>271</v>
      </c>
      <c r="B52" s="1504"/>
      <c r="C52" s="1504"/>
      <c r="D52" s="1504"/>
      <c r="E52" s="1504"/>
      <c r="F52" s="1504"/>
      <c r="G52" s="1504"/>
      <c r="H52" s="1504"/>
      <c r="I52" s="1504"/>
      <c r="J52" s="1504"/>
      <c r="K52" s="1504"/>
      <c r="L52" s="1504"/>
      <c r="M52" s="1504"/>
      <c r="N52" s="1505"/>
      <c r="O52" s="1505"/>
      <c r="P52" s="1505"/>
      <c r="Q52" s="1505"/>
      <c r="R52" s="1505"/>
      <c r="S52" s="1505"/>
    </row>
    <row r="53" spans="1:19">
      <c r="A53" s="176" t="s">
        <v>272</v>
      </c>
      <c r="B53" s="177"/>
      <c r="C53" s="177"/>
      <c r="D53" s="177"/>
      <c r="E53" s="177"/>
      <c r="F53" s="177"/>
      <c r="G53" s="177"/>
      <c r="H53" s="177"/>
      <c r="I53" s="177"/>
      <c r="J53" s="177"/>
      <c r="K53" s="177"/>
      <c r="L53" s="177"/>
      <c r="M53" s="177"/>
      <c r="N53" s="177"/>
      <c r="O53" s="177"/>
      <c r="P53" s="177"/>
      <c r="Q53" s="177"/>
      <c r="R53" s="177"/>
      <c r="S53" s="177"/>
    </row>
    <row r="54" spans="1:19" ht="25.5" customHeight="1">
      <c r="A54" s="1504" t="s">
        <v>273</v>
      </c>
      <c r="B54" s="1504"/>
      <c r="C54" s="1504"/>
      <c r="D54" s="1504"/>
      <c r="E54" s="1504"/>
      <c r="F54" s="1504"/>
      <c r="G54" s="1504"/>
      <c r="H54" s="1504"/>
      <c r="I54" s="1504"/>
      <c r="J54" s="1504"/>
      <c r="K54" s="1504"/>
      <c r="L54" s="1504"/>
      <c r="M54" s="1504"/>
      <c r="N54" s="1504"/>
      <c r="O54" s="1504"/>
      <c r="P54" s="1504"/>
      <c r="Q54" s="1504"/>
      <c r="R54" s="1504"/>
      <c r="S54" s="1504"/>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A31:S31"/>
    <mergeCell ref="A32:S32"/>
    <mergeCell ref="B35:S35"/>
    <mergeCell ref="B36:S36"/>
    <mergeCell ref="B39:J39"/>
    <mergeCell ref="K39:O39"/>
    <mergeCell ref="P39:R39"/>
    <mergeCell ref="S28:S29"/>
    <mergeCell ref="N29:O29"/>
    <mergeCell ref="A30:C30"/>
    <mergeCell ref="D30:L30"/>
    <mergeCell ref="N30:O30"/>
    <mergeCell ref="P30:Q30"/>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7"/>
  <conditionalFormatting sqref="P49 P43:S48 P39:R39 B39:J39 P40:S41 E40:E49 P42 D30 A30 M30:S30 G10:I10 M10:S10 G23:I23 M23:S23 G12 J12 B12:D12 B24:S24">
    <cfRule type="cellIs" dxfId="344" priority="13" stopIfTrue="1" operator="equal">
      <formula>""</formula>
    </cfRule>
  </conditionalFormatting>
  <conditionalFormatting sqref="B35:S36 B8:C8 E8:G8 J8">
    <cfRule type="cellIs" dxfId="343" priority="12" stopIfTrue="1" operator="equal">
      <formula>""</formula>
    </cfRule>
  </conditionalFormatting>
  <conditionalFormatting sqref="B16:S16">
    <cfRule type="cellIs" dxfId="342" priority="10" stopIfTrue="1" operator="equal">
      <formula>""</formula>
    </cfRule>
    <cfRule type="cellIs" dxfId="341" priority="11" stopIfTrue="1" operator="equal">
      <formula>""</formula>
    </cfRule>
  </conditionalFormatting>
  <conditionalFormatting sqref="B13:B15 E13:E15 H13:H15 K13:K14 N13 O14">
    <cfRule type="expression" dxfId="340" priority="9" stopIfTrue="1">
      <formula>($B$13="")*($B$14="")*($B$15="")*($E$13="")*($E$14="")*($E$15="")*($H$13="")*($H$14="")*($H$15="")*($K$13="")*($K$14="")*($N$13="")*($O$14="")</formula>
    </cfRule>
  </conditionalFormatting>
  <conditionalFormatting sqref="K15:R15">
    <cfRule type="cellIs" dxfId="339" priority="8" stopIfTrue="1" operator="equal">
      <formula>(COUNTIF($H$15,"✔")&lt;1)</formula>
    </cfRule>
  </conditionalFormatting>
  <conditionalFormatting sqref="E40">
    <cfRule type="cellIs" dxfId="338" priority="7" stopIfTrue="1" operator="equal">
      <formula>""</formula>
    </cfRule>
  </conditionalFormatting>
  <conditionalFormatting sqref="J40">
    <cfRule type="cellIs" dxfId="337" priority="6" stopIfTrue="1" operator="equal">
      <formula>""</formula>
    </cfRule>
  </conditionalFormatting>
  <conditionalFormatting sqref="E40">
    <cfRule type="cellIs" dxfId="336" priority="5" stopIfTrue="1" operator="equal">
      <formula>""</formula>
    </cfRule>
  </conditionalFormatting>
  <conditionalFormatting sqref="J40">
    <cfRule type="cellIs" dxfId="335" priority="4" stopIfTrue="1" operator="equal">
      <formula>""</formula>
    </cfRule>
  </conditionalFormatting>
  <conditionalFormatting sqref="J43">
    <cfRule type="cellIs" dxfId="334" priority="3" stopIfTrue="1" operator="equal">
      <formula>""</formula>
    </cfRule>
  </conditionalFormatting>
  <conditionalFormatting sqref="J45:L45">
    <cfRule type="cellIs" dxfId="333" priority="2" stopIfTrue="1" operator="equal">
      <formula>""</formula>
    </cfRule>
  </conditionalFormatting>
  <conditionalFormatting sqref="J47:L47">
    <cfRule type="cellIs" dxfId="332"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E40 E43 E45 E47 J47 G23:I23 B16:S16 K15:R15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6" orientation="portrait"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O70"/>
  <sheetViews>
    <sheetView view="pageBreakPreview" topLeftCell="A4" zoomScale="85" zoomScaleNormal="100" zoomScaleSheetLayoutView="85" workbookViewId="0">
      <selection sqref="A1:H1"/>
    </sheetView>
  </sheetViews>
  <sheetFormatPr defaultColWidth="2.875" defaultRowHeight="18" customHeight="1"/>
  <cols>
    <col min="1" max="37" width="3.625" style="438" customWidth="1"/>
    <col min="38" max="38" width="18.375" style="579" bestFit="1" customWidth="1"/>
    <col min="39" max="40" width="30.625" style="438" customWidth="1"/>
    <col min="41" max="41" width="23.125" style="438" hidden="1" customWidth="1"/>
    <col min="42" max="42" width="2.875" style="438" customWidth="1"/>
    <col min="43" max="16384" width="2.875" style="438"/>
  </cols>
  <sheetData>
    <row r="1" spans="1:41" ht="17.25">
      <c r="A1" s="437"/>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B1" s="439"/>
      <c r="AI1" s="440"/>
      <c r="AJ1" s="441"/>
      <c r="AK1" s="466" t="s">
        <v>274</v>
      </c>
      <c r="AL1" s="577"/>
      <c r="AO1" s="575" t="s">
        <v>732</v>
      </c>
    </row>
    <row r="2" spans="1:41" ht="20.100000000000001" customHeight="1">
      <c r="A2" s="1520" t="s">
        <v>8</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578"/>
      <c r="AO2" s="575" t="s">
        <v>733</v>
      </c>
    </row>
    <row r="3" spans="1:41" ht="18" customHeight="1">
      <c r="A3" s="1521" t="s">
        <v>275</v>
      </c>
      <c r="B3" s="1521"/>
      <c r="C3" s="1521"/>
      <c r="D3" s="1521"/>
      <c r="E3" s="1521"/>
      <c r="F3" s="1522" t="str">
        <f>IF(様式1!L11="","",様式1!L11)</f>
        <v/>
      </c>
      <c r="G3" s="1522"/>
      <c r="H3" s="1522"/>
      <c r="I3" s="1522"/>
      <c r="J3" s="1522"/>
      <c r="K3" s="1522"/>
      <c r="L3" s="1522"/>
      <c r="M3" s="1522"/>
      <c r="N3" s="1522"/>
      <c r="O3" s="1522"/>
      <c r="P3" s="1522"/>
      <c r="Q3" s="1522"/>
      <c r="R3" s="1522"/>
      <c r="S3" s="442"/>
      <c r="T3" s="442"/>
      <c r="U3" s="442"/>
      <c r="V3" s="442"/>
      <c r="W3" s="442"/>
      <c r="X3" s="442"/>
      <c r="Y3" s="443"/>
      <c r="Z3" s="443"/>
      <c r="AA3" s="443"/>
      <c r="AB3" s="443"/>
      <c r="AK3" s="883" t="s">
        <v>1219</v>
      </c>
      <c r="AL3" s="578"/>
      <c r="AO3" s="575" t="s">
        <v>836</v>
      </c>
    </row>
    <row r="4" spans="1:41" ht="15" customHeight="1" thickBot="1">
      <c r="A4" s="444"/>
      <c r="B4" s="444"/>
      <c r="C4" s="444"/>
      <c r="D4" s="444"/>
      <c r="E4" s="444"/>
      <c r="F4" s="443"/>
      <c r="G4" s="443"/>
      <c r="H4" s="443"/>
      <c r="I4" s="443"/>
      <c r="J4" s="443"/>
      <c r="K4" s="443"/>
      <c r="L4" s="443"/>
      <c r="M4" s="443"/>
      <c r="N4" s="443"/>
      <c r="O4" s="443"/>
      <c r="P4" s="443"/>
      <c r="Q4" s="443"/>
      <c r="R4" s="443"/>
      <c r="S4" s="443"/>
      <c r="T4" s="443"/>
      <c r="U4" s="443"/>
      <c r="V4" s="443"/>
      <c r="W4" s="443"/>
      <c r="X4" s="443"/>
      <c r="Y4" s="443"/>
      <c r="Z4" s="443"/>
      <c r="AA4" s="443"/>
      <c r="AB4" s="443"/>
      <c r="AO4" s="575" t="s">
        <v>734</v>
      </c>
    </row>
    <row r="5" spans="1:41" ht="15" customHeight="1">
      <c r="A5" s="1538" t="s">
        <v>577</v>
      </c>
      <c r="B5" s="1539"/>
      <c r="C5" s="1539"/>
      <c r="D5" s="1539"/>
      <c r="E5" s="1539"/>
      <c r="F5" s="529" t="str">
        <f>IF(様式1!E20="○","✔","")</f>
        <v>✔</v>
      </c>
      <c r="G5" s="1523" t="s">
        <v>578</v>
      </c>
      <c r="H5" s="1524"/>
      <c r="I5" s="1524"/>
      <c r="J5" s="1524"/>
      <c r="K5" s="774" t="s">
        <v>579</v>
      </c>
      <c r="L5" s="1525"/>
      <c r="M5" s="1525"/>
      <c r="N5" s="1525"/>
      <c r="O5" s="1525"/>
      <c r="P5" s="1525"/>
      <c r="Q5" s="1525"/>
      <c r="R5" s="1525"/>
      <c r="S5" s="1525"/>
      <c r="T5" s="1525"/>
      <c r="U5" s="511" t="s">
        <v>580</v>
      </c>
      <c r="V5" s="455"/>
      <c r="W5" s="456"/>
      <c r="X5" s="456"/>
      <c r="Y5" s="1526" t="s">
        <v>788</v>
      </c>
      <c r="Z5" s="1527"/>
      <c r="AA5" s="1527"/>
      <c r="AB5" s="1527"/>
      <c r="AC5" s="1527"/>
      <c r="AD5" s="1527"/>
      <c r="AE5" s="1527"/>
      <c r="AF5" s="1527"/>
      <c r="AG5" s="1527"/>
      <c r="AH5" s="1527"/>
      <c r="AI5" s="1527"/>
      <c r="AJ5" s="1527"/>
      <c r="AK5" s="1528"/>
      <c r="AL5" s="580"/>
      <c r="AM5" s="446"/>
      <c r="AO5" s="575" t="s">
        <v>1132</v>
      </c>
    </row>
    <row r="6" spans="1:41" ht="15" customHeight="1" thickBot="1">
      <c r="A6" s="1540"/>
      <c r="B6" s="1541"/>
      <c r="C6" s="1541"/>
      <c r="D6" s="1541"/>
      <c r="E6" s="1541"/>
      <c r="F6" s="576" t="str">
        <f>IF(様式1!E21="○","✔","")</f>
        <v/>
      </c>
      <c r="G6" s="1532" t="s">
        <v>557</v>
      </c>
      <c r="H6" s="1533"/>
      <c r="I6" s="1533"/>
      <c r="J6" s="1533"/>
      <c r="K6" s="773" t="s">
        <v>579</v>
      </c>
      <c r="L6" s="1534"/>
      <c r="M6" s="1534"/>
      <c r="N6" s="1534"/>
      <c r="O6" s="1534"/>
      <c r="P6" s="1534"/>
      <c r="Q6" s="1534"/>
      <c r="R6" s="1534"/>
      <c r="S6" s="1534"/>
      <c r="T6" s="1534"/>
      <c r="U6" s="507" t="s">
        <v>580</v>
      </c>
      <c r="V6" s="507"/>
      <c r="W6" s="507"/>
      <c r="X6" s="507"/>
      <c r="Y6" s="1529"/>
      <c r="Z6" s="1530"/>
      <c r="AA6" s="1530"/>
      <c r="AB6" s="1530"/>
      <c r="AC6" s="1530"/>
      <c r="AD6" s="1530"/>
      <c r="AE6" s="1530"/>
      <c r="AF6" s="1530"/>
      <c r="AG6" s="1530"/>
      <c r="AH6" s="1530"/>
      <c r="AI6" s="1530"/>
      <c r="AJ6" s="1530"/>
      <c r="AK6" s="1531"/>
      <c r="AL6" s="580"/>
      <c r="AM6" s="446"/>
      <c r="AO6" s="575" t="s">
        <v>735</v>
      </c>
    </row>
    <row r="7" spans="1:41" ht="24" customHeight="1" thickBot="1">
      <c r="A7" s="1542"/>
      <c r="B7" s="1543"/>
      <c r="C7" s="1543"/>
      <c r="D7" s="1543"/>
      <c r="E7" s="1543"/>
      <c r="F7" s="926"/>
      <c r="G7" s="1544" t="s">
        <v>834</v>
      </c>
      <c r="H7" s="1545"/>
      <c r="I7" s="1545"/>
      <c r="J7" s="1545"/>
      <c r="K7" s="1545"/>
      <c r="L7" s="1546"/>
      <c r="M7" s="925"/>
      <c r="N7" s="1565" t="s">
        <v>677</v>
      </c>
      <c r="O7" s="1566"/>
      <c r="P7" s="1566"/>
      <c r="Q7" s="1566"/>
      <c r="R7" s="1567"/>
      <c r="S7" s="925"/>
      <c r="T7" s="1565" t="s">
        <v>835</v>
      </c>
      <c r="U7" s="1568"/>
      <c r="V7" s="1568"/>
      <c r="W7" s="1568"/>
      <c r="X7" s="1569"/>
      <c r="Y7" s="1554"/>
      <c r="Z7" s="1555"/>
      <c r="AA7" s="1555"/>
      <c r="AB7" s="1555"/>
      <c r="AC7" s="1555"/>
      <c r="AD7" s="1555"/>
      <c r="AE7" s="1555"/>
      <c r="AF7" s="1555"/>
      <c r="AG7" s="1555"/>
      <c r="AH7" s="1555"/>
      <c r="AI7" s="1555"/>
      <c r="AJ7" s="1555"/>
      <c r="AK7" s="1556"/>
      <c r="AL7" s="1511" t="str">
        <f>LEN(Y7)&amp;" 文字(最大100文字)"</f>
        <v>0 文字(最大100文字)</v>
      </c>
      <c r="AM7" s="446"/>
      <c r="AO7" s="575" t="s">
        <v>736</v>
      </c>
    </row>
    <row r="8" spans="1:41" ht="18" customHeight="1">
      <c r="A8" s="1512" t="s">
        <v>276</v>
      </c>
      <c r="B8" s="1513"/>
      <c r="C8" s="1513"/>
      <c r="D8" s="1513"/>
      <c r="E8" s="1513"/>
      <c r="F8" s="1516" t="str">
        <f>IF(様式1!G36="","",様式1!G36)</f>
        <v/>
      </c>
      <c r="G8" s="1516"/>
      <c r="H8" s="1516"/>
      <c r="I8" s="1516"/>
      <c r="J8" s="1516"/>
      <c r="K8" s="1516"/>
      <c r="L8" s="1516"/>
      <c r="M8" s="1516"/>
      <c r="N8" s="1516"/>
      <c r="O8" s="1516"/>
      <c r="P8" s="1516"/>
      <c r="Q8" s="1516"/>
      <c r="R8" s="1516"/>
      <c r="S8" s="1516"/>
      <c r="T8" s="1516"/>
      <c r="U8" s="1516"/>
      <c r="V8" s="1516"/>
      <c r="W8" s="1516"/>
      <c r="X8" s="1517"/>
      <c r="Y8" s="1557"/>
      <c r="Z8" s="1558"/>
      <c r="AA8" s="1558"/>
      <c r="AB8" s="1558"/>
      <c r="AC8" s="1558"/>
      <c r="AD8" s="1558"/>
      <c r="AE8" s="1558"/>
      <c r="AF8" s="1558"/>
      <c r="AG8" s="1558"/>
      <c r="AH8" s="1558"/>
      <c r="AI8" s="1558"/>
      <c r="AJ8" s="1558"/>
      <c r="AK8" s="1559"/>
      <c r="AL8" s="1511"/>
      <c r="AM8" s="446"/>
      <c r="AO8" s="575" t="s">
        <v>737</v>
      </c>
    </row>
    <row r="9" spans="1:41" ht="12" customHeight="1" thickBot="1">
      <c r="A9" s="1514"/>
      <c r="B9" s="1515"/>
      <c r="C9" s="1515"/>
      <c r="D9" s="1515"/>
      <c r="E9" s="1515"/>
      <c r="F9" s="458"/>
      <c r="G9" s="459"/>
      <c r="H9" s="459"/>
      <c r="I9" s="459"/>
      <c r="J9" s="459"/>
      <c r="K9" s="459"/>
      <c r="L9" s="459"/>
      <c r="M9" s="459"/>
      <c r="N9" s="459"/>
      <c r="O9" s="459"/>
      <c r="P9" s="459"/>
      <c r="Q9" s="459"/>
      <c r="R9" s="459"/>
      <c r="S9" s="459"/>
      <c r="T9" s="459"/>
      <c r="U9" s="459"/>
      <c r="V9" s="459"/>
      <c r="W9" s="459"/>
      <c r="X9" s="460" t="s">
        <v>277</v>
      </c>
      <c r="Y9" s="1557"/>
      <c r="Z9" s="1558"/>
      <c r="AA9" s="1558"/>
      <c r="AB9" s="1558"/>
      <c r="AC9" s="1558"/>
      <c r="AD9" s="1558"/>
      <c r="AE9" s="1558"/>
      <c r="AF9" s="1558"/>
      <c r="AG9" s="1558"/>
      <c r="AH9" s="1558"/>
      <c r="AI9" s="1558"/>
      <c r="AJ9" s="1558"/>
      <c r="AK9" s="1559"/>
      <c r="AL9" s="1511"/>
      <c r="AM9" s="446"/>
      <c r="AO9" s="575" t="s">
        <v>738</v>
      </c>
    </row>
    <row r="10" spans="1:41" ht="20.25" customHeight="1" thickBot="1">
      <c r="A10" s="1518" t="s">
        <v>278</v>
      </c>
      <c r="B10" s="1519"/>
      <c r="C10" s="1519"/>
      <c r="D10" s="1519"/>
      <c r="E10" s="1519"/>
      <c r="F10" s="1563" t="s">
        <v>1101</v>
      </c>
      <c r="G10" s="1564"/>
      <c r="H10" s="1564"/>
      <c r="I10" s="1564"/>
      <c r="J10" s="1564"/>
      <c r="K10" s="1564"/>
      <c r="L10" s="514" t="s">
        <v>53</v>
      </c>
      <c r="M10" s="1564" t="s">
        <v>1101</v>
      </c>
      <c r="N10" s="1564"/>
      <c r="O10" s="1564"/>
      <c r="P10" s="1564"/>
      <c r="Q10" s="1564"/>
      <c r="R10" s="1564"/>
      <c r="S10" s="513"/>
      <c r="T10" s="513"/>
      <c r="U10" s="514"/>
      <c r="V10" s="514"/>
      <c r="W10" s="514"/>
      <c r="X10" s="515"/>
      <c r="Y10" s="1557"/>
      <c r="Z10" s="1558"/>
      <c r="AA10" s="1558"/>
      <c r="AB10" s="1558"/>
      <c r="AC10" s="1558"/>
      <c r="AD10" s="1558"/>
      <c r="AE10" s="1558"/>
      <c r="AF10" s="1558"/>
      <c r="AG10" s="1558"/>
      <c r="AH10" s="1558"/>
      <c r="AI10" s="1558"/>
      <c r="AJ10" s="1558"/>
      <c r="AK10" s="1559"/>
      <c r="AL10" s="1511"/>
      <c r="AM10" s="446"/>
      <c r="AO10" s="575" t="s">
        <v>739</v>
      </c>
    </row>
    <row r="11" spans="1:41" ht="24" customHeight="1" thickBot="1">
      <c r="A11" s="1518" t="s">
        <v>279</v>
      </c>
      <c r="B11" s="1535"/>
      <c r="C11" s="1535"/>
      <c r="D11" s="1535"/>
      <c r="E11" s="1535"/>
      <c r="F11" s="1563" t="s">
        <v>1101</v>
      </c>
      <c r="G11" s="1564"/>
      <c r="H11" s="1564"/>
      <c r="I11" s="1564"/>
      <c r="J11" s="1564"/>
      <c r="K11" s="1564"/>
      <c r="L11" s="1536"/>
      <c r="M11" s="1536"/>
      <c r="N11" s="1536"/>
      <c r="O11" s="1536"/>
      <c r="P11" s="1536"/>
      <c r="Q11" s="1536"/>
      <c r="R11" s="1536"/>
      <c r="S11" s="1536"/>
      <c r="T11" s="1536"/>
      <c r="U11" s="1536"/>
      <c r="V11" s="1536"/>
      <c r="W11" s="1536"/>
      <c r="X11" s="1537"/>
      <c r="Y11" s="1560"/>
      <c r="Z11" s="1561"/>
      <c r="AA11" s="1561"/>
      <c r="AB11" s="1561"/>
      <c r="AC11" s="1561"/>
      <c r="AD11" s="1561"/>
      <c r="AE11" s="1561"/>
      <c r="AF11" s="1561"/>
      <c r="AG11" s="1561"/>
      <c r="AH11" s="1561"/>
      <c r="AI11" s="1561"/>
      <c r="AJ11" s="1561"/>
      <c r="AK11" s="1562"/>
      <c r="AL11" s="1511"/>
      <c r="AM11" s="446"/>
      <c r="AO11" s="575" t="s">
        <v>740</v>
      </c>
    </row>
    <row r="12" spans="1:41" ht="20.25" customHeight="1" thickBot="1">
      <c r="A12" s="1518" t="s">
        <v>280</v>
      </c>
      <c r="B12" s="1535"/>
      <c r="C12" s="1535"/>
      <c r="D12" s="1535"/>
      <c r="E12" s="1547"/>
      <c r="F12" s="926"/>
      <c r="G12" s="1548" t="s">
        <v>581</v>
      </c>
      <c r="H12" s="1549"/>
      <c r="I12" s="1549"/>
      <c r="J12" s="1549"/>
      <c r="K12" s="1550"/>
      <c r="L12" s="926"/>
      <c r="M12" s="1548" t="s">
        <v>649</v>
      </c>
      <c r="N12" s="1549"/>
      <c r="O12" s="1549"/>
      <c r="P12" s="1549"/>
      <c r="Q12" s="1550"/>
      <c r="R12" s="926"/>
      <c r="S12" s="1551" t="s">
        <v>650</v>
      </c>
      <c r="T12" s="1552"/>
      <c r="U12" s="1552"/>
      <c r="V12" s="1553"/>
      <c r="W12" s="1553"/>
      <c r="X12" s="1553"/>
      <c r="Y12" s="1553"/>
      <c r="Z12" s="1553"/>
      <c r="AA12" s="1553"/>
      <c r="AB12" s="1553"/>
      <c r="AC12" s="1553"/>
      <c r="AD12" s="1553"/>
      <c r="AE12" s="1553"/>
      <c r="AF12" s="1553"/>
      <c r="AG12" s="498" t="s">
        <v>651</v>
      </c>
      <c r="AH12" s="461"/>
      <c r="AI12" s="461"/>
      <c r="AJ12" s="461"/>
      <c r="AK12" s="462"/>
      <c r="AL12" s="581"/>
      <c r="AM12" s="446"/>
      <c r="AO12" s="575" t="s">
        <v>741</v>
      </c>
    </row>
    <row r="13" spans="1:41" ht="20.25" customHeight="1" thickBot="1">
      <c r="A13" s="1573" t="s">
        <v>281</v>
      </c>
      <c r="B13" s="1536"/>
      <c r="C13" s="1536"/>
      <c r="D13" s="1536"/>
      <c r="E13" s="1574"/>
      <c r="F13" s="1563" t="s">
        <v>1101</v>
      </c>
      <c r="G13" s="1564"/>
      <c r="H13" s="1564"/>
      <c r="I13" s="1564"/>
      <c r="J13" s="1564"/>
      <c r="K13" s="1564"/>
      <c r="L13" s="510"/>
      <c r="M13" s="1575"/>
      <c r="N13" s="1575"/>
      <c r="O13" s="1575"/>
      <c r="P13" s="1575"/>
      <c r="Q13" s="1575"/>
      <c r="R13" s="1575"/>
      <c r="S13" s="1575"/>
      <c r="T13" s="1575"/>
      <c r="U13" s="1575"/>
      <c r="V13" s="1575"/>
      <c r="W13" s="1575"/>
      <c r="X13" s="1575"/>
      <c r="Y13" s="499"/>
      <c r="Z13" s="499"/>
      <c r="AA13" s="499"/>
      <c r="AB13" s="499"/>
      <c r="AC13" s="461"/>
      <c r="AD13" s="461"/>
      <c r="AE13" s="461"/>
      <c r="AF13" s="461"/>
      <c r="AG13" s="461"/>
      <c r="AH13" s="461"/>
      <c r="AI13" s="461"/>
      <c r="AJ13" s="461"/>
      <c r="AK13" s="462"/>
      <c r="AL13" s="581"/>
      <c r="AM13" s="446"/>
      <c r="AO13" s="575" t="s">
        <v>742</v>
      </c>
    </row>
    <row r="14" spans="1:41" ht="20.25" customHeight="1" thickBot="1">
      <c r="A14" s="1576" t="s">
        <v>242</v>
      </c>
      <c r="B14" s="1571"/>
      <c r="C14" s="1571"/>
      <c r="D14" s="1571"/>
      <c r="E14" s="1571"/>
      <c r="F14" s="1577" t="str">
        <f>IF(様式1!F37="","",様式1!F37)</f>
        <v/>
      </c>
      <c r="G14" s="1578"/>
      <c r="H14" s="1578"/>
      <c r="I14" s="1578"/>
      <c r="J14" s="1578"/>
      <c r="K14" s="1578"/>
      <c r="L14" s="500" t="s">
        <v>652</v>
      </c>
      <c r="M14" s="1578" t="str">
        <f>IF(様式1!K37="","",様式1!K37)</f>
        <v/>
      </c>
      <c r="N14" s="1578"/>
      <c r="O14" s="1578"/>
      <c r="P14" s="1578"/>
      <c r="Q14" s="1578"/>
      <c r="R14" s="1578"/>
      <c r="S14" s="514"/>
      <c r="T14" s="464" t="s">
        <v>653</v>
      </c>
      <c r="U14" s="499" t="str">
        <f>IF(様式1!P37="","",様式1!P37)</f>
        <v/>
      </c>
      <c r="V14" s="1570" t="s">
        <v>654</v>
      </c>
      <c r="W14" s="1570"/>
      <c r="X14" s="514"/>
      <c r="Y14" s="463"/>
      <c r="AC14" s="1570" t="s">
        <v>655</v>
      </c>
      <c r="AD14" s="1570"/>
      <c r="AE14" s="1570"/>
      <c r="AF14" s="1579"/>
      <c r="AG14" s="1579"/>
      <c r="AH14" s="1570" t="s">
        <v>656</v>
      </c>
      <c r="AI14" s="1570"/>
      <c r="AJ14" s="463"/>
      <c r="AK14" s="530"/>
      <c r="AL14" s="581"/>
      <c r="AM14" s="446"/>
      <c r="AO14" s="575" t="s">
        <v>743</v>
      </c>
    </row>
    <row r="15" spans="1:41" ht="20.25" customHeight="1" thickBot="1">
      <c r="A15" s="1518" t="s">
        <v>282</v>
      </c>
      <c r="B15" s="1535"/>
      <c r="C15" s="1535"/>
      <c r="D15" s="1535"/>
      <c r="E15" s="1535"/>
      <c r="F15" s="465"/>
      <c r="G15" s="927"/>
      <c r="H15" s="499" t="s">
        <v>582</v>
      </c>
      <c r="I15" s="928"/>
      <c r="J15" s="499" t="s">
        <v>583</v>
      </c>
      <c r="K15" s="501" t="s">
        <v>657</v>
      </c>
      <c r="L15" s="927"/>
      <c r="M15" s="499" t="s">
        <v>582</v>
      </c>
      <c r="N15" s="928"/>
      <c r="O15" s="499" t="s">
        <v>583</v>
      </c>
      <c r="P15" s="461"/>
      <c r="Q15" s="461"/>
      <c r="R15" s="465"/>
      <c r="S15" s="465"/>
      <c r="T15" s="465"/>
      <c r="U15" s="501"/>
      <c r="V15" s="501"/>
      <c r="W15" s="501"/>
      <c r="X15" s="501"/>
      <c r="Y15" s="1547" t="s">
        <v>584</v>
      </c>
      <c r="Z15" s="1571"/>
      <c r="AA15" s="1572"/>
      <c r="AB15" s="1547" t="str">
        <f>IF(様式1!F38="","",様式1!F38)</f>
        <v/>
      </c>
      <c r="AC15" s="1571"/>
      <c r="AD15" s="1571"/>
      <c r="AE15" s="461" t="s">
        <v>585</v>
      </c>
      <c r="AF15" s="461"/>
      <c r="AG15" s="461"/>
      <c r="AH15" s="461"/>
      <c r="AI15" s="461"/>
      <c r="AJ15" s="461"/>
      <c r="AK15" s="462"/>
      <c r="AL15" s="581"/>
      <c r="AM15" s="446"/>
      <c r="AO15" s="575" t="s">
        <v>744</v>
      </c>
    </row>
    <row r="16" spans="1:41" ht="26.25" customHeight="1" thickBot="1">
      <c r="A16" s="1580" t="s">
        <v>678</v>
      </c>
      <c r="B16" s="1581"/>
      <c r="C16" s="1581"/>
      <c r="D16" s="1581"/>
      <c r="E16" s="1582"/>
      <c r="F16" s="1583"/>
      <c r="G16" s="1584"/>
      <c r="H16" s="1584"/>
      <c r="I16" s="1584"/>
      <c r="J16" s="1584"/>
      <c r="K16" s="1584"/>
      <c r="L16" s="1584"/>
      <c r="M16" s="1584"/>
      <c r="N16" s="1584"/>
      <c r="O16" s="1584"/>
      <c r="P16" s="1584"/>
      <c r="Q16" s="1584"/>
      <c r="R16" s="1584"/>
      <c r="S16" s="1584"/>
      <c r="T16" s="1584"/>
      <c r="U16" s="1584"/>
      <c r="V16" s="1584"/>
      <c r="W16" s="1584"/>
      <c r="X16" s="1584"/>
      <c r="Y16" s="1584"/>
      <c r="Z16" s="1584"/>
      <c r="AA16" s="1584"/>
      <c r="AB16" s="1584"/>
      <c r="AC16" s="1584"/>
      <c r="AD16" s="1584"/>
      <c r="AE16" s="1584"/>
      <c r="AF16" s="1584"/>
      <c r="AG16" s="1584"/>
      <c r="AH16" s="1584"/>
      <c r="AI16" s="1584"/>
      <c r="AJ16" s="1584"/>
      <c r="AK16" s="1585"/>
      <c r="AL16" s="582"/>
      <c r="AM16" s="446"/>
      <c r="AO16" s="575" t="s">
        <v>745</v>
      </c>
    </row>
    <row r="17" spans="1:41" ht="15" customHeight="1">
      <c r="A17" s="1526" t="s">
        <v>658</v>
      </c>
      <c r="B17" s="1527"/>
      <c r="C17" s="1527"/>
      <c r="D17" s="1527"/>
      <c r="E17" s="1527"/>
      <c r="F17" s="929"/>
      <c r="G17" s="1588" t="s">
        <v>659</v>
      </c>
      <c r="H17" s="1588"/>
      <c r="I17" s="1588"/>
      <c r="J17" s="1588"/>
      <c r="K17" s="1588"/>
      <c r="L17" s="929"/>
      <c r="M17" s="1588" t="s">
        <v>679</v>
      </c>
      <c r="N17" s="1588"/>
      <c r="O17" s="1588"/>
      <c r="P17" s="1588"/>
      <c r="Q17" s="1588"/>
      <c r="R17" s="1588"/>
      <c r="S17" s="1588"/>
      <c r="T17" s="929"/>
      <c r="U17" s="1589" t="s">
        <v>586</v>
      </c>
      <c r="V17" s="1589"/>
      <c r="W17" s="1589"/>
      <c r="X17" s="1589"/>
      <c r="Y17" s="1589"/>
      <c r="Z17" s="1589"/>
      <c r="AA17" s="929"/>
      <c r="AB17" s="1589" t="s">
        <v>682</v>
      </c>
      <c r="AC17" s="1589"/>
      <c r="AD17" s="1589"/>
      <c r="AE17" s="1589"/>
      <c r="AF17" s="1589"/>
      <c r="AG17" s="1589"/>
      <c r="AH17" s="511"/>
      <c r="AI17" s="511"/>
      <c r="AJ17" s="455"/>
      <c r="AK17" s="467"/>
      <c r="AL17" s="581"/>
      <c r="AM17" s="446"/>
      <c r="AO17" s="575" t="s">
        <v>746</v>
      </c>
    </row>
    <row r="18" spans="1:41" ht="15" customHeight="1" thickBot="1">
      <c r="A18" s="1586"/>
      <c r="B18" s="1587"/>
      <c r="C18" s="1587"/>
      <c r="D18" s="1587"/>
      <c r="E18" s="1587"/>
      <c r="F18" s="930"/>
      <c r="G18" s="1590" t="s">
        <v>660</v>
      </c>
      <c r="H18" s="1590"/>
      <c r="I18" s="1590"/>
      <c r="J18" s="1590"/>
      <c r="K18" s="1590"/>
      <c r="L18" s="930"/>
      <c r="M18" s="1591" t="s">
        <v>680</v>
      </c>
      <c r="N18" s="1591"/>
      <c r="O18" s="1591"/>
      <c r="P18" s="1591"/>
      <c r="Q18" s="1591"/>
      <c r="R18" s="1591"/>
      <c r="S18" s="1591"/>
      <c r="T18" s="930"/>
      <c r="U18" s="512" t="s">
        <v>681</v>
      </c>
      <c r="V18" s="468"/>
      <c r="W18" s="469" t="s">
        <v>661</v>
      </c>
      <c r="X18" s="1592"/>
      <c r="Y18" s="1592"/>
      <c r="Z18" s="1592"/>
      <c r="AA18" s="1592"/>
      <c r="AB18" s="1592"/>
      <c r="AC18" s="1592"/>
      <c r="AD18" s="1592"/>
      <c r="AE18" s="1592"/>
      <c r="AF18" s="1592"/>
      <c r="AG18" s="1592"/>
      <c r="AH18" s="457" t="s">
        <v>662</v>
      </c>
      <c r="AI18" s="470"/>
      <c r="AJ18" s="468"/>
      <c r="AK18" s="471"/>
      <c r="AL18" s="581"/>
      <c r="AM18" s="446"/>
      <c r="AO18" s="575" t="s">
        <v>747</v>
      </c>
    </row>
    <row r="19" spans="1:41" ht="35.1" customHeight="1" thickBot="1">
      <c r="A19" s="1593" t="s">
        <v>284</v>
      </c>
      <c r="B19" s="1594"/>
      <c r="C19" s="1594"/>
      <c r="D19" s="1594"/>
      <c r="E19" s="1594"/>
      <c r="F19" s="1595"/>
      <c r="G19" s="1596"/>
      <c r="H19" s="1596"/>
      <c r="I19" s="1596"/>
      <c r="J19" s="1596"/>
      <c r="K19" s="1596"/>
      <c r="L19" s="1596"/>
      <c r="M19" s="1596"/>
      <c r="N19" s="1596"/>
      <c r="O19" s="1596"/>
      <c r="P19" s="1596"/>
      <c r="Q19" s="1596"/>
      <c r="R19" s="1596"/>
      <c r="S19" s="1596"/>
      <c r="T19" s="1596"/>
      <c r="U19" s="1596"/>
      <c r="V19" s="1596"/>
      <c r="W19" s="1596"/>
      <c r="X19" s="1596"/>
      <c r="Y19" s="1596"/>
      <c r="Z19" s="1596"/>
      <c r="AA19" s="1596"/>
      <c r="AB19" s="1596"/>
      <c r="AC19" s="1596"/>
      <c r="AD19" s="1596"/>
      <c r="AE19" s="1596"/>
      <c r="AF19" s="1596"/>
      <c r="AG19" s="1596"/>
      <c r="AH19" s="1596"/>
      <c r="AI19" s="1596"/>
      <c r="AJ19" s="1596"/>
      <c r="AK19" s="1597"/>
      <c r="AL19" s="589" t="str">
        <f>LEN(F19)&amp;" 文字(最大200文字)"</f>
        <v>0 文字(最大200文字)</v>
      </c>
      <c r="AM19" s="594" t="s">
        <v>749</v>
      </c>
      <c r="AN19" s="595" t="s">
        <v>750</v>
      </c>
      <c r="AO19" s="575" t="s">
        <v>748</v>
      </c>
    </row>
    <row r="20" spans="1:41" ht="15" customHeight="1">
      <c r="A20" s="1526" t="s">
        <v>285</v>
      </c>
      <c r="B20" s="1527"/>
      <c r="C20" s="1527"/>
      <c r="D20" s="1527"/>
      <c r="E20" s="1527"/>
      <c r="F20" s="1539" t="s">
        <v>587</v>
      </c>
      <c r="G20" s="1539"/>
      <c r="H20" s="1600"/>
      <c r="I20" s="1600"/>
      <c r="J20" s="1600"/>
      <c r="K20" s="1600"/>
      <c r="L20" s="1600"/>
      <c r="M20" s="1600"/>
      <c r="N20" s="1600"/>
      <c r="O20" s="1600"/>
      <c r="P20" s="1600"/>
      <c r="Q20" s="1600"/>
      <c r="R20" s="1600"/>
      <c r="S20" s="1600"/>
      <c r="T20" s="1600"/>
      <c r="U20" s="1601" t="s">
        <v>663</v>
      </c>
      <c r="V20" s="1601"/>
      <c r="W20" s="1601"/>
      <c r="X20" s="1601"/>
      <c r="Y20" s="1600"/>
      <c r="Z20" s="1600"/>
      <c r="AA20" s="1600"/>
      <c r="AB20" s="1600"/>
      <c r="AC20" s="1600"/>
      <c r="AD20" s="1600"/>
      <c r="AE20" s="1600"/>
      <c r="AF20" s="1600"/>
      <c r="AG20" s="509" t="s">
        <v>662</v>
      </c>
      <c r="AH20" s="931"/>
      <c r="AI20" s="508" t="s">
        <v>286</v>
      </c>
      <c r="AJ20" s="455"/>
      <c r="AK20" s="467"/>
      <c r="AL20" s="1604" t="str">
        <f>LEN(AN20)&amp;" 文字(最大100文字)"</f>
        <v>0 文字(最大100文字)</v>
      </c>
      <c r="AM20" s="591" t="str">
        <f t="shared" ref="AM20:AM24" si="0">IF(H20="","",IF(AH20="✔",DBCS(CONCATENATE(H20,"　",Y20,"（任意）")),DBCS(CONCATENATE(H20,"　",Y20))))</f>
        <v/>
      </c>
      <c r="AN20" s="1729" t="str">
        <f>SUBSTITUTE(TRIM(CONCATENATE(AM20," ",AM21," ",AM22," ",AM23," ",AM24))," ","、")</f>
        <v/>
      </c>
      <c r="AO20" s="575" t="s">
        <v>830</v>
      </c>
    </row>
    <row r="21" spans="1:41" ht="15" customHeight="1">
      <c r="A21" s="1598"/>
      <c r="B21" s="1599"/>
      <c r="C21" s="1599"/>
      <c r="D21" s="1599"/>
      <c r="E21" s="1599"/>
      <c r="F21" s="1541" t="s">
        <v>587</v>
      </c>
      <c r="G21" s="1541"/>
      <c r="H21" s="1602"/>
      <c r="I21" s="1602"/>
      <c r="J21" s="1602"/>
      <c r="K21" s="1602"/>
      <c r="L21" s="1602"/>
      <c r="M21" s="1602"/>
      <c r="N21" s="1602"/>
      <c r="O21" s="1602"/>
      <c r="P21" s="1602"/>
      <c r="Q21" s="1602"/>
      <c r="R21" s="1602"/>
      <c r="S21" s="1602"/>
      <c r="T21" s="1602"/>
      <c r="U21" s="1603" t="s">
        <v>663</v>
      </c>
      <c r="V21" s="1603"/>
      <c r="W21" s="1603"/>
      <c r="X21" s="1603"/>
      <c r="Y21" s="1602"/>
      <c r="Z21" s="1602"/>
      <c r="AA21" s="1602"/>
      <c r="AB21" s="1602"/>
      <c r="AC21" s="1602"/>
      <c r="AD21" s="1602"/>
      <c r="AE21" s="1602"/>
      <c r="AF21" s="1602"/>
      <c r="AG21" s="505" t="s">
        <v>662</v>
      </c>
      <c r="AH21" s="932"/>
      <c r="AI21" s="504" t="s">
        <v>286</v>
      </c>
      <c r="AJ21" s="448"/>
      <c r="AK21" s="472"/>
      <c r="AL21" s="1604"/>
      <c r="AM21" s="592" t="str">
        <f t="shared" si="0"/>
        <v/>
      </c>
      <c r="AN21" s="1730"/>
    </row>
    <row r="22" spans="1:41" ht="15" customHeight="1">
      <c r="A22" s="1598"/>
      <c r="B22" s="1599"/>
      <c r="C22" s="1599"/>
      <c r="D22" s="1599"/>
      <c r="E22" s="1599"/>
      <c r="F22" s="1541" t="s">
        <v>587</v>
      </c>
      <c r="G22" s="1541"/>
      <c r="H22" s="1602"/>
      <c r="I22" s="1602"/>
      <c r="J22" s="1602"/>
      <c r="K22" s="1602"/>
      <c r="L22" s="1602"/>
      <c r="M22" s="1602"/>
      <c r="N22" s="1602"/>
      <c r="O22" s="1602"/>
      <c r="P22" s="1602"/>
      <c r="Q22" s="1602"/>
      <c r="R22" s="1602"/>
      <c r="S22" s="1602"/>
      <c r="T22" s="1602"/>
      <c r="U22" s="1603" t="s">
        <v>663</v>
      </c>
      <c r="V22" s="1603"/>
      <c r="W22" s="1603"/>
      <c r="X22" s="1603"/>
      <c r="Y22" s="1602"/>
      <c r="Z22" s="1602"/>
      <c r="AA22" s="1602"/>
      <c r="AB22" s="1602"/>
      <c r="AC22" s="1602"/>
      <c r="AD22" s="1602"/>
      <c r="AE22" s="1602"/>
      <c r="AF22" s="1602"/>
      <c r="AG22" s="505" t="s">
        <v>662</v>
      </c>
      <c r="AH22" s="932"/>
      <c r="AI22" s="504" t="s">
        <v>286</v>
      </c>
      <c r="AJ22" s="448"/>
      <c r="AK22" s="472"/>
      <c r="AL22" s="1604"/>
      <c r="AM22" s="592" t="str">
        <f t="shared" si="0"/>
        <v/>
      </c>
      <c r="AN22" s="1730"/>
    </row>
    <row r="23" spans="1:41" ht="15" customHeight="1">
      <c r="A23" s="1598"/>
      <c r="B23" s="1599"/>
      <c r="C23" s="1599"/>
      <c r="D23" s="1599"/>
      <c r="E23" s="1599"/>
      <c r="F23" s="1541" t="s">
        <v>587</v>
      </c>
      <c r="G23" s="1541"/>
      <c r="H23" s="1602"/>
      <c r="I23" s="1602"/>
      <c r="J23" s="1602"/>
      <c r="K23" s="1602"/>
      <c r="L23" s="1602"/>
      <c r="M23" s="1602"/>
      <c r="N23" s="1602"/>
      <c r="O23" s="1602"/>
      <c r="P23" s="1602"/>
      <c r="Q23" s="1602"/>
      <c r="R23" s="1602"/>
      <c r="S23" s="1602"/>
      <c r="T23" s="1602"/>
      <c r="U23" s="1603" t="s">
        <v>663</v>
      </c>
      <c r="V23" s="1603"/>
      <c r="W23" s="1603"/>
      <c r="X23" s="1603"/>
      <c r="Y23" s="1602"/>
      <c r="Z23" s="1602"/>
      <c r="AA23" s="1602"/>
      <c r="AB23" s="1602"/>
      <c r="AC23" s="1602"/>
      <c r="AD23" s="1602"/>
      <c r="AE23" s="1602"/>
      <c r="AF23" s="1602"/>
      <c r="AG23" s="505" t="s">
        <v>662</v>
      </c>
      <c r="AH23" s="932"/>
      <c r="AI23" s="504" t="s">
        <v>286</v>
      </c>
      <c r="AJ23" s="448"/>
      <c r="AK23" s="472"/>
      <c r="AL23" s="1604"/>
      <c r="AM23" s="592" t="str">
        <f t="shared" si="0"/>
        <v/>
      </c>
      <c r="AN23" s="1730"/>
    </row>
    <row r="24" spans="1:41" ht="15" customHeight="1" thickBot="1">
      <c r="A24" s="1586"/>
      <c r="B24" s="1587"/>
      <c r="C24" s="1587"/>
      <c r="D24" s="1587"/>
      <c r="E24" s="1587"/>
      <c r="F24" s="1543" t="s">
        <v>587</v>
      </c>
      <c r="G24" s="1543"/>
      <c r="H24" s="1605"/>
      <c r="I24" s="1605"/>
      <c r="J24" s="1605"/>
      <c r="K24" s="1605"/>
      <c r="L24" s="1605"/>
      <c r="M24" s="1605"/>
      <c r="N24" s="1605"/>
      <c r="O24" s="1605"/>
      <c r="P24" s="1605"/>
      <c r="Q24" s="1605"/>
      <c r="R24" s="1605"/>
      <c r="S24" s="1605"/>
      <c r="T24" s="1605"/>
      <c r="U24" s="1606" t="s">
        <v>663</v>
      </c>
      <c r="V24" s="1606"/>
      <c r="W24" s="1606"/>
      <c r="X24" s="1606"/>
      <c r="Y24" s="1605"/>
      <c r="Z24" s="1605"/>
      <c r="AA24" s="1605"/>
      <c r="AB24" s="1605"/>
      <c r="AC24" s="1605"/>
      <c r="AD24" s="1605"/>
      <c r="AE24" s="1605"/>
      <c r="AF24" s="1605"/>
      <c r="AG24" s="503" t="s">
        <v>662</v>
      </c>
      <c r="AH24" s="933"/>
      <c r="AI24" s="502" t="s">
        <v>286</v>
      </c>
      <c r="AJ24" s="468"/>
      <c r="AK24" s="471"/>
      <c r="AL24" s="1604"/>
      <c r="AM24" s="593" t="str">
        <f t="shared" si="0"/>
        <v/>
      </c>
      <c r="AN24" s="1731"/>
    </row>
    <row r="25" spans="1:41" ht="24" customHeight="1" thickBot="1">
      <c r="A25" s="1727" t="s">
        <v>1218</v>
      </c>
      <c r="B25" s="1728"/>
      <c r="C25" s="1728"/>
      <c r="D25" s="1728"/>
      <c r="E25" s="1728"/>
      <c r="F25" s="1728"/>
      <c r="G25" s="1728"/>
      <c r="H25" s="1728"/>
      <c r="I25" s="1728"/>
      <c r="J25" s="1728"/>
      <c r="K25" s="1728"/>
      <c r="L25" s="1728"/>
      <c r="M25" s="1728"/>
      <c r="N25" s="1728"/>
      <c r="O25" s="1728"/>
      <c r="P25" s="1728"/>
      <c r="Q25" s="1728"/>
      <c r="R25" s="1728"/>
      <c r="S25" s="1728"/>
      <c r="T25" s="1728"/>
      <c r="U25" s="1728"/>
      <c r="V25" s="1728"/>
      <c r="W25" s="1728"/>
      <c r="X25" s="1728"/>
      <c r="Y25" s="1728"/>
      <c r="Z25" s="1728"/>
      <c r="AA25" s="1728"/>
      <c r="AB25" s="1728"/>
      <c r="AC25" s="1728"/>
      <c r="AD25" s="1728"/>
      <c r="AE25" s="1728"/>
      <c r="AF25" s="1728"/>
      <c r="AG25" s="1728"/>
      <c r="AH25" s="1027"/>
      <c r="AI25" s="504"/>
      <c r="AJ25" s="448"/>
      <c r="AK25" s="472"/>
      <c r="AL25" s="880"/>
      <c r="AM25" s="881"/>
      <c r="AN25" s="882"/>
    </row>
    <row r="26" spans="1:41" ht="24" customHeight="1">
      <c r="A26" s="1770" t="s">
        <v>605</v>
      </c>
      <c r="B26" s="1773" t="s">
        <v>664</v>
      </c>
      <c r="C26" s="1774"/>
      <c r="D26" s="1774"/>
      <c r="E26" s="1775"/>
      <c r="F26" s="1776"/>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7"/>
      <c r="AF26" s="1777"/>
      <c r="AG26" s="1777"/>
      <c r="AH26" s="1777"/>
      <c r="AI26" s="1777"/>
      <c r="AJ26" s="1777"/>
      <c r="AK26" s="1778"/>
      <c r="AL26" s="771" t="str">
        <f>LEN(F26)&amp;" 文字(最大250文字)"</f>
        <v>0 文字(最大250文字)</v>
      </c>
      <c r="AM26" s="446"/>
    </row>
    <row r="27" spans="1:41" ht="15" customHeight="1">
      <c r="A27" s="1771"/>
      <c r="B27" s="1698" t="s">
        <v>287</v>
      </c>
      <c r="C27" s="1754"/>
      <c r="D27" s="1754"/>
      <c r="E27" s="1754"/>
      <c r="F27" s="1754"/>
      <c r="G27" s="1754"/>
      <c r="H27" s="1754"/>
      <c r="I27" s="1754"/>
      <c r="J27" s="1779"/>
      <c r="K27" s="1754" t="s">
        <v>588</v>
      </c>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1754"/>
      <c r="AH27" s="1754"/>
      <c r="AI27" s="1780" t="s">
        <v>282</v>
      </c>
      <c r="AJ27" s="1780"/>
      <c r="AK27" s="1781"/>
      <c r="AL27" s="578"/>
      <c r="AM27" s="446"/>
    </row>
    <row r="28" spans="1:41" ht="21.95" customHeight="1">
      <c r="A28" s="1771"/>
      <c r="B28" s="1634" t="s">
        <v>589</v>
      </c>
      <c r="C28" s="1607" t="s">
        <v>721</v>
      </c>
      <c r="D28" s="1610"/>
      <c r="E28" s="1611"/>
      <c r="F28" s="1611"/>
      <c r="G28" s="1611"/>
      <c r="H28" s="1611"/>
      <c r="I28" s="1611"/>
      <c r="J28" s="1612"/>
      <c r="K28" s="1613"/>
      <c r="L28" s="1613"/>
      <c r="M28" s="1613"/>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4"/>
      <c r="AI28" s="1615"/>
      <c r="AJ28" s="1616"/>
      <c r="AK28" s="1617"/>
      <c r="AL28" s="583"/>
      <c r="AM28" s="446"/>
    </row>
    <row r="29" spans="1:41" ht="21.95" customHeight="1">
      <c r="A29" s="1771"/>
      <c r="B29" s="1635"/>
      <c r="C29" s="1608"/>
      <c r="D29" s="1618"/>
      <c r="E29" s="1619"/>
      <c r="F29" s="1619"/>
      <c r="G29" s="1619"/>
      <c r="H29" s="1619"/>
      <c r="I29" s="1619"/>
      <c r="J29" s="1620"/>
      <c r="K29" s="1621"/>
      <c r="L29" s="1621"/>
      <c r="M29" s="1621"/>
      <c r="N29" s="1621"/>
      <c r="O29" s="1621"/>
      <c r="P29" s="1621"/>
      <c r="Q29" s="1621"/>
      <c r="R29" s="1621"/>
      <c r="S29" s="1621"/>
      <c r="T29" s="1621"/>
      <c r="U29" s="1621"/>
      <c r="V29" s="1621"/>
      <c r="W29" s="1621"/>
      <c r="X29" s="1621"/>
      <c r="Y29" s="1621"/>
      <c r="Z29" s="1621"/>
      <c r="AA29" s="1621"/>
      <c r="AB29" s="1621"/>
      <c r="AC29" s="1621"/>
      <c r="AD29" s="1621"/>
      <c r="AE29" s="1621"/>
      <c r="AF29" s="1621"/>
      <c r="AG29" s="1621"/>
      <c r="AH29" s="1622"/>
      <c r="AI29" s="1623"/>
      <c r="AJ29" s="1624"/>
      <c r="AK29" s="1625"/>
      <c r="AL29" s="583"/>
      <c r="AM29" s="446"/>
    </row>
    <row r="30" spans="1:41" ht="21.95" customHeight="1">
      <c r="A30" s="1771"/>
      <c r="B30" s="1635"/>
      <c r="C30" s="1608"/>
      <c r="D30" s="1618"/>
      <c r="E30" s="1619"/>
      <c r="F30" s="1619"/>
      <c r="G30" s="1619"/>
      <c r="H30" s="1619"/>
      <c r="I30" s="1619"/>
      <c r="J30" s="1620"/>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2"/>
      <c r="AI30" s="1623"/>
      <c r="AJ30" s="1624"/>
      <c r="AK30" s="1625"/>
      <c r="AL30" s="583"/>
      <c r="AM30" s="446"/>
    </row>
    <row r="31" spans="1:41" ht="21.95" customHeight="1">
      <c r="A31" s="1771"/>
      <c r="B31" s="1635"/>
      <c r="C31" s="1609"/>
      <c r="D31" s="1631"/>
      <c r="E31" s="1632"/>
      <c r="F31" s="1632"/>
      <c r="G31" s="1632"/>
      <c r="H31" s="1632"/>
      <c r="I31" s="1632"/>
      <c r="J31" s="1633"/>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7"/>
      <c r="AI31" s="1628"/>
      <c r="AJ31" s="1629"/>
      <c r="AK31" s="1630"/>
      <c r="AL31" s="583"/>
      <c r="AM31" s="446"/>
    </row>
    <row r="32" spans="1:41" ht="21.95" customHeight="1">
      <c r="A32" s="1771"/>
      <c r="B32" s="1635"/>
      <c r="C32" s="1634" t="s">
        <v>1057</v>
      </c>
      <c r="D32" s="1611"/>
      <c r="E32" s="1611"/>
      <c r="F32" s="1611"/>
      <c r="G32" s="1611"/>
      <c r="H32" s="1611"/>
      <c r="I32" s="1611"/>
      <c r="J32" s="1612"/>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614"/>
      <c r="AI32" s="1615"/>
      <c r="AJ32" s="1616"/>
      <c r="AK32" s="1617"/>
      <c r="AL32" s="583"/>
      <c r="AM32" s="446"/>
    </row>
    <row r="33" spans="1:39" ht="21.95" customHeight="1">
      <c r="A33" s="1771"/>
      <c r="B33" s="1635"/>
      <c r="C33" s="1635"/>
      <c r="D33" s="1619"/>
      <c r="E33" s="1619"/>
      <c r="F33" s="1619"/>
      <c r="G33" s="1619"/>
      <c r="H33" s="1619"/>
      <c r="I33" s="1619"/>
      <c r="J33" s="1620"/>
      <c r="K33" s="1621"/>
      <c r="L33" s="1621"/>
      <c r="M33" s="1621"/>
      <c r="N33" s="1621"/>
      <c r="O33" s="1621"/>
      <c r="P33" s="1621"/>
      <c r="Q33" s="1621"/>
      <c r="R33" s="1621"/>
      <c r="S33" s="1621"/>
      <c r="T33" s="1621"/>
      <c r="U33" s="1621"/>
      <c r="V33" s="1621"/>
      <c r="W33" s="1621"/>
      <c r="X33" s="1621"/>
      <c r="Y33" s="1621"/>
      <c r="Z33" s="1621"/>
      <c r="AA33" s="1621"/>
      <c r="AB33" s="1621"/>
      <c r="AC33" s="1621"/>
      <c r="AD33" s="1621"/>
      <c r="AE33" s="1621"/>
      <c r="AF33" s="1621"/>
      <c r="AG33" s="1621"/>
      <c r="AH33" s="1622"/>
      <c r="AI33" s="1623"/>
      <c r="AJ33" s="1624"/>
      <c r="AK33" s="1625"/>
      <c r="AL33" s="583"/>
      <c r="AM33" s="446"/>
    </row>
    <row r="34" spans="1:39" ht="21.95" customHeight="1">
      <c r="A34" s="1771"/>
      <c r="B34" s="1635"/>
      <c r="C34" s="1635"/>
      <c r="D34" s="1619"/>
      <c r="E34" s="1619"/>
      <c r="F34" s="1619"/>
      <c r="G34" s="1619"/>
      <c r="H34" s="1619"/>
      <c r="I34" s="1619"/>
      <c r="J34" s="1620"/>
      <c r="K34" s="1621"/>
      <c r="L34" s="1621"/>
      <c r="M34" s="1621"/>
      <c r="N34" s="1621"/>
      <c r="O34" s="1621"/>
      <c r="P34" s="1621"/>
      <c r="Q34" s="1621"/>
      <c r="R34" s="1621"/>
      <c r="S34" s="1621"/>
      <c r="T34" s="1621"/>
      <c r="U34" s="1621"/>
      <c r="V34" s="1621"/>
      <c r="W34" s="1621"/>
      <c r="X34" s="1621"/>
      <c r="Y34" s="1621"/>
      <c r="Z34" s="1621"/>
      <c r="AA34" s="1621"/>
      <c r="AB34" s="1621"/>
      <c r="AC34" s="1621"/>
      <c r="AD34" s="1621"/>
      <c r="AE34" s="1621"/>
      <c r="AF34" s="1621"/>
      <c r="AG34" s="1621"/>
      <c r="AH34" s="1622"/>
      <c r="AI34" s="1623"/>
      <c r="AJ34" s="1624"/>
      <c r="AK34" s="1625"/>
      <c r="AL34" s="583"/>
      <c r="AM34" s="446"/>
    </row>
    <row r="35" spans="1:39" ht="21.95" customHeight="1">
      <c r="A35" s="1771"/>
      <c r="B35" s="1635"/>
      <c r="C35" s="1646"/>
      <c r="D35" s="1619"/>
      <c r="E35" s="1619"/>
      <c r="F35" s="1619"/>
      <c r="G35" s="1619"/>
      <c r="H35" s="1619"/>
      <c r="I35" s="1619"/>
      <c r="J35" s="1620"/>
      <c r="K35" s="1621"/>
      <c r="L35" s="1621"/>
      <c r="M35" s="1621"/>
      <c r="N35" s="1621"/>
      <c r="O35" s="1621"/>
      <c r="P35" s="1621"/>
      <c r="Q35" s="1621"/>
      <c r="R35" s="1621"/>
      <c r="S35" s="1621"/>
      <c r="T35" s="1621"/>
      <c r="U35" s="1621"/>
      <c r="V35" s="1621"/>
      <c r="W35" s="1621"/>
      <c r="X35" s="1621"/>
      <c r="Y35" s="1621"/>
      <c r="Z35" s="1621"/>
      <c r="AA35" s="1621"/>
      <c r="AB35" s="1621"/>
      <c r="AC35" s="1621"/>
      <c r="AD35" s="1621"/>
      <c r="AE35" s="1621"/>
      <c r="AF35" s="1621"/>
      <c r="AG35" s="1621"/>
      <c r="AH35" s="1622"/>
      <c r="AI35" s="1623"/>
      <c r="AJ35" s="1624"/>
      <c r="AK35" s="1625"/>
      <c r="AL35" s="583"/>
      <c r="AM35" s="446"/>
    </row>
    <row r="36" spans="1:39" ht="21.95" customHeight="1">
      <c r="A36" s="1771"/>
      <c r="B36" s="1635"/>
      <c r="C36" s="1634" t="s">
        <v>590</v>
      </c>
      <c r="D36" s="1611"/>
      <c r="E36" s="1611"/>
      <c r="F36" s="1611"/>
      <c r="G36" s="1611"/>
      <c r="H36" s="1611"/>
      <c r="I36" s="1611"/>
      <c r="J36" s="1612"/>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4"/>
      <c r="AI36" s="1615"/>
      <c r="AJ36" s="1616"/>
      <c r="AK36" s="1617"/>
      <c r="AL36" s="583"/>
      <c r="AM36" s="446"/>
    </row>
    <row r="37" spans="1:39" ht="21.95" customHeight="1">
      <c r="A37" s="1771"/>
      <c r="B37" s="1635"/>
      <c r="C37" s="1635"/>
      <c r="D37" s="1619"/>
      <c r="E37" s="1619"/>
      <c r="F37" s="1619"/>
      <c r="G37" s="1619"/>
      <c r="H37" s="1619"/>
      <c r="I37" s="1619"/>
      <c r="J37" s="1620"/>
      <c r="K37" s="1647"/>
      <c r="L37" s="1647"/>
      <c r="M37" s="1647"/>
      <c r="N37" s="1647"/>
      <c r="O37" s="1647"/>
      <c r="P37" s="1647"/>
      <c r="Q37" s="1647"/>
      <c r="R37" s="1647"/>
      <c r="S37" s="1647"/>
      <c r="T37" s="1647"/>
      <c r="U37" s="1647"/>
      <c r="V37" s="1647"/>
      <c r="W37" s="1647"/>
      <c r="X37" s="1647"/>
      <c r="Y37" s="1647"/>
      <c r="Z37" s="1647"/>
      <c r="AA37" s="1647"/>
      <c r="AB37" s="1647"/>
      <c r="AC37" s="1647"/>
      <c r="AD37" s="1647"/>
      <c r="AE37" s="1647"/>
      <c r="AF37" s="1647"/>
      <c r="AG37" s="1647"/>
      <c r="AH37" s="1648"/>
      <c r="AI37" s="1623"/>
      <c r="AJ37" s="1624"/>
      <c r="AK37" s="1625"/>
      <c r="AL37" s="583"/>
      <c r="AM37" s="446"/>
    </row>
    <row r="38" spans="1:39" ht="21.95" customHeight="1">
      <c r="A38" s="1771"/>
      <c r="B38" s="1635"/>
      <c r="C38" s="1635"/>
      <c r="D38" s="1618"/>
      <c r="E38" s="1619"/>
      <c r="F38" s="1619"/>
      <c r="G38" s="1619"/>
      <c r="H38" s="1619"/>
      <c r="I38" s="1619"/>
      <c r="J38" s="1620"/>
      <c r="K38" s="1648"/>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50"/>
      <c r="AI38" s="1651"/>
      <c r="AJ38" s="1652"/>
      <c r="AK38" s="1653"/>
      <c r="AL38" s="583"/>
      <c r="AM38" s="446"/>
    </row>
    <row r="39" spans="1:39" ht="21.95" customHeight="1">
      <c r="A39" s="1771"/>
      <c r="B39" s="1635"/>
      <c r="C39" s="1646"/>
      <c r="D39" s="1632"/>
      <c r="E39" s="1632"/>
      <c r="F39" s="1632"/>
      <c r="G39" s="1632"/>
      <c r="H39" s="1632"/>
      <c r="I39" s="1632"/>
      <c r="J39" s="1633"/>
      <c r="K39" s="1626"/>
      <c r="L39" s="1626"/>
      <c r="M39" s="1626"/>
      <c r="N39" s="1626"/>
      <c r="O39" s="1626"/>
      <c r="P39" s="1626"/>
      <c r="Q39" s="1626"/>
      <c r="R39" s="1626"/>
      <c r="S39" s="1626"/>
      <c r="T39" s="1626"/>
      <c r="U39" s="1626"/>
      <c r="V39" s="1626"/>
      <c r="W39" s="1626"/>
      <c r="X39" s="1626"/>
      <c r="Y39" s="1626"/>
      <c r="Z39" s="1626"/>
      <c r="AA39" s="1626"/>
      <c r="AB39" s="1626"/>
      <c r="AC39" s="1626"/>
      <c r="AD39" s="1626"/>
      <c r="AE39" s="1626"/>
      <c r="AF39" s="1626"/>
      <c r="AG39" s="1626"/>
      <c r="AH39" s="1627"/>
      <c r="AI39" s="1628"/>
      <c r="AJ39" s="1629"/>
      <c r="AK39" s="1630"/>
      <c r="AL39" s="583"/>
      <c r="AM39" s="446"/>
    </row>
    <row r="40" spans="1:39" ht="21.95" customHeight="1">
      <c r="A40" s="1771"/>
      <c r="B40" s="1635"/>
      <c r="C40" s="1634" t="s">
        <v>591</v>
      </c>
      <c r="D40" s="1611"/>
      <c r="E40" s="1611"/>
      <c r="F40" s="1611"/>
      <c r="G40" s="1611"/>
      <c r="H40" s="1611"/>
      <c r="I40" s="1611"/>
      <c r="J40" s="1612"/>
      <c r="K40" s="1613"/>
      <c r="L40" s="1613"/>
      <c r="M40" s="1613"/>
      <c r="N40" s="1613"/>
      <c r="O40" s="1613"/>
      <c r="P40" s="1613"/>
      <c r="Q40" s="1613"/>
      <c r="R40" s="1613"/>
      <c r="S40" s="1613"/>
      <c r="T40" s="1613"/>
      <c r="U40" s="1613"/>
      <c r="V40" s="1613"/>
      <c r="W40" s="1613"/>
      <c r="X40" s="1613"/>
      <c r="Y40" s="1613"/>
      <c r="Z40" s="1613"/>
      <c r="AA40" s="1613"/>
      <c r="AB40" s="1613"/>
      <c r="AC40" s="1613"/>
      <c r="AD40" s="1613"/>
      <c r="AE40" s="1613"/>
      <c r="AF40" s="1613"/>
      <c r="AG40" s="1613"/>
      <c r="AH40" s="1614"/>
      <c r="AI40" s="1615"/>
      <c r="AJ40" s="1616"/>
      <c r="AK40" s="1617"/>
      <c r="AL40" s="583"/>
      <c r="AM40" s="446"/>
    </row>
    <row r="41" spans="1:39" ht="21.95" customHeight="1">
      <c r="A41" s="1771"/>
      <c r="B41" s="1635"/>
      <c r="C41" s="1635"/>
      <c r="D41" s="1619"/>
      <c r="E41" s="1619"/>
      <c r="F41" s="1619"/>
      <c r="G41" s="1619"/>
      <c r="H41" s="1619"/>
      <c r="I41" s="1619"/>
      <c r="J41" s="1620"/>
      <c r="K41" s="1621"/>
      <c r="L41" s="1621"/>
      <c r="M41" s="1621"/>
      <c r="N41" s="1621"/>
      <c r="O41" s="1621"/>
      <c r="P41" s="1621"/>
      <c r="Q41" s="1621"/>
      <c r="R41" s="1621"/>
      <c r="S41" s="1621"/>
      <c r="T41" s="1621"/>
      <c r="U41" s="1621"/>
      <c r="V41" s="1621"/>
      <c r="W41" s="1621"/>
      <c r="X41" s="1621"/>
      <c r="Y41" s="1621"/>
      <c r="Z41" s="1621"/>
      <c r="AA41" s="1621"/>
      <c r="AB41" s="1621"/>
      <c r="AC41" s="1621"/>
      <c r="AD41" s="1621"/>
      <c r="AE41" s="1621"/>
      <c r="AF41" s="1621"/>
      <c r="AG41" s="1621"/>
      <c r="AH41" s="1622"/>
      <c r="AI41" s="1623"/>
      <c r="AJ41" s="1624"/>
      <c r="AK41" s="1625"/>
      <c r="AL41" s="583"/>
      <c r="AM41" s="446"/>
    </row>
    <row r="42" spans="1:39" ht="21.95" customHeight="1">
      <c r="A42" s="1771"/>
      <c r="B42" s="1635"/>
      <c r="C42" s="1635"/>
      <c r="D42" s="1619"/>
      <c r="E42" s="1619"/>
      <c r="F42" s="1619"/>
      <c r="G42" s="1619"/>
      <c r="H42" s="1619"/>
      <c r="I42" s="1619"/>
      <c r="J42" s="1620"/>
      <c r="K42" s="1621"/>
      <c r="L42" s="1621"/>
      <c r="M42" s="1621"/>
      <c r="N42" s="1621"/>
      <c r="O42" s="1621"/>
      <c r="P42" s="1621"/>
      <c r="Q42" s="1621"/>
      <c r="R42" s="1621"/>
      <c r="S42" s="1621"/>
      <c r="T42" s="1621"/>
      <c r="U42" s="1621"/>
      <c r="V42" s="1621"/>
      <c r="W42" s="1621"/>
      <c r="X42" s="1621"/>
      <c r="Y42" s="1621"/>
      <c r="Z42" s="1621"/>
      <c r="AA42" s="1621"/>
      <c r="AB42" s="1621"/>
      <c r="AC42" s="1621"/>
      <c r="AD42" s="1621"/>
      <c r="AE42" s="1621"/>
      <c r="AF42" s="1621"/>
      <c r="AG42" s="1621"/>
      <c r="AH42" s="1622"/>
      <c r="AI42" s="1623"/>
      <c r="AJ42" s="1624"/>
      <c r="AK42" s="1625"/>
      <c r="AL42" s="583"/>
      <c r="AM42" s="446"/>
    </row>
    <row r="43" spans="1:39" ht="21.95" customHeight="1">
      <c r="A43" s="1771"/>
      <c r="B43" s="1646"/>
      <c r="C43" s="1646"/>
      <c r="D43" s="1632"/>
      <c r="E43" s="1632"/>
      <c r="F43" s="1632"/>
      <c r="G43" s="1632"/>
      <c r="H43" s="1632"/>
      <c r="I43" s="1632"/>
      <c r="J43" s="1633"/>
      <c r="K43" s="1626"/>
      <c r="L43" s="1626"/>
      <c r="M43" s="1626"/>
      <c r="N43" s="1626"/>
      <c r="O43" s="1626"/>
      <c r="P43" s="1626"/>
      <c r="Q43" s="1626"/>
      <c r="R43" s="1626"/>
      <c r="S43" s="1626"/>
      <c r="T43" s="1626"/>
      <c r="U43" s="1626"/>
      <c r="V43" s="1626"/>
      <c r="W43" s="1626"/>
      <c r="X43" s="1626"/>
      <c r="Y43" s="1626"/>
      <c r="Z43" s="1626"/>
      <c r="AA43" s="1626"/>
      <c r="AB43" s="1626"/>
      <c r="AC43" s="1626"/>
      <c r="AD43" s="1626"/>
      <c r="AE43" s="1626"/>
      <c r="AF43" s="1626"/>
      <c r="AG43" s="1626"/>
      <c r="AH43" s="1627"/>
      <c r="AI43" s="1628"/>
      <c r="AJ43" s="1629"/>
      <c r="AK43" s="1630"/>
      <c r="AL43" s="583"/>
      <c r="AM43" s="446"/>
    </row>
    <row r="44" spans="1:39" ht="20.100000000000001" customHeight="1">
      <c r="A44" s="1771"/>
      <c r="B44" s="1634" t="s">
        <v>592</v>
      </c>
      <c r="C44" s="1636"/>
      <c r="D44" s="1637"/>
      <c r="E44" s="1638"/>
      <c r="F44" s="1638"/>
      <c r="G44" s="1638"/>
      <c r="H44" s="1638"/>
      <c r="I44" s="1638"/>
      <c r="J44" s="1639"/>
      <c r="K44" s="1613"/>
      <c r="L44" s="1613"/>
      <c r="M44" s="1613"/>
      <c r="N44" s="1613"/>
      <c r="O44" s="1613"/>
      <c r="P44" s="1613"/>
      <c r="Q44" s="1613"/>
      <c r="R44" s="1613"/>
      <c r="S44" s="1613"/>
      <c r="T44" s="1613"/>
      <c r="U44" s="1613"/>
      <c r="V44" s="1613"/>
      <c r="W44" s="1613"/>
      <c r="X44" s="1613"/>
      <c r="Y44" s="1613"/>
      <c r="Z44" s="1613"/>
      <c r="AA44" s="1613"/>
      <c r="AB44" s="1613"/>
      <c r="AC44" s="1613"/>
      <c r="AD44" s="1613"/>
      <c r="AE44" s="1613"/>
      <c r="AF44" s="1613"/>
      <c r="AG44" s="1613"/>
      <c r="AH44" s="1614"/>
      <c r="AI44" s="1615"/>
      <c r="AJ44" s="1616"/>
      <c r="AK44" s="1617"/>
      <c r="AL44" s="583"/>
      <c r="AM44" s="446"/>
    </row>
    <row r="45" spans="1:39" ht="20.100000000000001" customHeight="1">
      <c r="A45" s="1771"/>
      <c r="B45" s="1635"/>
      <c r="C45" s="1640"/>
      <c r="D45" s="1641"/>
      <c r="E45" s="1641"/>
      <c r="F45" s="1641"/>
      <c r="G45" s="1641"/>
      <c r="H45" s="1641"/>
      <c r="I45" s="1641"/>
      <c r="J45" s="1642"/>
      <c r="K45" s="1621"/>
      <c r="L45" s="1621"/>
      <c r="M45" s="1621"/>
      <c r="N45" s="1621"/>
      <c r="O45" s="1621"/>
      <c r="P45" s="1621"/>
      <c r="Q45" s="1621"/>
      <c r="R45" s="1621"/>
      <c r="S45" s="1621"/>
      <c r="T45" s="1621"/>
      <c r="U45" s="1621"/>
      <c r="V45" s="1621"/>
      <c r="W45" s="1621"/>
      <c r="X45" s="1621"/>
      <c r="Y45" s="1621"/>
      <c r="Z45" s="1621"/>
      <c r="AA45" s="1621"/>
      <c r="AB45" s="1621"/>
      <c r="AC45" s="1621"/>
      <c r="AD45" s="1621"/>
      <c r="AE45" s="1621"/>
      <c r="AF45" s="1621"/>
      <c r="AG45" s="1621"/>
      <c r="AH45" s="1622"/>
      <c r="AI45" s="1623"/>
      <c r="AJ45" s="1624"/>
      <c r="AK45" s="1625"/>
      <c r="AL45" s="583"/>
      <c r="AM45" s="446"/>
    </row>
    <row r="46" spans="1:39" ht="20.100000000000001" customHeight="1">
      <c r="A46" s="1771"/>
      <c r="B46" s="1635"/>
      <c r="C46" s="1643"/>
      <c r="D46" s="1644"/>
      <c r="E46" s="1644"/>
      <c r="F46" s="1644"/>
      <c r="G46" s="1644"/>
      <c r="H46" s="1644"/>
      <c r="I46" s="1644"/>
      <c r="J46" s="1645"/>
      <c r="K46" s="1626"/>
      <c r="L46" s="1626"/>
      <c r="M46" s="1626"/>
      <c r="N46" s="1626"/>
      <c r="O46" s="1626"/>
      <c r="P46" s="1626"/>
      <c r="Q46" s="1626"/>
      <c r="R46" s="1626"/>
      <c r="S46" s="1626"/>
      <c r="T46" s="1626"/>
      <c r="U46" s="1626"/>
      <c r="V46" s="1626"/>
      <c r="W46" s="1626"/>
      <c r="X46" s="1626"/>
      <c r="Y46" s="1626"/>
      <c r="Z46" s="1626"/>
      <c r="AA46" s="1626"/>
      <c r="AB46" s="1626"/>
      <c r="AC46" s="1626"/>
      <c r="AD46" s="1626"/>
      <c r="AE46" s="1626"/>
      <c r="AF46" s="1626"/>
      <c r="AG46" s="1626"/>
      <c r="AH46" s="1627"/>
      <c r="AI46" s="1628"/>
      <c r="AJ46" s="1629"/>
      <c r="AK46" s="1630"/>
      <c r="AL46" s="583"/>
      <c r="AM46" s="446"/>
    </row>
    <row r="47" spans="1:39" ht="20.100000000000001" customHeight="1">
      <c r="A47" s="1771"/>
      <c r="B47" s="1634" t="s">
        <v>593</v>
      </c>
      <c r="C47" s="1636"/>
      <c r="D47" s="1638"/>
      <c r="E47" s="1638"/>
      <c r="F47" s="1638"/>
      <c r="G47" s="1638"/>
      <c r="H47" s="1638"/>
      <c r="I47" s="1638"/>
      <c r="J47" s="1639"/>
      <c r="K47" s="1613"/>
      <c r="L47" s="1613"/>
      <c r="M47" s="1613"/>
      <c r="N47" s="1613"/>
      <c r="O47" s="1613"/>
      <c r="P47" s="1613"/>
      <c r="Q47" s="1613"/>
      <c r="R47" s="1613"/>
      <c r="S47" s="1613"/>
      <c r="T47" s="1613"/>
      <c r="U47" s="1613"/>
      <c r="V47" s="1613"/>
      <c r="W47" s="1613"/>
      <c r="X47" s="1613"/>
      <c r="Y47" s="1613"/>
      <c r="Z47" s="1613"/>
      <c r="AA47" s="1613"/>
      <c r="AB47" s="1613"/>
      <c r="AC47" s="1613"/>
      <c r="AD47" s="1613"/>
      <c r="AE47" s="1613"/>
      <c r="AF47" s="1613"/>
      <c r="AG47" s="1613"/>
      <c r="AH47" s="1614"/>
      <c r="AI47" s="1615"/>
      <c r="AJ47" s="1616"/>
      <c r="AK47" s="1617"/>
      <c r="AL47" s="583"/>
      <c r="AM47" s="446"/>
    </row>
    <row r="48" spans="1:39" ht="20.100000000000001" customHeight="1">
      <c r="A48" s="1771"/>
      <c r="B48" s="1635"/>
      <c r="C48" s="1640"/>
      <c r="D48" s="1641"/>
      <c r="E48" s="1641"/>
      <c r="F48" s="1641"/>
      <c r="G48" s="1641"/>
      <c r="H48" s="1641"/>
      <c r="I48" s="1641"/>
      <c r="J48" s="1642"/>
      <c r="K48" s="1621"/>
      <c r="L48" s="1621"/>
      <c r="M48" s="1621"/>
      <c r="N48" s="1621"/>
      <c r="O48" s="1621"/>
      <c r="P48" s="1621"/>
      <c r="Q48" s="1621"/>
      <c r="R48" s="1621"/>
      <c r="S48" s="1621"/>
      <c r="T48" s="1621"/>
      <c r="U48" s="1621"/>
      <c r="V48" s="1621"/>
      <c r="W48" s="1621"/>
      <c r="X48" s="1621"/>
      <c r="Y48" s="1621"/>
      <c r="Z48" s="1621"/>
      <c r="AA48" s="1621"/>
      <c r="AB48" s="1621"/>
      <c r="AC48" s="1621"/>
      <c r="AD48" s="1621"/>
      <c r="AE48" s="1621"/>
      <c r="AF48" s="1621"/>
      <c r="AG48" s="1621"/>
      <c r="AH48" s="1622"/>
      <c r="AI48" s="1623"/>
      <c r="AJ48" s="1624"/>
      <c r="AK48" s="1625"/>
      <c r="AL48" s="583"/>
      <c r="AM48" s="446"/>
    </row>
    <row r="49" spans="1:39" ht="20.100000000000001" customHeight="1">
      <c r="A49" s="1771"/>
      <c r="B49" s="1646"/>
      <c r="C49" s="1643"/>
      <c r="D49" s="1644"/>
      <c r="E49" s="1644"/>
      <c r="F49" s="1644"/>
      <c r="G49" s="1644"/>
      <c r="H49" s="1644"/>
      <c r="I49" s="1644"/>
      <c r="J49" s="1645"/>
      <c r="K49" s="1626"/>
      <c r="L49" s="1626"/>
      <c r="M49" s="1626"/>
      <c r="N49" s="1626"/>
      <c r="O49" s="1626"/>
      <c r="P49" s="1626"/>
      <c r="Q49" s="1626"/>
      <c r="R49" s="1626"/>
      <c r="S49" s="1626"/>
      <c r="T49" s="1626"/>
      <c r="U49" s="1626"/>
      <c r="V49" s="1626"/>
      <c r="W49" s="1626"/>
      <c r="X49" s="1626"/>
      <c r="Y49" s="1626"/>
      <c r="Z49" s="1626"/>
      <c r="AA49" s="1626"/>
      <c r="AB49" s="1626"/>
      <c r="AC49" s="1626"/>
      <c r="AD49" s="1626"/>
      <c r="AE49" s="1626"/>
      <c r="AF49" s="1626"/>
      <c r="AG49" s="1626"/>
      <c r="AH49" s="1627"/>
      <c r="AI49" s="1628"/>
      <c r="AJ49" s="1629"/>
      <c r="AK49" s="1630"/>
      <c r="AL49" s="583"/>
      <c r="AM49" s="446"/>
    </row>
    <row r="50" spans="1:39" ht="18" customHeight="1">
      <c r="A50" s="1771"/>
      <c r="B50" s="1654" t="s">
        <v>290</v>
      </c>
      <c r="C50" s="1655"/>
      <c r="D50" s="1656"/>
      <c r="E50" s="1655"/>
      <c r="F50" s="1655"/>
      <c r="G50" s="1655"/>
      <c r="H50" s="1655"/>
      <c r="I50" s="1655"/>
      <c r="J50" s="1657"/>
      <c r="K50" s="934"/>
      <c r="L50" s="1658" t="s">
        <v>665</v>
      </c>
      <c r="M50" s="1659"/>
      <c r="N50" s="1659"/>
      <c r="O50" s="1659"/>
      <c r="P50" s="934"/>
      <c r="Q50" s="1654" t="s">
        <v>594</v>
      </c>
      <c r="R50" s="1655"/>
      <c r="S50" s="1655"/>
      <c r="T50" s="1655"/>
      <c r="U50" s="1660" t="s">
        <v>666</v>
      </c>
      <c r="V50" s="1660"/>
      <c r="W50" s="1660"/>
      <c r="X50" s="1660"/>
      <c r="Y50" s="1660"/>
      <c r="Z50" s="1660"/>
      <c r="AA50" s="1660"/>
      <c r="AB50" s="1660"/>
      <c r="AC50" s="1660"/>
      <c r="AD50" s="1660"/>
      <c r="AE50" s="1660"/>
      <c r="AF50" s="1660"/>
      <c r="AG50" s="1660"/>
      <c r="AH50" s="1660"/>
      <c r="AI50" s="1661"/>
      <c r="AJ50" s="1662"/>
      <c r="AK50" s="1663"/>
      <c r="AL50" s="583"/>
      <c r="AM50" s="446"/>
    </row>
    <row r="51" spans="1:39" ht="18" customHeight="1">
      <c r="A51" s="1771"/>
      <c r="B51" s="1664" t="s">
        <v>595</v>
      </c>
      <c r="C51" s="1665"/>
      <c r="D51" s="1665"/>
      <c r="E51" s="1665"/>
      <c r="F51" s="1665"/>
      <c r="G51" s="1665"/>
      <c r="H51" s="1665"/>
      <c r="I51" s="1665"/>
      <c r="J51" s="1666"/>
      <c r="K51" s="1672"/>
      <c r="L51" s="1673"/>
      <c r="M51" s="1674"/>
      <c r="N51" s="1675"/>
      <c r="O51" s="1676"/>
      <c r="P51" s="1676"/>
      <c r="Q51" s="1676"/>
      <c r="R51" s="1676"/>
      <c r="S51" s="1676"/>
      <c r="T51" s="1676"/>
      <c r="U51" s="1676"/>
      <c r="V51" s="1676"/>
      <c r="W51" s="1676"/>
      <c r="X51" s="1676"/>
      <c r="Y51" s="1676"/>
      <c r="Z51" s="1676"/>
      <c r="AA51" s="1676"/>
      <c r="AB51" s="1676"/>
      <c r="AC51" s="1676"/>
      <c r="AD51" s="1676"/>
      <c r="AE51" s="1676"/>
      <c r="AF51" s="1677"/>
      <c r="AG51" s="1678"/>
      <c r="AH51" s="1679"/>
      <c r="AI51" s="1615"/>
      <c r="AJ51" s="1616"/>
      <c r="AK51" s="1617"/>
      <c r="AL51" s="583"/>
      <c r="AM51" s="446"/>
    </row>
    <row r="52" spans="1:39" ht="18" customHeight="1">
      <c r="A52" s="1771"/>
      <c r="B52" s="1667"/>
      <c r="C52" s="1603"/>
      <c r="D52" s="1603"/>
      <c r="E52" s="1603"/>
      <c r="F52" s="1603"/>
      <c r="G52" s="1603"/>
      <c r="H52" s="1603"/>
      <c r="I52" s="1603"/>
      <c r="J52" s="1668"/>
      <c r="K52" s="1719"/>
      <c r="L52" s="1720"/>
      <c r="M52" s="1721"/>
      <c r="N52" s="1722"/>
      <c r="O52" s="1723"/>
      <c r="P52" s="1723"/>
      <c r="Q52" s="1723"/>
      <c r="R52" s="1723"/>
      <c r="S52" s="1723"/>
      <c r="T52" s="1723"/>
      <c r="U52" s="1723"/>
      <c r="V52" s="1723"/>
      <c r="W52" s="1723"/>
      <c r="X52" s="1723"/>
      <c r="Y52" s="1723"/>
      <c r="Z52" s="1723"/>
      <c r="AA52" s="1723"/>
      <c r="AB52" s="1723"/>
      <c r="AC52" s="1723"/>
      <c r="AD52" s="1723"/>
      <c r="AE52" s="1723"/>
      <c r="AF52" s="1724"/>
      <c r="AG52" s="1725"/>
      <c r="AH52" s="1726"/>
      <c r="AI52" s="1623"/>
      <c r="AJ52" s="1624"/>
      <c r="AK52" s="1625"/>
      <c r="AL52" s="583"/>
      <c r="AM52" s="446"/>
    </row>
    <row r="53" spans="1:39" ht="18" customHeight="1">
      <c r="A53" s="1771"/>
      <c r="B53" s="1667"/>
      <c r="C53" s="1603"/>
      <c r="D53" s="1603"/>
      <c r="E53" s="1603"/>
      <c r="F53" s="1603"/>
      <c r="G53" s="1603"/>
      <c r="H53" s="1603"/>
      <c r="I53" s="1603"/>
      <c r="J53" s="1668"/>
      <c r="K53" s="1719"/>
      <c r="L53" s="1720"/>
      <c r="M53" s="1721"/>
      <c r="N53" s="1722"/>
      <c r="O53" s="1723"/>
      <c r="P53" s="1723"/>
      <c r="Q53" s="1723"/>
      <c r="R53" s="1723"/>
      <c r="S53" s="1723"/>
      <c r="T53" s="1723"/>
      <c r="U53" s="1723"/>
      <c r="V53" s="1723"/>
      <c r="W53" s="1723"/>
      <c r="X53" s="1723"/>
      <c r="Y53" s="1723"/>
      <c r="Z53" s="1723"/>
      <c r="AA53" s="1723"/>
      <c r="AB53" s="1723"/>
      <c r="AC53" s="1723"/>
      <c r="AD53" s="1723"/>
      <c r="AE53" s="1723"/>
      <c r="AF53" s="1724"/>
      <c r="AG53" s="1725"/>
      <c r="AH53" s="1726"/>
      <c r="AI53" s="1623"/>
      <c r="AJ53" s="1624"/>
      <c r="AK53" s="1625"/>
      <c r="AL53" s="583"/>
      <c r="AM53" s="446"/>
    </row>
    <row r="54" spans="1:39" ht="18" customHeight="1">
      <c r="A54" s="1771"/>
      <c r="B54" s="1669"/>
      <c r="C54" s="1670"/>
      <c r="D54" s="1670"/>
      <c r="E54" s="1670"/>
      <c r="F54" s="1670"/>
      <c r="G54" s="1670"/>
      <c r="H54" s="1670"/>
      <c r="I54" s="1670"/>
      <c r="J54" s="1671"/>
      <c r="K54" s="1687"/>
      <c r="L54" s="1688"/>
      <c r="M54" s="1689"/>
      <c r="N54" s="1690"/>
      <c r="O54" s="1691"/>
      <c r="P54" s="1691"/>
      <c r="Q54" s="1691"/>
      <c r="R54" s="1691"/>
      <c r="S54" s="1691"/>
      <c r="T54" s="1691"/>
      <c r="U54" s="1691"/>
      <c r="V54" s="1691"/>
      <c r="W54" s="1691"/>
      <c r="X54" s="1691"/>
      <c r="Y54" s="1691"/>
      <c r="Z54" s="1691"/>
      <c r="AA54" s="1691"/>
      <c r="AB54" s="1691"/>
      <c r="AC54" s="1691"/>
      <c r="AD54" s="1691"/>
      <c r="AE54" s="1691"/>
      <c r="AF54" s="1692"/>
      <c r="AG54" s="1693"/>
      <c r="AH54" s="1694"/>
      <c r="AI54" s="1628"/>
      <c r="AJ54" s="1629"/>
      <c r="AK54" s="1630"/>
      <c r="AL54" s="583"/>
      <c r="AM54" s="446"/>
    </row>
    <row r="55" spans="1:39" ht="18" customHeight="1">
      <c r="A55" s="1771"/>
      <c r="B55" s="1665" t="s">
        <v>667</v>
      </c>
      <c r="C55" s="1665"/>
      <c r="D55" s="1665"/>
      <c r="E55" s="1665"/>
      <c r="F55" s="1665"/>
      <c r="G55" s="1702">
        <f>SUM(O55,N57,T57,Z57,AF57)</f>
        <v>0</v>
      </c>
      <c r="H55" s="1702"/>
      <c r="I55" s="1702"/>
      <c r="J55" s="1703"/>
      <c r="K55" s="1708" t="s">
        <v>589</v>
      </c>
      <c r="L55" s="1709"/>
      <c r="M55" s="1709"/>
      <c r="N55" s="1709"/>
      <c r="O55" s="1712">
        <f>SUM(V55:X56,AC55:AE56,AI56)</f>
        <v>0</v>
      </c>
      <c r="P55" s="1712"/>
      <c r="Q55" s="1713"/>
      <c r="R55" s="1716" t="s">
        <v>606</v>
      </c>
      <c r="S55" s="1717"/>
      <c r="T55" s="1717"/>
      <c r="U55" s="1717"/>
      <c r="V55" s="1680">
        <f>SUM(AI28:AK31)</f>
        <v>0</v>
      </c>
      <c r="W55" s="1680"/>
      <c r="X55" s="1718"/>
      <c r="Y55" s="1716" t="s">
        <v>607</v>
      </c>
      <c r="Z55" s="1717"/>
      <c r="AA55" s="1717"/>
      <c r="AB55" s="1717"/>
      <c r="AC55" s="1680">
        <f>SUM(AI32:AK35)</f>
        <v>0</v>
      </c>
      <c r="AD55" s="1680"/>
      <c r="AE55" s="1680"/>
      <c r="AF55" s="609"/>
      <c r="AG55" s="610"/>
      <c r="AH55" s="610"/>
      <c r="AI55" s="610"/>
      <c r="AJ55" s="610"/>
      <c r="AK55" s="607"/>
      <c r="AL55" s="581"/>
      <c r="AM55" s="446"/>
    </row>
    <row r="56" spans="1:39" ht="18" customHeight="1">
      <c r="A56" s="1771"/>
      <c r="B56" s="1603"/>
      <c r="C56" s="1603"/>
      <c r="D56" s="1603"/>
      <c r="E56" s="1603"/>
      <c r="F56" s="1603"/>
      <c r="G56" s="1704"/>
      <c r="H56" s="1704"/>
      <c r="I56" s="1704"/>
      <c r="J56" s="1705"/>
      <c r="K56" s="1710"/>
      <c r="L56" s="1711"/>
      <c r="M56" s="1711"/>
      <c r="N56" s="1711"/>
      <c r="O56" s="1714"/>
      <c r="P56" s="1714"/>
      <c r="Q56" s="1715"/>
      <c r="R56" s="1681" t="s">
        <v>590</v>
      </c>
      <c r="S56" s="1682"/>
      <c r="T56" s="1682"/>
      <c r="U56" s="1682"/>
      <c r="V56" s="1683">
        <f>SUM(AI36:AK39)</f>
        <v>0</v>
      </c>
      <c r="W56" s="1683"/>
      <c r="X56" s="1684"/>
      <c r="Y56" s="1685" t="s">
        <v>591</v>
      </c>
      <c r="Z56" s="1686"/>
      <c r="AA56" s="1686"/>
      <c r="AB56" s="1686"/>
      <c r="AC56" s="1683">
        <f>SUM(AI40:AK43)</f>
        <v>0</v>
      </c>
      <c r="AD56" s="1683"/>
      <c r="AE56" s="1683"/>
      <c r="AF56" s="1695" t="s">
        <v>797</v>
      </c>
      <c r="AG56" s="1696"/>
      <c r="AH56" s="1696"/>
      <c r="AI56" s="1683">
        <f>SUMIFS(AI51:AK54,AF51:AH54,"（能開講習）")</f>
        <v>0</v>
      </c>
      <c r="AJ56" s="1683"/>
      <c r="AK56" s="1697"/>
      <c r="AL56" s="584"/>
      <c r="AM56" s="446"/>
    </row>
    <row r="57" spans="1:39" ht="18" customHeight="1">
      <c r="A57" s="1771"/>
      <c r="B57" s="1670"/>
      <c r="C57" s="1670"/>
      <c r="D57" s="1670"/>
      <c r="E57" s="1670"/>
      <c r="F57" s="1670"/>
      <c r="G57" s="1706"/>
      <c r="H57" s="1706"/>
      <c r="I57" s="1706"/>
      <c r="J57" s="1707"/>
      <c r="K57" s="1698" t="s">
        <v>592</v>
      </c>
      <c r="L57" s="1699"/>
      <c r="M57" s="1699"/>
      <c r="N57" s="1700">
        <f>SUM(AI44:AK46)</f>
        <v>0</v>
      </c>
      <c r="O57" s="1700"/>
      <c r="P57" s="1701"/>
      <c r="Q57" s="1698" t="s">
        <v>593</v>
      </c>
      <c r="R57" s="1699"/>
      <c r="S57" s="1699"/>
      <c r="T57" s="1700">
        <f>SUM(AI47:AK49)</f>
        <v>0</v>
      </c>
      <c r="U57" s="1700"/>
      <c r="V57" s="1701"/>
      <c r="W57" s="1698" t="s">
        <v>596</v>
      </c>
      <c r="X57" s="1699"/>
      <c r="Y57" s="1699"/>
      <c r="Z57" s="1700">
        <f>AI50</f>
        <v>0</v>
      </c>
      <c r="AA57" s="1700"/>
      <c r="AB57" s="1701"/>
      <c r="AC57" s="1699" t="s">
        <v>797</v>
      </c>
      <c r="AD57" s="1699"/>
      <c r="AE57" s="1699"/>
      <c r="AF57" s="1700">
        <f>SUM(AI51:AK54)-AI56</f>
        <v>0</v>
      </c>
      <c r="AG57" s="1700"/>
      <c r="AH57" s="1700"/>
      <c r="AI57" s="447"/>
      <c r="AJ57" s="447"/>
      <c r="AK57" s="474"/>
      <c r="AL57" s="581"/>
      <c r="AM57" s="446"/>
    </row>
    <row r="58" spans="1:39" ht="18" customHeight="1">
      <c r="A58" s="1771"/>
      <c r="B58" s="1665" t="s">
        <v>597</v>
      </c>
      <c r="C58" s="1665"/>
      <c r="D58" s="1665"/>
      <c r="E58" s="1665"/>
      <c r="F58" s="1665"/>
      <c r="G58" s="1665"/>
      <c r="H58" s="1665"/>
      <c r="I58" s="1665"/>
      <c r="J58" s="1666"/>
      <c r="K58" s="1749" t="s">
        <v>668</v>
      </c>
      <c r="L58" s="1750"/>
      <c r="M58" s="1750"/>
      <c r="N58" s="506"/>
      <c r="O58" s="445"/>
      <c r="P58" s="449"/>
      <c r="Q58" s="449"/>
      <c r="R58" s="449"/>
      <c r="S58" s="449"/>
      <c r="T58" s="449"/>
      <c r="U58" s="449"/>
      <c r="V58" s="450"/>
      <c r="W58" s="450"/>
      <c r="X58" s="450"/>
      <c r="Y58" s="1751"/>
      <c r="Z58" s="1751"/>
      <c r="AA58" s="1751"/>
      <c r="AB58" s="1752"/>
      <c r="AC58" s="1753" t="s">
        <v>291</v>
      </c>
      <c r="AD58" s="1754"/>
      <c r="AE58" s="1754"/>
      <c r="AF58" s="1754"/>
      <c r="AG58" s="1758">
        <f>Y58+Y59</f>
        <v>0</v>
      </c>
      <c r="AH58" s="1758"/>
      <c r="AI58" s="1758"/>
      <c r="AJ58" s="1758"/>
      <c r="AK58" s="1759"/>
      <c r="AL58" s="585"/>
      <c r="AM58" s="446"/>
    </row>
    <row r="59" spans="1:39" ht="18" customHeight="1">
      <c r="A59" s="1771"/>
      <c r="B59" s="1603"/>
      <c r="C59" s="1603"/>
      <c r="D59" s="1603"/>
      <c r="E59" s="1603"/>
      <c r="F59" s="1603"/>
      <c r="G59" s="1603"/>
      <c r="H59" s="1603"/>
      <c r="I59" s="1603"/>
      <c r="J59" s="1668"/>
      <c r="K59" s="1764" t="s">
        <v>598</v>
      </c>
      <c r="L59" s="1765"/>
      <c r="M59" s="1765"/>
      <c r="N59" s="1766"/>
      <c r="O59" s="1766"/>
      <c r="P59" s="1766"/>
      <c r="Q59" s="1766"/>
      <c r="R59" s="1766"/>
      <c r="S59" s="1766"/>
      <c r="T59" s="1766"/>
      <c r="U59" s="1766"/>
      <c r="V59" s="1766"/>
      <c r="W59" s="1766"/>
      <c r="X59" s="475" t="s">
        <v>669</v>
      </c>
      <c r="Y59" s="1767"/>
      <c r="Z59" s="1767"/>
      <c r="AA59" s="1767"/>
      <c r="AB59" s="1768"/>
      <c r="AC59" s="1755"/>
      <c r="AD59" s="1541"/>
      <c r="AE59" s="1541"/>
      <c r="AF59" s="1541"/>
      <c r="AG59" s="1760"/>
      <c r="AH59" s="1760"/>
      <c r="AI59" s="1760"/>
      <c r="AJ59" s="1760"/>
      <c r="AK59" s="1761"/>
      <c r="AL59" s="585"/>
      <c r="AM59" s="446"/>
    </row>
    <row r="60" spans="1:39" ht="18" customHeight="1">
      <c r="A60" s="1772"/>
      <c r="B60" s="1670"/>
      <c r="C60" s="1670"/>
      <c r="D60" s="1670"/>
      <c r="E60" s="1670"/>
      <c r="F60" s="1670"/>
      <c r="G60" s="1670"/>
      <c r="H60" s="1670"/>
      <c r="I60" s="1670"/>
      <c r="J60" s="1671"/>
      <c r="K60" s="451" t="s">
        <v>599</v>
      </c>
      <c r="L60" s="452"/>
      <c r="M60" s="452"/>
      <c r="N60" s="1769"/>
      <c r="O60" s="1769"/>
      <c r="P60" s="1769"/>
      <c r="Q60" s="1769"/>
      <c r="R60" s="1769"/>
      <c r="S60" s="1769"/>
      <c r="T60" s="1769"/>
      <c r="U60" s="1769"/>
      <c r="V60" s="1769"/>
      <c r="W60" s="1769"/>
      <c r="X60" s="1769"/>
      <c r="Y60" s="1769"/>
      <c r="Z60" s="1769"/>
      <c r="AA60" s="1769"/>
      <c r="AB60" s="453" t="s">
        <v>669</v>
      </c>
      <c r="AC60" s="1756"/>
      <c r="AD60" s="1757"/>
      <c r="AE60" s="1757"/>
      <c r="AF60" s="1757"/>
      <c r="AG60" s="1762"/>
      <c r="AH60" s="1762"/>
      <c r="AI60" s="1762"/>
      <c r="AJ60" s="1762"/>
      <c r="AK60" s="1763"/>
      <c r="AL60" s="585"/>
      <c r="AM60" s="446"/>
    </row>
    <row r="61" spans="1:39" ht="18" customHeight="1">
      <c r="A61" s="1732" t="s">
        <v>670</v>
      </c>
      <c r="B61" s="1734" t="s">
        <v>600</v>
      </c>
      <c r="C61" s="1735"/>
      <c r="D61" s="1735"/>
      <c r="E61" s="1735"/>
      <c r="F61" s="1735"/>
      <c r="G61" s="1735"/>
      <c r="H61" s="1735"/>
      <c r="I61" s="1735"/>
      <c r="J61" s="1736"/>
      <c r="K61" s="935"/>
      <c r="L61" s="1737" t="s">
        <v>671</v>
      </c>
      <c r="M61" s="1738"/>
      <c r="N61" s="1738"/>
      <c r="O61" s="1738"/>
      <c r="P61" s="1738"/>
      <c r="Q61" s="1738"/>
      <c r="R61" s="1738"/>
      <c r="S61" s="1738"/>
      <c r="T61" s="1738"/>
      <c r="U61" s="1738"/>
      <c r="V61" s="1738"/>
      <c r="W61" s="1738"/>
      <c r="X61" s="1738"/>
      <c r="Y61" s="1738"/>
      <c r="Z61" s="1738"/>
      <c r="AA61" s="1738"/>
      <c r="AB61" s="1738"/>
      <c r="AC61" s="1738"/>
      <c r="AD61" s="1738"/>
      <c r="AE61" s="1738"/>
      <c r="AF61" s="1738"/>
      <c r="AG61" s="1738"/>
      <c r="AH61" s="1738"/>
      <c r="AI61" s="1738"/>
      <c r="AJ61" s="1738"/>
      <c r="AK61" s="1739"/>
      <c r="AL61" s="586"/>
      <c r="AM61" s="446"/>
    </row>
    <row r="62" spans="1:39" ht="27.95" customHeight="1">
      <c r="A62" s="1732"/>
      <c r="B62" s="1734" t="s">
        <v>601</v>
      </c>
      <c r="C62" s="1735"/>
      <c r="D62" s="1735"/>
      <c r="E62" s="1735"/>
      <c r="F62" s="1735"/>
      <c r="G62" s="1735"/>
      <c r="H62" s="1735"/>
      <c r="I62" s="1735"/>
      <c r="J62" s="1736"/>
      <c r="K62" s="1740"/>
      <c r="L62" s="1741"/>
      <c r="M62" s="1741"/>
      <c r="N62" s="1741"/>
      <c r="O62" s="1741"/>
      <c r="P62" s="1741"/>
      <c r="Q62" s="1741"/>
      <c r="R62" s="1741"/>
      <c r="S62" s="1741"/>
      <c r="T62" s="1741"/>
      <c r="U62" s="1741"/>
      <c r="V62" s="1741"/>
      <c r="W62" s="1741"/>
      <c r="X62" s="1741"/>
      <c r="Y62" s="1741"/>
      <c r="Z62" s="1741"/>
      <c r="AA62" s="1741"/>
      <c r="AB62" s="1741"/>
      <c r="AC62" s="1741"/>
      <c r="AD62" s="1741"/>
      <c r="AE62" s="1741"/>
      <c r="AF62" s="1741"/>
      <c r="AG62" s="1741"/>
      <c r="AH62" s="1741"/>
      <c r="AI62" s="1741"/>
      <c r="AJ62" s="1741"/>
      <c r="AK62" s="1742"/>
      <c r="AL62" s="587"/>
      <c r="AM62" s="446"/>
    </row>
    <row r="63" spans="1:39" ht="27.95" customHeight="1" thickBot="1">
      <c r="A63" s="1733"/>
      <c r="B63" s="1743" t="s">
        <v>602</v>
      </c>
      <c r="C63" s="1744"/>
      <c r="D63" s="1744"/>
      <c r="E63" s="1744"/>
      <c r="F63" s="1744"/>
      <c r="G63" s="1744"/>
      <c r="H63" s="1744"/>
      <c r="I63" s="1744"/>
      <c r="J63" s="1745"/>
      <c r="K63" s="1746"/>
      <c r="L63" s="1747"/>
      <c r="M63" s="1747"/>
      <c r="N63" s="1747"/>
      <c r="O63" s="1747"/>
      <c r="P63" s="1747"/>
      <c r="Q63" s="1747"/>
      <c r="R63" s="1747"/>
      <c r="S63" s="1747"/>
      <c r="T63" s="1747"/>
      <c r="U63" s="1747"/>
      <c r="V63" s="1747"/>
      <c r="W63" s="1747"/>
      <c r="X63" s="1747"/>
      <c r="Y63" s="1747"/>
      <c r="Z63" s="1747"/>
      <c r="AA63" s="1747"/>
      <c r="AB63" s="1747"/>
      <c r="AC63" s="1747"/>
      <c r="AD63" s="1747"/>
      <c r="AE63" s="1747"/>
      <c r="AF63" s="1747"/>
      <c r="AG63" s="1747"/>
      <c r="AH63" s="1747"/>
      <c r="AI63" s="1747"/>
      <c r="AJ63" s="1747"/>
      <c r="AK63" s="1748"/>
      <c r="AL63" s="587"/>
      <c r="AM63" s="446"/>
    </row>
    <row r="64" spans="1:39" ht="12" customHeight="1">
      <c r="A64" s="454" t="s">
        <v>981</v>
      </c>
      <c r="B64" s="504"/>
      <c r="C64" s="504"/>
      <c r="D64" s="504"/>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446"/>
      <c r="AC64" s="446"/>
      <c r="AD64" s="446"/>
      <c r="AE64" s="446"/>
      <c r="AF64" s="446"/>
      <c r="AG64" s="446"/>
      <c r="AH64" s="446"/>
      <c r="AI64" s="446"/>
      <c r="AJ64" s="446"/>
      <c r="AK64" s="446"/>
      <c r="AL64" s="588"/>
      <c r="AM64" s="446"/>
    </row>
    <row r="65" spans="1:39" ht="12" customHeight="1">
      <c r="A65" s="454" t="s">
        <v>603</v>
      </c>
      <c r="B65" s="504"/>
      <c r="C65" s="504"/>
      <c r="D65" s="504"/>
      <c r="E65" s="504"/>
      <c r="F65" s="504"/>
      <c r="G65" s="504"/>
      <c r="H65" s="504"/>
      <c r="I65" s="504"/>
      <c r="J65" s="504"/>
      <c r="K65" s="504"/>
      <c r="L65" s="504"/>
      <c r="M65" s="504"/>
      <c r="N65" s="504"/>
      <c r="O65" s="504"/>
      <c r="P65" s="504"/>
      <c r="Q65" s="504"/>
      <c r="R65" s="504"/>
      <c r="S65" s="504"/>
      <c r="T65" s="504"/>
      <c r="U65" s="504"/>
      <c r="V65" s="504"/>
      <c r="W65" s="504"/>
      <c r="X65" s="504"/>
      <c r="Y65" s="504"/>
      <c r="Z65" s="504"/>
      <c r="AA65" s="504"/>
      <c r="AB65" s="446"/>
      <c r="AC65" s="446"/>
      <c r="AD65" s="446"/>
      <c r="AE65" s="446"/>
      <c r="AF65" s="446"/>
      <c r="AG65" s="446"/>
      <c r="AH65" s="446"/>
      <c r="AI65" s="446"/>
      <c r="AJ65" s="446"/>
      <c r="AK65" s="446"/>
      <c r="AL65" s="588"/>
      <c r="AM65" s="446"/>
    </row>
    <row r="66" spans="1:39" ht="12" customHeight="1">
      <c r="A66" s="454" t="s">
        <v>604</v>
      </c>
      <c r="B66" s="504"/>
      <c r="C66" s="504"/>
      <c r="D66" s="504"/>
      <c r="E66" s="504"/>
      <c r="F66" s="504"/>
      <c r="G66" s="504"/>
      <c r="H66" s="504"/>
      <c r="I66" s="504"/>
      <c r="J66" s="504"/>
      <c r="K66" s="504"/>
      <c r="L66" s="504"/>
      <c r="M66" s="504"/>
      <c r="N66" s="504"/>
      <c r="O66" s="504"/>
      <c r="P66" s="504"/>
      <c r="Q66" s="504"/>
      <c r="R66" s="504"/>
      <c r="S66" s="504"/>
      <c r="T66" s="504"/>
      <c r="U66" s="504"/>
      <c r="V66" s="504"/>
      <c r="W66" s="504"/>
      <c r="X66" s="504"/>
      <c r="Y66" s="504"/>
      <c r="Z66" s="504"/>
      <c r="AA66" s="504"/>
      <c r="AB66" s="446"/>
      <c r="AC66" s="446"/>
      <c r="AD66" s="446"/>
      <c r="AE66" s="446"/>
      <c r="AF66" s="446"/>
      <c r="AG66" s="446"/>
      <c r="AH66" s="446"/>
      <c r="AI66" s="446"/>
      <c r="AJ66" s="446"/>
      <c r="AK66" s="446"/>
      <c r="AL66" s="588"/>
      <c r="AM66" s="446"/>
    </row>
    <row r="67" spans="1:39" ht="12" customHeight="1">
      <c r="A67" s="454" t="s">
        <v>292</v>
      </c>
      <c r="B67" s="504"/>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446"/>
      <c r="AC67" s="446"/>
      <c r="AD67" s="446"/>
      <c r="AE67" s="446"/>
      <c r="AF67" s="446"/>
      <c r="AG67" s="446"/>
      <c r="AH67" s="446"/>
      <c r="AI67" s="446"/>
      <c r="AJ67" s="446"/>
      <c r="AK67" s="446"/>
      <c r="AL67" s="588"/>
      <c r="AM67" s="446"/>
    </row>
    <row r="68" spans="1:39" ht="12" customHeight="1">
      <c r="A68" s="454" t="s">
        <v>608</v>
      </c>
      <c r="B68" s="504"/>
      <c r="C68" s="504"/>
      <c r="D68" s="504"/>
      <c r="E68" s="504"/>
      <c r="F68" s="504"/>
      <c r="G68" s="504"/>
      <c r="H68" s="504"/>
      <c r="I68" s="504"/>
      <c r="J68" s="504"/>
      <c r="K68" s="504"/>
      <c r="L68" s="504"/>
      <c r="M68" s="504"/>
      <c r="N68" s="504"/>
      <c r="O68" s="504"/>
      <c r="P68" s="504"/>
      <c r="Q68" s="504"/>
      <c r="R68" s="504"/>
      <c r="S68" s="504"/>
      <c r="T68" s="504"/>
      <c r="U68" s="504"/>
      <c r="V68" s="504"/>
      <c r="W68" s="504"/>
      <c r="X68" s="504"/>
      <c r="Y68" s="504"/>
      <c r="Z68" s="504"/>
      <c r="AA68" s="504"/>
      <c r="AB68" s="446"/>
      <c r="AC68" s="446"/>
      <c r="AD68" s="446"/>
      <c r="AE68" s="446"/>
      <c r="AF68" s="446"/>
      <c r="AG68" s="446"/>
      <c r="AH68" s="446"/>
      <c r="AI68" s="446"/>
      <c r="AJ68" s="446"/>
      <c r="AK68" s="446"/>
      <c r="AL68" s="588"/>
      <c r="AM68" s="446"/>
    </row>
    <row r="69" spans="1:39" ht="12" customHeight="1">
      <c r="A69" s="454" t="s">
        <v>568</v>
      </c>
      <c r="B69" s="504"/>
      <c r="C69" s="504"/>
      <c r="D69" s="504"/>
      <c r="E69" s="504"/>
      <c r="F69" s="504"/>
      <c r="G69" s="504"/>
      <c r="H69" s="504"/>
      <c r="I69" s="504"/>
      <c r="J69" s="504"/>
      <c r="K69" s="504"/>
      <c r="L69" s="504"/>
      <c r="M69" s="504"/>
      <c r="N69" s="504"/>
      <c r="O69" s="504"/>
      <c r="P69" s="504"/>
      <c r="Q69" s="504"/>
      <c r="R69" s="504"/>
      <c r="S69" s="504"/>
      <c r="T69" s="504"/>
      <c r="U69" s="504"/>
      <c r="V69" s="504"/>
      <c r="W69" s="504"/>
      <c r="X69" s="504"/>
      <c r="Y69" s="504"/>
      <c r="Z69" s="504"/>
      <c r="AA69" s="504"/>
      <c r="AB69" s="446"/>
      <c r="AC69" s="446"/>
      <c r="AD69" s="446"/>
      <c r="AE69" s="446"/>
      <c r="AF69" s="446"/>
      <c r="AG69" s="446"/>
      <c r="AH69" s="446"/>
      <c r="AI69" s="446"/>
      <c r="AJ69" s="446"/>
      <c r="AK69" s="446"/>
      <c r="AL69" s="588"/>
      <c r="AM69" s="446"/>
    </row>
    <row r="70" spans="1:39" ht="12" customHeight="1">
      <c r="A70" s="473"/>
      <c r="B70" s="504"/>
      <c r="C70" s="504"/>
      <c r="D70" s="504"/>
      <c r="E70" s="504"/>
      <c r="F70" s="504"/>
      <c r="G70" s="504"/>
      <c r="H70" s="504"/>
      <c r="I70" s="504"/>
      <c r="J70" s="504"/>
      <c r="K70" s="504"/>
      <c r="L70" s="504"/>
      <c r="M70" s="504"/>
      <c r="N70" s="504"/>
      <c r="O70" s="504"/>
      <c r="P70" s="504"/>
      <c r="Q70" s="504"/>
      <c r="R70" s="504"/>
      <c r="S70" s="504"/>
      <c r="T70" s="504"/>
      <c r="U70" s="504"/>
      <c r="V70" s="504"/>
      <c r="W70" s="504"/>
      <c r="X70" s="504"/>
      <c r="Y70" s="504"/>
      <c r="Z70" s="504"/>
      <c r="AA70" s="504"/>
      <c r="AB70" s="446"/>
      <c r="AC70" s="446"/>
      <c r="AD70" s="446"/>
      <c r="AE70" s="446"/>
      <c r="AF70" s="446"/>
      <c r="AG70" s="446"/>
      <c r="AH70" s="446"/>
      <c r="AI70" s="446"/>
      <c r="AJ70" s="446"/>
      <c r="AK70" s="446"/>
      <c r="AL70" s="588"/>
      <c r="AM70" s="446"/>
    </row>
  </sheetData>
  <mergeCells count="215">
    <mergeCell ref="A25:AG25"/>
    <mergeCell ref="AN20:AN24"/>
    <mergeCell ref="A61:A63"/>
    <mergeCell ref="B61:J61"/>
    <mergeCell ref="L61:AK61"/>
    <mergeCell ref="B62:J62"/>
    <mergeCell ref="K62:AK62"/>
    <mergeCell ref="B63:J63"/>
    <mergeCell ref="K63:AK63"/>
    <mergeCell ref="B58:J60"/>
    <mergeCell ref="K58:M58"/>
    <mergeCell ref="Y58:AB58"/>
    <mergeCell ref="AC58:AF60"/>
    <mergeCell ref="AG58:AK60"/>
    <mergeCell ref="K59:M59"/>
    <mergeCell ref="N59:W59"/>
    <mergeCell ref="Y59:AB59"/>
    <mergeCell ref="N60:AA60"/>
    <mergeCell ref="A26:A60"/>
    <mergeCell ref="B26:E26"/>
    <mergeCell ref="F26:AK26"/>
    <mergeCell ref="B27:J27"/>
    <mergeCell ref="K27:AH27"/>
    <mergeCell ref="AI27:AK27"/>
    <mergeCell ref="C32:C35"/>
    <mergeCell ref="B28:B43"/>
    <mergeCell ref="AI56:AK56"/>
    <mergeCell ref="K57:M57"/>
    <mergeCell ref="N57:P57"/>
    <mergeCell ref="Q57:S57"/>
    <mergeCell ref="T57:V57"/>
    <mergeCell ref="W57:Y57"/>
    <mergeCell ref="Z57:AB57"/>
    <mergeCell ref="AC57:AE57"/>
    <mergeCell ref="AF57:AH57"/>
    <mergeCell ref="B55:F57"/>
    <mergeCell ref="G55:J57"/>
    <mergeCell ref="K55:N56"/>
    <mergeCell ref="O55:Q56"/>
    <mergeCell ref="R55:U55"/>
    <mergeCell ref="V55:X55"/>
    <mergeCell ref="K52:M52"/>
    <mergeCell ref="N52:AE52"/>
    <mergeCell ref="AF52:AH52"/>
    <mergeCell ref="K53:M53"/>
    <mergeCell ref="N53:AE53"/>
    <mergeCell ref="AF53:AH53"/>
    <mergeCell ref="Y55:AB55"/>
    <mergeCell ref="AC55:AE55"/>
    <mergeCell ref="R56:U56"/>
    <mergeCell ref="V56:X56"/>
    <mergeCell ref="Y56:AB56"/>
    <mergeCell ref="AC56:AE56"/>
    <mergeCell ref="K54:M54"/>
    <mergeCell ref="N54:AE54"/>
    <mergeCell ref="AF54:AH54"/>
    <mergeCell ref="AF56:AH56"/>
    <mergeCell ref="B50:J50"/>
    <mergeCell ref="L50:O50"/>
    <mergeCell ref="Q50:T50"/>
    <mergeCell ref="U50:AH50"/>
    <mergeCell ref="AI50:AK50"/>
    <mergeCell ref="B51:J54"/>
    <mergeCell ref="K51:M51"/>
    <mergeCell ref="N51:AE51"/>
    <mergeCell ref="AF51:AH51"/>
    <mergeCell ref="AI51:AK51"/>
    <mergeCell ref="AI54:AK54"/>
    <mergeCell ref="AI52:AK52"/>
    <mergeCell ref="AI53:AK53"/>
    <mergeCell ref="B47:B49"/>
    <mergeCell ref="C47:J47"/>
    <mergeCell ref="K47:AH47"/>
    <mergeCell ref="AI47:AK47"/>
    <mergeCell ref="C48:J48"/>
    <mergeCell ref="K48:AH48"/>
    <mergeCell ref="AI48:AK48"/>
    <mergeCell ref="C49:J49"/>
    <mergeCell ref="K49:AH49"/>
    <mergeCell ref="AI49:AK49"/>
    <mergeCell ref="C40:C43"/>
    <mergeCell ref="D40:J40"/>
    <mergeCell ref="K40:AH40"/>
    <mergeCell ref="AI40:AK40"/>
    <mergeCell ref="D41:J41"/>
    <mergeCell ref="K41:AH41"/>
    <mergeCell ref="AI41:AK41"/>
    <mergeCell ref="C36:C39"/>
    <mergeCell ref="D36:J36"/>
    <mergeCell ref="K36:AH36"/>
    <mergeCell ref="AI36:AK36"/>
    <mergeCell ref="D37:J37"/>
    <mergeCell ref="K37:AH37"/>
    <mergeCell ref="AI37:AK37"/>
    <mergeCell ref="D38:J38"/>
    <mergeCell ref="K38:AH38"/>
    <mergeCell ref="AI38:AK38"/>
    <mergeCell ref="D42:J42"/>
    <mergeCell ref="K42:AH42"/>
    <mergeCell ref="AI42:AK42"/>
    <mergeCell ref="D43:J43"/>
    <mergeCell ref="K43:AH43"/>
    <mergeCell ref="AI43:AK43"/>
    <mergeCell ref="D39:J39"/>
    <mergeCell ref="B44:B46"/>
    <mergeCell ref="C44:J44"/>
    <mergeCell ref="K44:AH44"/>
    <mergeCell ref="AI44:AK44"/>
    <mergeCell ref="C45:J45"/>
    <mergeCell ref="K45:AH45"/>
    <mergeCell ref="AI45:AK45"/>
    <mergeCell ref="C46:J46"/>
    <mergeCell ref="K46:AH46"/>
    <mergeCell ref="AI46:AK46"/>
    <mergeCell ref="K39:AH39"/>
    <mergeCell ref="AI39:AK39"/>
    <mergeCell ref="K34:AH34"/>
    <mergeCell ref="AI34:AK34"/>
    <mergeCell ref="D35:J35"/>
    <mergeCell ref="K35:AH35"/>
    <mergeCell ref="AI35:AK35"/>
    <mergeCell ref="AI30:AK30"/>
    <mergeCell ref="D31:J31"/>
    <mergeCell ref="K31:AH31"/>
    <mergeCell ref="AI31:AK31"/>
    <mergeCell ref="D32:J32"/>
    <mergeCell ref="K32:AH32"/>
    <mergeCell ref="AI32:AK32"/>
    <mergeCell ref="D33:J33"/>
    <mergeCell ref="K33:AH33"/>
    <mergeCell ref="AI33:AK33"/>
    <mergeCell ref="D34:J34"/>
    <mergeCell ref="C28:C31"/>
    <mergeCell ref="D28:J28"/>
    <mergeCell ref="K28:AH28"/>
    <mergeCell ref="AI28:AK28"/>
    <mergeCell ref="D29:J29"/>
    <mergeCell ref="K29:AH29"/>
    <mergeCell ref="AI29:AK29"/>
    <mergeCell ref="D30:J30"/>
    <mergeCell ref="K30:AH30"/>
    <mergeCell ref="AL20:AL24"/>
    <mergeCell ref="F21:G21"/>
    <mergeCell ref="H21:T21"/>
    <mergeCell ref="U21:X21"/>
    <mergeCell ref="Y21:AF21"/>
    <mergeCell ref="F22:G22"/>
    <mergeCell ref="H22:T22"/>
    <mergeCell ref="U22:X22"/>
    <mergeCell ref="Y22:AF22"/>
    <mergeCell ref="F23:G23"/>
    <mergeCell ref="F24:G24"/>
    <mergeCell ref="H24:T24"/>
    <mergeCell ref="U24:X24"/>
    <mergeCell ref="Y24:AF24"/>
    <mergeCell ref="A19:E19"/>
    <mergeCell ref="F19:AK19"/>
    <mergeCell ref="A20:E24"/>
    <mergeCell ref="F20:G20"/>
    <mergeCell ref="H20:T20"/>
    <mergeCell ref="U20:X20"/>
    <mergeCell ref="Y20:AF20"/>
    <mergeCell ref="H23:T23"/>
    <mergeCell ref="U23:X23"/>
    <mergeCell ref="Y23:AF23"/>
    <mergeCell ref="A16:E16"/>
    <mergeCell ref="F16:AK16"/>
    <mergeCell ref="A17:E18"/>
    <mergeCell ref="G17:K17"/>
    <mergeCell ref="M17:S17"/>
    <mergeCell ref="U17:Z17"/>
    <mergeCell ref="AB17:AG17"/>
    <mergeCell ref="G18:K18"/>
    <mergeCell ref="M18:S18"/>
    <mergeCell ref="X18:AG18"/>
    <mergeCell ref="AH14:AI14"/>
    <mergeCell ref="A15:E15"/>
    <mergeCell ref="Y15:AA15"/>
    <mergeCell ref="AB15:AD15"/>
    <mergeCell ref="A13:E13"/>
    <mergeCell ref="M13:X13"/>
    <mergeCell ref="A14:E14"/>
    <mergeCell ref="V14:W14"/>
    <mergeCell ref="F14:K14"/>
    <mergeCell ref="M14:R14"/>
    <mergeCell ref="AF14:AG14"/>
    <mergeCell ref="AC14:AE14"/>
    <mergeCell ref="F13:K13"/>
    <mergeCell ref="A12:E12"/>
    <mergeCell ref="G12:K12"/>
    <mergeCell ref="M12:Q12"/>
    <mergeCell ref="S12:U12"/>
    <mergeCell ref="V12:AF12"/>
    <mergeCell ref="Y7:AK11"/>
    <mergeCell ref="F10:K10"/>
    <mergeCell ref="M10:R10"/>
    <mergeCell ref="F11:K11"/>
    <mergeCell ref="N7:R7"/>
    <mergeCell ref="T7:X7"/>
    <mergeCell ref="AL7:AL11"/>
    <mergeCell ref="A8:E9"/>
    <mergeCell ref="F8:X8"/>
    <mergeCell ref="A10:E10"/>
    <mergeCell ref="A2:AK2"/>
    <mergeCell ref="A3:E3"/>
    <mergeCell ref="F3:R3"/>
    <mergeCell ref="G5:J5"/>
    <mergeCell ref="L5:T5"/>
    <mergeCell ref="Y5:AK6"/>
    <mergeCell ref="G6:J6"/>
    <mergeCell ref="L6:T6"/>
    <mergeCell ref="A11:E11"/>
    <mergeCell ref="L11:X11"/>
    <mergeCell ref="A5:E7"/>
    <mergeCell ref="G7:L7"/>
  </mergeCells>
  <phoneticPr fontId="7"/>
  <conditionalFormatting sqref="F17:F18 L17:L18 T17:T18 X18:AG18 AA17 H20:T24 Y20:AF24 AH20:AH24">
    <cfRule type="containsBlanks" dxfId="331" priority="24">
      <formula>LEN(TRIM(F17))=0</formula>
    </cfRule>
  </conditionalFormatting>
  <conditionalFormatting sqref="L5:T6">
    <cfRule type="expression" dxfId="330" priority="23">
      <formula>AND(F5="✔",L5="")</formula>
    </cfRule>
  </conditionalFormatting>
  <conditionalFormatting sqref="Y7:AK11">
    <cfRule type="expression" dxfId="329" priority="16">
      <formula>LEN(Y7)&gt;100</formula>
    </cfRule>
    <cfRule type="expression" dxfId="328" priority="22">
      <formula>AND($L$5&lt;&gt;"00 基礎分野",$Y$7="")</formula>
    </cfRule>
  </conditionalFormatting>
  <conditionalFormatting sqref="V12:AF12">
    <cfRule type="expression" dxfId="327" priority="19">
      <formula>AND($R$12="✔",$V$12="")</formula>
    </cfRule>
  </conditionalFormatting>
  <conditionalFormatting sqref="K50 P50">
    <cfRule type="expression" dxfId="326" priority="18">
      <formula>COUNTA($K$50,$P$50)=0</formula>
    </cfRule>
  </conditionalFormatting>
  <conditionalFormatting sqref="AI50:AK50">
    <cfRule type="expression" dxfId="325" priority="17">
      <formula>AND($P$50="✔",$AI$50="")</formula>
    </cfRule>
  </conditionalFormatting>
  <conditionalFormatting sqref="F19:AK19">
    <cfRule type="expression" dxfId="324" priority="15">
      <formula>LEN(F19)&gt;200</formula>
    </cfRule>
  </conditionalFormatting>
  <conditionalFormatting sqref="F26:AK26">
    <cfRule type="expression" dxfId="323" priority="14">
      <formula>LEN(F26)&gt;250</formula>
    </cfRule>
  </conditionalFormatting>
  <conditionalFormatting sqref="F7">
    <cfRule type="containsBlanks" dxfId="322" priority="12">
      <formula>LEN(TRIM(F7))=0</formula>
    </cfRule>
  </conditionalFormatting>
  <conditionalFormatting sqref="M7">
    <cfRule type="containsBlanks" dxfId="321" priority="11">
      <formula>LEN(TRIM(M7))=0</formula>
    </cfRule>
  </conditionalFormatting>
  <conditionalFormatting sqref="S7">
    <cfRule type="containsBlanks" dxfId="320" priority="10">
      <formula>LEN(TRIM(S7))=0</formula>
    </cfRule>
  </conditionalFormatting>
  <conditionalFormatting sqref="F10:K10">
    <cfRule type="containsBlanks" dxfId="319" priority="25">
      <formula>LEN(TRIM(F10))=0</formula>
    </cfRule>
  </conditionalFormatting>
  <conditionalFormatting sqref="F10:K10">
    <cfRule type="cellIs" dxfId="318" priority="8" operator="equal">
      <formula>"令和　　年　　月　　日"</formula>
    </cfRule>
  </conditionalFormatting>
  <conditionalFormatting sqref="M10:R10">
    <cfRule type="containsBlanks" dxfId="317" priority="26">
      <formula>LEN(TRIM(M10))=0</formula>
    </cfRule>
  </conditionalFormatting>
  <conditionalFormatting sqref="M10:R10">
    <cfRule type="cellIs" dxfId="316" priority="6" operator="equal">
      <formula>"令和　　年　　月　　日"</formula>
    </cfRule>
  </conditionalFormatting>
  <conditionalFormatting sqref="F11:K11">
    <cfRule type="containsBlanks" dxfId="315" priority="5">
      <formula>LEN(TRIM(F11))=0</formula>
    </cfRule>
  </conditionalFormatting>
  <conditionalFormatting sqref="F11:K11">
    <cfRule type="cellIs" dxfId="314" priority="4" operator="equal">
      <formula>"令和　　年　　月　　日"</formula>
    </cfRule>
  </conditionalFormatting>
  <conditionalFormatting sqref="F13:K13">
    <cfRule type="containsBlanks" dxfId="313" priority="3">
      <formula>LEN(TRIM(F13))=0</formula>
    </cfRule>
  </conditionalFormatting>
  <conditionalFormatting sqref="F13:K13">
    <cfRule type="cellIs" dxfId="312" priority="2" operator="equal">
      <formula>"令和　　年　　月　　日"</formula>
    </cfRule>
  </conditionalFormatting>
  <conditionalFormatting sqref="AH25">
    <cfRule type="containsBlanks" dxfId="311" priority="27">
      <formula>LEN(TRIM(AH25))=0</formula>
    </cfRule>
  </conditionalFormatting>
  <dataValidations xWindow="726" yWindow="727" count="7">
    <dataValidation allowBlank="1" showInputMessage="1" showErrorMessage="1" prompt="様式第８号に記載した金額を記載してください。" sqref="Y58:AB58"/>
    <dataValidation allowBlank="1" showInputMessage="1" showErrorMessage="1" prompt="職場体験・職場見学及び企業実習先への交通費、健康診断料、補講費が必要となる場合には、別途費用が発生する旨記入してください。" sqref="N60:AA60"/>
    <dataValidation type="list" allowBlank="1" showInputMessage="1" showErrorMessage="1" prompt="実施する項目を選択してください。" sqref="K51:M54">
      <formula1>"【職場見学】,【職場体験】,【職業人講話】"</formula1>
    </dataValidation>
    <dataValidation type="list" allowBlank="1" showInputMessage="1" showErrorMessage="1" prompt="職場見学等を職業能力開発講習で実施する場合は、「（能開講習）」を選択してください。" sqref="AF51:AH54">
      <formula1>"（能開講習）"</formula1>
    </dataValidation>
    <dataValidation type="list" allowBlank="1" showInputMessage="1" showErrorMessage="1" sqref="S7 K61 P50 K50 AA17 T17:T18 L17:L18 F17:F18 R12 L12 F12 M7 F7 AH20:AH24">
      <formula1>"✔"</formula1>
    </dataValidation>
    <dataValidation allowBlank="1" showInputMessage="1" showErrorMessage="1" prompt="日付形式で入力してください。" sqref="M10:R10 F10:K11 F13:K13"/>
    <dataValidation type="list" allowBlank="1" showInputMessage="1" showErrorMessage="1" sqref="L5:T6">
      <formula1>訓練分野</formula1>
    </dataValidation>
  </dataValidations>
  <printOptions horizontalCentered="1"/>
  <pageMargins left="0.59055118110236227" right="0.19685039370078741" top="0.19685039370078741" bottom="0.19685039370078741" header="7.874015748031496E-2" footer="7.874015748031496E-2"/>
  <pageSetup paperSize="9" scale="64" orientation="portrait" r:id="rId1"/>
  <headerFooter>
    <oddFooter>&amp;R&amp;14（令和３年１２月２１日開講訓練科から適用）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1" operator="between" id="{86E1ED00-E28D-48DA-9AB0-050C81B3F199}">
            <xm:f>様式8!$E$16</xm:f>
            <xm:f>様式8!$E$31</xm:f>
            <x14:dxf>
              <fill>
                <patternFill>
                  <bgColor rgb="FFCCECFF"/>
                </patternFill>
              </fill>
            </x14:dxf>
          </x14:cfRule>
          <xm:sqref>F12 L12 R12 AF14:AG14 G15 I15 L15 N15 F16:AK16 F19:AK19 F26:AK26 K51:AK54 Y58:AB59 N59:W59 N60:AA60 K61 K62:AK63 C28:AK49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853" customWidth="1"/>
    <col min="25" max="16384" width="8" style="853"/>
  </cols>
  <sheetData>
    <row r="1" spans="1:35">
      <c r="V1" s="871" t="s">
        <v>1204</v>
      </c>
    </row>
    <row r="2" spans="1:35">
      <c r="X2" s="854" t="s">
        <v>1191</v>
      </c>
    </row>
    <row r="3" spans="1:35" ht="18.75">
      <c r="A3" s="1782" t="s">
        <v>1176</v>
      </c>
      <c r="B3" s="1782"/>
      <c r="C3" s="1782"/>
      <c r="D3" s="1782"/>
      <c r="E3" s="1782"/>
      <c r="F3" s="1782"/>
      <c r="G3" s="1782"/>
      <c r="H3" s="1782"/>
      <c r="I3" s="1782"/>
      <c r="J3" s="1782"/>
      <c r="K3" s="1782"/>
      <c r="L3" s="1782"/>
      <c r="M3" s="1782"/>
      <c r="N3" s="1782"/>
      <c r="O3" s="1782"/>
      <c r="P3" s="1782"/>
      <c r="Q3" s="1782"/>
      <c r="R3" s="1782"/>
      <c r="S3" s="1782"/>
      <c r="T3" s="1782"/>
      <c r="U3" s="1782"/>
      <c r="V3" s="1782"/>
      <c r="W3" s="1782"/>
      <c r="X3" s="1782"/>
    </row>
    <row r="4" spans="1:35" ht="21" customHeight="1">
      <c r="T4" s="1783" t="s">
        <v>1177</v>
      </c>
      <c r="U4" s="1783"/>
      <c r="V4" s="1784" t="str">
        <f>IF(様式1!O3="","",様式1!O3)</f>
        <v/>
      </c>
      <c r="W4" s="1784"/>
      <c r="X4" s="1784"/>
      <c r="Y4" s="872"/>
      <c r="Z4" s="872"/>
    </row>
    <row r="5" spans="1:35" ht="9" customHeight="1">
      <c r="Y5" s="863"/>
      <c r="Z5" s="863"/>
    </row>
    <row r="6" spans="1:35" ht="18" customHeight="1">
      <c r="A6" s="1785" t="s">
        <v>1178</v>
      </c>
      <c r="B6" s="1786"/>
      <c r="C6" s="1786"/>
      <c r="D6" s="1787" t="str">
        <f>IF(様式1!L11="","",様式1!L11)</f>
        <v/>
      </c>
      <c r="E6" s="1788"/>
      <c r="F6" s="1788"/>
      <c r="G6" s="1788"/>
      <c r="H6" s="1788"/>
      <c r="I6" s="1788"/>
      <c r="J6" s="1788"/>
      <c r="K6" s="1788"/>
      <c r="L6" s="1789"/>
      <c r="M6" s="1790" t="s">
        <v>1192</v>
      </c>
      <c r="N6" s="1791"/>
      <c r="O6" s="1791"/>
      <c r="P6" s="1792" t="str">
        <f>IF(様式1!F44="","",様式1!F44)</f>
        <v/>
      </c>
      <c r="Q6" s="1792"/>
      <c r="R6" s="1792"/>
      <c r="S6" s="1792"/>
      <c r="T6" s="1792"/>
      <c r="U6" s="1792"/>
      <c r="V6" s="1792"/>
      <c r="W6" s="1792"/>
      <c r="X6" s="1792"/>
      <c r="Y6" s="855"/>
      <c r="Z6" s="855"/>
      <c r="AA6" s="855"/>
      <c r="AB6" s="855"/>
      <c r="AC6" s="855"/>
      <c r="AD6" s="855"/>
      <c r="AE6" s="855"/>
      <c r="AF6" s="855"/>
      <c r="AG6" s="855"/>
      <c r="AH6" s="855"/>
      <c r="AI6" s="855"/>
    </row>
    <row r="7" spans="1:35" ht="18" customHeight="1">
      <c r="A7" s="1785" t="s">
        <v>1179</v>
      </c>
      <c r="B7" s="1786"/>
      <c r="C7" s="1790"/>
      <c r="D7" s="1793" t="str">
        <f>IF(様式1!G36="","",様式1!G36)</f>
        <v/>
      </c>
      <c r="E7" s="1794"/>
      <c r="F7" s="1794"/>
      <c r="G7" s="1794"/>
      <c r="H7" s="1794"/>
      <c r="I7" s="1794"/>
      <c r="J7" s="1794"/>
      <c r="K7" s="1794"/>
      <c r="L7" s="1795"/>
      <c r="M7" s="856"/>
      <c r="N7" s="856"/>
      <c r="O7" s="856"/>
      <c r="P7" s="856"/>
      <c r="Q7" s="856"/>
      <c r="R7" s="856"/>
      <c r="S7" s="856"/>
      <c r="T7" s="856"/>
      <c r="U7" s="856"/>
      <c r="V7" s="856"/>
      <c r="W7" s="856"/>
      <c r="X7" s="856"/>
      <c r="Y7" s="855"/>
      <c r="Z7" s="855"/>
      <c r="AA7" s="855"/>
      <c r="AB7" s="855"/>
      <c r="AC7" s="855"/>
      <c r="AD7" s="855"/>
      <c r="AE7" s="855"/>
      <c r="AF7" s="855"/>
      <c r="AG7" s="855"/>
      <c r="AH7" s="855"/>
      <c r="AI7" s="855"/>
    </row>
    <row r="9" spans="1:35" s="857" customFormat="1" ht="55.9" customHeight="1">
      <c r="A9" s="1029" t="s">
        <v>1193</v>
      </c>
      <c r="B9" s="1796" t="s">
        <v>1194</v>
      </c>
      <c r="C9" s="1796"/>
      <c r="D9" s="1797" t="s">
        <v>1180</v>
      </c>
      <c r="E9" s="1797"/>
      <c r="F9" s="1797"/>
      <c r="G9" s="1797" t="s">
        <v>1181</v>
      </c>
      <c r="H9" s="1797"/>
      <c r="I9" s="1797"/>
      <c r="J9" s="1797"/>
      <c r="K9" s="1797"/>
      <c r="L9" s="1797" t="s">
        <v>1182</v>
      </c>
      <c r="M9" s="1797"/>
      <c r="N9" s="1797" t="s">
        <v>1183</v>
      </c>
      <c r="O9" s="1797"/>
      <c r="P9" s="1796" t="s">
        <v>1184</v>
      </c>
      <c r="Q9" s="1796"/>
      <c r="R9" s="1796"/>
      <c r="S9" s="1797" t="s">
        <v>1185</v>
      </c>
      <c r="T9" s="1797"/>
      <c r="U9" s="1797" t="s">
        <v>1186</v>
      </c>
      <c r="V9" s="1797"/>
      <c r="W9" s="1797"/>
      <c r="X9" s="1797"/>
    </row>
    <row r="10" spans="1:35" ht="58.15" customHeight="1">
      <c r="A10" s="1030" t="s">
        <v>1195</v>
      </c>
      <c r="B10" s="1798"/>
      <c r="C10" s="1798"/>
      <c r="D10" s="1799"/>
      <c r="E10" s="1800"/>
      <c r="F10" s="1557"/>
      <c r="G10" s="1799"/>
      <c r="H10" s="1800"/>
      <c r="I10" s="1800"/>
      <c r="J10" s="1800"/>
      <c r="K10" s="1557"/>
      <c r="L10" s="1799"/>
      <c r="M10" s="1800"/>
      <c r="N10" s="1799"/>
      <c r="O10" s="1800"/>
      <c r="P10" s="1799"/>
      <c r="Q10" s="1800"/>
      <c r="R10" s="1557"/>
      <c r="S10" s="1799"/>
      <c r="T10" s="1800"/>
      <c r="U10" s="1799"/>
      <c r="V10" s="1800"/>
      <c r="W10" s="1800"/>
      <c r="X10" s="1557"/>
    </row>
    <row r="11" spans="1:35" ht="58.15" customHeight="1">
      <c r="A11" s="1030" t="s">
        <v>1196</v>
      </c>
      <c r="B11" s="1798"/>
      <c r="C11" s="1798"/>
      <c r="D11" s="1799"/>
      <c r="E11" s="1800"/>
      <c r="F11" s="1557"/>
      <c r="G11" s="1799"/>
      <c r="H11" s="1800"/>
      <c r="I11" s="1800"/>
      <c r="J11" s="1800"/>
      <c r="K11" s="1557"/>
      <c r="L11" s="1799"/>
      <c r="M11" s="1800"/>
      <c r="N11" s="1799"/>
      <c r="O11" s="1800"/>
      <c r="P11" s="1799"/>
      <c r="Q11" s="1800"/>
      <c r="R11" s="1557"/>
      <c r="S11" s="1799"/>
      <c r="T11" s="1800"/>
      <c r="U11" s="1799"/>
      <c r="V11" s="1800"/>
      <c r="W11" s="1800"/>
      <c r="X11" s="1557"/>
    </row>
    <row r="12" spans="1:35" ht="58.15" customHeight="1">
      <c r="A12" s="1030" t="s">
        <v>1197</v>
      </c>
      <c r="B12" s="1798"/>
      <c r="C12" s="1798"/>
      <c r="D12" s="1799"/>
      <c r="E12" s="1800"/>
      <c r="F12" s="1557"/>
      <c r="G12" s="1799"/>
      <c r="H12" s="1800"/>
      <c r="I12" s="1800"/>
      <c r="J12" s="1800"/>
      <c r="K12" s="1557"/>
      <c r="L12" s="1799"/>
      <c r="M12" s="1800"/>
      <c r="N12" s="1799"/>
      <c r="O12" s="1800"/>
      <c r="P12" s="1799"/>
      <c r="Q12" s="1800"/>
      <c r="R12" s="1557"/>
      <c r="S12" s="1799"/>
      <c r="T12" s="1800"/>
      <c r="U12" s="1799"/>
      <c r="V12" s="1800"/>
      <c r="W12" s="1800"/>
      <c r="X12" s="1557"/>
    </row>
    <row r="13" spans="1:35" ht="58.15" customHeight="1">
      <c r="A13" s="1030" t="s">
        <v>1198</v>
      </c>
      <c r="B13" s="1798"/>
      <c r="C13" s="1798"/>
      <c r="D13" s="1799"/>
      <c r="E13" s="1800"/>
      <c r="F13" s="1557"/>
      <c r="G13" s="1799"/>
      <c r="H13" s="1800"/>
      <c r="I13" s="1800"/>
      <c r="J13" s="1800"/>
      <c r="K13" s="1557"/>
      <c r="L13" s="1799"/>
      <c r="M13" s="1800"/>
      <c r="N13" s="1799"/>
      <c r="O13" s="1800"/>
      <c r="P13" s="1799"/>
      <c r="Q13" s="1800"/>
      <c r="R13" s="1557"/>
      <c r="S13" s="1799"/>
      <c r="T13" s="1800"/>
      <c r="U13" s="1799"/>
      <c r="V13" s="1800"/>
      <c r="W13" s="1800"/>
      <c r="X13" s="1557"/>
    </row>
    <row r="14" spans="1:35" ht="58.15" customHeight="1">
      <c r="A14" s="1030" t="s">
        <v>1199</v>
      </c>
      <c r="B14" s="1798"/>
      <c r="C14" s="1798"/>
      <c r="D14" s="1799"/>
      <c r="E14" s="1800"/>
      <c r="F14" s="1557"/>
      <c r="G14" s="1799"/>
      <c r="H14" s="1800"/>
      <c r="I14" s="1800"/>
      <c r="J14" s="1800"/>
      <c r="K14" s="1557"/>
      <c r="L14" s="1799"/>
      <c r="M14" s="1800"/>
      <c r="N14" s="1799"/>
      <c r="O14" s="1800"/>
      <c r="P14" s="1799"/>
      <c r="Q14" s="1800"/>
      <c r="R14" s="1557"/>
      <c r="S14" s="1799"/>
      <c r="T14" s="1800"/>
      <c r="U14" s="1799"/>
      <c r="V14" s="1800"/>
      <c r="W14" s="1800"/>
      <c r="X14" s="1557"/>
    </row>
    <row r="15" spans="1:35" ht="58.15" customHeight="1">
      <c r="A15" s="1030" t="s">
        <v>1200</v>
      </c>
      <c r="B15" s="1798"/>
      <c r="C15" s="1798"/>
      <c r="D15" s="1799"/>
      <c r="E15" s="1800"/>
      <c r="F15" s="1557"/>
      <c r="G15" s="1799"/>
      <c r="H15" s="1800"/>
      <c r="I15" s="1800"/>
      <c r="J15" s="1800"/>
      <c r="K15" s="1557"/>
      <c r="L15" s="1799"/>
      <c r="M15" s="1800"/>
      <c r="N15" s="1799"/>
      <c r="O15" s="1800"/>
      <c r="P15" s="1799"/>
      <c r="Q15" s="1800"/>
      <c r="R15" s="1557"/>
      <c r="S15" s="1799"/>
      <c r="T15" s="1800"/>
      <c r="U15" s="1799"/>
      <c r="V15" s="1800"/>
      <c r="W15" s="1800"/>
      <c r="X15" s="1557"/>
    </row>
    <row r="17" spans="1:24">
      <c r="A17" s="1805" t="s">
        <v>1187</v>
      </c>
      <c r="B17" s="1806"/>
    </row>
    <row r="18" spans="1:24">
      <c r="A18" s="858" t="s">
        <v>1188</v>
      </c>
      <c r="B18" s="1803"/>
      <c r="C18" s="1803"/>
      <c r="D18" s="1803"/>
      <c r="E18" s="1803"/>
      <c r="F18" s="1803"/>
      <c r="G18" s="860"/>
      <c r="H18" s="859" t="s">
        <v>1201</v>
      </c>
      <c r="I18" s="859"/>
      <c r="J18" s="1803"/>
      <c r="K18" s="1803"/>
      <c r="L18" s="1803"/>
      <c r="M18" s="1803"/>
      <c r="N18" s="1803"/>
      <c r="O18" s="1803"/>
      <c r="P18" s="1803"/>
      <c r="Q18" s="1803"/>
      <c r="R18" s="860"/>
      <c r="S18" s="860"/>
      <c r="T18" s="860"/>
      <c r="U18" s="860"/>
      <c r="V18" s="860"/>
      <c r="W18" s="860"/>
      <c r="X18" s="861"/>
    </row>
    <row r="19" spans="1:24">
      <c r="A19" s="862"/>
      <c r="B19" s="863"/>
      <c r="C19" s="863"/>
      <c r="D19" s="863"/>
      <c r="E19" s="863"/>
      <c r="F19" s="863"/>
      <c r="G19" s="863"/>
      <c r="H19" s="863"/>
      <c r="I19" s="863"/>
      <c r="J19" s="863"/>
      <c r="K19" s="863"/>
      <c r="L19" s="863"/>
      <c r="M19" s="863"/>
      <c r="N19" s="863"/>
      <c r="O19" s="863"/>
      <c r="P19" s="863"/>
      <c r="Q19" s="863"/>
      <c r="R19" s="863"/>
      <c r="S19" s="863"/>
      <c r="T19" s="863"/>
      <c r="U19" s="863"/>
      <c r="V19" s="863"/>
      <c r="W19" s="863"/>
      <c r="X19" s="864"/>
    </row>
    <row r="20" spans="1:24">
      <c r="A20" s="865" t="s">
        <v>1189</v>
      </c>
      <c r="B20" s="1804"/>
      <c r="C20" s="1804"/>
      <c r="D20" s="1804"/>
      <c r="E20" s="1804"/>
      <c r="F20" s="1804"/>
      <c r="G20" s="863"/>
      <c r="H20" s="866" t="s">
        <v>1190</v>
      </c>
      <c r="I20" s="866"/>
      <c r="J20" s="863"/>
      <c r="K20" s="1804"/>
      <c r="L20" s="1804"/>
      <c r="M20" s="1804"/>
      <c r="N20" s="1804"/>
      <c r="O20" s="1804"/>
      <c r="P20" s="1804"/>
      <c r="Q20" s="1804"/>
      <c r="R20" s="863"/>
      <c r="S20" s="863"/>
      <c r="T20" s="863"/>
      <c r="U20" s="863"/>
      <c r="V20" s="863"/>
      <c r="W20" s="863"/>
      <c r="X20" s="864"/>
    </row>
    <row r="21" spans="1:24">
      <c r="A21" s="867"/>
      <c r="B21" s="868"/>
      <c r="C21" s="869"/>
      <c r="D21" s="869"/>
      <c r="E21" s="869"/>
      <c r="F21" s="869"/>
      <c r="G21" s="869"/>
      <c r="H21" s="869"/>
      <c r="I21" s="869"/>
      <c r="J21" s="869"/>
      <c r="K21" s="869"/>
      <c r="L21" s="869"/>
      <c r="M21" s="869"/>
      <c r="N21" s="869"/>
      <c r="O21" s="869"/>
      <c r="P21" s="869"/>
      <c r="Q21" s="869"/>
      <c r="R21" s="869"/>
      <c r="S21" s="869"/>
      <c r="T21" s="869"/>
      <c r="U21" s="869"/>
      <c r="V21" s="869"/>
      <c r="W21" s="869"/>
      <c r="X21" s="870"/>
    </row>
    <row r="23" spans="1:24" ht="74.25" customHeight="1">
      <c r="A23" s="1801" t="s">
        <v>1202</v>
      </c>
      <c r="B23" s="1802"/>
      <c r="C23" s="1802"/>
      <c r="D23" s="1802"/>
      <c r="E23" s="1802"/>
      <c r="F23" s="1802"/>
      <c r="G23" s="1802"/>
      <c r="H23" s="1802"/>
      <c r="I23" s="1802"/>
      <c r="J23" s="1802"/>
      <c r="K23" s="1802"/>
      <c r="L23" s="1802"/>
      <c r="M23" s="1802"/>
      <c r="N23" s="1802"/>
      <c r="O23" s="1802"/>
      <c r="P23" s="1802"/>
      <c r="Q23" s="1802"/>
      <c r="R23" s="1802"/>
      <c r="S23" s="1802"/>
      <c r="T23" s="1802"/>
      <c r="U23" s="1802"/>
      <c r="V23" s="1802"/>
      <c r="W23" s="1802"/>
      <c r="X23" s="1802"/>
    </row>
    <row r="24" spans="1:24">
      <c r="X24" s="852" t="s">
        <v>1203</v>
      </c>
    </row>
  </sheetData>
  <mergeCells count="71">
    <mergeCell ref="B18:F18"/>
    <mergeCell ref="B20:F20"/>
    <mergeCell ref="J18:Q18"/>
    <mergeCell ref="K20:Q20"/>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7"/>
  <printOptions horizontalCentered="1"/>
  <pageMargins left="0.35433070866141736" right="0.31496062992125984" top="0.35433070866141736" bottom="0.39370078740157483" header="0.31496062992125984" footer="0.31496062992125984"/>
  <pageSetup paperSize="9" scale="83" orientation="landscape"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39"/>
  <sheetViews>
    <sheetView view="pageBreakPreview" topLeftCell="A73" zoomScale="60" zoomScaleNormal="70" workbookViewId="0">
      <selection sqref="A1:H1"/>
    </sheetView>
  </sheetViews>
  <sheetFormatPr defaultRowHeight="13.5"/>
  <cols>
    <col min="1" max="1" width="2.625" style="59" customWidth="1"/>
    <col min="2" max="2" width="5.125" style="60" customWidth="1"/>
    <col min="3" max="3" width="7.625" style="60" customWidth="1"/>
    <col min="4" max="34" width="4.375" style="60" customWidth="1"/>
    <col min="35" max="35" width="4.375" style="185" customWidth="1"/>
    <col min="36" max="36" width="6.125" style="59" customWidth="1"/>
    <col min="37" max="38" width="9" style="59"/>
    <col min="39" max="42" width="20" style="59" bestFit="1" customWidth="1"/>
    <col min="43" max="44" width="20" style="59" hidden="1" customWidth="1"/>
    <col min="45" max="16384" width="9" style="59"/>
  </cols>
  <sheetData>
    <row r="1" spans="1:44" s="141" customFormat="1" ht="17.25" customHeight="1">
      <c r="A1" s="1846" t="s">
        <v>242</v>
      </c>
      <c r="B1" s="1846"/>
      <c r="C1" s="1846"/>
      <c r="D1" s="1847" t="str">
        <f>IF(様式1!F37="","",様式1!F37)</f>
        <v/>
      </c>
      <c r="E1" s="1847"/>
      <c r="F1" s="1847"/>
      <c r="G1" s="1847"/>
      <c r="H1" s="1847"/>
      <c r="I1" s="708" t="s">
        <v>53</v>
      </c>
      <c r="J1" s="1847" t="str">
        <f>IF(様式1!K37="","",様式1!K37)</f>
        <v/>
      </c>
      <c r="K1" s="1847"/>
      <c r="L1" s="1847"/>
      <c r="M1" s="1847"/>
      <c r="N1" s="1847"/>
      <c r="O1" s="599"/>
      <c r="P1" s="599"/>
      <c r="Q1" s="599"/>
      <c r="R1" s="599"/>
      <c r="S1" s="599"/>
      <c r="T1" s="599"/>
      <c r="U1" s="599"/>
      <c r="V1" s="599"/>
      <c r="W1" s="599"/>
      <c r="X1" s="599"/>
      <c r="Y1" s="599"/>
      <c r="Z1" s="599"/>
      <c r="AA1" s="599"/>
      <c r="AB1" s="599"/>
      <c r="AC1" s="599"/>
      <c r="AD1" s="599"/>
      <c r="AE1" s="599"/>
      <c r="AF1" s="599"/>
      <c r="AG1" s="599"/>
      <c r="AH1" s="599"/>
      <c r="AI1" s="76"/>
    </row>
    <row r="2" spans="1:44">
      <c r="A2" s="181"/>
      <c r="B2" s="181"/>
      <c r="C2" s="181"/>
      <c r="D2" s="1848"/>
      <c r="E2" s="1848"/>
      <c r="F2" s="180"/>
      <c r="G2" s="182"/>
      <c r="H2" s="180"/>
      <c r="I2" s="183"/>
      <c r="J2" s="180"/>
    </row>
    <row r="3" spans="1:44" ht="20.100000000000001" customHeight="1">
      <c r="AG3" s="184"/>
      <c r="AH3" s="129" t="s">
        <v>294</v>
      </c>
    </row>
    <row r="4" spans="1:44" ht="20.25" customHeight="1">
      <c r="A4" s="1849" t="s">
        <v>1242</v>
      </c>
      <c r="B4" s="1849"/>
      <c r="C4" s="1849"/>
      <c r="D4" s="1849"/>
      <c r="E4" s="1849"/>
      <c r="F4" s="1849"/>
      <c r="G4" s="1849"/>
      <c r="H4" s="1849"/>
      <c r="I4" s="1849"/>
      <c r="J4" s="1849"/>
      <c r="K4" s="1849"/>
      <c r="L4" s="1849"/>
      <c r="M4" s="1849"/>
      <c r="N4" s="1849"/>
      <c r="O4" s="1849"/>
      <c r="P4" s="1849"/>
      <c r="Q4" s="1849"/>
      <c r="R4" s="1849"/>
      <c r="S4" s="1849"/>
      <c r="T4" s="1849"/>
      <c r="U4" s="1849"/>
      <c r="V4" s="1849"/>
      <c r="W4" s="1849"/>
      <c r="X4" s="1849"/>
      <c r="Y4" s="1849"/>
      <c r="Z4" s="1849"/>
      <c r="AA4" s="1849"/>
      <c r="AB4" s="1849"/>
      <c r="AC4" s="1849"/>
      <c r="AD4" s="1849"/>
      <c r="AE4" s="1849"/>
      <c r="AF4" s="1849"/>
      <c r="AG4" s="1849"/>
      <c r="AH4" s="1849"/>
    </row>
    <row r="5" spans="1:44">
      <c r="B5" s="185"/>
      <c r="C5" s="185"/>
      <c r="D5" s="185"/>
    </row>
    <row r="6" spans="1:44">
      <c r="B6" s="1850" t="s">
        <v>0</v>
      </c>
      <c r="C6" s="1850"/>
      <c r="D6" s="1850"/>
      <c r="E6" s="1850" t="str">
        <f>IF(様式1!L11="","",様式1!L11)</f>
        <v/>
      </c>
      <c r="F6" s="1850"/>
      <c r="G6" s="1850"/>
      <c r="H6" s="1850"/>
      <c r="I6" s="1850"/>
      <c r="J6" s="1850"/>
      <c r="K6" s="1850"/>
      <c r="L6" s="1850"/>
      <c r="M6" s="1850"/>
      <c r="N6" s="1850"/>
      <c r="O6" s="1850"/>
      <c r="P6" s="1850"/>
      <c r="Q6" s="1850"/>
      <c r="R6" s="1850"/>
      <c r="S6" s="1850" t="s">
        <v>295</v>
      </c>
      <c r="T6" s="1850"/>
      <c r="U6" s="1850"/>
      <c r="V6" s="1850" t="str">
        <f>IF(様式1!G36="","",様式1!G36)</f>
        <v/>
      </c>
      <c r="W6" s="1850"/>
      <c r="X6" s="1850"/>
      <c r="Y6" s="1850"/>
      <c r="Z6" s="1850"/>
      <c r="AA6" s="1850"/>
      <c r="AB6" s="1850"/>
      <c r="AC6" s="1850"/>
      <c r="AD6" s="1850"/>
      <c r="AE6" s="1850"/>
      <c r="AF6" s="1850"/>
      <c r="AG6" s="1850"/>
      <c r="AH6" s="1850"/>
    </row>
    <row r="7" spans="1:44" ht="5.25" customHeight="1"/>
    <row r="8" spans="1:44" s="141" customFormat="1" ht="30" customHeight="1">
      <c r="B8" s="1836" t="s">
        <v>1209</v>
      </c>
      <c r="C8" s="707" t="s">
        <v>888</v>
      </c>
      <c r="D8" s="686" t="str">
        <f>AM12</f>
        <v/>
      </c>
      <c r="E8" s="687" t="str">
        <f>IF($D$8="","",IF($D$8+1&lt;=$AM$13,$D$8+1,""))</f>
        <v/>
      </c>
      <c r="F8" s="687" t="str">
        <f>IF($D$8="","",IF($D$8+2&lt;=$AM$13,$D$8+2,""))</f>
        <v/>
      </c>
      <c r="G8" s="687" t="str">
        <f>IF($D$8="","",IF($D$8+3&lt;=$AM$13,$D$8+3,""))</f>
        <v/>
      </c>
      <c r="H8" s="687" t="str">
        <f>IF($D$8="","",IF($D$8+4&lt;=$AM$13,$D$8+4,""))</f>
        <v/>
      </c>
      <c r="I8" s="687" t="str">
        <f>IF($D$8="","",IF($D$8+5&lt;=$AM$13,$D$8+5,""))</f>
        <v/>
      </c>
      <c r="J8" s="687" t="str">
        <f>IF($D$8="","",IF($D$8+6&lt;=$AM$13,$D$8+6,""))</f>
        <v/>
      </c>
      <c r="K8" s="687" t="str">
        <f>IF($D$8="","",IF($D$8+7&lt;=$AM$13,$D$8+7,""))</f>
        <v/>
      </c>
      <c r="L8" s="687" t="str">
        <f>IF($D$8="","",IF($D$8+8&lt;=$AM$13,$D$8+8,""))</f>
        <v/>
      </c>
      <c r="M8" s="687" t="str">
        <f>IF($D$8="","",IF($D$8+9&lt;=$AM$13,$D$8+9,""))</f>
        <v/>
      </c>
      <c r="N8" s="687" t="str">
        <f>IF($D$8="","",IF($D$8+10&lt;=$AM$13,$D$8+10,""))</f>
        <v/>
      </c>
      <c r="O8" s="687" t="str">
        <f>IF($D$8="","",IF($D$8+11&lt;=$AM$13,$D$8+11,""))</f>
        <v/>
      </c>
      <c r="P8" s="687" t="str">
        <f>IF($D$8="","",IF($D$8+12&lt;=$AM$13,$D$8+12,""))</f>
        <v/>
      </c>
      <c r="Q8" s="687" t="str">
        <f>IF($D$8="","",IF($D$8+13&lt;=$AM$13,$D$8+13,""))</f>
        <v/>
      </c>
      <c r="R8" s="687" t="str">
        <f>IF($D$8="","",IF($D$8+14&lt;=$AM$13,$D$8+14,""))</f>
        <v/>
      </c>
      <c r="S8" s="687" t="str">
        <f>IF($D$8="","",IF($D$8+15&lt;=$AM$13,$D$8+15,""))</f>
        <v/>
      </c>
      <c r="T8" s="687" t="str">
        <f>IF($D$8="","",IF($D$8+16&lt;=$AM$13,$D$8+16,""))</f>
        <v/>
      </c>
      <c r="U8" s="687" t="str">
        <f>IF($D$8="","",IF($D$8+17&lt;=$AM$13,$D$8+17,""))</f>
        <v/>
      </c>
      <c r="V8" s="687" t="str">
        <f>IF($D$8="","",IF($D$8+18&lt;=$AM$13,$D$8+18,""))</f>
        <v/>
      </c>
      <c r="W8" s="687" t="str">
        <f>IF($D$8="","",IF($D$8+19&lt;=$AM$13,$D$8+19,""))</f>
        <v/>
      </c>
      <c r="X8" s="687" t="str">
        <f>IF($D$8="","",IF($D$8+20&lt;=$AM$13,$D$8+20,""))</f>
        <v/>
      </c>
      <c r="Y8" s="687" t="str">
        <f>IF($D$8="","",IF($D$8+21&lt;=$AM$13,$D$8+21,""))</f>
        <v/>
      </c>
      <c r="Z8" s="687" t="str">
        <f>IF($D$8="","",IF($D$8+22&lt;=$AM$13,$D$8+22,""))</f>
        <v/>
      </c>
      <c r="AA8" s="687" t="str">
        <f>IF($D$8="","",IF($D$8+23&lt;=$AM$13,$D$8+23,""))</f>
        <v/>
      </c>
      <c r="AB8" s="687" t="str">
        <f>IF($D$8="","",IF($D$8+24&lt;=$AM$13,$D$8+24,""))</f>
        <v/>
      </c>
      <c r="AC8" s="687" t="str">
        <f>IF($D$8="","",IF($D$8+25&lt;=$AM$13,$D$8+25,""))</f>
        <v/>
      </c>
      <c r="AD8" s="687" t="str">
        <f>IF($D$8="","",IF($D$8+26&lt;=$AM$13,$D$8+26,""))</f>
        <v/>
      </c>
      <c r="AE8" s="687" t="str">
        <f>IF($D$8="","",IF($D$8+27&lt;=$AM$13,$D$8+27,""))</f>
        <v/>
      </c>
      <c r="AF8" s="687" t="str">
        <f>IF($D$8="","",IF($D$8+28&lt;=$AM$13,$D$8+28,""))</f>
        <v/>
      </c>
      <c r="AG8" s="687" t="str">
        <f>IF($D$8="","",IF($D$8+29&lt;=$AM$13,$D$8+29,""))</f>
        <v/>
      </c>
      <c r="AH8" s="688" t="str">
        <f>IF($D$8="","",IF($D$8+30&lt;=$AM$13,$D$8+30,""))</f>
        <v/>
      </c>
      <c r="AI8" s="76"/>
      <c r="AM8" s="60" t="s">
        <v>851</v>
      </c>
      <c r="AN8" s="60" t="s">
        <v>852</v>
      </c>
    </row>
    <row r="9" spans="1:44" s="141" customFormat="1" ht="18" customHeight="1">
      <c r="B9" s="1837"/>
      <c r="C9" s="706" t="s">
        <v>296</v>
      </c>
      <c r="D9" s="689" t="str">
        <f t="shared" ref="D9:AH9" si="0">TEXT(D8,"aaa")</f>
        <v/>
      </c>
      <c r="E9" s="690" t="str">
        <f t="shared" si="0"/>
        <v/>
      </c>
      <c r="F9" s="690" t="str">
        <f t="shared" si="0"/>
        <v/>
      </c>
      <c r="G9" s="690" t="str">
        <f t="shared" si="0"/>
        <v/>
      </c>
      <c r="H9" s="690" t="str">
        <f t="shared" si="0"/>
        <v/>
      </c>
      <c r="I9" s="690" t="str">
        <f t="shared" si="0"/>
        <v/>
      </c>
      <c r="J9" s="690" t="str">
        <f t="shared" si="0"/>
        <v/>
      </c>
      <c r="K9" s="690" t="str">
        <f t="shared" si="0"/>
        <v/>
      </c>
      <c r="L9" s="690" t="str">
        <f t="shared" si="0"/>
        <v/>
      </c>
      <c r="M9" s="690" t="str">
        <f t="shared" si="0"/>
        <v/>
      </c>
      <c r="N9" s="690" t="str">
        <f t="shared" si="0"/>
        <v/>
      </c>
      <c r="O9" s="690" t="str">
        <f t="shared" si="0"/>
        <v/>
      </c>
      <c r="P9" s="690" t="str">
        <f t="shared" si="0"/>
        <v/>
      </c>
      <c r="Q9" s="690" t="str">
        <f t="shared" si="0"/>
        <v/>
      </c>
      <c r="R9" s="690" t="str">
        <f t="shared" si="0"/>
        <v/>
      </c>
      <c r="S9" s="690" t="str">
        <f t="shared" si="0"/>
        <v/>
      </c>
      <c r="T9" s="690" t="str">
        <f t="shared" si="0"/>
        <v/>
      </c>
      <c r="U9" s="690" t="str">
        <f t="shared" si="0"/>
        <v/>
      </c>
      <c r="V9" s="690" t="str">
        <f t="shared" si="0"/>
        <v/>
      </c>
      <c r="W9" s="690" t="str">
        <f t="shared" si="0"/>
        <v/>
      </c>
      <c r="X9" s="690" t="str">
        <f t="shared" si="0"/>
        <v/>
      </c>
      <c r="Y9" s="690" t="str">
        <f t="shared" si="0"/>
        <v/>
      </c>
      <c r="Z9" s="690" t="str">
        <f t="shared" si="0"/>
        <v/>
      </c>
      <c r="AA9" s="690" t="str">
        <f t="shared" si="0"/>
        <v/>
      </c>
      <c r="AB9" s="690" t="str">
        <f t="shared" si="0"/>
        <v/>
      </c>
      <c r="AC9" s="690" t="str">
        <f t="shared" si="0"/>
        <v/>
      </c>
      <c r="AD9" s="690" t="str">
        <f t="shared" si="0"/>
        <v/>
      </c>
      <c r="AE9" s="690" t="str">
        <f t="shared" si="0"/>
        <v/>
      </c>
      <c r="AF9" s="690" t="str">
        <f t="shared" si="0"/>
        <v/>
      </c>
      <c r="AG9" s="690" t="str">
        <f t="shared" si="0"/>
        <v/>
      </c>
      <c r="AH9" s="691" t="str">
        <f t="shared" si="0"/>
        <v/>
      </c>
      <c r="AI9" s="76"/>
      <c r="AM9" s="680" t="str">
        <f>IF(様式1!F37="","",様式1!F37)</f>
        <v/>
      </c>
      <c r="AN9" s="680" t="str">
        <f>IF(様式1!K37="","",様式1!K37)</f>
        <v/>
      </c>
    </row>
    <row r="10" spans="1:44" ht="20.100000000000001" customHeight="1">
      <c r="B10" s="1837"/>
      <c r="C10" s="600"/>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3"/>
    </row>
    <row r="11" spans="1:44" ht="20.100000000000001" customHeight="1">
      <c r="B11" s="1837"/>
      <c r="C11" s="600"/>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4"/>
      <c r="AM11" s="681" t="s">
        <v>323</v>
      </c>
      <c r="AN11" s="681" t="s">
        <v>324</v>
      </c>
      <c r="AO11" s="681" t="s">
        <v>325</v>
      </c>
      <c r="AP11" s="681" t="s">
        <v>326</v>
      </c>
      <c r="AQ11" s="681" t="s">
        <v>327</v>
      </c>
      <c r="AR11" s="681" t="s">
        <v>328</v>
      </c>
    </row>
    <row r="12" spans="1:44" ht="20.100000000000001" customHeight="1">
      <c r="B12" s="1837"/>
      <c r="C12" s="600" t="s">
        <v>297</v>
      </c>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4"/>
      <c r="AM12" s="680" t="str">
        <f>AM9</f>
        <v/>
      </c>
      <c r="AN12" s="680" t="str">
        <f>IF(AM13=AN9,"",IF(AN9&gt;EDATE(AM12,1)-1,EDATE(AM12,1),""))</f>
        <v/>
      </c>
      <c r="AO12" s="680" t="str">
        <f>IF(AN12="","",IF(AN9&gt;EDATE(AM12,2)-1,EDATE(AM12,2),""))</f>
        <v/>
      </c>
      <c r="AP12" s="680" t="str">
        <f>IF(AO12="","",IF(AN9&gt;EDATE(AM12,3)-1,EDATE(AM12,3),""))</f>
        <v/>
      </c>
      <c r="AQ12" s="680" t="str">
        <f>IF(AP12="","",IF(AN9&gt;EDATE(AM12,4)-1,EDATE(AM12,4),""))</f>
        <v/>
      </c>
      <c r="AR12" s="680" t="str">
        <f>IF(AQ12="","",IF(AN9&gt;EDATE(AM12,5)-1,EDATE(AM12,5),""))</f>
        <v/>
      </c>
    </row>
    <row r="13" spans="1:44" ht="20.100000000000001" customHeight="1">
      <c r="B13" s="1837"/>
      <c r="C13" s="600"/>
      <c r="D13" s="1832"/>
      <c r="E13" s="1832"/>
      <c r="F13" s="1832"/>
      <c r="G13" s="1832"/>
      <c r="H13" s="1832"/>
      <c r="I13" s="1832"/>
      <c r="J13" s="1832"/>
      <c r="K13" s="1832"/>
      <c r="L13" s="1832"/>
      <c r="M13" s="1832"/>
      <c r="N13" s="1832"/>
      <c r="O13" s="1832"/>
      <c r="P13" s="1832"/>
      <c r="Q13" s="1832"/>
      <c r="R13" s="1832"/>
      <c r="S13" s="1832"/>
      <c r="T13" s="1832"/>
      <c r="U13" s="1832"/>
      <c r="V13" s="1832"/>
      <c r="W13" s="1832"/>
      <c r="X13" s="1832"/>
      <c r="Y13" s="1832"/>
      <c r="Z13" s="1832"/>
      <c r="AA13" s="1832"/>
      <c r="AB13" s="1832"/>
      <c r="AC13" s="1832"/>
      <c r="AD13" s="1832"/>
      <c r="AE13" s="1832"/>
      <c r="AF13" s="1832"/>
      <c r="AG13" s="1832"/>
      <c r="AH13" s="1834"/>
      <c r="AM13" s="680" t="str">
        <f>IF(AM12="","",IF(AN9&lt;(EDATE(AM12,1)-1),AN9,EDATE(AM12,1)-1))</f>
        <v/>
      </c>
      <c r="AN13" s="680" t="str">
        <f>IF(AN12="","",IF(AN9&lt;(EDATE(AM12,2)-1),AN9,EDATE(AM12,2)-1))</f>
        <v/>
      </c>
      <c r="AO13" s="680" t="str">
        <f>IF(AO12="","",IF(AN9&lt;(EDATE(AM12,3)-1),AN9,EDATE(AM12,3)-1))</f>
        <v/>
      </c>
      <c r="AP13" s="680" t="str">
        <f>IF(AP12="","",IF(AN9&lt;=(EDATE(AM12,4)-1),AN9,EDATE(AM12,4)-1))</f>
        <v/>
      </c>
      <c r="AQ13" s="680" t="str">
        <f>IF(AQ12="","",IF(AN9&lt;=(EDATE(AM12,5)-1),AN9,EDATE(AM12,5)-1))</f>
        <v/>
      </c>
      <c r="AR13" s="680" t="str">
        <f>IF(AR12="","",IF(AN9&lt;=(EDATE(AM12,6)-1),AN9,EDATE(AM12,6)-1))</f>
        <v/>
      </c>
    </row>
    <row r="14" spans="1:44" ht="20.100000000000001" customHeight="1">
      <c r="B14" s="1837"/>
      <c r="C14" s="600" t="s">
        <v>298</v>
      </c>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4"/>
    </row>
    <row r="15" spans="1:44" ht="20.100000000000001" customHeight="1">
      <c r="B15" s="1837"/>
      <c r="C15" s="600"/>
      <c r="D15" s="1832"/>
      <c r="E15" s="1832"/>
      <c r="F15" s="1832"/>
      <c r="G15" s="1832"/>
      <c r="H15" s="1832"/>
      <c r="I15" s="1832"/>
      <c r="J15" s="1832"/>
      <c r="K15" s="1832"/>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4"/>
    </row>
    <row r="16" spans="1:44" ht="20.100000000000001" customHeight="1">
      <c r="B16" s="1837"/>
      <c r="C16" s="600" t="s">
        <v>299</v>
      </c>
      <c r="D16" s="1832"/>
      <c r="E16" s="1832"/>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c r="AH16" s="1834"/>
    </row>
    <row r="17" spans="2:35" ht="20.100000000000001" customHeight="1">
      <c r="B17" s="1837"/>
      <c r="C17" s="600"/>
      <c r="D17" s="1832"/>
      <c r="E17" s="1832"/>
      <c r="F17" s="1832"/>
      <c r="G17" s="1832"/>
      <c r="H17" s="1832"/>
      <c r="I17" s="1832"/>
      <c r="J17" s="1832"/>
      <c r="K17" s="1832"/>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4"/>
    </row>
    <row r="18" spans="2:35" ht="20.100000000000001" customHeight="1">
      <c r="B18" s="1837"/>
      <c r="C18" s="600" t="s">
        <v>300</v>
      </c>
      <c r="D18" s="1832"/>
      <c r="E18" s="1832"/>
      <c r="F18" s="1832"/>
      <c r="G18" s="1832"/>
      <c r="H18" s="1832"/>
      <c r="I18" s="1832"/>
      <c r="J18" s="1832"/>
      <c r="K18" s="1832"/>
      <c r="L18" s="1832"/>
      <c r="M18" s="1832"/>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4"/>
    </row>
    <row r="19" spans="2:35" ht="20.100000000000001" customHeight="1">
      <c r="B19" s="1837"/>
      <c r="C19" s="600"/>
      <c r="D19" s="1832"/>
      <c r="E19" s="1832"/>
      <c r="F19" s="1832"/>
      <c r="G19" s="1832"/>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832"/>
      <c r="AG19" s="1832"/>
      <c r="AH19" s="1834"/>
    </row>
    <row r="20" spans="2:35" ht="20.100000000000001" customHeight="1">
      <c r="B20" s="1837"/>
      <c r="C20" s="600"/>
      <c r="D20" s="1832"/>
      <c r="E20" s="1832"/>
      <c r="F20" s="1832"/>
      <c r="G20" s="1832"/>
      <c r="H20" s="1832"/>
      <c r="I20" s="1832"/>
      <c r="J20" s="1832"/>
      <c r="K20" s="1832"/>
      <c r="L20" s="1832"/>
      <c r="M20" s="1832"/>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5"/>
    </row>
    <row r="21" spans="2:35" ht="21.75" customHeight="1">
      <c r="B21" s="1837"/>
      <c r="C21" s="711" t="s">
        <v>301</v>
      </c>
      <c r="D21" s="936"/>
      <c r="E21" s="937"/>
      <c r="F21" s="937"/>
      <c r="G21" s="937"/>
      <c r="H21" s="937"/>
      <c r="I21" s="938"/>
      <c r="J21" s="938"/>
      <c r="K21" s="937"/>
      <c r="L21" s="937"/>
      <c r="M21" s="937"/>
      <c r="N21" s="937"/>
      <c r="O21" s="937"/>
      <c r="P21" s="938"/>
      <c r="Q21" s="938"/>
      <c r="R21" s="937"/>
      <c r="S21" s="937"/>
      <c r="T21" s="937"/>
      <c r="U21" s="938"/>
      <c r="V21" s="938"/>
      <c r="W21" s="938"/>
      <c r="X21" s="938"/>
      <c r="Y21" s="937"/>
      <c r="Z21" s="937"/>
      <c r="AA21" s="937"/>
      <c r="AB21" s="937"/>
      <c r="AC21" s="938"/>
      <c r="AD21" s="938"/>
      <c r="AE21" s="937"/>
      <c r="AF21" s="937"/>
      <c r="AG21" s="937"/>
      <c r="AH21" s="939"/>
      <c r="AI21" s="682">
        <f>COUNTA(D21:AH21)</f>
        <v>0</v>
      </c>
    </row>
    <row r="22" spans="2:35" ht="15" customHeight="1">
      <c r="B22" s="1837"/>
      <c r="C22" s="1823" t="s">
        <v>463</v>
      </c>
      <c r="D22" s="940"/>
      <c r="E22" s="941"/>
      <c r="F22" s="941"/>
      <c r="G22" s="941"/>
      <c r="H22" s="941"/>
      <c r="I22" s="941"/>
      <c r="J22" s="941"/>
      <c r="K22" s="941"/>
      <c r="L22" s="941"/>
      <c r="M22" s="941"/>
      <c r="N22" s="941"/>
      <c r="O22" s="941"/>
      <c r="P22" s="941"/>
      <c r="Q22" s="941"/>
      <c r="R22" s="941"/>
      <c r="S22" s="941"/>
      <c r="T22" s="941"/>
      <c r="U22" s="941"/>
      <c r="V22" s="941"/>
      <c r="W22" s="941"/>
      <c r="X22" s="941"/>
      <c r="Y22" s="941"/>
      <c r="Z22" s="941"/>
      <c r="AA22" s="941"/>
      <c r="AB22" s="941"/>
      <c r="AC22" s="941"/>
      <c r="AD22" s="941"/>
      <c r="AE22" s="941"/>
      <c r="AF22" s="941"/>
      <c r="AG22" s="941"/>
      <c r="AH22" s="942"/>
      <c r="AI22" s="1826" t="s">
        <v>850</v>
      </c>
    </row>
    <row r="23" spans="2:35" ht="15" customHeight="1" thickBot="1">
      <c r="B23" s="1837"/>
      <c r="C23" s="1824"/>
      <c r="D23" s="943"/>
      <c r="E23" s="944"/>
      <c r="F23" s="944"/>
      <c r="G23" s="944"/>
      <c r="H23" s="944"/>
      <c r="I23" s="944"/>
      <c r="J23" s="944"/>
      <c r="K23" s="944"/>
      <c r="L23" s="944"/>
      <c r="M23" s="944"/>
      <c r="N23" s="944"/>
      <c r="O23" s="944"/>
      <c r="P23" s="944"/>
      <c r="Q23" s="944"/>
      <c r="R23" s="944"/>
      <c r="S23" s="944"/>
      <c r="T23" s="944"/>
      <c r="U23" s="944"/>
      <c r="V23" s="944"/>
      <c r="W23" s="944"/>
      <c r="X23" s="944"/>
      <c r="Y23" s="944"/>
      <c r="Z23" s="944"/>
      <c r="AA23" s="944"/>
      <c r="AB23" s="944"/>
      <c r="AC23" s="944"/>
      <c r="AD23" s="944"/>
      <c r="AE23" s="944"/>
      <c r="AF23" s="944"/>
      <c r="AG23" s="944"/>
      <c r="AH23" s="945"/>
      <c r="AI23" s="1827"/>
    </row>
    <row r="24" spans="2:35" ht="15" customHeight="1" thickBot="1">
      <c r="B24" s="1838"/>
      <c r="C24" s="1825"/>
      <c r="D24" s="946"/>
      <c r="E24" s="947"/>
      <c r="F24" s="947"/>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8"/>
      <c r="AI24" s="694">
        <f>SUM(D22:AH24)</f>
        <v>0</v>
      </c>
    </row>
    <row r="25" spans="2:35" ht="15" customHeight="1"/>
    <row r="26" spans="2:35" ht="30" customHeight="1">
      <c r="B26" s="1836" t="s">
        <v>1210</v>
      </c>
      <c r="C26" s="707" t="s">
        <v>888</v>
      </c>
      <c r="D26" s="686" t="str">
        <f>AN12</f>
        <v/>
      </c>
      <c r="E26" s="687" t="str">
        <f>IF($D$26="","",IF($D$26+1&lt;=$AN$13,$D$26+1,""))</f>
        <v/>
      </c>
      <c r="F26" s="687" t="str">
        <f>IF($D$26="","",IF($D$26+2&lt;=$AN$13,$D$26+2,""))</f>
        <v/>
      </c>
      <c r="G26" s="687" t="str">
        <f>IF($D$26="","",IF($D$26+3&lt;=$AN$13,$D$26+3,""))</f>
        <v/>
      </c>
      <c r="H26" s="687" t="str">
        <f>IF($D$26="","",IF($D$26+4&lt;=$AN$13,$D$26+4,""))</f>
        <v/>
      </c>
      <c r="I26" s="687" t="str">
        <f>IF($D$26="","",IF($D$26+5&lt;=$AN$13,$D$26+5,""))</f>
        <v/>
      </c>
      <c r="J26" s="687" t="str">
        <f>IF($D$26="","",IF($D$26+6&lt;=$AN$13,$D$26+6,""))</f>
        <v/>
      </c>
      <c r="K26" s="687" t="str">
        <f>IF($D$26="","",IF($D$26+7&lt;=$AN$13,$D$26+7,""))</f>
        <v/>
      </c>
      <c r="L26" s="687" t="str">
        <f>IF($D$26="","",IF($D$26+8&lt;=$AN$13,$D$26+8,""))</f>
        <v/>
      </c>
      <c r="M26" s="687" t="str">
        <f>IF($D$26="","",IF($D$26+9&lt;=$AN$13,$D$26+9,""))</f>
        <v/>
      </c>
      <c r="N26" s="687" t="str">
        <f>IF($D$26="","",IF($D$26+10&lt;=$AN$13,$D$26+10,""))</f>
        <v/>
      </c>
      <c r="O26" s="687" t="str">
        <f>IF($D$26="","",IF($D$26+11&lt;=$AN$13,$D$26+11,""))</f>
        <v/>
      </c>
      <c r="P26" s="687" t="str">
        <f>IF($D$26="","",IF($D$26+12&lt;=$AN$13,$D$26+12,""))</f>
        <v/>
      </c>
      <c r="Q26" s="687" t="str">
        <f>IF($D$26="","",IF($D$26+13&lt;=$AN$13,$D$26+13,""))</f>
        <v/>
      </c>
      <c r="R26" s="687" t="str">
        <f>IF($D$26="","",IF($D$26+14&lt;=$AN$13,$D$26+14,""))</f>
        <v/>
      </c>
      <c r="S26" s="687" t="str">
        <f>IF($D$26="","",IF($D$26+15&lt;=$AN$13,$D$26+15,""))</f>
        <v/>
      </c>
      <c r="T26" s="687" t="str">
        <f>IF($D$26="","",IF($D$26+16&lt;=$AN$13,$D$26+16,""))</f>
        <v/>
      </c>
      <c r="U26" s="687" t="str">
        <f>IF($D$26="","",IF($D$26+17&lt;=$AN$13,$D$26+17,""))</f>
        <v/>
      </c>
      <c r="V26" s="687" t="str">
        <f>IF($D$26="","",IF($D$26+18&lt;=$AN$13,$D$26+18,""))</f>
        <v/>
      </c>
      <c r="W26" s="687" t="str">
        <f>IF($D$26="","",IF($D$26+19&lt;=$AN$13,$D$26+19,""))</f>
        <v/>
      </c>
      <c r="X26" s="687" t="str">
        <f>IF($D$26="","",IF($D$26+20&lt;=$AN$13,$D$26+20,""))</f>
        <v/>
      </c>
      <c r="Y26" s="687" t="str">
        <f>IF($D$26="","",IF($D$26+21&lt;=$AN$13,$D$26+21,""))</f>
        <v/>
      </c>
      <c r="Z26" s="687" t="str">
        <f>IF($D$26="","",IF($D$26+22&lt;=$AN$13,$D$26+22,""))</f>
        <v/>
      </c>
      <c r="AA26" s="687" t="str">
        <f>IF($D$26="","",IF($D$26+23&lt;=$AN$13,$D$26+23,""))</f>
        <v/>
      </c>
      <c r="AB26" s="687" t="str">
        <f>IF($D$26="","",IF($D$26+24&lt;=$AN$13,$D$26+24,""))</f>
        <v/>
      </c>
      <c r="AC26" s="687" t="str">
        <f>IF($D$26="","",IF($D$26+25&lt;=$AN$13,$D$26+25,""))</f>
        <v/>
      </c>
      <c r="AD26" s="687" t="str">
        <f>IF($D$26="","",IF($D$26+26&lt;=$AN$13,$D$26+26,""))</f>
        <v/>
      </c>
      <c r="AE26" s="687" t="str">
        <f>IF($D$26="","",IF($D$26+27&lt;=$AN$13,$D$26+27,""))</f>
        <v/>
      </c>
      <c r="AF26" s="687" t="str">
        <f>IF($D$26="","",IF($D$26+28&lt;=$AN$13,$D$26+28,""))</f>
        <v/>
      </c>
      <c r="AG26" s="687" t="str">
        <f>IF($D$26="","",IF($D$26+29&lt;=$AN$13,$D$26+29,""))</f>
        <v/>
      </c>
      <c r="AH26" s="688" t="str">
        <f>IF($D$26="","",IF($D$26+30&lt;=$AN$13,$D$26+30,""))</f>
        <v/>
      </c>
    </row>
    <row r="27" spans="2:35" ht="18" customHeight="1">
      <c r="B27" s="1837"/>
      <c r="C27" s="719" t="s">
        <v>296</v>
      </c>
      <c r="D27" s="689" t="str">
        <f t="shared" ref="D27:AH27" si="1">TEXT(D26,"aaa")</f>
        <v/>
      </c>
      <c r="E27" s="690" t="str">
        <f t="shared" si="1"/>
        <v/>
      </c>
      <c r="F27" s="690" t="str">
        <f t="shared" si="1"/>
        <v/>
      </c>
      <c r="G27" s="690" t="str">
        <f t="shared" si="1"/>
        <v/>
      </c>
      <c r="H27" s="690" t="str">
        <f t="shared" si="1"/>
        <v/>
      </c>
      <c r="I27" s="690" t="str">
        <f t="shared" si="1"/>
        <v/>
      </c>
      <c r="J27" s="690" t="str">
        <f t="shared" si="1"/>
        <v/>
      </c>
      <c r="K27" s="690" t="str">
        <f t="shared" si="1"/>
        <v/>
      </c>
      <c r="L27" s="690" t="str">
        <f t="shared" si="1"/>
        <v/>
      </c>
      <c r="M27" s="690" t="str">
        <f t="shared" si="1"/>
        <v/>
      </c>
      <c r="N27" s="690" t="str">
        <f t="shared" si="1"/>
        <v/>
      </c>
      <c r="O27" s="690" t="str">
        <f t="shared" si="1"/>
        <v/>
      </c>
      <c r="P27" s="690" t="str">
        <f t="shared" si="1"/>
        <v/>
      </c>
      <c r="Q27" s="690" t="str">
        <f t="shared" si="1"/>
        <v/>
      </c>
      <c r="R27" s="690" t="str">
        <f t="shared" si="1"/>
        <v/>
      </c>
      <c r="S27" s="690" t="str">
        <f t="shared" si="1"/>
        <v/>
      </c>
      <c r="T27" s="690" t="str">
        <f t="shared" si="1"/>
        <v/>
      </c>
      <c r="U27" s="690" t="str">
        <f t="shared" si="1"/>
        <v/>
      </c>
      <c r="V27" s="690" t="str">
        <f t="shared" si="1"/>
        <v/>
      </c>
      <c r="W27" s="690" t="str">
        <f t="shared" si="1"/>
        <v/>
      </c>
      <c r="X27" s="690" t="str">
        <f t="shared" si="1"/>
        <v/>
      </c>
      <c r="Y27" s="690" t="str">
        <f t="shared" si="1"/>
        <v/>
      </c>
      <c r="Z27" s="690" t="str">
        <f t="shared" si="1"/>
        <v/>
      </c>
      <c r="AA27" s="690" t="str">
        <f t="shared" si="1"/>
        <v/>
      </c>
      <c r="AB27" s="690" t="str">
        <f t="shared" si="1"/>
        <v/>
      </c>
      <c r="AC27" s="690" t="str">
        <f t="shared" si="1"/>
        <v/>
      </c>
      <c r="AD27" s="690" t="str">
        <f t="shared" si="1"/>
        <v/>
      </c>
      <c r="AE27" s="690" t="str">
        <f t="shared" si="1"/>
        <v/>
      </c>
      <c r="AF27" s="690" t="str">
        <f t="shared" si="1"/>
        <v/>
      </c>
      <c r="AG27" s="690" t="str">
        <f t="shared" si="1"/>
        <v/>
      </c>
      <c r="AH27" s="691" t="str">
        <f t="shared" si="1"/>
        <v/>
      </c>
    </row>
    <row r="28" spans="2:35" ht="20.100000000000001" customHeight="1">
      <c r="B28" s="1837"/>
      <c r="C28" s="600"/>
      <c r="D28" s="1839"/>
      <c r="E28" s="1831"/>
      <c r="F28" s="1831"/>
      <c r="G28" s="1831"/>
      <c r="H28" s="1831"/>
      <c r="I28" s="1831"/>
      <c r="J28" s="1831"/>
      <c r="K28" s="1831"/>
      <c r="L28" s="1831"/>
      <c r="M28" s="1831"/>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3"/>
    </row>
    <row r="29" spans="2:35" ht="20.100000000000001" customHeight="1">
      <c r="B29" s="1837"/>
      <c r="C29" s="600"/>
      <c r="D29" s="1840"/>
      <c r="E29" s="1832"/>
      <c r="F29" s="1832"/>
      <c r="G29" s="1832"/>
      <c r="H29" s="1832"/>
      <c r="I29" s="1832"/>
      <c r="J29" s="1832"/>
      <c r="K29" s="1832"/>
      <c r="L29" s="1832"/>
      <c r="M29" s="1832"/>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4"/>
    </row>
    <row r="30" spans="2:35" ht="20.100000000000001" customHeight="1">
      <c r="B30" s="1837"/>
      <c r="C30" s="600" t="s">
        <v>297</v>
      </c>
      <c r="D30" s="1840"/>
      <c r="E30" s="1832"/>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4"/>
    </row>
    <row r="31" spans="2:35" ht="20.100000000000001" customHeight="1">
      <c r="B31" s="1837"/>
      <c r="C31" s="600"/>
      <c r="D31" s="1840"/>
      <c r="E31" s="1832"/>
      <c r="F31" s="1832"/>
      <c r="G31" s="1832"/>
      <c r="H31" s="1832"/>
      <c r="I31" s="1832"/>
      <c r="J31" s="1832"/>
      <c r="K31" s="1832"/>
      <c r="L31" s="1832"/>
      <c r="M31" s="1832"/>
      <c r="N31" s="1832"/>
      <c r="O31" s="1832"/>
      <c r="P31" s="1832"/>
      <c r="Q31" s="1832"/>
      <c r="R31" s="1832"/>
      <c r="S31" s="1832"/>
      <c r="T31" s="1832"/>
      <c r="U31" s="1832"/>
      <c r="V31" s="1832"/>
      <c r="W31" s="1832"/>
      <c r="X31" s="1832"/>
      <c r="Y31" s="1832"/>
      <c r="Z31" s="1832"/>
      <c r="AA31" s="1832"/>
      <c r="AB31" s="1832"/>
      <c r="AC31" s="1832"/>
      <c r="AD31" s="1832"/>
      <c r="AE31" s="1832"/>
      <c r="AF31" s="1832"/>
      <c r="AG31" s="1832"/>
      <c r="AH31" s="1834"/>
    </row>
    <row r="32" spans="2:35" ht="20.100000000000001" customHeight="1">
      <c r="B32" s="1837"/>
      <c r="C32" s="600" t="s">
        <v>298</v>
      </c>
      <c r="D32" s="1840"/>
      <c r="E32" s="1832"/>
      <c r="F32" s="1832"/>
      <c r="G32" s="1832"/>
      <c r="H32" s="1832"/>
      <c r="I32" s="1832"/>
      <c r="J32" s="1832"/>
      <c r="K32" s="1832"/>
      <c r="L32" s="1832"/>
      <c r="M32" s="1832"/>
      <c r="N32" s="1832"/>
      <c r="O32" s="1832"/>
      <c r="P32" s="1832"/>
      <c r="Q32" s="1832"/>
      <c r="R32" s="1832"/>
      <c r="S32" s="1832"/>
      <c r="T32" s="1832"/>
      <c r="U32" s="1832"/>
      <c r="V32" s="1832"/>
      <c r="W32" s="1832"/>
      <c r="X32" s="1832"/>
      <c r="Y32" s="1832"/>
      <c r="Z32" s="1832"/>
      <c r="AA32" s="1832"/>
      <c r="AB32" s="1832"/>
      <c r="AC32" s="1832"/>
      <c r="AD32" s="1832"/>
      <c r="AE32" s="1832"/>
      <c r="AF32" s="1832"/>
      <c r="AG32" s="1832"/>
      <c r="AH32" s="1834"/>
    </row>
    <row r="33" spans="2:35" ht="20.100000000000001" customHeight="1">
      <c r="B33" s="1837"/>
      <c r="C33" s="600"/>
      <c r="D33" s="1840"/>
      <c r="E33" s="1832"/>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4"/>
    </row>
    <row r="34" spans="2:35" ht="20.100000000000001" customHeight="1">
      <c r="B34" s="1837"/>
      <c r="C34" s="600" t="s">
        <v>299</v>
      </c>
      <c r="D34" s="1840"/>
      <c r="E34" s="1832"/>
      <c r="F34" s="1832"/>
      <c r="G34" s="1832"/>
      <c r="H34" s="1832"/>
      <c r="I34" s="1832"/>
      <c r="J34" s="1832"/>
      <c r="K34" s="1832"/>
      <c r="L34" s="1832"/>
      <c r="M34" s="1832"/>
      <c r="N34" s="1832"/>
      <c r="O34" s="1832"/>
      <c r="P34" s="1832"/>
      <c r="Q34" s="1832"/>
      <c r="R34" s="1832"/>
      <c r="S34" s="1832"/>
      <c r="T34" s="1832"/>
      <c r="U34" s="1832"/>
      <c r="V34" s="1832"/>
      <c r="W34" s="1832"/>
      <c r="X34" s="1832"/>
      <c r="Y34" s="1832"/>
      <c r="Z34" s="1832"/>
      <c r="AA34" s="1832"/>
      <c r="AB34" s="1832"/>
      <c r="AC34" s="1832"/>
      <c r="AD34" s="1832"/>
      <c r="AE34" s="1832"/>
      <c r="AF34" s="1832"/>
      <c r="AG34" s="1832"/>
      <c r="AH34" s="1834"/>
    </row>
    <row r="35" spans="2:35" ht="20.100000000000001" customHeight="1">
      <c r="B35" s="1837"/>
      <c r="C35" s="600"/>
      <c r="D35" s="1840"/>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4"/>
    </row>
    <row r="36" spans="2:35" ht="20.100000000000001" customHeight="1">
      <c r="B36" s="1837"/>
      <c r="C36" s="600" t="s">
        <v>300</v>
      </c>
      <c r="D36" s="1840"/>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4"/>
    </row>
    <row r="37" spans="2:35" ht="20.100000000000001" customHeight="1">
      <c r="B37" s="1837"/>
      <c r="C37" s="600"/>
      <c r="D37" s="1840"/>
      <c r="E37" s="1832"/>
      <c r="F37" s="1832"/>
      <c r="G37" s="1832"/>
      <c r="H37" s="1832"/>
      <c r="I37" s="1832"/>
      <c r="J37" s="1832"/>
      <c r="K37" s="1832"/>
      <c r="L37" s="1832"/>
      <c r="M37" s="1832"/>
      <c r="N37" s="1832"/>
      <c r="O37" s="1832"/>
      <c r="P37" s="1832"/>
      <c r="Q37" s="1832"/>
      <c r="R37" s="1832"/>
      <c r="S37" s="1832"/>
      <c r="T37" s="1832"/>
      <c r="U37" s="1832"/>
      <c r="V37" s="1832"/>
      <c r="W37" s="1832"/>
      <c r="X37" s="1832"/>
      <c r="Y37" s="1832"/>
      <c r="Z37" s="1832"/>
      <c r="AA37" s="1832"/>
      <c r="AB37" s="1832"/>
      <c r="AC37" s="1832"/>
      <c r="AD37" s="1832"/>
      <c r="AE37" s="1832"/>
      <c r="AF37" s="1832"/>
      <c r="AG37" s="1832"/>
      <c r="AH37" s="1834"/>
    </row>
    <row r="38" spans="2:35" ht="20.100000000000001" customHeight="1">
      <c r="B38" s="1837"/>
      <c r="C38" s="600"/>
      <c r="D38" s="1841"/>
      <c r="E38" s="1832"/>
      <c r="F38" s="1832"/>
      <c r="G38" s="1832"/>
      <c r="H38" s="1832"/>
      <c r="I38" s="1832"/>
      <c r="J38" s="1832"/>
      <c r="K38" s="1832"/>
      <c r="L38" s="1832"/>
      <c r="M38" s="1832"/>
      <c r="N38" s="1832"/>
      <c r="O38" s="1832"/>
      <c r="P38" s="1832"/>
      <c r="Q38" s="1832"/>
      <c r="R38" s="1832"/>
      <c r="S38" s="1832"/>
      <c r="T38" s="1832"/>
      <c r="U38" s="1832"/>
      <c r="V38" s="1832"/>
      <c r="W38" s="1832"/>
      <c r="X38" s="1832"/>
      <c r="Y38" s="1832"/>
      <c r="Z38" s="1832"/>
      <c r="AA38" s="1832"/>
      <c r="AB38" s="1832"/>
      <c r="AC38" s="1832"/>
      <c r="AD38" s="1832"/>
      <c r="AE38" s="1832"/>
      <c r="AF38" s="1832"/>
      <c r="AG38" s="1832"/>
      <c r="AH38" s="1835"/>
    </row>
    <row r="39" spans="2:35" ht="21.75" customHeight="1">
      <c r="B39" s="1837"/>
      <c r="C39" s="711" t="s">
        <v>301</v>
      </c>
      <c r="D39" s="936"/>
      <c r="E39" s="937"/>
      <c r="F39" s="937"/>
      <c r="G39" s="937"/>
      <c r="H39" s="937"/>
      <c r="I39" s="938"/>
      <c r="J39" s="938"/>
      <c r="K39" s="949"/>
      <c r="L39" s="937"/>
      <c r="M39" s="937"/>
      <c r="N39" s="937"/>
      <c r="O39" s="937"/>
      <c r="P39" s="938"/>
      <c r="Q39" s="938"/>
      <c r="R39" s="937"/>
      <c r="S39" s="937"/>
      <c r="T39" s="937"/>
      <c r="U39" s="938"/>
      <c r="V39" s="938"/>
      <c r="W39" s="938"/>
      <c r="X39" s="938"/>
      <c r="Y39" s="937"/>
      <c r="Z39" s="937"/>
      <c r="AA39" s="937"/>
      <c r="AB39" s="937"/>
      <c r="AC39" s="938"/>
      <c r="AD39" s="938"/>
      <c r="AE39" s="937"/>
      <c r="AF39" s="949"/>
      <c r="AG39" s="937"/>
      <c r="AH39" s="939"/>
      <c r="AI39" s="684">
        <f>COUNTA(D39:AH39)</f>
        <v>0</v>
      </c>
    </row>
    <row r="40" spans="2:35" ht="15" customHeight="1">
      <c r="B40" s="1837"/>
      <c r="C40" s="1823" t="s">
        <v>463</v>
      </c>
      <c r="D40" s="940"/>
      <c r="E40" s="941"/>
      <c r="F40" s="941"/>
      <c r="G40" s="941"/>
      <c r="H40" s="941"/>
      <c r="I40" s="941"/>
      <c r="J40" s="941"/>
      <c r="K40" s="941"/>
      <c r="L40" s="941"/>
      <c r="M40" s="941"/>
      <c r="N40" s="941"/>
      <c r="O40" s="941"/>
      <c r="P40" s="941"/>
      <c r="Q40" s="941"/>
      <c r="R40" s="941"/>
      <c r="S40" s="941"/>
      <c r="T40" s="941"/>
      <c r="U40" s="941"/>
      <c r="V40" s="941"/>
      <c r="W40" s="941"/>
      <c r="X40" s="941"/>
      <c r="Y40" s="941"/>
      <c r="Z40" s="941"/>
      <c r="AA40" s="941"/>
      <c r="AB40" s="941"/>
      <c r="AC40" s="941"/>
      <c r="AD40" s="941"/>
      <c r="AE40" s="941"/>
      <c r="AF40" s="950"/>
      <c r="AG40" s="951"/>
      <c r="AH40" s="942"/>
      <c r="AI40" s="1826" t="s">
        <v>850</v>
      </c>
    </row>
    <row r="41" spans="2:35" ht="15" customHeight="1" thickBot="1">
      <c r="B41" s="1837"/>
      <c r="C41" s="1824"/>
      <c r="D41" s="943"/>
      <c r="E41" s="944"/>
      <c r="F41" s="944"/>
      <c r="G41" s="944"/>
      <c r="H41" s="944"/>
      <c r="I41" s="944"/>
      <c r="J41" s="944"/>
      <c r="K41" s="944"/>
      <c r="L41" s="944"/>
      <c r="M41" s="944"/>
      <c r="N41" s="944"/>
      <c r="O41" s="944"/>
      <c r="P41" s="944"/>
      <c r="Q41" s="944"/>
      <c r="R41" s="944"/>
      <c r="S41" s="944"/>
      <c r="T41" s="944"/>
      <c r="U41" s="944"/>
      <c r="V41" s="944"/>
      <c r="W41" s="944"/>
      <c r="X41" s="944"/>
      <c r="Y41" s="944"/>
      <c r="Z41" s="944"/>
      <c r="AA41" s="944"/>
      <c r="AB41" s="944"/>
      <c r="AC41" s="944"/>
      <c r="AD41" s="944"/>
      <c r="AE41" s="944"/>
      <c r="AF41" s="952"/>
      <c r="AG41" s="953"/>
      <c r="AH41" s="945"/>
      <c r="AI41" s="1827"/>
    </row>
    <row r="42" spans="2:35" ht="15" customHeight="1" thickBot="1">
      <c r="B42" s="1838"/>
      <c r="C42" s="1825"/>
      <c r="D42" s="946"/>
      <c r="E42" s="947"/>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947"/>
      <c r="AD42" s="947"/>
      <c r="AE42" s="947"/>
      <c r="AF42" s="954"/>
      <c r="AG42" s="955"/>
      <c r="AH42" s="956"/>
      <c r="AI42" s="683">
        <f>SUM(D40:AH42)</f>
        <v>0</v>
      </c>
    </row>
    <row r="43" spans="2:35" ht="12.75" customHeight="1"/>
    <row r="44" spans="2:35" ht="30" customHeight="1">
      <c r="B44" s="1836" t="s">
        <v>1211</v>
      </c>
      <c r="C44" s="707" t="s">
        <v>888</v>
      </c>
      <c r="D44" s="686" t="str">
        <f>AO12</f>
        <v/>
      </c>
      <c r="E44" s="687" t="str">
        <f>IF($D$44="","",IF($D$44+1&lt;=$AO$13,$D$44+1,""))</f>
        <v/>
      </c>
      <c r="F44" s="687" t="str">
        <f>IF($D$44="","",IF($D$44+2&lt;=$AO$13,$D$44+2,""))</f>
        <v/>
      </c>
      <c r="G44" s="687" t="str">
        <f>IF($D$44="","",IF($D$44+3&lt;=$AO$13,$D$44+3,""))</f>
        <v/>
      </c>
      <c r="H44" s="687" t="str">
        <f>IF($D$44="","",IF($D$44+4&lt;=$AO$13,$D$44+4,""))</f>
        <v/>
      </c>
      <c r="I44" s="687" t="str">
        <f>IF($D$44="","",IF($D$44+5&lt;=$AO$13,$D$44+5,""))</f>
        <v/>
      </c>
      <c r="J44" s="687" t="str">
        <f>IF($D$44="","",IF($D$44+6&lt;=$AO$13,$D$44+6,""))</f>
        <v/>
      </c>
      <c r="K44" s="687" t="str">
        <f>IF($D$44="","",IF($D$44+7&lt;=$AO$13,$D$44+7,""))</f>
        <v/>
      </c>
      <c r="L44" s="687" t="str">
        <f>IF($D$44="","",IF($D$44+8&lt;=$AO$13,$D$44+8,""))</f>
        <v/>
      </c>
      <c r="M44" s="687" t="str">
        <f>IF($D$44="","",IF($D$44+9&lt;=$AO$13,$D$44+9,""))</f>
        <v/>
      </c>
      <c r="N44" s="687" t="str">
        <f>IF($D$44="","",IF($D$44+10&lt;=$AO$13,$D$44+10,""))</f>
        <v/>
      </c>
      <c r="O44" s="687" t="str">
        <f>IF($D$44="","",IF($D$44+11&lt;=$AO$13,$D$44+11,""))</f>
        <v/>
      </c>
      <c r="P44" s="687" t="str">
        <f>IF($D$44="","",IF($D$44+12&lt;=$AO$13,$D$44+12,""))</f>
        <v/>
      </c>
      <c r="Q44" s="687" t="str">
        <f>IF($D$44="","",IF($D$44+13&lt;=$AO$13,$D$44+13,""))</f>
        <v/>
      </c>
      <c r="R44" s="687" t="str">
        <f>IF($D$44="","",IF($D$44+14&lt;=$AO$13,$D$44+14,""))</f>
        <v/>
      </c>
      <c r="S44" s="687" t="str">
        <f>IF($D$44="","",IF($D$44+15&lt;=$AO$13,$D$44+15,""))</f>
        <v/>
      </c>
      <c r="T44" s="687" t="str">
        <f>IF($D$44="","",IF($D$44+16&lt;=$AO$13,$D$44+16,""))</f>
        <v/>
      </c>
      <c r="U44" s="687" t="str">
        <f>IF($D$44="","",IF($D$44+17&lt;=$AO$13,$D$44+17,""))</f>
        <v/>
      </c>
      <c r="V44" s="687" t="str">
        <f>IF($D$44="","",IF($D$44+18&lt;=$AO$13,$D$44+18,""))</f>
        <v/>
      </c>
      <c r="W44" s="687" t="str">
        <f>IF($D$44="","",IF($D$44+19&lt;=$AO$13,$D$44+19,""))</f>
        <v/>
      </c>
      <c r="X44" s="687" t="str">
        <f>IF($D$44="","",IF($D$44+20&lt;=$AO$13,$D$44+20,""))</f>
        <v/>
      </c>
      <c r="Y44" s="687" t="str">
        <f>IF($D$44="","",IF($D$44+21&lt;=$AO$13,$D$44+21,""))</f>
        <v/>
      </c>
      <c r="Z44" s="687" t="str">
        <f>IF($D$44="","",IF($D$44+22&lt;=$AO$13,$D$44+22,""))</f>
        <v/>
      </c>
      <c r="AA44" s="687" t="str">
        <f>IF($D$44="","",IF($D$44+23&lt;=$AO$13,$D$44+23,""))</f>
        <v/>
      </c>
      <c r="AB44" s="687" t="str">
        <f>IF($D$44="","",IF($D$44+24&lt;=$AO$13,$D$44+24,""))</f>
        <v/>
      </c>
      <c r="AC44" s="687" t="str">
        <f>IF($D$44="","",IF($D$44+25&lt;=$AO$13,$D$44+25,""))</f>
        <v/>
      </c>
      <c r="AD44" s="687" t="str">
        <f>IF($D$44="","",IF($D$44+26&lt;=$AO$13,$D$44+26,""))</f>
        <v/>
      </c>
      <c r="AE44" s="687" t="str">
        <f>IF($D$44="","",IF($D$44+27&lt;=$AO$13,$D$44+27,""))</f>
        <v/>
      </c>
      <c r="AF44" s="687" t="str">
        <f>IF($D$44="","",IF($D$44+28&lt;=$AO$13,$D$44+28,""))</f>
        <v/>
      </c>
      <c r="AG44" s="687" t="str">
        <f>IF($D$44="","",IF($D$44+29&lt;=$AO$13,$D$44+29,""))</f>
        <v/>
      </c>
      <c r="AH44" s="688" t="str">
        <f>IF($D$44="","",IF($D$44+30&lt;=$AO$13,$D$44+30,""))</f>
        <v/>
      </c>
    </row>
    <row r="45" spans="2:35" ht="18" customHeight="1">
      <c r="B45" s="1837"/>
      <c r="C45" s="719" t="s">
        <v>296</v>
      </c>
      <c r="D45" s="689" t="str">
        <f t="shared" ref="D45:AH45" si="2">TEXT(D44,"aaa")</f>
        <v/>
      </c>
      <c r="E45" s="690" t="str">
        <f t="shared" si="2"/>
        <v/>
      </c>
      <c r="F45" s="690" t="str">
        <f t="shared" si="2"/>
        <v/>
      </c>
      <c r="G45" s="690" t="str">
        <f t="shared" si="2"/>
        <v/>
      </c>
      <c r="H45" s="690" t="str">
        <f t="shared" si="2"/>
        <v/>
      </c>
      <c r="I45" s="690" t="str">
        <f t="shared" si="2"/>
        <v/>
      </c>
      <c r="J45" s="690" t="str">
        <f t="shared" si="2"/>
        <v/>
      </c>
      <c r="K45" s="690" t="str">
        <f t="shared" si="2"/>
        <v/>
      </c>
      <c r="L45" s="690" t="str">
        <f t="shared" si="2"/>
        <v/>
      </c>
      <c r="M45" s="690" t="str">
        <f t="shared" si="2"/>
        <v/>
      </c>
      <c r="N45" s="690" t="str">
        <f t="shared" si="2"/>
        <v/>
      </c>
      <c r="O45" s="690" t="str">
        <f t="shared" si="2"/>
        <v/>
      </c>
      <c r="P45" s="690" t="str">
        <f t="shared" si="2"/>
        <v/>
      </c>
      <c r="Q45" s="690" t="str">
        <f t="shared" si="2"/>
        <v/>
      </c>
      <c r="R45" s="690" t="str">
        <f t="shared" si="2"/>
        <v/>
      </c>
      <c r="S45" s="690" t="str">
        <f t="shared" si="2"/>
        <v/>
      </c>
      <c r="T45" s="690" t="str">
        <f t="shared" si="2"/>
        <v/>
      </c>
      <c r="U45" s="690" t="str">
        <f t="shared" si="2"/>
        <v/>
      </c>
      <c r="V45" s="690" t="str">
        <f t="shared" si="2"/>
        <v/>
      </c>
      <c r="W45" s="690" t="str">
        <f t="shared" si="2"/>
        <v/>
      </c>
      <c r="X45" s="690" t="str">
        <f t="shared" si="2"/>
        <v/>
      </c>
      <c r="Y45" s="690" t="str">
        <f t="shared" si="2"/>
        <v/>
      </c>
      <c r="Z45" s="690" t="str">
        <f t="shared" si="2"/>
        <v/>
      </c>
      <c r="AA45" s="690" t="str">
        <f t="shared" si="2"/>
        <v/>
      </c>
      <c r="AB45" s="690" t="str">
        <f t="shared" si="2"/>
        <v/>
      </c>
      <c r="AC45" s="690" t="str">
        <f t="shared" si="2"/>
        <v/>
      </c>
      <c r="AD45" s="690" t="str">
        <f t="shared" si="2"/>
        <v/>
      </c>
      <c r="AE45" s="690" t="str">
        <f t="shared" si="2"/>
        <v/>
      </c>
      <c r="AF45" s="690" t="str">
        <f t="shared" si="2"/>
        <v/>
      </c>
      <c r="AG45" s="690" t="str">
        <f t="shared" si="2"/>
        <v/>
      </c>
      <c r="AH45" s="691" t="str">
        <f t="shared" si="2"/>
        <v/>
      </c>
    </row>
    <row r="46" spans="2:35" ht="20.100000000000001" customHeight="1">
      <c r="B46" s="1837"/>
      <c r="C46" s="600"/>
      <c r="D46" s="1839"/>
      <c r="E46" s="1831"/>
      <c r="F46" s="1831"/>
      <c r="G46" s="1831"/>
      <c r="H46" s="1831"/>
      <c r="I46" s="1831"/>
      <c r="J46" s="1831"/>
      <c r="K46" s="1831"/>
      <c r="L46" s="1831"/>
      <c r="M46" s="1831"/>
      <c r="N46" s="1831"/>
      <c r="O46" s="1831"/>
      <c r="P46" s="1831"/>
      <c r="Q46" s="1831"/>
      <c r="R46" s="1831"/>
      <c r="S46" s="1831"/>
      <c r="T46" s="1831"/>
      <c r="U46" s="1831"/>
      <c r="V46" s="1831"/>
      <c r="W46" s="1831"/>
      <c r="X46" s="1831"/>
      <c r="Y46" s="1831"/>
      <c r="Z46" s="1831"/>
      <c r="AA46" s="1831"/>
      <c r="AB46" s="1831"/>
      <c r="AC46" s="1831"/>
      <c r="AD46" s="1831"/>
      <c r="AE46" s="1831"/>
      <c r="AF46" s="1831"/>
      <c r="AG46" s="1831"/>
      <c r="AH46" s="1833"/>
    </row>
    <row r="47" spans="2:35" ht="20.100000000000001" customHeight="1">
      <c r="B47" s="1837"/>
      <c r="C47" s="600"/>
      <c r="D47" s="1840"/>
      <c r="E47" s="1832"/>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4"/>
    </row>
    <row r="48" spans="2:35" ht="20.100000000000001" customHeight="1">
      <c r="B48" s="1837"/>
      <c r="C48" s="600" t="s">
        <v>297</v>
      </c>
      <c r="D48" s="1840"/>
      <c r="E48" s="1832"/>
      <c r="F48" s="1832"/>
      <c r="G48" s="1832"/>
      <c r="H48" s="1832"/>
      <c r="I48" s="1832"/>
      <c r="J48" s="1832"/>
      <c r="K48" s="1832"/>
      <c r="L48" s="1832"/>
      <c r="M48" s="1832"/>
      <c r="N48" s="1832"/>
      <c r="O48" s="1832"/>
      <c r="P48" s="1832"/>
      <c r="Q48" s="1832"/>
      <c r="R48" s="1832"/>
      <c r="S48" s="1832"/>
      <c r="T48" s="1832"/>
      <c r="U48" s="1832"/>
      <c r="V48" s="1832"/>
      <c r="W48" s="1832"/>
      <c r="X48" s="1832"/>
      <c r="Y48" s="1832"/>
      <c r="Z48" s="1832"/>
      <c r="AA48" s="1832"/>
      <c r="AB48" s="1832"/>
      <c r="AC48" s="1832"/>
      <c r="AD48" s="1832"/>
      <c r="AE48" s="1832"/>
      <c r="AF48" s="1832"/>
      <c r="AG48" s="1832"/>
      <c r="AH48" s="1834"/>
    </row>
    <row r="49" spans="2:35" ht="20.100000000000001" customHeight="1">
      <c r="B49" s="1837"/>
      <c r="C49" s="600"/>
      <c r="D49" s="1840"/>
      <c r="E49" s="1832"/>
      <c r="F49" s="1832"/>
      <c r="G49" s="1832"/>
      <c r="H49" s="1832"/>
      <c r="I49" s="1832"/>
      <c r="J49" s="1832"/>
      <c r="K49" s="1832"/>
      <c r="L49" s="1832"/>
      <c r="M49" s="1832"/>
      <c r="N49" s="1832"/>
      <c r="O49" s="1832"/>
      <c r="P49" s="1832"/>
      <c r="Q49" s="1832"/>
      <c r="R49" s="1832"/>
      <c r="S49" s="1832"/>
      <c r="T49" s="1832"/>
      <c r="U49" s="1832"/>
      <c r="V49" s="1832"/>
      <c r="W49" s="1832"/>
      <c r="X49" s="1832"/>
      <c r="Y49" s="1832"/>
      <c r="Z49" s="1832"/>
      <c r="AA49" s="1832"/>
      <c r="AB49" s="1832"/>
      <c r="AC49" s="1832"/>
      <c r="AD49" s="1832"/>
      <c r="AE49" s="1832"/>
      <c r="AF49" s="1832"/>
      <c r="AG49" s="1832"/>
      <c r="AH49" s="1834"/>
    </row>
    <row r="50" spans="2:35" ht="20.100000000000001" customHeight="1">
      <c r="B50" s="1837"/>
      <c r="C50" s="600" t="s">
        <v>298</v>
      </c>
      <c r="D50" s="1840"/>
      <c r="E50" s="1832"/>
      <c r="F50" s="1832"/>
      <c r="G50" s="1832"/>
      <c r="H50" s="1832"/>
      <c r="I50" s="1832"/>
      <c r="J50" s="1832"/>
      <c r="K50" s="1832"/>
      <c r="L50" s="1832"/>
      <c r="M50" s="1832"/>
      <c r="N50" s="1832"/>
      <c r="O50" s="1832"/>
      <c r="P50" s="1832"/>
      <c r="Q50" s="1832"/>
      <c r="R50" s="1832"/>
      <c r="S50" s="1832"/>
      <c r="T50" s="1832"/>
      <c r="U50" s="1832"/>
      <c r="V50" s="1832"/>
      <c r="W50" s="1832"/>
      <c r="X50" s="1832"/>
      <c r="Y50" s="1832"/>
      <c r="Z50" s="1832"/>
      <c r="AA50" s="1832"/>
      <c r="AB50" s="1832"/>
      <c r="AC50" s="1832"/>
      <c r="AD50" s="1832"/>
      <c r="AE50" s="1832"/>
      <c r="AF50" s="1832"/>
      <c r="AG50" s="1832"/>
      <c r="AH50" s="1834"/>
    </row>
    <row r="51" spans="2:35" ht="20.100000000000001" customHeight="1">
      <c r="B51" s="1837"/>
      <c r="C51" s="600"/>
      <c r="D51" s="1840"/>
      <c r="E51" s="1832"/>
      <c r="F51" s="1832"/>
      <c r="G51" s="1832"/>
      <c r="H51" s="1832"/>
      <c r="I51" s="1832"/>
      <c r="J51" s="1832"/>
      <c r="K51" s="1832"/>
      <c r="L51" s="1832"/>
      <c r="M51" s="1832"/>
      <c r="N51" s="1832"/>
      <c r="O51" s="1832"/>
      <c r="P51" s="1832"/>
      <c r="Q51" s="1832"/>
      <c r="R51" s="1832"/>
      <c r="S51" s="1832"/>
      <c r="T51" s="1832"/>
      <c r="U51" s="1832"/>
      <c r="V51" s="1832"/>
      <c r="W51" s="1832"/>
      <c r="X51" s="1832"/>
      <c r="Y51" s="1832"/>
      <c r="Z51" s="1832"/>
      <c r="AA51" s="1832"/>
      <c r="AB51" s="1832"/>
      <c r="AC51" s="1832"/>
      <c r="AD51" s="1832"/>
      <c r="AE51" s="1832"/>
      <c r="AF51" s="1832"/>
      <c r="AG51" s="1832"/>
      <c r="AH51" s="1834"/>
    </row>
    <row r="52" spans="2:35" ht="20.100000000000001" customHeight="1">
      <c r="B52" s="1837"/>
      <c r="C52" s="600" t="s">
        <v>299</v>
      </c>
      <c r="D52" s="1840"/>
      <c r="E52" s="1832"/>
      <c r="F52" s="1832"/>
      <c r="G52" s="1832"/>
      <c r="H52" s="1832"/>
      <c r="I52" s="1832"/>
      <c r="J52" s="1832"/>
      <c r="K52" s="1832"/>
      <c r="L52" s="1832"/>
      <c r="M52" s="1832"/>
      <c r="N52" s="1832"/>
      <c r="O52" s="1832"/>
      <c r="P52" s="1832"/>
      <c r="Q52" s="1832"/>
      <c r="R52" s="1832"/>
      <c r="S52" s="1832"/>
      <c r="T52" s="1832"/>
      <c r="U52" s="1832"/>
      <c r="V52" s="1832"/>
      <c r="W52" s="1832"/>
      <c r="X52" s="1832"/>
      <c r="Y52" s="1832"/>
      <c r="Z52" s="1832"/>
      <c r="AA52" s="1832"/>
      <c r="AB52" s="1832"/>
      <c r="AC52" s="1832"/>
      <c r="AD52" s="1832"/>
      <c r="AE52" s="1832"/>
      <c r="AF52" s="1832"/>
      <c r="AG52" s="1832"/>
      <c r="AH52" s="1834"/>
    </row>
    <row r="53" spans="2:35" ht="20.100000000000001" customHeight="1">
      <c r="B53" s="1837"/>
      <c r="C53" s="600"/>
      <c r="D53" s="1840"/>
      <c r="E53" s="1832"/>
      <c r="F53" s="1832"/>
      <c r="G53" s="1832"/>
      <c r="H53" s="1832"/>
      <c r="I53" s="1832"/>
      <c r="J53" s="1832"/>
      <c r="K53" s="1832"/>
      <c r="L53" s="1832"/>
      <c r="M53" s="1832"/>
      <c r="N53" s="1832"/>
      <c r="O53" s="1832"/>
      <c r="P53" s="1832"/>
      <c r="Q53" s="1832"/>
      <c r="R53" s="1832"/>
      <c r="S53" s="1832"/>
      <c r="T53" s="1832"/>
      <c r="U53" s="1832"/>
      <c r="V53" s="1832"/>
      <c r="W53" s="1832"/>
      <c r="X53" s="1832"/>
      <c r="Y53" s="1832"/>
      <c r="Z53" s="1832"/>
      <c r="AA53" s="1832"/>
      <c r="AB53" s="1832"/>
      <c r="AC53" s="1832"/>
      <c r="AD53" s="1832"/>
      <c r="AE53" s="1832"/>
      <c r="AF53" s="1832"/>
      <c r="AG53" s="1832"/>
      <c r="AH53" s="1834"/>
    </row>
    <row r="54" spans="2:35" ht="20.100000000000001" customHeight="1">
      <c r="B54" s="1837"/>
      <c r="C54" s="600" t="s">
        <v>300</v>
      </c>
      <c r="D54" s="1840"/>
      <c r="E54" s="1832"/>
      <c r="F54" s="1832"/>
      <c r="G54" s="1832"/>
      <c r="H54" s="1832"/>
      <c r="I54" s="1832"/>
      <c r="J54" s="1832"/>
      <c r="K54" s="1832"/>
      <c r="L54" s="1832"/>
      <c r="M54" s="1832"/>
      <c r="N54" s="1832"/>
      <c r="O54" s="1832"/>
      <c r="P54" s="1832"/>
      <c r="Q54" s="1832"/>
      <c r="R54" s="1832"/>
      <c r="S54" s="1832"/>
      <c r="T54" s="1832"/>
      <c r="U54" s="1832"/>
      <c r="V54" s="1832"/>
      <c r="W54" s="1832"/>
      <c r="X54" s="1832"/>
      <c r="Y54" s="1832"/>
      <c r="Z54" s="1832"/>
      <c r="AA54" s="1832"/>
      <c r="AB54" s="1832"/>
      <c r="AC54" s="1832"/>
      <c r="AD54" s="1832"/>
      <c r="AE54" s="1832"/>
      <c r="AF54" s="1832"/>
      <c r="AG54" s="1832"/>
      <c r="AH54" s="1834"/>
    </row>
    <row r="55" spans="2:35" ht="20.100000000000001" customHeight="1">
      <c r="B55" s="1837"/>
      <c r="C55" s="600"/>
      <c r="D55" s="1840"/>
      <c r="E55" s="1832"/>
      <c r="F55" s="1832"/>
      <c r="G55" s="1832"/>
      <c r="H55" s="1832"/>
      <c r="I55" s="1832"/>
      <c r="J55" s="1832"/>
      <c r="K55" s="1832"/>
      <c r="L55" s="1832"/>
      <c r="M55" s="1832"/>
      <c r="N55" s="1832"/>
      <c r="O55" s="1832"/>
      <c r="P55" s="1832"/>
      <c r="Q55" s="1832"/>
      <c r="R55" s="1832"/>
      <c r="S55" s="1832"/>
      <c r="T55" s="1832"/>
      <c r="U55" s="1832"/>
      <c r="V55" s="1832"/>
      <c r="W55" s="1832"/>
      <c r="X55" s="1832"/>
      <c r="Y55" s="1832"/>
      <c r="Z55" s="1832"/>
      <c r="AA55" s="1832"/>
      <c r="AB55" s="1832"/>
      <c r="AC55" s="1832"/>
      <c r="AD55" s="1832"/>
      <c r="AE55" s="1832"/>
      <c r="AF55" s="1832"/>
      <c r="AG55" s="1832"/>
      <c r="AH55" s="1834"/>
    </row>
    <row r="56" spans="2:35" ht="20.100000000000001" customHeight="1">
      <c r="B56" s="1837"/>
      <c r="C56" s="600"/>
      <c r="D56" s="1841"/>
      <c r="E56" s="1832"/>
      <c r="F56" s="1832"/>
      <c r="G56" s="1832"/>
      <c r="H56" s="1832"/>
      <c r="I56" s="1832"/>
      <c r="J56" s="1832"/>
      <c r="K56" s="1832"/>
      <c r="L56" s="1832"/>
      <c r="M56" s="1832"/>
      <c r="N56" s="1832"/>
      <c r="O56" s="1832"/>
      <c r="P56" s="1832"/>
      <c r="Q56" s="1832"/>
      <c r="R56" s="1832"/>
      <c r="S56" s="1832"/>
      <c r="T56" s="1832"/>
      <c r="U56" s="1832"/>
      <c r="V56" s="1832"/>
      <c r="W56" s="1832"/>
      <c r="X56" s="1832"/>
      <c r="Y56" s="1832"/>
      <c r="Z56" s="1832"/>
      <c r="AA56" s="1832"/>
      <c r="AB56" s="1832"/>
      <c r="AC56" s="1832"/>
      <c r="AD56" s="1832"/>
      <c r="AE56" s="1832"/>
      <c r="AF56" s="1832"/>
      <c r="AG56" s="1832"/>
      <c r="AH56" s="1835"/>
    </row>
    <row r="57" spans="2:35" ht="21.75" customHeight="1">
      <c r="B57" s="1837"/>
      <c r="C57" s="711" t="s">
        <v>301</v>
      </c>
      <c r="D57" s="936"/>
      <c r="E57" s="937"/>
      <c r="F57" s="937"/>
      <c r="G57" s="937"/>
      <c r="H57" s="937"/>
      <c r="I57" s="938"/>
      <c r="J57" s="938"/>
      <c r="K57" s="949"/>
      <c r="L57" s="937"/>
      <c r="M57" s="937"/>
      <c r="N57" s="937"/>
      <c r="O57" s="937"/>
      <c r="P57" s="938"/>
      <c r="Q57" s="938"/>
      <c r="R57" s="937"/>
      <c r="S57" s="937"/>
      <c r="T57" s="937"/>
      <c r="U57" s="938"/>
      <c r="V57" s="938"/>
      <c r="W57" s="938"/>
      <c r="X57" s="938"/>
      <c r="Y57" s="937"/>
      <c r="Z57" s="937"/>
      <c r="AA57" s="937"/>
      <c r="AB57" s="937"/>
      <c r="AC57" s="938"/>
      <c r="AD57" s="938"/>
      <c r="AE57" s="937"/>
      <c r="AF57" s="949"/>
      <c r="AG57" s="937"/>
      <c r="AH57" s="939"/>
      <c r="AI57" s="684">
        <f>COUNTA(D57:AH57)</f>
        <v>0</v>
      </c>
    </row>
    <row r="58" spans="2:35" ht="15" customHeight="1">
      <c r="B58" s="1837"/>
      <c r="C58" s="1823" t="s">
        <v>463</v>
      </c>
      <c r="D58" s="940"/>
      <c r="E58" s="941"/>
      <c r="F58" s="941"/>
      <c r="G58" s="941"/>
      <c r="H58" s="941"/>
      <c r="I58" s="941"/>
      <c r="J58" s="941"/>
      <c r="K58" s="941"/>
      <c r="L58" s="941"/>
      <c r="M58" s="941"/>
      <c r="N58" s="941"/>
      <c r="O58" s="941"/>
      <c r="P58" s="941"/>
      <c r="Q58" s="941"/>
      <c r="R58" s="941"/>
      <c r="S58" s="941"/>
      <c r="T58" s="941"/>
      <c r="U58" s="941"/>
      <c r="V58" s="941"/>
      <c r="W58" s="941"/>
      <c r="X58" s="941"/>
      <c r="Y58" s="941"/>
      <c r="Z58" s="941"/>
      <c r="AA58" s="941"/>
      <c r="AB58" s="941"/>
      <c r="AC58" s="941"/>
      <c r="AD58" s="941"/>
      <c r="AE58" s="941"/>
      <c r="AF58" s="941"/>
      <c r="AG58" s="941"/>
      <c r="AH58" s="942"/>
      <c r="AI58" s="1826" t="s">
        <v>850</v>
      </c>
    </row>
    <row r="59" spans="2:35" ht="15" customHeight="1" thickBot="1">
      <c r="B59" s="1837"/>
      <c r="C59" s="1824"/>
      <c r="D59" s="943"/>
      <c r="E59" s="944"/>
      <c r="F59" s="944"/>
      <c r="G59" s="944"/>
      <c r="H59" s="944"/>
      <c r="I59" s="944"/>
      <c r="J59" s="944"/>
      <c r="K59" s="944"/>
      <c r="L59" s="944"/>
      <c r="M59" s="944"/>
      <c r="N59" s="944"/>
      <c r="O59" s="944"/>
      <c r="P59" s="944"/>
      <c r="Q59" s="944"/>
      <c r="R59" s="944"/>
      <c r="S59" s="944"/>
      <c r="T59" s="944"/>
      <c r="U59" s="944"/>
      <c r="V59" s="944"/>
      <c r="W59" s="944"/>
      <c r="X59" s="944"/>
      <c r="Y59" s="944"/>
      <c r="Z59" s="944"/>
      <c r="AA59" s="944"/>
      <c r="AB59" s="944"/>
      <c r="AC59" s="944"/>
      <c r="AD59" s="944"/>
      <c r="AE59" s="944"/>
      <c r="AF59" s="944"/>
      <c r="AG59" s="944"/>
      <c r="AH59" s="945"/>
      <c r="AI59" s="1827"/>
    </row>
    <row r="60" spans="2:35" ht="15" customHeight="1" thickBot="1">
      <c r="B60" s="1838"/>
      <c r="C60" s="1825"/>
      <c r="D60" s="957"/>
      <c r="E60" s="947"/>
      <c r="F60" s="947"/>
      <c r="G60" s="947"/>
      <c r="H60" s="947"/>
      <c r="I60" s="947"/>
      <c r="J60" s="947"/>
      <c r="K60" s="947"/>
      <c r="L60" s="947"/>
      <c r="M60" s="947"/>
      <c r="N60" s="947"/>
      <c r="O60" s="947"/>
      <c r="P60" s="947"/>
      <c r="Q60" s="947"/>
      <c r="R60" s="947"/>
      <c r="S60" s="947"/>
      <c r="T60" s="947"/>
      <c r="U60" s="947"/>
      <c r="V60" s="947"/>
      <c r="W60" s="947"/>
      <c r="X60" s="947"/>
      <c r="Y60" s="947"/>
      <c r="Z60" s="947"/>
      <c r="AA60" s="947"/>
      <c r="AB60" s="947"/>
      <c r="AC60" s="947"/>
      <c r="AD60" s="947"/>
      <c r="AE60" s="947"/>
      <c r="AF60" s="947"/>
      <c r="AG60" s="947"/>
      <c r="AH60" s="948"/>
      <c r="AI60" s="694">
        <f>SUM(D58:AH60)</f>
        <v>0</v>
      </c>
    </row>
    <row r="61" spans="2:35" ht="13.5" customHeight="1"/>
    <row r="62" spans="2:35" ht="30" customHeight="1">
      <c r="B62" s="1836" t="s">
        <v>1212</v>
      </c>
      <c r="C62" s="707" t="s">
        <v>888</v>
      </c>
      <c r="D62" s="686" t="str">
        <f>AP12</f>
        <v/>
      </c>
      <c r="E62" s="687" t="str">
        <f>IF($D$62="","",IF($D$62+1&lt;=$AP$13,$D$62+1,""))</f>
        <v/>
      </c>
      <c r="F62" s="687" t="str">
        <f>IF($D$62="","",IF($D$62+2&lt;=$AP$13,$D$62+2,""))</f>
        <v/>
      </c>
      <c r="G62" s="687" t="str">
        <f>IF($D$62="","",IF($D$62+3&lt;=$AP$13,$D$62+3,""))</f>
        <v/>
      </c>
      <c r="H62" s="687" t="str">
        <f>IF($D$62="","",IF($D$62+4&lt;=$AP$13,$D$62+4,""))</f>
        <v/>
      </c>
      <c r="I62" s="687" t="str">
        <f>IF($D$62="","",IF($D$62+5&lt;=$AP$13,$D$62+5,""))</f>
        <v/>
      </c>
      <c r="J62" s="687" t="str">
        <f>IF($D$62="","",IF($D$62+6&lt;=$AP$13,$D$62+6,""))</f>
        <v/>
      </c>
      <c r="K62" s="687" t="str">
        <f>IF($D$62="","",IF($D$62+7&lt;=$AP$13,$D$62+7,""))</f>
        <v/>
      </c>
      <c r="L62" s="687" t="str">
        <f>IF($D$62="","",IF($D$62+8&lt;=$AP$13,$D$62+8,""))</f>
        <v/>
      </c>
      <c r="M62" s="687" t="str">
        <f>IF($D$62="","",IF($D$62+9&lt;=$AP$13,$D$62+9,""))</f>
        <v/>
      </c>
      <c r="N62" s="687" t="str">
        <f>IF($D$62="","",IF($D$62+10&lt;=$AP$13,$D$62+10,""))</f>
        <v/>
      </c>
      <c r="O62" s="687" t="str">
        <f>IF($D$62="","",IF($D$62+11&lt;=$AP$13,$D$62+11,""))</f>
        <v/>
      </c>
      <c r="P62" s="687" t="str">
        <f>IF($D$62="","",IF($D$62+12&lt;=$AP$13,$D$62+12,""))</f>
        <v/>
      </c>
      <c r="Q62" s="687" t="str">
        <f>IF($D$62="","",IF($D$62+13&lt;=$AP$13,$D$62+13,""))</f>
        <v/>
      </c>
      <c r="R62" s="687" t="str">
        <f>IF($D$62="","",IF($D$62+14&lt;=$AP$13,$D$62+14,""))</f>
        <v/>
      </c>
      <c r="S62" s="687" t="str">
        <f>IF($D$62="","",IF($D$62+15&lt;=$AP$13,$D$62+15,""))</f>
        <v/>
      </c>
      <c r="T62" s="687" t="str">
        <f>IF($D$62="","",IF($D$62+16&lt;=$AP$13,$D$62+16,""))</f>
        <v/>
      </c>
      <c r="U62" s="687" t="str">
        <f>IF($D$62="","",IF($D$62+17&lt;=$AP$13,$D$62+17,""))</f>
        <v/>
      </c>
      <c r="V62" s="687" t="str">
        <f>IF($D$62="","",IF($D$62+18&lt;=$AP$13,$D$62+18,""))</f>
        <v/>
      </c>
      <c r="W62" s="687" t="str">
        <f>IF($D$62="","",IF($D$62+19&lt;=$AP$13,$D$62+19,""))</f>
        <v/>
      </c>
      <c r="X62" s="687" t="str">
        <f>IF($D$62="","",IF($D$62+20&lt;=$AP$13,$D$62+20,""))</f>
        <v/>
      </c>
      <c r="Y62" s="687" t="str">
        <f>IF($D$62="","",IF($D$62+21&lt;=$AP$13,$D$62+21,""))</f>
        <v/>
      </c>
      <c r="Z62" s="687" t="str">
        <f>IF($D$62="","",IF($D$62+22&lt;=$AP$13,$D$62+22,""))</f>
        <v/>
      </c>
      <c r="AA62" s="687" t="str">
        <f>IF($D$62="","",IF($D$62+23&lt;=$AP$13,$D$62+23,""))</f>
        <v/>
      </c>
      <c r="AB62" s="687" t="str">
        <f>IF($D$62="","",IF($D$62+24&lt;=$AP$13,$D$62+24,""))</f>
        <v/>
      </c>
      <c r="AC62" s="687" t="str">
        <f>IF($D$62="","",IF($D$62+25&lt;=$AP$13,$D$62+25,""))</f>
        <v/>
      </c>
      <c r="AD62" s="687" t="str">
        <f>IF($D$62="","",IF($D$62+26&lt;=$AP$13,$D$62+26,""))</f>
        <v/>
      </c>
      <c r="AE62" s="687" t="str">
        <f>IF($D$62="","",IF($D$62+27&lt;=$AP$13,$D$62+27,""))</f>
        <v/>
      </c>
      <c r="AF62" s="687" t="str">
        <f>IF($D$62="","",IF($D$62+28&lt;=$AP$13,$D$62+28,""))</f>
        <v/>
      </c>
      <c r="AG62" s="687" t="str">
        <f>IF($D$62="","",IF($D$62+29&lt;=$AP$13,$D$62+29,""))</f>
        <v/>
      </c>
      <c r="AH62" s="688" t="str">
        <f>IF($D$62="","",IF($D$62+30&lt;=$AP$13,$D$62+30,""))</f>
        <v/>
      </c>
    </row>
    <row r="63" spans="2:35" ht="20.100000000000001" customHeight="1">
      <c r="B63" s="1837"/>
      <c r="C63" s="719" t="s">
        <v>296</v>
      </c>
      <c r="D63" s="689" t="str">
        <f t="shared" ref="D63:AH63" si="3">TEXT(D62,"aaa")</f>
        <v/>
      </c>
      <c r="E63" s="690" t="str">
        <f t="shared" si="3"/>
        <v/>
      </c>
      <c r="F63" s="690" t="str">
        <f t="shared" si="3"/>
        <v/>
      </c>
      <c r="G63" s="690" t="str">
        <f t="shared" si="3"/>
        <v/>
      </c>
      <c r="H63" s="690" t="str">
        <f t="shared" si="3"/>
        <v/>
      </c>
      <c r="I63" s="690" t="str">
        <f t="shared" si="3"/>
        <v/>
      </c>
      <c r="J63" s="690" t="str">
        <f t="shared" si="3"/>
        <v/>
      </c>
      <c r="K63" s="690" t="str">
        <f t="shared" si="3"/>
        <v/>
      </c>
      <c r="L63" s="690" t="str">
        <f t="shared" si="3"/>
        <v/>
      </c>
      <c r="M63" s="690" t="str">
        <f t="shared" si="3"/>
        <v/>
      </c>
      <c r="N63" s="690" t="str">
        <f t="shared" si="3"/>
        <v/>
      </c>
      <c r="O63" s="690" t="str">
        <f t="shared" si="3"/>
        <v/>
      </c>
      <c r="P63" s="690" t="str">
        <f t="shared" si="3"/>
        <v/>
      </c>
      <c r="Q63" s="690" t="str">
        <f t="shared" si="3"/>
        <v/>
      </c>
      <c r="R63" s="690" t="str">
        <f t="shared" si="3"/>
        <v/>
      </c>
      <c r="S63" s="690" t="str">
        <f t="shared" si="3"/>
        <v/>
      </c>
      <c r="T63" s="690" t="str">
        <f t="shared" si="3"/>
        <v/>
      </c>
      <c r="U63" s="690" t="str">
        <f t="shared" si="3"/>
        <v/>
      </c>
      <c r="V63" s="690" t="str">
        <f t="shared" si="3"/>
        <v/>
      </c>
      <c r="W63" s="690" t="str">
        <f t="shared" si="3"/>
        <v/>
      </c>
      <c r="X63" s="690" t="str">
        <f t="shared" si="3"/>
        <v/>
      </c>
      <c r="Y63" s="690" t="str">
        <f t="shared" si="3"/>
        <v/>
      </c>
      <c r="Z63" s="690" t="str">
        <f t="shared" si="3"/>
        <v/>
      </c>
      <c r="AA63" s="690" t="str">
        <f t="shared" si="3"/>
        <v/>
      </c>
      <c r="AB63" s="690" t="str">
        <f t="shared" si="3"/>
        <v/>
      </c>
      <c r="AC63" s="690" t="str">
        <f t="shared" si="3"/>
        <v/>
      </c>
      <c r="AD63" s="690" t="str">
        <f t="shared" si="3"/>
        <v/>
      </c>
      <c r="AE63" s="690" t="str">
        <f t="shared" si="3"/>
        <v/>
      </c>
      <c r="AF63" s="690" t="str">
        <f t="shared" si="3"/>
        <v/>
      </c>
      <c r="AG63" s="690" t="str">
        <f t="shared" si="3"/>
        <v/>
      </c>
      <c r="AH63" s="691" t="str">
        <f t="shared" si="3"/>
        <v/>
      </c>
    </row>
    <row r="64" spans="2:35" ht="20.100000000000001" customHeight="1">
      <c r="B64" s="1837"/>
      <c r="C64" s="600"/>
      <c r="D64" s="1839"/>
      <c r="E64" s="1831"/>
      <c r="F64" s="1831"/>
      <c r="G64" s="1831"/>
      <c r="H64" s="1831"/>
      <c r="I64" s="1831"/>
      <c r="J64" s="1831"/>
      <c r="K64" s="1831"/>
      <c r="L64" s="1831"/>
      <c r="M64" s="1831"/>
      <c r="N64" s="1831"/>
      <c r="O64" s="1831"/>
      <c r="P64" s="1831"/>
      <c r="Q64" s="1831"/>
      <c r="R64" s="1831"/>
      <c r="S64" s="1831"/>
      <c r="T64" s="1831"/>
      <c r="U64" s="1831"/>
      <c r="V64" s="1831"/>
      <c r="W64" s="1831"/>
      <c r="X64" s="1831"/>
      <c r="Y64" s="1831"/>
      <c r="Z64" s="1831"/>
      <c r="AA64" s="1831"/>
      <c r="AB64" s="1831"/>
      <c r="AC64" s="1831"/>
      <c r="AD64" s="1831"/>
      <c r="AE64" s="1831"/>
      <c r="AF64" s="1831"/>
      <c r="AG64" s="1831"/>
      <c r="AH64" s="1833"/>
    </row>
    <row r="65" spans="2:37" ht="20.100000000000001" customHeight="1">
      <c r="B65" s="1837"/>
      <c r="C65" s="600"/>
      <c r="D65" s="1840"/>
      <c r="E65" s="1832"/>
      <c r="F65" s="1832"/>
      <c r="G65" s="1832"/>
      <c r="H65" s="1832"/>
      <c r="I65" s="1832"/>
      <c r="J65" s="1832"/>
      <c r="K65" s="1832"/>
      <c r="L65" s="1832"/>
      <c r="M65" s="1832"/>
      <c r="N65" s="1832"/>
      <c r="O65" s="1832"/>
      <c r="P65" s="1832"/>
      <c r="Q65" s="1832"/>
      <c r="R65" s="1832"/>
      <c r="S65" s="1832"/>
      <c r="T65" s="1832"/>
      <c r="U65" s="1832"/>
      <c r="V65" s="1832"/>
      <c r="W65" s="1832"/>
      <c r="X65" s="1832"/>
      <c r="Y65" s="1832"/>
      <c r="Z65" s="1832"/>
      <c r="AA65" s="1832"/>
      <c r="AB65" s="1832"/>
      <c r="AC65" s="1832"/>
      <c r="AD65" s="1832"/>
      <c r="AE65" s="1832"/>
      <c r="AF65" s="1832"/>
      <c r="AG65" s="1832"/>
      <c r="AH65" s="1834"/>
    </row>
    <row r="66" spans="2:37" ht="20.100000000000001" customHeight="1">
      <c r="B66" s="1837"/>
      <c r="C66" s="600" t="s">
        <v>297</v>
      </c>
      <c r="D66" s="1840"/>
      <c r="E66" s="1832"/>
      <c r="F66" s="1832"/>
      <c r="G66" s="1832"/>
      <c r="H66" s="1832"/>
      <c r="I66" s="1832"/>
      <c r="J66" s="1832"/>
      <c r="K66" s="1832"/>
      <c r="L66" s="1832"/>
      <c r="M66" s="1832"/>
      <c r="N66" s="1832"/>
      <c r="O66" s="1832"/>
      <c r="P66" s="1832"/>
      <c r="Q66" s="1832"/>
      <c r="R66" s="1832"/>
      <c r="S66" s="1832"/>
      <c r="T66" s="1832"/>
      <c r="U66" s="1832"/>
      <c r="V66" s="1832"/>
      <c r="W66" s="1832"/>
      <c r="X66" s="1832"/>
      <c r="Y66" s="1832"/>
      <c r="Z66" s="1832"/>
      <c r="AA66" s="1832"/>
      <c r="AB66" s="1832"/>
      <c r="AC66" s="1832"/>
      <c r="AD66" s="1832"/>
      <c r="AE66" s="1832"/>
      <c r="AF66" s="1832"/>
      <c r="AG66" s="1832"/>
      <c r="AH66" s="1834"/>
      <c r="AK66" s="186"/>
    </row>
    <row r="67" spans="2:37" ht="20.100000000000001" customHeight="1">
      <c r="B67" s="1837"/>
      <c r="C67" s="600"/>
      <c r="D67" s="1840"/>
      <c r="E67" s="1832"/>
      <c r="F67" s="1832"/>
      <c r="G67" s="1832"/>
      <c r="H67" s="1832"/>
      <c r="I67" s="1832"/>
      <c r="J67" s="1832"/>
      <c r="K67" s="1832"/>
      <c r="L67" s="1832"/>
      <c r="M67" s="1832"/>
      <c r="N67" s="1832"/>
      <c r="O67" s="1832"/>
      <c r="P67" s="1832"/>
      <c r="Q67" s="1832"/>
      <c r="R67" s="1832"/>
      <c r="S67" s="1832"/>
      <c r="T67" s="1832"/>
      <c r="U67" s="1832"/>
      <c r="V67" s="1832"/>
      <c r="W67" s="1832"/>
      <c r="X67" s="1832"/>
      <c r="Y67" s="1832"/>
      <c r="Z67" s="1832"/>
      <c r="AA67" s="1832"/>
      <c r="AB67" s="1832"/>
      <c r="AC67" s="1832"/>
      <c r="AD67" s="1832"/>
      <c r="AE67" s="1832"/>
      <c r="AF67" s="1832"/>
      <c r="AG67" s="1832"/>
      <c r="AH67" s="1834"/>
    </row>
    <row r="68" spans="2:37" ht="20.100000000000001" customHeight="1">
      <c r="B68" s="1837"/>
      <c r="C68" s="600" t="s">
        <v>298</v>
      </c>
      <c r="D68" s="1840"/>
      <c r="E68" s="1832"/>
      <c r="F68" s="1832"/>
      <c r="G68" s="1832"/>
      <c r="H68" s="1832"/>
      <c r="I68" s="1832"/>
      <c r="J68" s="1832"/>
      <c r="K68" s="1832"/>
      <c r="L68" s="1832"/>
      <c r="M68" s="1832"/>
      <c r="N68" s="1832"/>
      <c r="O68" s="1832"/>
      <c r="P68" s="1832"/>
      <c r="Q68" s="1832"/>
      <c r="R68" s="1832"/>
      <c r="S68" s="1832"/>
      <c r="T68" s="1832"/>
      <c r="U68" s="1832"/>
      <c r="V68" s="1832"/>
      <c r="W68" s="1832"/>
      <c r="X68" s="1832"/>
      <c r="Y68" s="1832"/>
      <c r="Z68" s="1832"/>
      <c r="AA68" s="1832"/>
      <c r="AB68" s="1832"/>
      <c r="AC68" s="1832"/>
      <c r="AD68" s="1832"/>
      <c r="AE68" s="1832"/>
      <c r="AF68" s="1832"/>
      <c r="AG68" s="1832"/>
      <c r="AH68" s="1834"/>
    </row>
    <row r="69" spans="2:37" ht="20.100000000000001" customHeight="1">
      <c r="B69" s="1837"/>
      <c r="C69" s="600"/>
      <c r="D69" s="1840"/>
      <c r="E69" s="1832"/>
      <c r="F69" s="1832"/>
      <c r="G69" s="1832"/>
      <c r="H69" s="1832"/>
      <c r="I69" s="1832"/>
      <c r="J69" s="1832"/>
      <c r="K69" s="1832"/>
      <c r="L69" s="1832"/>
      <c r="M69" s="1832"/>
      <c r="N69" s="1832"/>
      <c r="O69" s="1832"/>
      <c r="P69" s="1832"/>
      <c r="Q69" s="1832"/>
      <c r="R69" s="1832"/>
      <c r="S69" s="1832"/>
      <c r="T69" s="1832"/>
      <c r="U69" s="1832"/>
      <c r="V69" s="1832"/>
      <c r="W69" s="1832"/>
      <c r="X69" s="1832"/>
      <c r="Y69" s="1832"/>
      <c r="Z69" s="1832"/>
      <c r="AA69" s="1832"/>
      <c r="AB69" s="1832"/>
      <c r="AC69" s="1832"/>
      <c r="AD69" s="1832"/>
      <c r="AE69" s="1832"/>
      <c r="AF69" s="1832"/>
      <c r="AG69" s="1832"/>
      <c r="AH69" s="1834"/>
    </row>
    <row r="70" spans="2:37" ht="20.100000000000001" customHeight="1">
      <c r="B70" s="1837"/>
      <c r="C70" s="600" t="s">
        <v>299</v>
      </c>
      <c r="D70" s="1840"/>
      <c r="E70" s="1832"/>
      <c r="F70" s="1832"/>
      <c r="G70" s="1832"/>
      <c r="H70" s="1832"/>
      <c r="I70" s="1832"/>
      <c r="J70" s="1832"/>
      <c r="K70" s="1832"/>
      <c r="L70" s="1832"/>
      <c r="M70" s="1832"/>
      <c r="N70" s="1832"/>
      <c r="O70" s="1832"/>
      <c r="P70" s="1832"/>
      <c r="Q70" s="1832"/>
      <c r="R70" s="1832"/>
      <c r="S70" s="1832"/>
      <c r="T70" s="1832"/>
      <c r="U70" s="1832"/>
      <c r="V70" s="1832"/>
      <c r="W70" s="1832"/>
      <c r="X70" s="1832"/>
      <c r="Y70" s="1832"/>
      <c r="Z70" s="1832"/>
      <c r="AA70" s="1832"/>
      <c r="AB70" s="1832"/>
      <c r="AC70" s="1832"/>
      <c r="AD70" s="1832"/>
      <c r="AE70" s="1832"/>
      <c r="AF70" s="1832"/>
      <c r="AG70" s="1832"/>
      <c r="AH70" s="1834"/>
    </row>
    <row r="71" spans="2:37" ht="20.100000000000001" customHeight="1">
      <c r="B71" s="1837"/>
      <c r="C71" s="600"/>
      <c r="D71" s="1840"/>
      <c r="E71" s="1832"/>
      <c r="F71" s="1832"/>
      <c r="G71" s="1832"/>
      <c r="H71" s="1832"/>
      <c r="I71" s="1832"/>
      <c r="J71" s="1832"/>
      <c r="K71" s="1832"/>
      <c r="L71" s="1832"/>
      <c r="M71" s="1832"/>
      <c r="N71" s="1832"/>
      <c r="O71" s="1832"/>
      <c r="P71" s="1832"/>
      <c r="Q71" s="1832"/>
      <c r="R71" s="1832"/>
      <c r="S71" s="1832"/>
      <c r="T71" s="1832"/>
      <c r="U71" s="1832"/>
      <c r="V71" s="1832"/>
      <c r="W71" s="1832"/>
      <c r="X71" s="1832"/>
      <c r="Y71" s="1832"/>
      <c r="Z71" s="1832"/>
      <c r="AA71" s="1832"/>
      <c r="AB71" s="1832"/>
      <c r="AC71" s="1832"/>
      <c r="AD71" s="1832"/>
      <c r="AE71" s="1832"/>
      <c r="AF71" s="1832"/>
      <c r="AG71" s="1832"/>
      <c r="AH71" s="1834"/>
    </row>
    <row r="72" spans="2:37" ht="20.100000000000001" customHeight="1">
      <c r="B72" s="1837"/>
      <c r="C72" s="600" t="s">
        <v>300</v>
      </c>
      <c r="D72" s="1840"/>
      <c r="E72" s="1832"/>
      <c r="F72" s="1832"/>
      <c r="G72" s="1832"/>
      <c r="H72" s="1832"/>
      <c r="I72" s="1832"/>
      <c r="J72" s="1832"/>
      <c r="K72" s="1832"/>
      <c r="L72" s="1832"/>
      <c r="M72" s="1832"/>
      <c r="N72" s="1832"/>
      <c r="O72" s="1832"/>
      <c r="P72" s="1832"/>
      <c r="Q72" s="1832"/>
      <c r="R72" s="1832"/>
      <c r="S72" s="1832"/>
      <c r="T72" s="1832"/>
      <c r="U72" s="1832"/>
      <c r="V72" s="1832"/>
      <c r="W72" s="1832"/>
      <c r="X72" s="1832"/>
      <c r="Y72" s="1832"/>
      <c r="Z72" s="1832"/>
      <c r="AA72" s="1832"/>
      <c r="AB72" s="1832"/>
      <c r="AC72" s="1832"/>
      <c r="AD72" s="1832"/>
      <c r="AE72" s="1832"/>
      <c r="AF72" s="1832"/>
      <c r="AG72" s="1832"/>
      <c r="AH72" s="1834"/>
    </row>
    <row r="73" spans="2:37" ht="20.100000000000001" customHeight="1">
      <c r="B73" s="1837"/>
      <c r="C73" s="600"/>
      <c r="D73" s="1840"/>
      <c r="E73" s="1832"/>
      <c r="F73" s="1832"/>
      <c r="G73" s="1832"/>
      <c r="H73" s="1832"/>
      <c r="I73" s="1832"/>
      <c r="J73" s="1832"/>
      <c r="K73" s="1832"/>
      <c r="L73" s="1832"/>
      <c r="M73" s="1832"/>
      <c r="N73" s="1832"/>
      <c r="O73" s="1832"/>
      <c r="P73" s="1832"/>
      <c r="Q73" s="1832"/>
      <c r="R73" s="1832"/>
      <c r="S73" s="1832"/>
      <c r="T73" s="1832"/>
      <c r="U73" s="1832"/>
      <c r="V73" s="1832"/>
      <c r="W73" s="1832"/>
      <c r="X73" s="1832"/>
      <c r="Y73" s="1832"/>
      <c r="Z73" s="1832"/>
      <c r="AA73" s="1832"/>
      <c r="AB73" s="1832"/>
      <c r="AC73" s="1832"/>
      <c r="AD73" s="1832"/>
      <c r="AE73" s="1832"/>
      <c r="AF73" s="1832"/>
      <c r="AG73" s="1832"/>
      <c r="AH73" s="1834"/>
    </row>
    <row r="74" spans="2:37" ht="20.100000000000001" customHeight="1">
      <c r="B74" s="1837"/>
      <c r="C74" s="600"/>
      <c r="D74" s="1841"/>
      <c r="E74" s="1832"/>
      <c r="F74" s="1832"/>
      <c r="G74" s="1832"/>
      <c r="H74" s="1832"/>
      <c r="I74" s="1832"/>
      <c r="J74" s="1832"/>
      <c r="K74" s="1832"/>
      <c r="L74" s="1832"/>
      <c r="M74" s="1832"/>
      <c r="N74" s="1832"/>
      <c r="O74" s="1832"/>
      <c r="P74" s="1832"/>
      <c r="Q74" s="1832"/>
      <c r="R74" s="1832"/>
      <c r="S74" s="1832"/>
      <c r="T74" s="1832"/>
      <c r="U74" s="1832"/>
      <c r="V74" s="1832"/>
      <c r="W74" s="1832"/>
      <c r="X74" s="1832"/>
      <c r="Y74" s="1832"/>
      <c r="Z74" s="1832"/>
      <c r="AA74" s="1832"/>
      <c r="AB74" s="1832"/>
      <c r="AC74" s="1832"/>
      <c r="AD74" s="1832"/>
      <c r="AE74" s="1832"/>
      <c r="AF74" s="1832"/>
      <c r="AG74" s="1832"/>
      <c r="AH74" s="1835"/>
    </row>
    <row r="75" spans="2:37" ht="21.75" customHeight="1">
      <c r="B75" s="1837"/>
      <c r="C75" s="711" t="s">
        <v>301</v>
      </c>
      <c r="D75" s="936"/>
      <c r="E75" s="937"/>
      <c r="F75" s="937"/>
      <c r="G75" s="937"/>
      <c r="H75" s="937"/>
      <c r="I75" s="938"/>
      <c r="J75" s="938"/>
      <c r="K75" s="949"/>
      <c r="L75" s="937"/>
      <c r="M75" s="937"/>
      <c r="N75" s="937"/>
      <c r="O75" s="937"/>
      <c r="P75" s="938"/>
      <c r="Q75" s="938"/>
      <c r="R75" s="937"/>
      <c r="S75" s="937"/>
      <c r="T75" s="937"/>
      <c r="U75" s="938"/>
      <c r="V75" s="938"/>
      <c r="W75" s="938"/>
      <c r="X75" s="938"/>
      <c r="Y75" s="937"/>
      <c r="Z75" s="937"/>
      <c r="AA75" s="937"/>
      <c r="AB75" s="937"/>
      <c r="AC75" s="938"/>
      <c r="AD75" s="938"/>
      <c r="AE75" s="937"/>
      <c r="AF75" s="949"/>
      <c r="AG75" s="937"/>
      <c r="AH75" s="939"/>
      <c r="AI75" s="684">
        <f>COUNTA(D75:AH75)</f>
        <v>0</v>
      </c>
    </row>
    <row r="76" spans="2:37" ht="15" customHeight="1">
      <c r="B76" s="1837"/>
      <c r="C76" s="1823" t="s">
        <v>463</v>
      </c>
      <c r="D76" s="940"/>
      <c r="E76" s="941"/>
      <c r="F76" s="941"/>
      <c r="G76" s="941"/>
      <c r="H76" s="941"/>
      <c r="I76" s="941"/>
      <c r="J76" s="941"/>
      <c r="K76" s="941"/>
      <c r="L76" s="941"/>
      <c r="M76" s="941"/>
      <c r="N76" s="941"/>
      <c r="O76" s="941"/>
      <c r="P76" s="941"/>
      <c r="Q76" s="941"/>
      <c r="R76" s="941"/>
      <c r="S76" s="941"/>
      <c r="T76" s="941"/>
      <c r="U76" s="941"/>
      <c r="V76" s="941"/>
      <c r="W76" s="941"/>
      <c r="X76" s="941"/>
      <c r="Y76" s="941"/>
      <c r="Z76" s="941"/>
      <c r="AA76" s="941"/>
      <c r="AB76" s="941"/>
      <c r="AC76" s="941"/>
      <c r="AD76" s="941"/>
      <c r="AE76" s="941"/>
      <c r="AF76" s="941"/>
      <c r="AG76" s="941"/>
      <c r="AH76" s="942"/>
      <c r="AI76" s="1826" t="s">
        <v>850</v>
      </c>
    </row>
    <row r="77" spans="2:37" ht="15" customHeight="1" thickBot="1">
      <c r="B77" s="1837"/>
      <c r="C77" s="1824"/>
      <c r="D77" s="943"/>
      <c r="E77" s="944"/>
      <c r="F77" s="944"/>
      <c r="G77" s="944"/>
      <c r="H77" s="944"/>
      <c r="I77" s="944"/>
      <c r="J77" s="944"/>
      <c r="K77" s="944"/>
      <c r="L77" s="944"/>
      <c r="M77" s="944"/>
      <c r="N77" s="944"/>
      <c r="O77" s="944"/>
      <c r="P77" s="944"/>
      <c r="Q77" s="944"/>
      <c r="R77" s="944"/>
      <c r="S77" s="944"/>
      <c r="T77" s="944"/>
      <c r="U77" s="944"/>
      <c r="V77" s="944"/>
      <c r="W77" s="944"/>
      <c r="X77" s="944"/>
      <c r="Y77" s="944"/>
      <c r="Z77" s="944"/>
      <c r="AA77" s="944"/>
      <c r="AB77" s="944"/>
      <c r="AC77" s="944"/>
      <c r="AD77" s="944"/>
      <c r="AE77" s="944"/>
      <c r="AF77" s="944"/>
      <c r="AG77" s="944"/>
      <c r="AH77" s="945"/>
      <c r="AI77" s="1827"/>
    </row>
    <row r="78" spans="2:37" ht="15" customHeight="1" thickBot="1">
      <c r="B78" s="1838"/>
      <c r="C78" s="1825"/>
      <c r="D78" s="946"/>
      <c r="E78" s="947"/>
      <c r="F78" s="947"/>
      <c r="G78" s="947"/>
      <c r="H78" s="947"/>
      <c r="I78" s="947"/>
      <c r="J78" s="947"/>
      <c r="K78" s="947"/>
      <c r="L78" s="947"/>
      <c r="M78" s="947"/>
      <c r="N78" s="947"/>
      <c r="O78" s="947"/>
      <c r="P78" s="947"/>
      <c r="Q78" s="947"/>
      <c r="R78" s="947"/>
      <c r="S78" s="947"/>
      <c r="T78" s="947"/>
      <c r="U78" s="947"/>
      <c r="V78" s="947"/>
      <c r="W78" s="947"/>
      <c r="X78" s="947"/>
      <c r="Y78" s="947"/>
      <c r="Z78" s="947"/>
      <c r="AA78" s="947"/>
      <c r="AB78" s="947"/>
      <c r="AC78" s="947"/>
      <c r="AD78" s="947"/>
      <c r="AE78" s="947"/>
      <c r="AF78" s="947"/>
      <c r="AG78" s="947"/>
      <c r="AH78" s="948"/>
      <c r="AI78" s="694">
        <f>SUM(D76:AH78)</f>
        <v>0</v>
      </c>
    </row>
    <row r="79" spans="2:37" ht="12.75" customHeight="1"/>
    <row r="80" spans="2:37" ht="30" customHeight="1">
      <c r="B80" s="1836" t="s">
        <v>982</v>
      </c>
      <c r="C80" s="707" t="s">
        <v>888</v>
      </c>
      <c r="D80" s="686" t="str">
        <f>AQ12</f>
        <v/>
      </c>
      <c r="E80" s="687" t="str">
        <f>IF($D$80="","",IF($D$80+1&lt;=$AQ$13,$D$80+1,""))</f>
        <v/>
      </c>
      <c r="F80" s="687" t="str">
        <f>IF($D$80="","",IF($D$80+2&lt;=$AQ$13,$D$80+2,""))</f>
        <v/>
      </c>
      <c r="G80" s="687" t="str">
        <f>IF($D$80="","",IF($D$80+3&lt;=$AQ$13,$D$80+3,""))</f>
        <v/>
      </c>
      <c r="H80" s="687" t="str">
        <f>IF($D$80="","",IF($D$80+4&lt;=$AQ$13,$D$80+4,""))</f>
        <v/>
      </c>
      <c r="I80" s="687" t="str">
        <f>IF($D$80="","",IF($D$80+5&lt;=$AQ$13,$D$80+5,""))</f>
        <v/>
      </c>
      <c r="J80" s="687" t="str">
        <f>IF($D$80="","",IF($D$80+6&lt;=$AQ$13,$D$80+6,""))</f>
        <v/>
      </c>
      <c r="K80" s="687" t="str">
        <f>IF($D$80="","",IF($D$80+7&lt;=$AQ$13,$D$80+7,""))</f>
        <v/>
      </c>
      <c r="L80" s="687" t="str">
        <f>IF($D$80="","",IF($D$80+8&lt;=$AQ$13,$D$80+8,""))</f>
        <v/>
      </c>
      <c r="M80" s="687" t="str">
        <f>IF($D$80="","",IF($D$80+9&lt;=$AQ$13,$D$80+9,""))</f>
        <v/>
      </c>
      <c r="N80" s="687" t="str">
        <f>IF($D$80="","",IF($D$80+10&lt;=$AQ$13,$D$80+10,""))</f>
        <v/>
      </c>
      <c r="O80" s="687" t="str">
        <f>IF($D$80="","",IF($D$80+11&lt;=$AQ$13,$D$80+11,""))</f>
        <v/>
      </c>
      <c r="P80" s="687" t="str">
        <f>IF($D$80="","",IF($D$80+12&lt;=$AQ$13,$D$80+12,""))</f>
        <v/>
      </c>
      <c r="Q80" s="687" t="str">
        <f>IF($D$80="","",IF($D$80+13&lt;=$AQ$13,$D$80+13,""))</f>
        <v/>
      </c>
      <c r="R80" s="687" t="str">
        <f>IF($D$80="","",IF($D$80+14&lt;=$AQ$13,$D$80+14,""))</f>
        <v/>
      </c>
      <c r="S80" s="687" t="str">
        <f>IF($D$80="","",IF($D$80+15&lt;=$AQ$13,$D$80+15,""))</f>
        <v/>
      </c>
      <c r="T80" s="687" t="str">
        <f>IF($D$80="","",IF($D$80+16&lt;=$AQ$13,$D$80+16,""))</f>
        <v/>
      </c>
      <c r="U80" s="687" t="str">
        <f>IF($D$80="","",IF($D$80+17&lt;=$AQ$13,$D$80+17,""))</f>
        <v/>
      </c>
      <c r="V80" s="687" t="str">
        <f>IF($D$80="","",IF($D$80+18&lt;=$AQ$13,$D$80+18,""))</f>
        <v/>
      </c>
      <c r="W80" s="687" t="str">
        <f>IF($D$80="","",IF($D$80+19&lt;=$AQ$13,$D$80+19,""))</f>
        <v/>
      </c>
      <c r="X80" s="687" t="str">
        <f>IF($D$80="","",IF($D$80+20&lt;=$AQ$13,$D$80+20,""))</f>
        <v/>
      </c>
      <c r="Y80" s="687" t="str">
        <f>IF($D$80="","",IF($D$80+21&lt;=$AQ$13,$D$80+21,""))</f>
        <v/>
      </c>
      <c r="Z80" s="687" t="str">
        <f>IF($D$80="","",IF($D$80+22&lt;=$AQ$13,$D$80+22,""))</f>
        <v/>
      </c>
      <c r="AA80" s="687" t="str">
        <f>IF($D$80="","",IF($D$80+23&lt;=$AQ$13,$D$80+23,""))</f>
        <v/>
      </c>
      <c r="AB80" s="687" t="str">
        <f>IF($D$80="","",IF($D$80+24&lt;=$AQ$13,$D$80+24,""))</f>
        <v/>
      </c>
      <c r="AC80" s="687" t="str">
        <f>IF($D$80="","",IF($D$80+25&lt;=$AQ$13,$D$80+25,""))</f>
        <v/>
      </c>
      <c r="AD80" s="687" t="str">
        <f>IF($D$80="","",IF($D$80+26&lt;=$AQ$13,$D$80+26,""))</f>
        <v/>
      </c>
      <c r="AE80" s="687" t="str">
        <f>IF($D$80="","",IF($D$80+27&lt;=$AQ$13,$D$80+27,""))</f>
        <v/>
      </c>
      <c r="AF80" s="687" t="str">
        <f>IF($D$80="","",IF($D$80+28&lt;=$AQ$13,$D$80+28,""))</f>
        <v/>
      </c>
      <c r="AG80" s="687" t="str">
        <f>IF($D$80="","",IF($D$80+29&lt;=$AQ$13,$D$80+29,""))</f>
        <v/>
      </c>
      <c r="AH80" s="688" t="str">
        <f>IF($D$80="","",IF($D$80+30&lt;=$AQ$13,$D$80+30,""))</f>
        <v/>
      </c>
    </row>
    <row r="81" spans="2:35" ht="20.100000000000001" customHeight="1">
      <c r="B81" s="1837"/>
      <c r="C81" s="719" t="s">
        <v>296</v>
      </c>
      <c r="D81" s="689" t="str">
        <f t="shared" ref="D81:AH81" si="4">TEXT(D80,"aaa")</f>
        <v/>
      </c>
      <c r="E81" s="690" t="str">
        <f t="shared" si="4"/>
        <v/>
      </c>
      <c r="F81" s="690" t="str">
        <f t="shared" si="4"/>
        <v/>
      </c>
      <c r="G81" s="690" t="str">
        <f t="shared" si="4"/>
        <v/>
      </c>
      <c r="H81" s="690" t="str">
        <f t="shared" si="4"/>
        <v/>
      </c>
      <c r="I81" s="690" t="str">
        <f t="shared" si="4"/>
        <v/>
      </c>
      <c r="J81" s="690" t="str">
        <f t="shared" si="4"/>
        <v/>
      </c>
      <c r="K81" s="690" t="str">
        <f t="shared" si="4"/>
        <v/>
      </c>
      <c r="L81" s="690" t="str">
        <f t="shared" si="4"/>
        <v/>
      </c>
      <c r="M81" s="690" t="str">
        <f t="shared" si="4"/>
        <v/>
      </c>
      <c r="N81" s="690" t="str">
        <f t="shared" si="4"/>
        <v/>
      </c>
      <c r="O81" s="690" t="str">
        <f t="shared" si="4"/>
        <v/>
      </c>
      <c r="P81" s="690" t="str">
        <f t="shared" si="4"/>
        <v/>
      </c>
      <c r="Q81" s="690" t="str">
        <f t="shared" si="4"/>
        <v/>
      </c>
      <c r="R81" s="690" t="str">
        <f t="shared" si="4"/>
        <v/>
      </c>
      <c r="S81" s="690" t="str">
        <f t="shared" si="4"/>
        <v/>
      </c>
      <c r="T81" s="690" t="str">
        <f t="shared" si="4"/>
        <v/>
      </c>
      <c r="U81" s="690" t="str">
        <f t="shared" si="4"/>
        <v/>
      </c>
      <c r="V81" s="690" t="str">
        <f t="shared" si="4"/>
        <v/>
      </c>
      <c r="W81" s="690" t="str">
        <f t="shared" si="4"/>
        <v/>
      </c>
      <c r="X81" s="690" t="str">
        <f t="shared" si="4"/>
        <v/>
      </c>
      <c r="Y81" s="690" t="str">
        <f t="shared" si="4"/>
        <v/>
      </c>
      <c r="Z81" s="690" t="str">
        <f t="shared" si="4"/>
        <v/>
      </c>
      <c r="AA81" s="690" t="str">
        <f t="shared" si="4"/>
        <v/>
      </c>
      <c r="AB81" s="690" t="str">
        <f t="shared" si="4"/>
        <v/>
      </c>
      <c r="AC81" s="690" t="str">
        <f t="shared" si="4"/>
        <v/>
      </c>
      <c r="AD81" s="690" t="str">
        <f t="shared" si="4"/>
        <v/>
      </c>
      <c r="AE81" s="690" t="str">
        <f t="shared" si="4"/>
        <v/>
      </c>
      <c r="AF81" s="690" t="str">
        <f t="shared" si="4"/>
        <v/>
      </c>
      <c r="AG81" s="690" t="str">
        <f t="shared" si="4"/>
        <v/>
      </c>
      <c r="AH81" s="691" t="str">
        <f t="shared" si="4"/>
        <v/>
      </c>
    </row>
    <row r="82" spans="2:35" ht="20.100000000000001" customHeight="1">
      <c r="B82" s="1837"/>
      <c r="C82" s="600"/>
      <c r="D82" s="1839"/>
      <c r="E82" s="1831"/>
      <c r="F82" s="1831"/>
      <c r="G82" s="1831"/>
      <c r="H82" s="1831"/>
      <c r="I82" s="1831"/>
      <c r="J82" s="1831"/>
      <c r="K82" s="1831"/>
      <c r="L82" s="1831"/>
      <c r="M82" s="1831"/>
      <c r="N82" s="1831"/>
      <c r="O82" s="1831"/>
      <c r="P82" s="1831"/>
      <c r="Q82" s="1831"/>
      <c r="R82" s="1831"/>
      <c r="S82" s="1831"/>
      <c r="T82" s="1831"/>
      <c r="U82" s="1831"/>
      <c r="V82" s="1831"/>
      <c r="W82" s="1831"/>
      <c r="X82" s="1831"/>
      <c r="Y82" s="1831"/>
      <c r="Z82" s="1831"/>
      <c r="AA82" s="1831"/>
      <c r="AB82" s="1831"/>
      <c r="AC82" s="1831"/>
      <c r="AD82" s="1831"/>
      <c r="AE82" s="1831"/>
      <c r="AF82" s="1831"/>
      <c r="AG82" s="1831"/>
      <c r="AH82" s="1833"/>
    </row>
    <row r="83" spans="2:35" ht="20.100000000000001" customHeight="1">
      <c r="B83" s="1837"/>
      <c r="C83" s="600"/>
      <c r="D83" s="1840"/>
      <c r="E83" s="1832"/>
      <c r="F83" s="1832"/>
      <c r="G83" s="1832"/>
      <c r="H83" s="1832"/>
      <c r="I83" s="1832"/>
      <c r="J83" s="1832"/>
      <c r="K83" s="1832"/>
      <c r="L83" s="1832"/>
      <c r="M83" s="1832"/>
      <c r="N83" s="1832"/>
      <c r="O83" s="1832"/>
      <c r="P83" s="1832"/>
      <c r="Q83" s="1832"/>
      <c r="R83" s="1832"/>
      <c r="S83" s="1832"/>
      <c r="T83" s="1832"/>
      <c r="U83" s="1832"/>
      <c r="V83" s="1832"/>
      <c r="W83" s="1832"/>
      <c r="X83" s="1832"/>
      <c r="Y83" s="1832"/>
      <c r="Z83" s="1832"/>
      <c r="AA83" s="1832"/>
      <c r="AB83" s="1832"/>
      <c r="AC83" s="1832"/>
      <c r="AD83" s="1832"/>
      <c r="AE83" s="1832"/>
      <c r="AF83" s="1832"/>
      <c r="AG83" s="1832"/>
      <c r="AH83" s="1834"/>
    </row>
    <row r="84" spans="2:35" ht="20.100000000000001" customHeight="1">
      <c r="B84" s="1837"/>
      <c r="C84" s="600" t="s">
        <v>297</v>
      </c>
      <c r="D84" s="1840"/>
      <c r="E84" s="1832"/>
      <c r="F84" s="1832"/>
      <c r="G84" s="1832"/>
      <c r="H84" s="1832"/>
      <c r="I84" s="1832"/>
      <c r="J84" s="1832"/>
      <c r="K84" s="1832"/>
      <c r="L84" s="1832"/>
      <c r="M84" s="1832"/>
      <c r="N84" s="1832"/>
      <c r="O84" s="1832"/>
      <c r="P84" s="1832"/>
      <c r="Q84" s="1832"/>
      <c r="R84" s="1832"/>
      <c r="S84" s="1832"/>
      <c r="T84" s="1832"/>
      <c r="U84" s="1832"/>
      <c r="V84" s="1832"/>
      <c r="W84" s="1832"/>
      <c r="X84" s="1832"/>
      <c r="Y84" s="1832"/>
      <c r="Z84" s="1832"/>
      <c r="AA84" s="1832"/>
      <c r="AB84" s="1832"/>
      <c r="AC84" s="1832"/>
      <c r="AD84" s="1832"/>
      <c r="AE84" s="1832"/>
      <c r="AF84" s="1832"/>
      <c r="AG84" s="1832"/>
      <c r="AH84" s="1834"/>
    </row>
    <row r="85" spans="2:35" ht="20.100000000000001" customHeight="1">
      <c r="B85" s="1837"/>
      <c r="C85" s="600"/>
      <c r="D85" s="1840"/>
      <c r="E85" s="1832"/>
      <c r="F85" s="1832"/>
      <c r="G85" s="1832"/>
      <c r="H85" s="1832"/>
      <c r="I85" s="1832"/>
      <c r="J85" s="1832"/>
      <c r="K85" s="1832"/>
      <c r="L85" s="1832"/>
      <c r="M85" s="1832"/>
      <c r="N85" s="1832"/>
      <c r="O85" s="1832"/>
      <c r="P85" s="1832"/>
      <c r="Q85" s="1832"/>
      <c r="R85" s="1832"/>
      <c r="S85" s="1832"/>
      <c r="T85" s="1832"/>
      <c r="U85" s="1832"/>
      <c r="V85" s="1832"/>
      <c r="W85" s="1832"/>
      <c r="X85" s="1832"/>
      <c r="Y85" s="1832"/>
      <c r="Z85" s="1832"/>
      <c r="AA85" s="1832"/>
      <c r="AB85" s="1832"/>
      <c r="AC85" s="1832"/>
      <c r="AD85" s="1832"/>
      <c r="AE85" s="1832"/>
      <c r="AF85" s="1832"/>
      <c r="AG85" s="1832"/>
      <c r="AH85" s="1834"/>
    </row>
    <row r="86" spans="2:35" ht="20.100000000000001" customHeight="1">
      <c r="B86" s="1837"/>
      <c r="C86" s="600" t="s">
        <v>298</v>
      </c>
      <c r="D86" s="1840"/>
      <c r="E86" s="1832"/>
      <c r="F86" s="1832"/>
      <c r="G86" s="1832"/>
      <c r="H86" s="1832"/>
      <c r="I86" s="1832"/>
      <c r="J86" s="1832"/>
      <c r="K86" s="1832"/>
      <c r="L86" s="1832"/>
      <c r="M86" s="1832"/>
      <c r="N86" s="1832"/>
      <c r="O86" s="1832"/>
      <c r="P86" s="1832"/>
      <c r="Q86" s="1832"/>
      <c r="R86" s="1832"/>
      <c r="S86" s="1832"/>
      <c r="T86" s="1832"/>
      <c r="U86" s="1832"/>
      <c r="V86" s="1832"/>
      <c r="W86" s="1832"/>
      <c r="X86" s="1832"/>
      <c r="Y86" s="1832"/>
      <c r="Z86" s="1832"/>
      <c r="AA86" s="1832"/>
      <c r="AB86" s="1832"/>
      <c r="AC86" s="1832"/>
      <c r="AD86" s="1832"/>
      <c r="AE86" s="1832"/>
      <c r="AF86" s="1832"/>
      <c r="AG86" s="1832"/>
      <c r="AH86" s="1834"/>
    </row>
    <row r="87" spans="2:35" ht="20.100000000000001" customHeight="1">
      <c r="B87" s="1837"/>
      <c r="C87" s="600"/>
      <c r="D87" s="1840"/>
      <c r="E87" s="1832"/>
      <c r="F87" s="1832"/>
      <c r="G87" s="1832"/>
      <c r="H87" s="1832"/>
      <c r="I87" s="1832"/>
      <c r="J87" s="1832"/>
      <c r="K87" s="1832"/>
      <c r="L87" s="1832"/>
      <c r="M87" s="1832"/>
      <c r="N87" s="1832"/>
      <c r="O87" s="1832"/>
      <c r="P87" s="1832"/>
      <c r="Q87" s="1832"/>
      <c r="R87" s="1832"/>
      <c r="S87" s="1832"/>
      <c r="T87" s="1832"/>
      <c r="U87" s="1832"/>
      <c r="V87" s="1832"/>
      <c r="W87" s="1832"/>
      <c r="X87" s="1832"/>
      <c r="Y87" s="1832"/>
      <c r="Z87" s="1832"/>
      <c r="AA87" s="1832"/>
      <c r="AB87" s="1832"/>
      <c r="AC87" s="1832"/>
      <c r="AD87" s="1832"/>
      <c r="AE87" s="1832"/>
      <c r="AF87" s="1832"/>
      <c r="AG87" s="1832"/>
      <c r="AH87" s="1834"/>
    </row>
    <row r="88" spans="2:35" ht="20.100000000000001" customHeight="1">
      <c r="B88" s="1837"/>
      <c r="C88" s="600" t="s">
        <v>299</v>
      </c>
      <c r="D88" s="1840"/>
      <c r="E88" s="1832"/>
      <c r="F88" s="1832"/>
      <c r="G88" s="1832"/>
      <c r="H88" s="1832"/>
      <c r="I88" s="1832"/>
      <c r="J88" s="1832"/>
      <c r="K88" s="1832"/>
      <c r="L88" s="1832"/>
      <c r="M88" s="1832"/>
      <c r="N88" s="1832"/>
      <c r="O88" s="1832"/>
      <c r="P88" s="1832"/>
      <c r="Q88" s="1832"/>
      <c r="R88" s="1832"/>
      <c r="S88" s="1832"/>
      <c r="T88" s="1832"/>
      <c r="U88" s="1832"/>
      <c r="V88" s="1832"/>
      <c r="W88" s="1832"/>
      <c r="X88" s="1832"/>
      <c r="Y88" s="1832"/>
      <c r="Z88" s="1832"/>
      <c r="AA88" s="1832"/>
      <c r="AB88" s="1832"/>
      <c r="AC88" s="1832"/>
      <c r="AD88" s="1832"/>
      <c r="AE88" s="1832"/>
      <c r="AF88" s="1832"/>
      <c r="AG88" s="1832"/>
      <c r="AH88" s="1834"/>
    </row>
    <row r="89" spans="2:35" ht="20.100000000000001" customHeight="1">
      <c r="B89" s="1837"/>
      <c r="C89" s="600"/>
      <c r="D89" s="1840"/>
      <c r="E89" s="1832"/>
      <c r="F89" s="1832"/>
      <c r="G89" s="1832"/>
      <c r="H89" s="1832"/>
      <c r="I89" s="1832"/>
      <c r="J89" s="1832"/>
      <c r="K89" s="1832"/>
      <c r="L89" s="1832"/>
      <c r="M89" s="1832"/>
      <c r="N89" s="1832"/>
      <c r="O89" s="1832"/>
      <c r="P89" s="1832"/>
      <c r="Q89" s="1832"/>
      <c r="R89" s="1832"/>
      <c r="S89" s="1832"/>
      <c r="T89" s="1832"/>
      <c r="U89" s="1832"/>
      <c r="V89" s="1832"/>
      <c r="W89" s="1832"/>
      <c r="X89" s="1832"/>
      <c r="Y89" s="1832"/>
      <c r="Z89" s="1832"/>
      <c r="AA89" s="1832"/>
      <c r="AB89" s="1832"/>
      <c r="AC89" s="1832"/>
      <c r="AD89" s="1832"/>
      <c r="AE89" s="1832"/>
      <c r="AF89" s="1832"/>
      <c r="AG89" s="1832"/>
      <c r="AH89" s="1834"/>
    </row>
    <row r="90" spans="2:35" ht="20.100000000000001" customHeight="1">
      <c r="B90" s="1837"/>
      <c r="C90" s="600" t="s">
        <v>300</v>
      </c>
      <c r="D90" s="1840"/>
      <c r="E90" s="1832"/>
      <c r="F90" s="1832"/>
      <c r="G90" s="1832"/>
      <c r="H90" s="1832"/>
      <c r="I90" s="1832"/>
      <c r="J90" s="1832"/>
      <c r="K90" s="1832"/>
      <c r="L90" s="1832"/>
      <c r="M90" s="1832"/>
      <c r="N90" s="1832"/>
      <c r="O90" s="1832"/>
      <c r="P90" s="1832"/>
      <c r="Q90" s="1832"/>
      <c r="R90" s="1832"/>
      <c r="S90" s="1832"/>
      <c r="T90" s="1832"/>
      <c r="U90" s="1832"/>
      <c r="V90" s="1832"/>
      <c r="W90" s="1832"/>
      <c r="X90" s="1832"/>
      <c r="Y90" s="1832"/>
      <c r="Z90" s="1832"/>
      <c r="AA90" s="1832"/>
      <c r="AB90" s="1832"/>
      <c r="AC90" s="1832"/>
      <c r="AD90" s="1832"/>
      <c r="AE90" s="1832"/>
      <c r="AF90" s="1832"/>
      <c r="AG90" s="1832"/>
      <c r="AH90" s="1834"/>
    </row>
    <row r="91" spans="2:35" ht="20.100000000000001" customHeight="1">
      <c r="B91" s="1837"/>
      <c r="C91" s="600"/>
      <c r="D91" s="1840"/>
      <c r="E91" s="1832"/>
      <c r="F91" s="1832"/>
      <c r="G91" s="1832"/>
      <c r="H91" s="1832"/>
      <c r="I91" s="1832"/>
      <c r="J91" s="1832"/>
      <c r="K91" s="1832"/>
      <c r="L91" s="1832"/>
      <c r="M91" s="1832"/>
      <c r="N91" s="1832"/>
      <c r="O91" s="1832"/>
      <c r="P91" s="1832"/>
      <c r="Q91" s="1832"/>
      <c r="R91" s="1832"/>
      <c r="S91" s="1832"/>
      <c r="T91" s="1832"/>
      <c r="U91" s="1832"/>
      <c r="V91" s="1832"/>
      <c r="W91" s="1832"/>
      <c r="X91" s="1832"/>
      <c r="Y91" s="1832"/>
      <c r="Z91" s="1832"/>
      <c r="AA91" s="1832"/>
      <c r="AB91" s="1832"/>
      <c r="AC91" s="1832"/>
      <c r="AD91" s="1832"/>
      <c r="AE91" s="1832"/>
      <c r="AF91" s="1832"/>
      <c r="AG91" s="1832"/>
      <c r="AH91" s="1834"/>
    </row>
    <row r="92" spans="2:35" ht="20.100000000000001" customHeight="1">
      <c r="B92" s="1837"/>
      <c r="C92" s="600"/>
      <c r="D92" s="1841"/>
      <c r="E92" s="1832"/>
      <c r="F92" s="1832"/>
      <c r="G92" s="1832"/>
      <c r="H92" s="1832"/>
      <c r="I92" s="1832"/>
      <c r="J92" s="1832"/>
      <c r="K92" s="1832"/>
      <c r="L92" s="1832"/>
      <c r="M92" s="1832"/>
      <c r="N92" s="1832"/>
      <c r="O92" s="1832"/>
      <c r="P92" s="1832"/>
      <c r="Q92" s="1832"/>
      <c r="R92" s="1832"/>
      <c r="S92" s="1832"/>
      <c r="T92" s="1832"/>
      <c r="U92" s="1832"/>
      <c r="V92" s="1832"/>
      <c r="W92" s="1832"/>
      <c r="X92" s="1832"/>
      <c r="Y92" s="1832"/>
      <c r="Z92" s="1832"/>
      <c r="AA92" s="1832"/>
      <c r="AB92" s="1832"/>
      <c r="AC92" s="1832"/>
      <c r="AD92" s="1832"/>
      <c r="AE92" s="1832"/>
      <c r="AF92" s="1832"/>
      <c r="AG92" s="1832"/>
      <c r="AH92" s="1835"/>
    </row>
    <row r="93" spans="2:35" ht="21.75" customHeight="1">
      <c r="B93" s="1837"/>
      <c r="C93" s="711" t="s">
        <v>301</v>
      </c>
      <c r="D93" s="936"/>
      <c r="E93" s="937"/>
      <c r="F93" s="937"/>
      <c r="G93" s="937"/>
      <c r="H93" s="937"/>
      <c r="I93" s="938"/>
      <c r="J93" s="938"/>
      <c r="K93" s="949"/>
      <c r="L93" s="937"/>
      <c r="M93" s="937"/>
      <c r="N93" s="937"/>
      <c r="O93" s="937"/>
      <c r="P93" s="938"/>
      <c r="Q93" s="938"/>
      <c r="R93" s="937"/>
      <c r="S93" s="937"/>
      <c r="T93" s="937"/>
      <c r="U93" s="938"/>
      <c r="V93" s="938"/>
      <c r="W93" s="938"/>
      <c r="X93" s="938"/>
      <c r="Y93" s="937"/>
      <c r="Z93" s="937"/>
      <c r="AA93" s="937"/>
      <c r="AB93" s="937"/>
      <c r="AC93" s="938"/>
      <c r="AD93" s="938"/>
      <c r="AE93" s="937"/>
      <c r="AF93" s="949"/>
      <c r="AG93" s="937"/>
      <c r="AH93" s="939"/>
      <c r="AI93" s="684">
        <f>COUNTA(D93:AH93)</f>
        <v>0</v>
      </c>
    </row>
    <row r="94" spans="2:35" ht="15" customHeight="1">
      <c r="B94" s="1837"/>
      <c r="C94" s="1823" t="s">
        <v>463</v>
      </c>
      <c r="D94" s="940"/>
      <c r="E94" s="941"/>
      <c r="F94" s="941"/>
      <c r="G94" s="941"/>
      <c r="H94" s="941"/>
      <c r="I94" s="941"/>
      <c r="J94" s="941"/>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2"/>
      <c r="AI94" s="1826" t="s">
        <v>850</v>
      </c>
    </row>
    <row r="95" spans="2:35" ht="15" customHeight="1" thickBot="1">
      <c r="B95" s="1837"/>
      <c r="C95" s="1824"/>
      <c r="D95" s="943"/>
      <c r="E95" s="944"/>
      <c r="F95" s="944"/>
      <c r="G95" s="944"/>
      <c r="H95" s="944"/>
      <c r="I95" s="944"/>
      <c r="J95" s="944"/>
      <c r="K95" s="944"/>
      <c r="L95" s="944"/>
      <c r="M95" s="944"/>
      <c r="N95" s="944"/>
      <c r="O95" s="944"/>
      <c r="P95" s="944"/>
      <c r="Q95" s="944"/>
      <c r="R95" s="944"/>
      <c r="S95" s="944"/>
      <c r="T95" s="944"/>
      <c r="U95" s="944"/>
      <c r="V95" s="944"/>
      <c r="W95" s="944"/>
      <c r="X95" s="944"/>
      <c r="Y95" s="944"/>
      <c r="Z95" s="944"/>
      <c r="AA95" s="944"/>
      <c r="AB95" s="944"/>
      <c r="AC95" s="944"/>
      <c r="AD95" s="944"/>
      <c r="AE95" s="944"/>
      <c r="AF95" s="944"/>
      <c r="AG95" s="944"/>
      <c r="AH95" s="945"/>
      <c r="AI95" s="1827"/>
    </row>
    <row r="96" spans="2:35" ht="15" customHeight="1" thickBot="1">
      <c r="B96" s="1838"/>
      <c r="C96" s="1825"/>
      <c r="D96" s="946"/>
      <c r="E96" s="947"/>
      <c r="F96" s="947"/>
      <c r="G96" s="947"/>
      <c r="H96" s="947"/>
      <c r="I96" s="947"/>
      <c r="J96" s="947"/>
      <c r="K96" s="947"/>
      <c r="L96" s="947"/>
      <c r="M96" s="947"/>
      <c r="N96" s="947"/>
      <c r="O96" s="947"/>
      <c r="P96" s="947"/>
      <c r="Q96" s="947"/>
      <c r="R96" s="947"/>
      <c r="S96" s="947"/>
      <c r="T96" s="947"/>
      <c r="U96" s="947"/>
      <c r="V96" s="947"/>
      <c r="W96" s="947"/>
      <c r="X96" s="947"/>
      <c r="Y96" s="947"/>
      <c r="Z96" s="947"/>
      <c r="AA96" s="947"/>
      <c r="AB96" s="947"/>
      <c r="AC96" s="947"/>
      <c r="AD96" s="947"/>
      <c r="AE96" s="947"/>
      <c r="AF96" s="947"/>
      <c r="AG96" s="947"/>
      <c r="AH96" s="948"/>
      <c r="AI96" s="694">
        <f>SUM(D94:AH96)</f>
        <v>0</v>
      </c>
    </row>
    <row r="97" spans="1:37" ht="13.5" customHeight="1">
      <c r="A97" s="77"/>
      <c r="B97" s="187"/>
      <c r="C97" s="188"/>
      <c r="D97" s="188"/>
      <c r="F97" s="188"/>
      <c r="H97" s="188"/>
      <c r="J97" s="188"/>
      <c r="L97" s="188"/>
      <c r="N97" s="188"/>
      <c r="P97" s="188"/>
      <c r="R97" s="188"/>
      <c r="T97" s="188"/>
      <c r="V97" s="188"/>
      <c r="X97" s="188"/>
      <c r="Z97" s="188"/>
      <c r="AB97" s="188"/>
      <c r="AD97" s="188"/>
      <c r="AF97" s="188"/>
      <c r="AH97" s="188"/>
    </row>
    <row r="98" spans="1:37" ht="30" customHeight="1">
      <c r="B98" s="1836" t="s">
        <v>983</v>
      </c>
      <c r="C98" s="707" t="s">
        <v>888</v>
      </c>
      <c r="D98" s="686" t="str">
        <f>AR12</f>
        <v/>
      </c>
      <c r="E98" s="687" t="str">
        <f>IF($D$98="","",IF($D$98+1&lt;=$AR$13,$D$98+1,""))</f>
        <v/>
      </c>
      <c r="F98" s="687" t="str">
        <f>IF($D$98="","",IF($D$98+2&lt;=$AR$13,$D$98+2,""))</f>
        <v/>
      </c>
      <c r="G98" s="687" t="str">
        <f>IF($D$98="","",IF($D$98+3&lt;=$AR$13,$D$98+3,""))</f>
        <v/>
      </c>
      <c r="H98" s="687" t="str">
        <f>IF($D$98="","",IF($D$98+4&lt;=$AR$13,$D$98+4,""))</f>
        <v/>
      </c>
      <c r="I98" s="687" t="str">
        <f>IF($D$98="","",IF($D$98+5&lt;=$AR$13,$D$98+5,""))</f>
        <v/>
      </c>
      <c r="J98" s="687" t="str">
        <f>IF($D$98="","",IF($D$98+6&lt;=$AR$13,$D$98+6,""))</f>
        <v/>
      </c>
      <c r="K98" s="687" t="str">
        <f>IF($D$98="","",IF($D$98+7&lt;=$AR$13,$D$98+7,""))</f>
        <v/>
      </c>
      <c r="L98" s="687" t="str">
        <f>IF($D$98="","",IF($D$98+8&lt;=$AR$13,$D$98+8,""))</f>
        <v/>
      </c>
      <c r="M98" s="687" t="str">
        <f>IF($D$98="","",IF($D$98+9&lt;=$AR$13,$D$98+9,""))</f>
        <v/>
      </c>
      <c r="N98" s="687" t="str">
        <f>IF($D$98="","",IF($D$98+10&lt;=$AR$13,$D$98+10,""))</f>
        <v/>
      </c>
      <c r="O98" s="687" t="str">
        <f>IF($D$98="","",IF($D$98+11&lt;=$AR$13,$D$98+11,""))</f>
        <v/>
      </c>
      <c r="P98" s="687" t="str">
        <f>IF($D$98="","",IF($D$98+12&lt;=$AR$13,$D$98+12,""))</f>
        <v/>
      </c>
      <c r="Q98" s="687" t="str">
        <f>IF($D$98="","",IF($D$98+13&lt;=$AR$13,$D$98+13,""))</f>
        <v/>
      </c>
      <c r="R98" s="687" t="str">
        <f>IF($D$98="","",IF($D$98+14&lt;=$AR$13,$D$98+14,""))</f>
        <v/>
      </c>
      <c r="S98" s="687" t="str">
        <f>IF($D$98="","",IF($D$98+15&lt;=$AR$13,$D$98+15,""))</f>
        <v/>
      </c>
      <c r="T98" s="687" t="str">
        <f>IF($D$98="","",IF($D$98+16&lt;=$AR$13,$D$98+16,""))</f>
        <v/>
      </c>
      <c r="U98" s="687" t="str">
        <f>IF($D$98="","",IF($D$98+17&lt;=$AR$13,$D$98+17,""))</f>
        <v/>
      </c>
      <c r="V98" s="687" t="str">
        <f>IF($D$98="","",IF($D$98+18&lt;=$AR$13,$D$98+18,""))</f>
        <v/>
      </c>
      <c r="W98" s="687" t="str">
        <f>IF($D$98="","",IF($D$98+19&lt;=$AR$13,$D$98+19,""))</f>
        <v/>
      </c>
      <c r="X98" s="687" t="str">
        <f>IF($D$98="","",IF($D$98+20&lt;=$AR$13,$D$98+20,""))</f>
        <v/>
      </c>
      <c r="Y98" s="687" t="str">
        <f>IF($D$98="","",IF($D$98+21&lt;=$AR$13,$D$98+21,""))</f>
        <v/>
      </c>
      <c r="Z98" s="687" t="str">
        <f>IF($D$98="","",IF($D$98+22&lt;=$AR$13,$D$98+22,""))</f>
        <v/>
      </c>
      <c r="AA98" s="687" t="str">
        <f>IF($D$98="","",IF($D$98+23&lt;=$AR$13,$D$98+23,""))</f>
        <v/>
      </c>
      <c r="AB98" s="687" t="str">
        <f>IF($D$98="","",IF($D$98+24&lt;=$AR$13,$D$98+24,""))</f>
        <v/>
      </c>
      <c r="AC98" s="687" t="str">
        <f>IF($D$98="","",IF($D$98+25&lt;=$AR$13,$D$98+25,""))</f>
        <v/>
      </c>
      <c r="AD98" s="687" t="str">
        <f>IF($D$98="","",IF($D$98+26&lt;=$AR$13,$D$98+26,""))</f>
        <v/>
      </c>
      <c r="AE98" s="687" t="str">
        <f>IF($D$98="","",IF($D$98+27&lt;=$AR$13,$D$98+27,""))</f>
        <v/>
      </c>
      <c r="AF98" s="687" t="str">
        <f>IF($D$98="","",IF($D$98+28&lt;=$AR$13,$D$98+28,""))</f>
        <v/>
      </c>
      <c r="AG98" s="687" t="str">
        <f>IF($D$98="","",IF($D$98+29&lt;=$AR$13,$D$98+29,""))</f>
        <v/>
      </c>
      <c r="AH98" s="688" t="str">
        <f>IF($D$98="","",IF($D$98+30&lt;=$AR$13,$D$98+30,""))</f>
        <v/>
      </c>
    </row>
    <row r="99" spans="1:37" ht="20.100000000000001" customHeight="1">
      <c r="B99" s="1837"/>
      <c r="C99" s="719" t="s">
        <v>296</v>
      </c>
      <c r="D99" s="689" t="str">
        <f t="shared" ref="D99:AH99" si="5">TEXT(D98,"aaa")</f>
        <v/>
      </c>
      <c r="E99" s="690" t="str">
        <f t="shared" si="5"/>
        <v/>
      </c>
      <c r="F99" s="690" t="str">
        <f t="shared" si="5"/>
        <v/>
      </c>
      <c r="G99" s="690" t="str">
        <f t="shared" si="5"/>
        <v/>
      </c>
      <c r="H99" s="690" t="str">
        <f t="shared" si="5"/>
        <v/>
      </c>
      <c r="I99" s="690" t="str">
        <f t="shared" si="5"/>
        <v/>
      </c>
      <c r="J99" s="690" t="str">
        <f t="shared" si="5"/>
        <v/>
      </c>
      <c r="K99" s="692" t="str">
        <f t="shared" si="5"/>
        <v/>
      </c>
      <c r="L99" s="690" t="str">
        <f t="shared" si="5"/>
        <v/>
      </c>
      <c r="M99" s="690" t="str">
        <f t="shared" si="5"/>
        <v/>
      </c>
      <c r="N99" s="690" t="str">
        <f t="shared" si="5"/>
        <v/>
      </c>
      <c r="O99" s="690" t="str">
        <f t="shared" si="5"/>
        <v/>
      </c>
      <c r="P99" s="690" t="str">
        <f t="shared" si="5"/>
        <v/>
      </c>
      <c r="Q99" s="690" t="str">
        <f t="shared" si="5"/>
        <v/>
      </c>
      <c r="R99" s="690" t="str">
        <f t="shared" si="5"/>
        <v/>
      </c>
      <c r="S99" s="690" t="str">
        <f t="shared" si="5"/>
        <v/>
      </c>
      <c r="T99" s="690" t="str">
        <f t="shared" si="5"/>
        <v/>
      </c>
      <c r="U99" s="690" t="str">
        <f t="shared" si="5"/>
        <v/>
      </c>
      <c r="V99" s="690" t="str">
        <f t="shared" si="5"/>
        <v/>
      </c>
      <c r="W99" s="690" t="str">
        <f t="shared" si="5"/>
        <v/>
      </c>
      <c r="X99" s="690" t="str">
        <f t="shared" si="5"/>
        <v/>
      </c>
      <c r="Y99" s="690" t="str">
        <f t="shared" si="5"/>
        <v/>
      </c>
      <c r="Z99" s="690" t="str">
        <f t="shared" si="5"/>
        <v/>
      </c>
      <c r="AA99" s="690" t="str">
        <f t="shared" si="5"/>
        <v/>
      </c>
      <c r="AB99" s="690" t="str">
        <f t="shared" si="5"/>
        <v/>
      </c>
      <c r="AC99" s="690" t="str">
        <f t="shared" si="5"/>
        <v/>
      </c>
      <c r="AD99" s="690" t="str">
        <f t="shared" si="5"/>
        <v/>
      </c>
      <c r="AE99" s="690" t="str">
        <f t="shared" si="5"/>
        <v/>
      </c>
      <c r="AF99" s="690" t="str">
        <f t="shared" si="5"/>
        <v/>
      </c>
      <c r="AG99" s="690" t="str">
        <f t="shared" si="5"/>
        <v/>
      </c>
      <c r="AH99" s="691" t="str">
        <f t="shared" si="5"/>
        <v/>
      </c>
    </row>
    <row r="100" spans="1:37" ht="20.100000000000001" customHeight="1">
      <c r="B100" s="1837"/>
      <c r="C100" s="600"/>
      <c r="D100" s="1839"/>
      <c r="E100" s="1831"/>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3"/>
    </row>
    <row r="101" spans="1:37" ht="20.100000000000001" customHeight="1">
      <c r="B101" s="1837"/>
      <c r="C101" s="600"/>
      <c r="D101" s="1840"/>
      <c r="E101" s="1832"/>
      <c r="F101" s="1832"/>
      <c r="G101" s="1832"/>
      <c r="H101" s="1832"/>
      <c r="I101" s="1832"/>
      <c r="J101" s="1832"/>
      <c r="K101" s="1832"/>
      <c r="L101" s="1832"/>
      <c r="M101" s="1832"/>
      <c r="N101" s="1832"/>
      <c r="O101" s="1832"/>
      <c r="P101" s="1832"/>
      <c r="Q101" s="1832"/>
      <c r="R101" s="1832"/>
      <c r="S101" s="1832"/>
      <c r="T101" s="1832"/>
      <c r="U101" s="1832"/>
      <c r="V101" s="1832"/>
      <c r="W101" s="1832"/>
      <c r="X101" s="1832"/>
      <c r="Y101" s="1832"/>
      <c r="Z101" s="1832"/>
      <c r="AA101" s="1832"/>
      <c r="AB101" s="1832"/>
      <c r="AC101" s="1832"/>
      <c r="AD101" s="1832"/>
      <c r="AE101" s="1832"/>
      <c r="AF101" s="1832"/>
      <c r="AG101" s="1832"/>
      <c r="AH101" s="1834"/>
    </row>
    <row r="102" spans="1:37" ht="20.100000000000001" customHeight="1">
      <c r="B102" s="1837"/>
      <c r="C102" s="600" t="s">
        <v>297</v>
      </c>
      <c r="D102" s="1840"/>
      <c r="E102" s="1832"/>
      <c r="F102" s="1832"/>
      <c r="G102" s="1832"/>
      <c r="H102" s="1832"/>
      <c r="I102" s="1832"/>
      <c r="J102" s="1832"/>
      <c r="K102" s="1832"/>
      <c r="L102" s="1832"/>
      <c r="M102" s="1832"/>
      <c r="N102" s="1832"/>
      <c r="O102" s="1832"/>
      <c r="P102" s="1832"/>
      <c r="Q102" s="1832"/>
      <c r="R102" s="1832"/>
      <c r="S102" s="1832"/>
      <c r="T102" s="1832"/>
      <c r="U102" s="1832"/>
      <c r="V102" s="1832"/>
      <c r="W102" s="1832"/>
      <c r="X102" s="1832"/>
      <c r="Y102" s="1832"/>
      <c r="Z102" s="1832"/>
      <c r="AA102" s="1832"/>
      <c r="AB102" s="1832"/>
      <c r="AC102" s="1832"/>
      <c r="AD102" s="1832"/>
      <c r="AE102" s="1832"/>
      <c r="AF102" s="1832"/>
      <c r="AG102" s="1832"/>
      <c r="AH102" s="1834"/>
      <c r="AK102" s="186"/>
    </row>
    <row r="103" spans="1:37" ht="20.100000000000001" customHeight="1">
      <c r="B103" s="1837"/>
      <c r="C103" s="600"/>
      <c r="D103" s="1840"/>
      <c r="E103" s="1832"/>
      <c r="F103" s="1832"/>
      <c r="G103" s="1832"/>
      <c r="H103" s="1832"/>
      <c r="I103" s="1832"/>
      <c r="J103" s="1832"/>
      <c r="K103" s="1832"/>
      <c r="L103" s="1832"/>
      <c r="M103" s="1832"/>
      <c r="N103" s="1832"/>
      <c r="O103" s="1832"/>
      <c r="P103" s="1832"/>
      <c r="Q103" s="1832"/>
      <c r="R103" s="1832"/>
      <c r="S103" s="1832"/>
      <c r="T103" s="1832"/>
      <c r="U103" s="1832"/>
      <c r="V103" s="1832"/>
      <c r="W103" s="1832"/>
      <c r="X103" s="1832"/>
      <c r="Y103" s="1832"/>
      <c r="Z103" s="1832"/>
      <c r="AA103" s="1832"/>
      <c r="AB103" s="1832"/>
      <c r="AC103" s="1832"/>
      <c r="AD103" s="1832"/>
      <c r="AE103" s="1832"/>
      <c r="AF103" s="1832"/>
      <c r="AG103" s="1832"/>
      <c r="AH103" s="1834"/>
    </row>
    <row r="104" spans="1:37" ht="20.100000000000001" customHeight="1">
      <c r="B104" s="1837"/>
      <c r="C104" s="600" t="s">
        <v>298</v>
      </c>
      <c r="D104" s="1840"/>
      <c r="E104" s="1832"/>
      <c r="F104" s="1832"/>
      <c r="G104" s="1832"/>
      <c r="H104" s="1832"/>
      <c r="I104" s="1832"/>
      <c r="J104" s="1832"/>
      <c r="K104" s="1832"/>
      <c r="L104" s="1832"/>
      <c r="M104" s="1832"/>
      <c r="N104" s="1832"/>
      <c r="O104" s="1832"/>
      <c r="P104" s="1832"/>
      <c r="Q104" s="1832"/>
      <c r="R104" s="1832"/>
      <c r="S104" s="1832"/>
      <c r="T104" s="1832"/>
      <c r="U104" s="1832"/>
      <c r="V104" s="1832"/>
      <c r="W104" s="1832"/>
      <c r="X104" s="1832"/>
      <c r="Y104" s="1832"/>
      <c r="Z104" s="1832"/>
      <c r="AA104" s="1832"/>
      <c r="AB104" s="1832"/>
      <c r="AC104" s="1832"/>
      <c r="AD104" s="1832"/>
      <c r="AE104" s="1832"/>
      <c r="AF104" s="1832"/>
      <c r="AG104" s="1832"/>
      <c r="AH104" s="1834"/>
    </row>
    <row r="105" spans="1:37" ht="20.100000000000001" customHeight="1">
      <c r="B105" s="1837"/>
      <c r="C105" s="600"/>
      <c r="D105" s="1840"/>
      <c r="E105" s="1832"/>
      <c r="F105" s="1832"/>
      <c r="G105" s="1832"/>
      <c r="H105" s="1832"/>
      <c r="I105" s="1832"/>
      <c r="J105" s="1832"/>
      <c r="K105" s="1832"/>
      <c r="L105" s="1832"/>
      <c r="M105" s="1832"/>
      <c r="N105" s="1832"/>
      <c r="O105" s="1832"/>
      <c r="P105" s="1832"/>
      <c r="Q105" s="1832"/>
      <c r="R105" s="1832"/>
      <c r="S105" s="1832"/>
      <c r="T105" s="1832"/>
      <c r="U105" s="1832"/>
      <c r="V105" s="1832"/>
      <c r="W105" s="1832"/>
      <c r="X105" s="1832"/>
      <c r="Y105" s="1832"/>
      <c r="Z105" s="1832"/>
      <c r="AA105" s="1832"/>
      <c r="AB105" s="1832"/>
      <c r="AC105" s="1832"/>
      <c r="AD105" s="1832"/>
      <c r="AE105" s="1832"/>
      <c r="AF105" s="1832"/>
      <c r="AG105" s="1832"/>
      <c r="AH105" s="1834"/>
    </row>
    <row r="106" spans="1:37" ht="20.100000000000001" customHeight="1">
      <c r="B106" s="1837"/>
      <c r="C106" s="600" t="s">
        <v>299</v>
      </c>
      <c r="D106" s="1840"/>
      <c r="E106" s="1832"/>
      <c r="F106" s="1832"/>
      <c r="G106" s="1832"/>
      <c r="H106" s="1832"/>
      <c r="I106" s="1832"/>
      <c r="J106" s="1832"/>
      <c r="K106" s="1832"/>
      <c r="L106" s="1832"/>
      <c r="M106" s="1832"/>
      <c r="N106" s="1832"/>
      <c r="O106" s="1832"/>
      <c r="P106" s="1832"/>
      <c r="Q106" s="1832"/>
      <c r="R106" s="1832"/>
      <c r="S106" s="1832"/>
      <c r="T106" s="1832"/>
      <c r="U106" s="1832"/>
      <c r="V106" s="1832"/>
      <c r="W106" s="1832"/>
      <c r="X106" s="1832"/>
      <c r="Y106" s="1832"/>
      <c r="Z106" s="1832"/>
      <c r="AA106" s="1832"/>
      <c r="AB106" s="1832"/>
      <c r="AC106" s="1832"/>
      <c r="AD106" s="1832"/>
      <c r="AE106" s="1832"/>
      <c r="AF106" s="1832"/>
      <c r="AG106" s="1832"/>
      <c r="AH106" s="1834"/>
    </row>
    <row r="107" spans="1:37" ht="20.100000000000001" customHeight="1">
      <c r="B107" s="1837"/>
      <c r="C107" s="600"/>
      <c r="D107" s="1840"/>
      <c r="E107" s="1832"/>
      <c r="F107" s="1832"/>
      <c r="G107" s="1832"/>
      <c r="H107" s="1832"/>
      <c r="I107" s="1832"/>
      <c r="J107" s="1832"/>
      <c r="K107" s="1832"/>
      <c r="L107" s="1832"/>
      <c r="M107" s="1832"/>
      <c r="N107" s="1832"/>
      <c r="O107" s="1832"/>
      <c r="P107" s="1832"/>
      <c r="Q107" s="1832"/>
      <c r="R107" s="1832"/>
      <c r="S107" s="1832"/>
      <c r="T107" s="1832"/>
      <c r="U107" s="1832"/>
      <c r="V107" s="1832"/>
      <c r="W107" s="1832"/>
      <c r="X107" s="1832"/>
      <c r="Y107" s="1832"/>
      <c r="Z107" s="1832"/>
      <c r="AA107" s="1832"/>
      <c r="AB107" s="1832"/>
      <c r="AC107" s="1832"/>
      <c r="AD107" s="1832"/>
      <c r="AE107" s="1832"/>
      <c r="AF107" s="1832"/>
      <c r="AG107" s="1832"/>
      <c r="AH107" s="1834"/>
    </row>
    <row r="108" spans="1:37" ht="20.100000000000001" customHeight="1">
      <c r="B108" s="1837"/>
      <c r="C108" s="600" t="s">
        <v>300</v>
      </c>
      <c r="D108" s="1840"/>
      <c r="E108" s="1832"/>
      <c r="F108" s="1832"/>
      <c r="G108" s="1832"/>
      <c r="H108" s="1832"/>
      <c r="I108" s="1832"/>
      <c r="J108" s="1832"/>
      <c r="K108" s="1832"/>
      <c r="L108" s="1832"/>
      <c r="M108" s="1832"/>
      <c r="N108" s="1832"/>
      <c r="O108" s="1832"/>
      <c r="P108" s="1832"/>
      <c r="Q108" s="1832"/>
      <c r="R108" s="1832"/>
      <c r="S108" s="1832"/>
      <c r="T108" s="1832"/>
      <c r="U108" s="1832"/>
      <c r="V108" s="1832"/>
      <c r="W108" s="1832"/>
      <c r="X108" s="1832"/>
      <c r="Y108" s="1832"/>
      <c r="Z108" s="1832"/>
      <c r="AA108" s="1832"/>
      <c r="AB108" s="1832"/>
      <c r="AC108" s="1832"/>
      <c r="AD108" s="1832"/>
      <c r="AE108" s="1832"/>
      <c r="AF108" s="1832"/>
      <c r="AG108" s="1832"/>
      <c r="AH108" s="1834"/>
    </row>
    <row r="109" spans="1:37" ht="20.100000000000001" customHeight="1">
      <c r="B109" s="1837"/>
      <c r="C109" s="600"/>
      <c r="D109" s="1840"/>
      <c r="E109" s="1832"/>
      <c r="F109" s="1832"/>
      <c r="G109" s="1832"/>
      <c r="H109" s="1832"/>
      <c r="I109" s="1832"/>
      <c r="J109" s="1832"/>
      <c r="K109" s="1832"/>
      <c r="L109" s="1832"/>
      <c r="M109" s="1832"/>
      <c r="N109" s="1832"/>
      <c r="O109" s="1832"/>
      <c r="P109" s="1832"/>
      <c r="Q109" s="1832"/>
      <c r="R109" s="1832"/>
      <c r="S109" s="1832"/>
      <c r="T109" s="1832"/>
      <c r="U109" s="1832"/>
      <c r="V109" s="1832"/>
      <c r="W109" s="1832"/>
      <c r="X109" s="1832"/>
      <c r="Y109" s="1832"/>
      <c r="Z109" s="1832"/>
      <c r="AA109" s="1832"/>
      <c r="AB109" s="1832"/>
      <c r="AC109" s="1832"/>
      <c r="AD109" s="1832"/>
      <c r="AE109" s="1832"/>
      <c r="AF109" s="1832"/>
      <c r="AG109" s="1832"/>
      <c r="AH109" s="1834"/>
    </row>
    <row r="110" spans="1:37" ht="20.100000000000001" customHeight="1">
      <c r="B110" s="1837"/>
      <c r="C110" s="600"/>
      <c r="D110" s="1841"/>
      <c r="E110" s="1832"/>
      <c r="F110" s="1832"/>
      <c r="G110" s="1832"/>
      <c r="H110" s="1832"/>
      <c r="I110" s="1832"/>
      <c r="J110" s="1832"/>
      <c r="K110" s="1832"/>
      <c r="L110" s="1832"/>
      <c r="M110" s="1832"/>
      <c r="N110" s="1832"/>
      <c r="O110" s="1832"/>
      <c r="P110" s="1832"/>
      <c r="Q110" s="1832"/>
      <c r="R110" s="1832"/>
      <c r="S110" s="1832"/>
      <c r="T110" s="1832"/>
      <c r="U110" s="1832"/>
      <c r="V110" s="1832"/>
      <c r="W110" s="1832"/>
      <c r="X110" s="1832"/>
      <c r="Y110" s="1832"/>
      <c r="Z110" s="1832"/>
      <c r="AA110" s="1832"/>
      <c r="AB110" s="1832"/>
      <c r="AC110" s="1832"/>
      <c r="AD110" s="1832"/>
      <c r="AE110" s="1832"/>
      <c r="AF110" s="1832"/>
      <c r="AG110" s="1832"/>
      <c r="AH110" s="1835"/>
    </row>
    <row r="111" spans="1:37" ht="21.75" customHeight="1">
      <c r="B111" s="1837"/>
      <c r="C111" s="711" t="s">
        <v>301</v>
      </c>
      <c r="D111" s="936"/>
      <c r="E111" s="937"/>
      <c r="F111" s="937"/>
      <c r="G111" s="937"/>
      <c r="H111" s="937"/>
      <c r="I111" s="938"/>
      <c r="J111" s="938"/>
      <c r="K111" s="949"/>
      <c r="L111" s="937"/>
      <c r="M111" s="937"/>
      <c r="N111" s="937"/>
      <c r="O111" s="937"/>
      <c r="P111" s="938"/>
      <c r="Q111" s="938"/>
      <c r="R111" s="937"/>
      <c r="S111" s="937"/>
      <c r="T111" s="937"/>
      <c r="U111" s="938"/>
      <c r="V111" s="938"/>
      <c r="W111" s="938"/>
      <c r="X111" s="938"/>
      <c r="Y111" s="937"/>
      <c r="Z111" s="937"/>
      <c r="AA111" s="937"/>
      <c r="AB111" s="937"/>
      <c r="AC111" s="938"/>
      <c r="AD111" s="938"/>
      <c r="AE111" s="937"/>
      <c r="AF111" s="949"/>
      <c r="AG111" s="937"/>
      <c r="AH111" s="939"/>
      <c r="AI111" s="684">
        <f>COUNTA(D111:AH111)</f>
        <v>0</v>
      </c>
    </row>
    <row r="112" spans="1:37" ht="15" customHeight="1">
      <c r="B112" s="1837"/>
      <c r="C112" s="1823" t="s">
        <v>463</v>
      </c>
      <c r="D112" s="940"/>
      <c r="E112" s="941"/>
      <c r="F112" s="941"/>
      <c r="G112" s="941"/>
      <c r="H112" s="941"/>
      <c r="I112" s="941"/>
      <c r="J112" s="941"/>
      <c r="K112" s="941"/>
      <c r="L112" s="941"/>
      <c r="M112" s="941"/>
      <c r="N112" s="941"/>
      <c r="O112" s="941"/>
      <c r="P112" s="941"/>
      <c r="Q112" s="941"/>
      <c r="R112" s="941"/>
      <c r="S112" s="941"/>
      <c r="T112" s="941"/>
      <c r="U112" s="941"/>
      <c r="V112" s="941"/>
      <c r="W112" s="941"/>
      <c r="X112" s="941"/>
      <c r="Y112" s="941"/>
      <c r="Z112" s="941"/>
      <c r="AA112" s="941"/>
      <c r="AB112" s="941"/>
      <c r="AC112" s="941"/>
      <c r="AD112" s="941"/>
      <c r="AE112" s="941"/>
      <c r="AF112" s="941"/>
      <c r="AG112" s="941"/>
      <c r="AH112" s="942"/>
      <c r="AI112" s="1826" t="s">
        <v>850</v>
      </c>
    </row>
    <row r="113" spans="1:35" ht="15" customHeight="1" thickBot="1">
      <c r="B113" s="1837"/>
      <c r="C113" s="1824"/>
      <c r="D113" s="943"/>
      <c r="E113" s="944"/>
      <c r="F113" s="944"/>
      <c r="G113" s="944"/>
      <c r="H113" s="944"/>
      <c r="I113" s="944"/>
      <c r="J113" s="944"/>
      <c r="K113" s="944"/>
      <c r="L113" s="944"/>
      <c r="M113" s="944"/>
      <c r="N113" s="944"/>
      <c r="O113" s="944"/>
      <c r="P113" s="944"/>
      <c r="Q113" s="944"/>
      <c r="R113" s="944"/>
      <c r="S113" s="944"/>
      <c r="T113" s="944"/>
      <c r="U113" s="944"/>
      <c r="V113" s="944"/>
      <c r="W113" s="944"/>
      <c r="X113" s="944"/>
      <c r="Y113" s="944"/>
      <c r="Z113" s="944"/>
      <c r="AA113" s="944"/>
      <c r="AB113" s="944"/>
      <c r="AC113" s="944"/>
      <c r="AD113" s="944"/>
      <c r="AE113" s="944"/>
      <c r="AF113" s="944"/>
      <c r="AG113" s="944"/>
      <c r="AH113" s="945"/>
      <c r="AI113" s="1827"/>
    </row>
    <row r="114" spans="1:35" ht="15" customHeight="1" thickBot="1">
      <c r="B114" s="1838"/>
      <c r="C114" s="1825"/>
      <c r="D114" s="946"/>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8"/>
      <c r="AI114" s="694">
        <f>SUM(D112:AH114)</f>
        <v>0</v>
      </c>
    </row>
    <row r="115" spans="1:35" ht="16.5" customHeight="1">
      <c r="A115" s="77"/>
      <c r="B115" s="705"/>
      <c r="C115" s="188"/>
      <c r="D115" s="188"/>
      <c r="F115" s="188"/>
      <c r="H115" s="188"/>
      <c r="J115" s="188"/>
      <c r="L115" s="188"/>
      <c r="N115" s="188"/>
      <c r="P115" s="188"/>
      <c r="R115" s="188"/>
      <c r="T115" s="188"/>
      <c r="V115" s="188"/>
      <c r="X115" s="188"/>
      <c r="Z115" s="188"/>
      <c r="AB115" s="188"/>
      <c r="AD115" s="188"/>
      <c r="AF115" s="188"/>
      <c r="AH115" s="188"/>
    </row>
    <row r="116" spans="1:35" ht="20.100000000000001" customHeight="1" thickBot="1">
      <c r="B116" s="1828" t="s">
        <v>685</v>
      </c>
      <c r="C116" s="1829"/>
      <c r="D116" s="1829"/>
      <c r="E116" s="1829"/>
      <c r="F116" s="1829"/>
      <c r="G116" s="1829"/>
      <c r="H116" s="1829"/>
      <c r="I116" s="1829"/>
      <c r="J116" s="1829"/>
      <c r="K116" s="1829"/>
      <c r="L116" s="1829"/>
      <c r="M116" s="1829"/>
      <c r="N116" s="1829"/>
      <c r="O116" s="1829"/>
      <c r="P116" s="1829"/>
      <c r="Q116" s="1829"/>
      <c r="R116" s="1829"/>
      <c r="S116" s="1829"/>
      <c r="T116" s="1829"/>
      <c r="U116" s="1829"/>
      <c r="V116" s="1829"/>
      <c r="W116" s="1829"/>
      <c r="X116" s="1829"/>
      <c r="Y116" s="1829"/>
      <c r="Z116" s="1829"/>
      <c r="AA116" s="1829"/>
      <c r="AB116" s="1829"/>
      <c r="AC116" s="1829"/>
      <c r="AD116" s="1829"/>
      <c r="AE116" s="1829"/>
      <c r="AF116" s="1829"/>
      <c r="AG116" s="1829"/>
      <c r="AH116" s="1829"/>
    </row>
    <row r="117" spans="1:35" ht="20.100000000000001" customHeight="1" thickBot="1">
      <c r="B117" s="1435" t="s">
        <v>304</v>
      </c>
      <c r="C117" s="1830"/>
      <c r="D117" s="1830"/>
      <c r="J117" s="1822" t="s">
        <v>569</v>
      </c>
      <c r="K117" s="1822"/>
      <c r="L117" s="1822"/>
      <c r="M117" s="1822"/>
      <c r="N117" s="1822"/>
      <c r="O117" s="1822"/>
      <c r="P117" s="1822"/>
      <c r="Q117" s="1822"/>
      <c r="R117" s="1822"/>
      <c r="S117" s="1822"/>
      <c r="T117" s="1822"/>
      <c r="U117" s="1822"/>
      <c r="V117" s="1822"/>
      <c r="W117" s="1822"/>
      <c r="X117" s="1822"/>
      <c r="Y117" s="1822"/>
      <c r="Z117" s="1822"/>
      <c r="AE117" s="188"/>
      <c r="AF117" s="1842" t="s">
        <v>988</v>
      </c>
      <c r="AG117" s="1843"/>
      <c r="AH117" s="1844">
        <f>AI24+AI42++AI60+AI78+AI96+AI114</f>
        <v>0</v>
      </c>
      <c r="AI117" s="1845"/>
    </row>
    <row r="118" spans="1:35" ht="20.100000000000001" customHeight="1">
      <c r="B118" s="1809" t="s">
        <v>305</v>
      </c>
      <c r="C118" s="1809"/>
      <c r="D118" s="1473" t="s">
        <v>306</v>
      </c>
      <c r="E118" s="1420"/>
      <c r="F118" s="1420"/>
      <c r="G118" s="1420"/>
      <c r="H118" s="1396"/>
      <c r="J118" s="1809"/>
      <c r="K118" s="1809"/>
      <c r="L118" s="1473" t="s">
        <v>307</v>
      </c>
      <c r="M118" s="1420"/>
      <c r="N118" s="1420"/>
      <c r="O118" s="1420"/>
      <c r="P118" s="1420"/>
      <c r="Q118" s="1420"/>
      <c r="R118" s="1420"/>
      <c r="S118" s="1420"/>
      <c r="T118" s="1420"/>
      <c r="U118" s="1420"/>
      <c r="V118" s="1420"/>
      <c r="W118" s="1420"/>
      <c r="X118" s="1420"/>
      <c r="Y118" s="1420"/>
      <c r="Z118" s="1396"/>
      <c r="AA118" s="1809" t="s">
        <v>308</v>
      </c>
      <c r="AB118" s="1809"/>
      <c r="AC118" s="1809"/>
      <c r="AD118" s="1809"/>
    </row>
    <row r="119" spans="1:35" ht="20.100000000000001" customHeight="1">
      <c r="B119" s="1473" t="s">
        <v>309</v>
      </c>
      <c r="C119" s="1396"/>
      <c r="D119" s="1807"/>
      <c r="E119" s="1474"/>
      <c r="F119" s="709" t="s">
        <v>53</v>
      </c>
      <c r="G119" s="1808"/>
      <c r="H119" s="1477"/>
      <c r="J119" s="1473" t="s">
        <v>311</v>
      </c>
      <c r="K119" s="1396"/>
      <c r="L119" s="1815"/>
      <c r="M119" s="1816"/>
      <c r="N119" s="1816"/>
      <c r="O119" s="1816"/>
      <c r="P119" s="1816"/>
      <c r="Q119" s="1816"/>
      <c r="R119" s="1816"/>
      <c r="S119" s="709" t="s">
        <v>53</v>
      </c>
      <c r="T119" s="1816"/>
      <c r="U119" s="1816"/>
      <c r="V119" s="1816"/>
      <c r="W119" s="1816"/>
      <c r="X119" s="1816"/>
      <c r="Y119" s="1816"/>
      <c r="Z119" s="1817"/>
      <c r="AA119" s="1412"/>
      <c r="AB119" s="1413"/>
      <c r="AC119" s="1413"/>
      <c r="AD119" s="1818"/>
    </row>
    <row r="120" spans="1:35" ht="20.100000000000001" customHeight="1">
      <c r="B120" s="1473" t="s">
        <v>312</v>
      </c>
      <c r="C120" s="1396"/>
      <c r="D120" s="1807"/>
      <c r="E120" s="1474"/>
      <c r="F120" s="709" t="s">
        <v>53</v>
      </c>
      <c r="G120" s="1808"/>
      <c r="H120" s="1477"/>
      <c r="J120" s="1473" t="s">
        <v>313</v>
      </c>
      <c r="K120" s="1396"/>
      <c r="L120" s="1815"/>
      <c r="M120" s="1816"/>
      <c r="N120" s="1816"/>
      <c r="O120" s="1816"/>
      <c r="P120" s="1816"/>
      <c r="Q120" s="1816"/>
      <c r="R120" s="1816"/>
      <c r="S120" s="709" t="s">
        <v>53</v>
      </c>
      <c r="T120" s="1816"/>
      <c r="U120" s="1816"/>
      <c r="V120" s="1816"/>
      <c r="W120" s="1816"/>
      <c r="X120" s="1816"/>
      <c r="Y120" s="1816"/>
      <c r="Z120" s="1817"/>
      <c r="AA120" s="1475"/>
      <c r="AB120" s="1475"/>
      <c r="AC120" s="1475"/>
      <c r="AD120" s="1475"/>
    </row>
    <row r="121" spans="1:35" ht="20.100000000000001" customHeight="1">
      <c r="B121" s="1473" t="s">
        <v>314</v>
      </c>
      <c r="C121" s="1396"/>
      <c r="D121" s="1807"/>
      <c r="E121" s="1474"/>
      <c r="F121" s="709" t="s">
        <v>53</v>
      </c>
      <c r="G121" s="1808"/>
      <c r="H121" s="1477"/>
      <c r="J121" s="1473" t="s">
        <v>315</v>
      </c>
      <c r="K121" s="1396"/>
      <c r="L121" s="1815"/>
      <c r="M121" s="1816"/>
      <c r="N121" s="1816"/>
      <c r="O121" s="1816"/>
      <c r="P121" s="1816"/>
      <c r="Q121" s="1816"/>
      <c r="R121" s="1816"/>
      <c r="S121" s="709" t="s">
        <v>53</v>
      </c>
      <c r="T121" s="1816"/>
      <c r="U121" s="1816"/>
      <c r="V121" s="1816"/>
      <c r="W121" s="1816"/>
      <c r="X121" s="1816"/>
      <c r="Y121" s="1816"/>
      <c r="Z121" s="1817"/>
      <c r="AA121" s="1475"/>
      <c r="AB121" s="1475"/>
      <c r="AC121" s="1475"/>
      <c r="AD121" s="1475"/>
    </row>
    <row r="122" spans="1:35" ht="20.100000000000001" customHeight="1">
      <c r="B122" s="1473" t="s">
        <v>316</v>
      </c>
      <c r="C122" s="1396"/>
      <c r="D122" s="1807"/>
      <c r="E122" s="1474"/>
      <c r="F122" s="709" t="s">
        <v>53</v>
      </c>
      <c r="G122" s="1808"/>
      <c r="H122" s="1477"/>
      <c r="J122" s="186" t="s">
        <v>317</v>
      </c>
    </row>
    <row r="123" spans="1:35" ht="20.100000000000001" customHeight="1">
      <c r="B123" s="1473" t="s">
        <v>318</v>
      </c>
      <c r="C123" s="1396"/>
      <c r="D123" s="1807"/>
      <c r="E123" s="1474"/>
      <c r="F123" s="876" t="s">
        <v>53</v>
      </c>
      <c r="G123" s="1808"/>
      <c r="H123" s="1477"/>
      <c r="J123" s="1822" t="s">
        <v>686</v>
      </c>
      <c r="K123" s="1822"/>
      <c r="L123" s="1822"/>
      <c r="M123" s="1822"/>
      <c r="N123" s="1822"/>
      <c r="O123" s="1822"/>
      <c r="P123" s="1822"/>
      <c r="Q123" s="1822"/>
      <c r="R123" s="1822"/>
      <c r="S123" s="1822"/>
      <c r="T123" s="1822"/>
      <c r="U123" s="1822"/>
      <c r="V123" s="1822"/>
      <c r="W123" s="1822"/>
      <c r="X123" s="1822"/>
      <c r="Y123" s="1822"/>
      <c r="Z123" s="1822"/>
    </row>
    <row r="124" spans="1:35" ht="20.100000000000001" customHeight="1">
      <c r="B124" s="1473" t="s">
        <v>319</v>
      </c>
      <c r="C124" s="1396"/>
      <c r="D124" s="1807"/>
      <c r="E124" s="1474"/>
      <c r="F124" s="876" t="s">
        <v>53</v>
      </c>
      <c r="G124" s="1808"/>
      <c r="H124" s="1477"/>
      <c r="J124" s="1809"/>
      <c r="K124" s="1809"/>
      <c r="L124" s="1473" t="s">
        <v>781</v>
      </c>
      <c r="M124" s="1420"/>
      <c r="N124" s="1420"/>
      <c r="O124" s="1420"/>
      <c r="P124" s="1420"/>
      <c r="Q124" s="1420"/>
      <c r="R124" s="1420"/>
      <c r="S124" s="1420"/>
      <c r="T124" s="1420"/>
      <c r="U124" s="1420"/>
      <c r="V124" s="1420"/>
      <c r="W124" s="1420"/>
      <c r="X124" s="1420"/>
      <c r="Y124" s="1420"/>
      <c r="Z124" s="1396"/>
      <c r="AA124" s="1809" t="s">
        <v>308</v>
      </c>
      <c r="AB124" s="1809"/>
      <c r="AC124" s="1809"/>
      <c r="AD124" s="1809"/>
    </row>
    <row r="125" spans="1:35" ht="20.100000000000001" customHeight="1">
      <c r="B125" s="1473" t="s">
        <v>320</v>
      </c>
      <c r="C125" s="1396"/>
      <c r="D125" s="1807"/>
      <c r="E125" s="1474"/>
      <c r="F125" s="876" t="s">
        <v>53</v>
      </c>
      <c r="G125" s="1808"/>
      <c r="H125" s="1477"/>
      <c r="J125" s="1473" t="s">
        <v>311</v>
      </c>
      <c r="K125" s="1396"/>
      <c r="L125" s="1815"/>
      <c r="M125" s="1816"/>
      <c r="N125" s="1816"/>
      <c r="O125" s="1816"/>
      <c r="P125" s="1816"/>
      <c r="Q125" s="1816"/>
      <c r="R125" s="1816"/>
      <c r="S125" s="1816"/>
      <c r="T125" s="1816"/>
      <c r="U125" s="1816"/>
      <c r="V125" s="1816"/>
      <c r="W125" s="1816"/>
      <c r="X125" s="1816"/>
      <c r="Y125" s="1816"/>
      <c r="Z125" s="1817"/>
      <c r="AA125" s="1412"/>
      <c r="AB125" s="1413"/>
      <c r="AC125" s="1413"/>
      <c r="AD125" s="1818"/>
    </row>
    <row r="126" spans="1:35" ht="20.100000000000001" customHeight="1">
      <c r="J126" s="1473" t="s">
        <v>313</v>
      </c>
      <c r="K126" s="1396"/>
      <c r="L126" s="1815"/>
      <c r="M126" s="1816"/>
      <c r="N126" s="1816"/>
      <c r="O126" s="1816"/>
      <c r="P126" s="1816"/>
      <c r="Q126" s="1816"/>
      <c r="R126" s="1816"/>
      <c r="S126" s="1816"/>
      <c r="T126" s="1816"/>
      <c r="U126" s="1816"/>
      <c r="V126" s="1816"/>
      <c r="W126" s="1816"/>
      <c r="X126" s="1816"/>
      <c r="Y126" s="1816"/>
      <c r="Z126" s="1817"/>
      <c r="AA126" s="1475"/>
      <c r="AB126" s="1475"/>
      <c r="AC126" s="1475"/>
      <c r="AD126" s="1475"/>
    </row>
    <row r="127" spans="1:35" ht="20.100000000000001" customHeight="1">
      <c r="J127" s="1473" t="s">
        <v>315</v>
      </c>
      <c r="K127" s="1396"/>
      <c r="L127" s="1815"/>
      <c r="M127" s="1816"/>
      <c r="N127" s="1816"/>
      <c r="O127" s="1816"/>
      <c r="P127" s="1816"/>
      <c r="Q127" s="1816"/>
      <c r="R127" s="1816"/>
      <c r="S127" s="1816"/>
      <c r="T127" s="1816"/>
      <c r="U127" s="1816"/>
      <c r="V127" s="1816"/>
      <c r="W127" s="1816"/>
      <c r="X127" s="1816"/>
      <c r="Y127" s="1816"/>
      <c r="Z127" s="1817"/>
      <c r="AA127" s="1475"/>
      <c r="AB127" s="1475"/>
      <c r="AC127" s="1475"/>
      <c r="AD127" s="1475"/>
    </row>
    <row r="128" spans="1:35" ht="20.100000000000001" customHeight="1">
      <c r="J128" s="1473" t="s">
        <v>321</v>
      </c>
      <c r="K128" s="1396"/>
      <c r="L128" s="1815"/>
      <c r="M128" s="1816"/>
      <c r="N128" s="1816"/>
      <c r="O128" s="1816"/>
      <c r="P128" s="1816"/>
      <c r="Q128" s="1816"/>
      <c r="R128" s="1816"/>
      <c r="S128" s="1816"/>
      <c r="T128" s="1816"/>
      <c r="U128" s="1816"/>
      <c r="V128" s="1816"/>
      <c r="W128" s="1816"/>
      <c r="X128" s="1816"/>
      <c r="Y128" s="1816"/>
      <c r="Z128" s="1817"/>
      <c r="AA128" s="1475"/>
      <c r="AB128" s="1475"/>
      <c r="AC128" s="1475"/>
      <c r="AD128" s="1475"/>
    </row>
    <row r="129" spans="2:35" ht="20.100000000000001" customHeight="1">
      <c r="J129" s="1473" t="s">
        <v>322</v>
      </c>
      <c r="K129" s="1396"/>
      <c r="L129" s="1815"/>
      <c r="M129" s="1816"/>
      <c r="N129" s="1816"/>
      <c r="O129" s="1816"/>
      <c r="P129" s="1816"/>
      <c r="Q129" s="1816"/>
      <c r="R129" s="1816"/>
      <c r="S129" s="1816"/>
      <c r="T129" s="1816"/>
      <c r="U129" s="1816"/>
      <c r="V129" s="1816"/>
      <c r="W129" s="1816"/>
      <c r="X129" s="1816"/>
      <c r="Y129" s="1816"/>
      <c r="Z129" s="1817"/>
      <c r="AA129" s="1475"/>
      <c r="AB129" s="1475"/>
      <c r="AC129" s="1475"/>
      <c r="AD129" s="1475"/>
    </row>
    <row r="130" spans="2:35" ht="20.100000000000001" customHeight="1">
      <c r="J130" s="186" t="s">
        <v>688</v>
      </c>
    </row>
    <row r="131" spans="2:35">
      <c r="J131" s="186"/>
    </row>
    <row r="132" spans="2:35" ht="20.100000000000001" customHeight="1">
      <c r="B132" s="1813" t="s">
        <v>64</v>
      </c>
      <c r="C132" s="1813"/>
      <c r="D132" s="1813"/>
      <c r="E132" s="1813"/>
      <c r="F132" s="1813"/>
      <c r="G132" s="1813"/>
      <c r="H132" s="1813"/>
      <c r="I132" s="1813"/>
      <c r="J132" s="1813"/>
      <c r="K132" s="1813"/>
      <c r="L132" s="1813"/>
      <c r="M132" s="1813"/>
      <c r="N132" s="1813"/>
      <c r="O132" s="1813"/>
      <c r="P132" s="1813"/>
      <c r="Q132" s="1813"/>
      <c r="R132" s="1813"/>
      <c r="S132" s="1814"/>
      <c r="T132" s="1814"/>
      <c r="U132" s="1814"/>
      <c r="V132" s="1814"/>
    </row>
    <row r="133" spans="2:35" s="189" customFormat="1" ht="20.100000000000001" customHeight="1">
      <c r="B133" s="1473"/>
      <c r="C133" s="1420"/>
      <c r="D133" s="1420"/>
      <c r="E133" s="1396"/>
      <c r="F133" s="1809" t="s">
        <v>307</v>
      </c>
      <c r="G133" s="1809"/>
      <c r="H133" s="1809"/>
      <c r="I133" s="1809"/>
      <c r="J133" s="1809"/>
      <c r="K133" s="1809"/>
      <c r="L133" s="1809"/>
      <c r="M133" s="1809"/>
      <c r="N133" s="1809"/>
      <c r="O133" s="1809"/>
      <c r="P133" s="1809"/>
      <c r="Q133" s="1809"/>
      <c r="R133" s="1809"/>
      <c r="S133" s="1809"/>
      <c r="T133" s="1809"/>
      <c r="U133" s="1809"/>
      <c r="V133" s="1809"/>
      <c r="W133" s="1809"/>
      <c r="X133" s="1809"/>
      <c r="Y133" s="1809"/>
      <c r="Z133" s="1809"/>
      <c r="AA133" s="1809"/>
      <c r="AB133" s="1809"/>
      <c r="AC133" s="1809" t="s">
        <v>282</v>
      </c>
      <c r="AD133" s="1809"/>
      <c r="AE133" s="1809"/>
      <c r="AF133" s="1809"/>
      <c r="AG133" s="1809"/>
      <c r="AH133" s="1809"/>
      <c r="AI133" s="685" t="s">
        <v>853</v>
      </c>
    </row>
    <row r="134" spans="2:35" s="189" customFormat="1" ht="26.1" customHeight="1">
      <c r="B134" s="1821" t="s">
        <v>323</v>
      </c>
      <c r="C134" s="1821"/>
      <c r="D134" s="1821"/>
      <c r="E134" s="1821"/>
      <c r="F134" s="1810" t="str">
        <f>AM12</f>
        <v/>
      </c>
      <c r="G134" s="1344"/>
      <c r="H134" s="1344"/>
      <c r="I134" s="1344"/>
      <c r="J134" s="1344"/>
      <c r="K134" s="1344"/>
      <c r="L134" s="1344"/>
      <c r="M134" s="1344"/>
      <c r="N134" s="1344"/>
      <c r="O134" s="1344"/>
      <c r="P134" s="1344"/>
      <c r="Q134" s="710" t="s">
        <v>53</v>
      </c>
      <c r="R134" s="1811" t="str">
        <f>AM13</f>
        <v/>
      </c>
      <c r="S134" s="1344"/>
      <c r="T134" s="1344"/>
      <c r="U134" s="1344"/>
      <c r="V134" s="1344"/>
      <c r="W134" s="1344"/>
      <c r="X134" s="1344"/>
      <c r="Y134" s="1344"/>
      <c r="Z134" s="1344"/>
      <c r="AA134" s="1344"/>
      <c r="AB134" s="1820"/>
      <c r="AC134" s="1819">
        <f>AI24</f>
        <v>0</v>
      </c>
      <c r="AD134" s="1819"/>
      <c r="AE134" s="1819"/>
      <c r="AF134" s="1819"/>
      <c r="AG134" s="1819"/>
      <c r="AH134" s="1819"/>
      <c r="AI134" s="189" t="str">
        <f>IF(F134="","",DATEDIF(F134-1,R134,"D"))</f>
        <v/>
      </c>
    </row>
    <row r="135" spans="2:35" s="189" customFormat="1" ht="26.1" customHeight="1">
      <c r="B135" s="1809" t="s">
        <v>324</v>
      </c>
      <c r="C135" s="1809"/>
      <c r="D135" s="1809"/>
      <c r="E135" s="1809"/>
      <c r="F135" s="1810" t="str">
        <f>AN12</f>
        <v/>
      </c>
      <c r="G135" s="1344"/>
      <c r="H135" s="1344"/>
      <c r="I135" s="1344"/>
      <c r="J135" s="1344"/>
      <c r="K135" s="1344"/>
      <c r="L135" s="1344"/>
      <c r="M135" s="1344"/>
      <c r="N135" s="1344"/>
      <c r="O135" s="1344"/>
      <c r="P135" s="1344"/>
      <c r="Q135" s="710" t="s">
        <v>53</v>
      </c>
      <c r="R135" s="1811" t="str">
        <f>AN13</f>
        <v/>
      </c>
      <c r="S135" s="1344"/>
      <c r="T135" s="1344"/>
      <c r="U135" s="1344"/>
      <c r="V135" s="1344"/>
      <c r="W135" s="1344"/>
      <c r="X135" s="1344"/>
      <c r="Y135" s="1344"/>
      <c r="Z135" s="1344"/>
      <c r="AA135" s="1344"/>
      <c r="AB135" s="1820"/>
      <c r="AC135" s="1819">
        <f>AI42</f>
        <v>0</v>
      </c>
      <c r="AD135" s="1819"/>
      <c r="AE135" s="1819"/>
      <c r="AF135" s="1819"/>
      <c r="AG135" s="1819"/>
      <c r="AH135" s="1819"/>
      <c r="AI135" s="189" t="str">
        <f t="shared" ref="AI135:AI139" si="6">IF(F135="","",DATEDIF(F135-1,R135,"D"))</f>
        <v/>
      </c>
    </row>
    <row r="136" spans="2:35" s="189" customFormat="1" ht="26.1" customHeight="1">
      <c r="B136" s="1809" t="s">
        <v>325</v>
      </c>
      <c r="C136" s="1809"/>
      <c r="D136" s="1809"/>
      <c r="E136" s="1809"/>
      <c r="F136" s="1810" t="str">
        <f>AO12</f>
        <v/>
      </c>
      <c r="G136" s="1344"/>
      <c r="H136" s="1344"/>
      <c r="I136" s="1344"/>
      <c r="J136" s="1344"/>
      <c r="K136" s="1344"/>
      <c r="L136" s="1344"/>
      <c r="M136" s="1344"/>
      <c r="N136" s="1344"/>
      <c r="O136" s="1344"/>
      <c r="P136" s="1344"/>
      <c r="Q136" s="710" t="s">
        <v>53</v>
      </c>
      <c r="R136" s="1811" t="str">
        <f>AO13</f>
        <v/>
      </c>
      <c r="S136" s="1344"/>
      <c r="T136" s="1344"/>
      <c r="U136" s="1344"/>
      <c r="V136" s="1344"/>
      <c r="W136" s="1344"/>
      <c r="X136" s="1344"/>
      <c r="Y136" s="1344"/>
      <c r="Z136" s="1344"/>
      <c r="AA136" s="1344"/>
      <c r="AB136" s="1820"/>
      <c r="AC136" s="1819">
        <f>AI60</f>
        <v>0</v>
      </c>
      <c r="AD136" s="1819"/>
      <c r="AE136" s="1819"/>
      <c r="AF136" s="1819"/>
      <c r="AG136" s="1819"/>
      <c r="AH136" s="1819"/>
      <c r="AI136" s="189" t="str">
        <f>IF(F136="","",DATEDIF(F136-1,R136,"D"))</f>
        <v/>
      </c>
    </row>
    <row r="137" spans="2:35" s="189" customFormat="1" ht="26.1" customHeight="1">
      <c r="B137" s="1809" t="s">
        <v>326</v>
      </c>
      <c r="C137" s="1809"/>
      <c r="D137" s="1809"/>
      <c r="E137" s="1809"/>
      <c r="F137" s="1810" t="str">
        <f>AP12</f>
        <v/>
      </c>
      <c r="G137" s="1344"/>
      <c r="H137" s="1344"/>
      <c r="I137" s="1344"/>
      <c r="J137" s="1344"/>
      <c r="K137" s="1344"/>
      <c r="L137" s="1344"/>
      <c r="M137" s="1344"/>
      <c r="N137" s="1344"/>
      <c r="O137" s="1344"/>
      <c r="P137" s="1344"/>
      <c r="Q137" s="710" t="s">
        <v>53</v>
      </c>
      <c r="R137" s="1811" t="str">
        <f>AP13</f>
        <v/>
      </c>
      <c r="S137" s="1811"/>
      <c r="T137" s="1811"/>
      <c r="U137" s="1811"/>
      <c r="V137" s="1811"/>
      <c r="W137" s="1811"/>
      <c r="X137" s="1811"/>
      <c r="Y137" s="1811"/>
      <c r="Z137" s="1811"/>
      <c r="AA137" s="1811"/>
      <c r="AB137" s="1812"/>
      <c r="AC137" s="1819">
        <f>AI78</f>
        <v>0</v>
      </c>
      <c r="AD137" s="1819"/>
      <c r="AE137" s="1819"/>
      <c r="AF137" s="1819"/>
      <c r="AG137" s="1819"/>
      <c r="AH137" s="1819"/>
      <c r="AI137" s="189" t="str">
        <f t="shared" si="6"/>
        <v/>
      </c>
    </row>
    <row r="138" spans="2:35" s="189" customFormat="1" ht="26.1" customHeight="1">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189" t="str">
        <f t="shared" si="6"/>
        <v/>
      </c>
    </row>
    <row r="139" spans="2:35" s="189" customFormat="1" ht="26.1" customHeight="1">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189" t="str">
        <f t="shared" si="6"/>
        <v/>
      </c>
    </row>
  </sheetData>
  <mergeCells count="295">
    <mergeCell ref="AF117:AG117"/>
    <mergeCell ref="AH117:AI117"/>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2:C24"/>
    <mergeCell ref="AI22:AI23"/>
    <mergeCell ref="B26:B42"/>
    <mergeCell ref="D28:D38"/>
    <mergeCell ref="E28:E38"/>
    <mergeCell ref="F28:F38"/>
    <mergeCell ref="G28:G38"/>
    <mergeCell ref="H28:H38"/>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4"/>
    <mergeCell ref="P10:P20"/>
    <mergeCell ref="Q28:Q38"/>
    <mergeCell ref="R28:R38"/>
    <mergeCell ref="S28:S38"/>
    <mergeCell ref="T28:T38"/>
    <mergeCell ref="I28:I38"/>
    <mergeCell ref="J28:J38"/>
    <mergeCell ref="K28:K38"/>
    <mergeCell ref="L28:L38"/>
    <mergeCell ref="M28:M38"/>
    <mergeCell ref="N28:N38"/>
    <mergeCell ref="P28:P38"/>
    <mergeCell ref="N10:N20"/>
    <mergeCell ref="M10:M20"/>
    <mergeCell ref="AG28:AG38"/>
    <mergeCell ref="AH28:AH38"/>
    <mergeCell ref="C40:C42"/>
    <mergeCell ref="AI40:AI41"/>
    <mergeCell ref="B44:B60"/>
    <mergeCell ref="D46:D56"/>
    <mergeCell ref="E46:E56"/>
    <mergeCell ref="F46:F56"/>
    <mergeCell ref="G46:G56"/>
    <mergeCell ref="H46:H56"/>
    <mergeCell ref="AA28:AA38"/>
    <mergeCell ref="AB28:AB38"/>
    <mergeCell ref="AC28:AC38"/>
    <mergeCell ref="AD28:AD38"/>
    <mergeCell ref="AE28:AE38"/>
    <mergeCell ref="AF28:AF38"/>
    <mergeCell ref="U28:U38"/>
    <mergeCell ref="V28:V38"/>
    <mergeCell ref="W28:W38"/>
    <mergeCell ref="X28:X38"/>
    <mergeCell ref="Y28:Y38"/>
    <mergeCell ref="Z28:Z38"/>
    <mergeCell ref="O28:O38"/>
    <mergeCell ref="Q46:Q56"/>
    <mergeCell ref="R46:R56"/>
    <mergeCell ref="S46:S56"/>
    <mergeCell ref="T46:T56"/>
    <mergeCell ref="I46:I56"/>
    <mergeCell ref="J46:J56"/>
    <mergeCell ref="K46:K56"/>
    <mergeCell ref="L46:L56"/>
    <mergeCell ref="M46:M56"/>
    <mergeCell ref="N46:N56"/>
    <mergeCell ref="AG46:AG56"/>
    <mergeCell ref="AH46:AH56"/>
    <mergeCell ref="C58:C60"/>
    <mergeCell ref="AI58:AI59"/>
    <mergeCell ref="B62:B78"/>
    <mergeCell ref="D64:D74"/>
    <mergeCell ref="E64:E74"/>
    <mergeCell ref="F64:F74"/>
    <mergeCell ref="G64:G74"/>
    <mergeCell ref="H64:H74"/>
    <mergeCell ref="AA46:AA56"/>
    <mergeCell ref="AB46:AB56"/>
    <mergeCell ref="AC46:AC56"/>
    <mergeCell ref="AD46:AD56"/>
    <mergeCell ref="AE46:AE56"/>
    <mergeCell ref="AF46:AF56"/>
    <mergeCell ref="U46:U56"/>
    <mergeCell ref="V46:V56"/>
    <mergeCell ref="W46:W56"/>
    <mergeCell ref="X46:X56"/>
    <mergeCell ref="Y46:Y56"/>
    <mergeCell ref="Z46:Z56"/>
    <mergeCell ref="O46:O56"/>
    <mergeCell ref="P46:P56"/>
    <mergeCell ref="Q64:Q74"/>
    <mergeCell ref="R64:R74"/>
    <mergeCell ref="S64:S74"/>
    <mergeCell ref="T64:T74"/>
    <mergeCell ref="I64:I74"/>
    <mergeCell ref="J64:J74"/>
    <mergeCell ref="K64:K74"/>
    <mergeCell ref="L64:L74"/>
    <mergeCell ref="M64:M74"/>
    <mergeCell ref="N64:N74"/>
    <mergeCell ref="AG64:AG74"/>
    <mergeCell ref="AH64:AH74"/>
    <mergeCell ref="C76:C78"/>
    <mergeCell ref="AI76:AI77"/>
    <mergeCell ref="B80:B96"/>
    <mergeCell ref="D82:D92"/>
    <mergeCell ref="E82:E92"/>
    <mergeCell ref="F82:F92"/>
    <mergeCell ref="G82:G92"/>
    <mergeCell ref="H82:H92"/>
    <mergeCell ref="AA64:AA74"/>
    <mergeCell ref="AB64:AB74"/>
    <mergeCell ref="AC64:AC74"/>
    <mergeCell ref="AD64:AD74"/>
    <mergeCell ref="AE64:AE74"/>
    <mergeCell ref="AF64:AF74"/>
    <mergeCell ref="U64:U74"/>
    <mergeCell ref="V64:V74"/>
    <mergeCell ref="W64:W74"/>
    <mergeCell ref="X64:X74"/>
    <mergeCell ref="Y64:Y74"/>
    <mergeCell ref="Z64:Z74"/>
    <mergeCell ref="O64:O74"/>
    <mergeCell ref="P64:P74"/>
    <mergeCell ref="AI94:AI95"/>
    <mergeCell ref="B98:B114"/>
    <mergeCell ref="D100:D110"/>
    <mergeCell ref="E100:E110"/>
    <mergeCell ref="F100:F110"/>
    <mergeCell ref="G100:G110"/>
    <mergeCell ref="H100:H110"/>
    <mergeCell ref="AA82:AA92"/>
    <mergeCell ref="AB82:AB92"/>
    <mergeCell ref="AC82:AC92"/>
    <mergeCell ref="AD82:AD92"/>
    <mergeCell ref="AE82:AE92"/>
    <mergeCell ref="AF82:AF92"/>
    <mergeCell ref="U82:U92"/>
    <mergeCell ref="V82:V92"/>
    <mergeCell ref="W82:W92"/>
    <mergeCell ref="X82:X92"/>
    <mergeCell ref="Y82:Y92"/>
    <mergeCell ref="Z82:Z92"/>
    <mergeCell ref="O82:O92"/>
    <mergeCell ref="P82:P92"/>
    <mergeCell ref="Q82:Q92"/>
    <mergeCell ref="R82:R92"/>
    <mergeCell ref="I82:I92"/>
    <mergeCell ref="J82:J92"/>
    <mergeCell ref="K82:K92"/>
    <mergeCell ref="L82:L92"/>
    <mergeCell ref="M82:M92"/>
    <mergeCell ref="N82:N92"/>
    <mergeCell ref="AG100:AG110"/>
    <mergeCell ref="AH100:AH110"/>
    <mergeCell ref="C94:C96"/>
    <mergeCell ref="J100:J110"/>
    <mergeCell ref="K100:K110"/>
    <mergeCell ref="L100:L110"/>
    <mergeCell ref="M100:M110"/>
    <mergeCell ref="N100:N110"/>
    <mergeCell ref="AG82:AG92"/>
    <mergeCell ref="AH82:AH92"/>
    <mergeCell ref="S82:S92"/>
    <mergeCell ref="T82:T92"/>
    <mergeCell ref="C112:C114"/>
    <mergeCell ref="AI112:AI113"/>
    <mergeCell ref="B116:AH116"/>
    <mergeCell ref="B117:D117"/>
    <mergeCell ref="J117:Z117"/>
    <mergeCell ref="AA100:AA110"/>
    <mergeCell ref="AB100:AB110"/>
    <mergeCell ref="AC100:AC110"/>
    <mergeCell ref="AD100:AD110"/>
    <mergeCell ref="AE100:AE110"/>
    <mergeCell ref="AF100:AF110"/>
    <mergeCell ref="U100:U110"/>
    <mergeCell ref="V100:V110"/>
    <mergeCell ref="W100:W110"/>
    <mergeCell ref="X100:X110"/>
    <mergeCell ref="Y100:Y110"/>
    <mergeCell ref="Z100:Z110"/>
    <mergeCell ref="O100:O110"/>
    <mergeCell ref="P100:P110"/>
    <mergeCell ref="Q100:Q110"/>
    <mergeCell ref="R100:R110"/>
    <mergeCell ref="S100:S110"/>
    <mergeCell ref="T100:T110"/>
    <mergeCell ref="I100:I110"/>
    <mergeCell ref="B118:C118"/>
    <mergeCell ref="D118:H118"/>
    <mergeCell ref="J118:K118"/>
    <mergeCell ref="L118:Z118"/>
    <mergeCell ref="AA118:AD118"/>
    <mergeCell ref="B119:C119"/>
    <mergeCell ref="D119:E119"/>
    <mergeCell ref="G119:H119"/>
    <mergeCell ref="J119:K119"/>
    <mergeCell ref="L119:R119"/>
    <mergeCell ref="T119:Z119"/>
    <mergeCell ref="AA119:AD119"/>
    <mergeCell ref="B120:C120"/>
    <mergeCell ref="D120:E120"/>
    <mergeCell ref="G120:H120"/>
    <mergeCell ref="J120:K120"/>
    <mergeCell ref="L120:R120"/>
    <mergeCell ref="T120:Z120"/>
    <mergeCell ref="AA120:AD120"/>
    <mergeCell ref="AA121:AD121"/>
    <mergeCell ref="B122:C122"/>
    <mergeCell ref="D122:E122"/>
    <mergeCell ref="G122:H122"/>
    <mergeCell ref="B123:C123"/>
    <mergeCell ref="D123:E123"/>
    <mergeCell ref="G123:H123"/>
    <mergeCell ref="J123:Z123"/>
    <mergeCell ref="B121:C121"/>
    <mergeCell ref="D121:E121"/>
    <mergeCell ref="G121:H121"/>
    <mergeCell ref="J121:K121"/>
    <mergeCell ref="L121:R121"/>
    <mergeCell ref="T121:Z121"/>
    <mergeCell ref="AC133:AH133"/>
    <mergeCell ref="B134:E134"/>
    <mergeCell ref="F134:P134"/>
    <mergeCell ref="R134:AB134"/>
    <mergeCell ref="AC134:AH134"/>
    <mergeCell ref="J128:K128"/>
    <mergeCell ref="L128:Z128"/>
    <mergeCell ref="AA128:AD128"/>
    <mergeCell ref="J129:K129"/>
    <mergeCell ref="L129:Z129"/>
    <mergeCell ref="AA129:AD129"/>
    <mergeCell ref="AC137:AH137"/>
    <mergeCell ref="B135:E135"/>
    <mergeCell ref="F135:P135"/>
    <mergeCell ref="R135:AB135"/>
    <mergeCell ref="AC135:AH135"/>
    <mergeCell ref="B136:E136"/>
    <mergeCell ref="F136:P136"/>
    <mergeCell ref="R136:AB136"/>
    <mergeCell ref="AC136:AH136"/>
    <mergeCell ref="B125:C125"/>
    <mergeCell ref="D125:E125"/>
    <mergeCell ref="G125:H125"/>
    <mergeCell ref="B124:C124"/>
    <mergeCell ref="D124:E124"/>
    <mergeCell ref="G124:H124"/>
    <mergeCell ref="B137:E137"/>
    <mergeCell ref="F137:P137"/>
    <mergeCell ref="R137:AB137"/>
    <mergeCell ref="B132:V132"/>
    <mergeCell ref="B133:E133"/>
    <mergeCell ref="F133:AB133"/>
    <mergeCell ref="J126:K126"/>
    <mergeCell ref="L126:Z126"/>
    <mergeCell ref="AA126:AD126"/>
    <mergeCell ref="J127:K127"/>
    <mergeCell ref="L127:Z127"/>
    <mergeCell ref="AA127:AD127"/>
    <mergeCell ref="J125:K125"/>
    <mergeCell ref="L125:Z125"/>
    <mergeCell ref="AA125:AD125"/>
    <mergeCell ref="J124:K124"/>
    <mergeCell ref="L124:Z124"/>
    <mergeCell ref="AA124:AD124"/>
  </mergeCells>
  <phoneticPr fontId="7"/>
  <conditionalFormatting sqref="D119:E122 G119:H122 L119:R121 T119:Z121 L125:Z129 D1 J1 D28:AH42 D46:AH60 D64:AH78 D82:AH96 D100:AH114 D10:AH24">
    <cfRule type="cellIs" dxfId="309" priority="10" stopIfTrue="1" operator="equal">
      <formula>""</formula>
    </cfRule>
  </conditionalFormatting>
  <conditionalFormatting sqref="AI133">
    <cfRule type="expression" dxfId="308" priority="9">
      <formula>$AI$134&lt;28</formula>
    </cfRule>
  </conditionalFormatting>
  <conditionalFormatting sqref="AI135">
    <cfRule type="expression" dxfId="307" priority="8">
      <formula>$AI$135&lt;28</formula>
    </cfRule>
  </conditionalFormatting>
  <conditionalFormatting sqref="AI136">
    <cfRule type="expression" dxfId="306" priority="7">
      <formula>$AI$136&lt;28</formula>
    </cfRule>
  </conditionalFormatting>
  <conditionalFormatting sqref="AI137">
    <cfRule type="expression" dxfId="305" priority="6">
      <formula>$AI$137&lt;28</formula>
    </cfRule>
  </conditionalFormatting>
  <conditionalFormatting sqref="AI138">
    <cfRule type="expression" dxfId="304" priority="5">
      <formula>$AI$138&lt;28</formula>
    </cfRule>
  </conditionalFormatting>
  <conditionalFormatting sqref="AI139">
    <cfRule type="expression" dxfId="303" priority="4">
      <formula>$AI$139&lt;28</formula>
    </cfRule>
  </conditionalFormatting>
  <conditionalFormatting sqref="D125:E125 G125:H125">
    <cfRule type="cellIs" dxfId="302" priority="3" stopIfTrue="1" operator="equal">
      <formula>""</formula>
    </cfRule>
  </conditionalFormatting>
  <conditionalFormatting sqref="D123:E123 G123:H123">
    <cfRule type="cellIs" dxfId="301" priority="2" stopIfTrue="1" operator="equal">
      <formula>""</formula>
    </cfRule>
  </conditionalFormatting>
  <conditionalFormatting sqref="D124:E124 G124:H124">
    <cfRule type="cellIs" dxfId="300" priority="1" stopIfTrue="1" operator="equal">
      <formula>""</formula>
    </cfRule>
  </conditionalFormatting>
  <dataValidations count="3">
    <dataValidation imeMode="hiragana" allowBlank="1" showInputMessage="1" showErrorMessage="1" sqref="D27:AH38 D99:AH110 D63:AH74 D45:AH56 D81:AH92 D9:AH20"/>
    <dataValidation type="list" allowBlank="1" showInputMessage="1" showErrorMessage="1" sqref="D93:AH93 D111:AH111 D75:AH75 D57:AH57 D39:AH39 D21:AH21">
      <formula1>"○,◎"</formula1>
    </dataValidation>
    <dataValidation imeMode="off" allowBlank="1" showInputMessage="1" showErrorMessage="1" sqref="D58:AH60 J1 D112:AH114 D76:AH78 D1 D94:AH96 L119:R121 T119:Z121 L125:Z129 D40:AH42 D22:AH24 G119:H125 D119:E125"/>
  </dataValidations>
  <printOptions horizontalCentered="1"/>
  <pageMargins left="0.62992125984251968" right="0.62992125984251968" top="0.78740157480314965" bottom="0.39370078740157483" header="0" footer="0.19685039370078741"/>
  <pageSetup paperSize="9" scale="55" orientation="portrait" r:id="rId1"/>
  <headerFooter scaleWithDoc="0">
    <oddFooter>&amp;R&amp;10（平成30年7月開講訓練科から適用）</oddFooter>
  </headerFooter>
  <rowBreaks count="1" manualBreakCount="1">
    <brk id="78" max="3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4:AI83"/>
  <sheetViews>
    <sheetView view="pageBreakPreview" topLeftCell="A31" zoomScale="70" zoomScaleNormal="100" zoomScaleSheetLayoutView="70" workbookViewId="0">
      <selection sqref="A1:H1"/>
    </sheetView>
  </sheetViews>
  <sheetFormatPr defaultRowHeight="13.5"/>
  <cols>
    <col min="1" max="1" width="3.25" customWidth="1"/>
    <col min="2" max="2" width="4" customWidth="1"/>
    <col min="3" max="3" width="5.625" customWidth="1"/>
    <col min="4" max="34" width="4.125" customWidth="1"/>
    <col min="35" max="35" width="4.25" customWidth="1"/>
  </cols>
  <sheetData>
    <row r="4" spans="2:35">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131" t="s">
        <v>1001</v>
      </c>
      <c r="AI4" s="189"/>
    </row>
    <row r="5" spans="2:35" ht="18.75">
      <c r="B5" s="1849" t="s">
        <v>683</v>
      </c>
      <c r="C5" s="1849"/>
      <c r="D5" s="1849"/>
      <c r="E5" s="1849"/>
      <c r="F5" s="1849"/>
      <c r="G5" s="1849"/>
      <c r="H5" s="1849"/>
      <c r="I5" s="1849"/>
      <c r="J5" s="1849"/>
      <c r="K5" s="1849"/>
      <c r="L5" s="1849"/>
      <c r="M5" s="1849"/>
      <c r="N5" s="1849"/>
      <c r="O5" s="1849"/>
      <c r="P5" s="1849"/>
      <c r="Q5" s="1849"/>
      <c r="R5" s="1849"/>
      <c r="S5" s="1849"/>
      <c r="T5" s="1849"/>
      <c r="U5" s="1849"/>
      <c r="V5" s="1849"/>
      <c r="W5" s="1849"/>
      <c r="X5" s="1849"/>
      <c r="Y5" s="1849"/>
      <c r="Z5" s="1849"/>
      <c r="AA5" s="1849"/>
      <c r="AB5" s="1849"/>
      <c r="AC5" s="1849"/>
      <c r="AD5" s="1849"/>
      <c r="AE5" s="1849"/>
      <c r="AF5" s="1849"/>
      <c r="AG5" s="1849"/>
      <c r="AH5" s="1849"/>
      <c r="AI5" s="189"/>
    </row>
    <row r="6" spans="2:35">
      <c r="B6" s="189"/>
      <c r="C6" s="189"/>
      <c r="D6" s="189"/>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189"/>
    </row>
    <row r="7" spans="2:35">
      <c r="B7" s="1909" t="s">
        <v>0</v>
      </c>
      <c r="C7" s="1909"/>
      <c r="D7" s="1909"/>
      <c r="E7" s="1910" t="s">
        <v>684</v>
      </c>
      <c r="F7" s="1909"/>
      <c r="G7" s="1909"/>
      <c r="H7" s="1909"/>
      <c r="I7" s="1909"/>
      <c r="J7" s="1909"/>
      <c r="K7" s="1909"/>
      <c r="L7" s="1909"/>
      <c r="M7" s="1909"/>
      <c r="N7" s="1909"/>
      <c r="O7" s="1909"/>
      <c r="P7" s="1909"/>
      <c r="Q7" s="1909"/>
      <c r="R7" s="1909"/>
      <c r="S7" s="1909" t="s">
        <v>295</v>
      </c>
      <c r="T7" s="1909"/>
      <c r="U7" s="1909"/>
      <c r="V7" s="1910" t="s">
        <v>782</v>
      </c>
      <c r="W7" s="1909"/>
      <c r="X7" s="1909"/>
      <c r="Y7" s="1909"/>
      <c r="Z7" s="1909"/>
      <c r="AA7" s="1909"/>
      <c r="AB7" s="1909"/>
      <c r="AC7" s="1909"/>
      <c r="AD7" s="1909"/>
      <c r="AE7" s="1909"/>
      <c r="AF7" s="1909"/>
      <c r="AG7" s="1909"/>
      <c r="AH7" s="1909"/>
      <c r="AI7" s="189"/>
    </row>
    <row r="8" spans="2:35">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189"/>
    </row>
    <row r="9" spans="2:35">
      <c r="B9" s="1888" t="s">
        <v>847</v>
      </c>
      <c r="C9" s="732" t="s">
        <v>888</v>
      </c>
      <c r="D9" s="700" t="s">
        <v>1002</v>
      </c>
      <c r="E9" s="701" t="s">
        <v>1003</v>
      </c>
      <c r="F9" s="701" t="s">
        <v>917</v>
      </c>
      <c r="G9" s="701" t="s">
        <v>918</v>
      </c>
      <c r="H9" s="701" t="s">
        <v>919</v>
      </c>
      <c r="I9" s="701" t="s">
        <v>920</v>
      </c>
      <c r="J9" s="701" t="s">
        <v>921</v>
      </c>
      <c r="K9" s="701" t="s">
        <v>922</v>
      </c>
      <c r="L9" s="701" t="s">
        <v>923</v>
      </c>
      <c r="M9" s="701" t="s">
        <v>924</v>
      </c>
      <c r="N9" s="701" t="s">
        <v>925</v>
      </c>
      <c r="O9" s="701" t="s">
        <v>1004</v>
      </c>
      <c r="P9" s="701" t="s">
        <v>985</v>
      </c>
      <c r="Q9" s="701" t="s">
        <v>926</v>
      </c>
      <c r="R9" s="701" t="s">
        <v>927</v>
      </c>
      <c r="S9" s="701" t="s">
        <v>928</v>
      </c>
      <c r="T9" s="701" t="s">
        <v>929</v>
      </c>
      <c r="U9" s="701" t="s">
        <v>930</v>
      </c>
      <c r="V9" s="701" t="s">
        <v>931</v>
      </c>
      <c r="W9" s="701" t="s">
        <v>932</v>
      </c>
      <c r="X9" s="701" t="s">
        <v>933</v>
      </c>
      <c r="Y9" s="701" t="s">
        <v>934</v>
      </c>
      <c r="Z9" s="701" t="s">
        <v>935</v>
      </c>
      <c r="AA9" s="701" t="s">
        <v>936</v>
      </c>
      <c r="AB9" s="701" t="s">
        <v>937</v>
      </c>
      <c r="AC9" s="701" t="s">
        <v>938</v>
      </c>
      <c r="AD9" s="701" t="s">
        <v>939</v>
      </c>
      <c r="AE9" s="701" t="s">
        <v>940</v>
      </c>
      <c r="AF9" s="701" t="s">
        <v>941</v>
      </c>
      <c r="AG9" s="701" t="s">
        <v>942</v>
      </c>
      <c r="AH9" s="712"/>
      <c r="AI9" s="533"/>
    </row>
    <row r="10" spans="2:35">
      <c r="B10" s="1889"/>
      <c r="C10" s="732" t="s">
        <v>296</v>
      </c>
      <c r="D10" s="535" t="s">
        <v>889</v>
      </c>
      <c r="E10" s="540" t="s">
        <v>896</v>
      </c>
      <c r="F10" s="540" t="s">
        <v>891</v>
      </c>
      <c r="G10" s="540" t="s">
        <v>892</v>
      </c>
      <c r="H10" s="540" t="s">
        <v>893</v>
      </c>
      <c r="I10" s="540" t="s">
        <v>894</v>
      </c>
      <c r="J10" s="540" t="s">
        <v>895</v>
      </c>
      <c r="K10" s="540" t="s">
        <v>329</v>
      </c>
      <c r="L10" s="540" t="s">
        <v>890</v>
      </c>
      <c r="M10" s="540" t="s">
        <v>891</v>
      </c>
      <c r="N10" s="540" t="s">
        <v>892</v>
      </c>
      <c r="O10" s="540" t="s">
        <v>893</v>
      </c>
      <c r="P10" s="540" t="s">
        <v>894</v>
      </c>
      <c r="Q10" s="540" t="s">
        <v>895</v>
      </c>
      <c r="R10" s="540" t="s">
        <v>329</v>
      </c>
      <c r="S10" s="540" t="s">
        <v>890</v>
      </c>
      <c r="T10" s="540" t="s">
        <v>891</v>
      </c>
      <c r="U10" s="540" t="s">
        <v>892</v>
      </c>
      <c r="V10" s="540" t="s">
        <v>893</v>
      </c>
      <c r="W10" s="540" t="s">
        <v>894</v>
      </c>
      <c r="X10" s="540" t="s">
        <v>895</v>
      </c>
      <c r="Y10" s="540" t="s">
        <v>329</v>
      </c>
      <c r="Z10" s="540" t="s">
        <v>890</v>
      </c>
      <c r="AA10" s="540" t="s">
        <v>891</v>
      </c>
      <c r="AB10" s="540" t="s">
        <v>892</v>
      </c>
      <c r="AC10" s="540" t="s">
        <v>893</v>
      </c>
      <c r="AD10" s="540" t="s">
        <v>894</v>
      </c>
      <c r="AE10" s="540" t="s">
        <v>895</v>
      </c>
      <c r="AF10" s="540" t="s">
        <v>329</v>
      </c>
      <c r="AG10" s="540" t="s">
        <v>890</v>
      </c>
      <c r="AH10" s="534"/>
      <c r="AI10" s="533"/>
    </row>
    <row r="11" spans="2:35" ht="13.5" customHeight="1">
      <c r="B11" s="1889"/>
      <c r="C11" s="1891" t="s">
        <v>415</v>
      </c>
      <c r="D11" s="1911" t="s">
        <v>690</v>
      </c>
      <c r="E11" s="1877" t="s">
        <v>689</v>
      </c>
      <c r="F11" s="1877" t="s">
        <v>689</v>
      </c>
      <c r="G11" s="1877" t="s">
        <v>689</v>
      </c>
      <c r="H11" s="1877" t="s">
        <v>689</v>
      </c>
      <c r="I11" s="1877"/>
      <c r="J11" s="1877"/>
      <c r="K11" s="1877" t="s">
        <v>689</v>
      </c>
      <c r="L11" s="1877" t="s">
        <v>689</v>
      </c>
      <c r="M11" s="1877" t="s">
        <v>689</v>
      </c>
      <c r="N11" s="1877" t="s">
        <v>1025</v>
      </c>
      <c r="O11" s="1877" t="s">
        <v>689</v>
      </c>
      <c r="P11" s="1877"/>
      <c r="Q11" s="1877"/>
      <c r="R11" s="1877"/>
      <c r="S11" s="1877"/>
      <c r="T11" s="1877" t="s">
        <v>689</v>
      </c>
      <c r="U11" s="1877" t="s">
        <v>689</v>
      </c>
      <c r="V11" s="1877" t="s">
        <v>689</v>
      </c>
      <c r="W11" s="1877"/>
      <c r="X11" s="1877"/>
      <c r="Y11" s="1877" t="s">
        <v>689</v>
      </c>
      <c r="Z11" s="1877" t="s">
        <v>689</v>
      </c>
      <c r="AA11" s="1877" t="s">
        <v>689</v>
      </c>
      <c r="AB11" s="1877" t="s">
        <v>689</v>
      </c>
      <c r="AC11" s="1877" t="s">
        <v>689</v>
      </c>
      <c r="AD11" s="1877"/>
      <c r="AE11" s="1877"/>
      <c r="AF11" s="1877" t="s">
        <v>689</v>
      </c>
      <c r="AG11" s="1877" t="s">
        <v>689</v>
      </c>
      <c r="AH11" s="1880"/>
      <c r="AI11" s="533"/>
    </row>
    <row r="12" spans="2:35">
      <c r="B12" s="1889"/>
      <c r="C12" s="1892"/>
      <c r="D12" s="1912"/>
      <c r="E12" s="1878"/>
      <c r="F12" s="1878"/>
      <c r="G12" s="1878"/>
      <c r="H12" s="1878"/>
      <c r="I12" s="1878"/>
      <c r="J12" s="1878"/>
      <c r="K12" s="1878"/>
      <c r="L12" s="1878"/>
      <c r="M12" s="1878"/>
      <c r="N12" s="1878"/>
      <c r="O12" s="1878"/>
      <c r="P12" s="1878"/>
      <c r="Q12" s="1878"/>
      <c r="R12" s="1878"/>
      <c r="S12" s="1878"/>
      <c r="T12" s="1878"/>
      <c r="U12" s="1878"/>
      <c r="V12" s="1878"/>
      <c r="W12" s="1878"/>
      <c r="X12" s="1878"/>
      <c r="Y12" s="1878"/>
      <c r="Z12" s="1878"/>
      <c r="AA12" s="1878"/>
      <c r="AB12" s="1878"/>
      <c r="AC12" s="1878"/>
      <c r="AD12" s="1878"/>
      <c r="AE12" s="1878"/>
      <c r="AF12" s="1878"/>
      <c r="AG12" s="1878"/>
      <c r="AH12" s="1881"/>
      <c r="AI12" s="533"/>
    </row>
    <row r="13" spans="2:35">
      <c r="B13" s="1889"/>
      <c r="C13" s="1892"/>
      <c r="D13" s="1912"/>
      <c r="E13" s="1878"/>
      <c r="F13" s="1878"/>
      <c r="G13" s="1878"/>
      <c r="H13" s="1878"/>
      <c r="I13" s="1878"/>
      <c r="J13" s="1878"/>
      <c r="K13" s="1878"/>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c r="AH13" s="1881"/>
      <c r="AI13" s="533"/>
    </row>
    <row r="14" spans="2:35">
      <c r="B14" s="1889"/>
      <c r="C14" s="1892"/>
      <c r="D14" s="1912"/>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81"/>
      <c r="AI14" s="533"/>
    </row>
    <row r="15" spans="2:35">
      <c r="B15" s="1889"/>
      <c r="C15" s="1892"/>
      <c r="D15" s="1912"/>
      <c r="E15" s="1878"/>
      <c r="F15" s="1878"/>
      <c r="G15" s="1878"/>
      <c r="H15" s="1878"/>
      <c r="I15" s="1878"/>
      <c r="J15" s="1878"/>
      <c r="K15" s="1878"/>
      <c r="L15" s="1878"/>
      <c r="M15" s="1878"/>
      <c r="N15" s="1878"/>
      <c r="O15" s="1878"/>
      <c r="P15" s="1878"/>
      <c r="Q15" s="1878"/>
      <c r="R15" s="1878"/>
      <c r="S15" s="1878"/>
      <c r="T15" s="1878"/>
      <c r="U15" s="1878"/>
      <c r="V15" s="1878"/>
      <c r="W15" s="1878"/>
      <c r="X15" s="1878"/>
      <c r="Y15" s="1878"/>
      <c r="Z15" s="1878"/>
      <c r="AA15" s="1878"/>
      <c r="AB15" s="1878"/>
      <c r="AC15" s="1878"/>
      <c r="AD15" s="1878"/>
      <c r="AE15" s="1878"/>
      <c r="AF15" s="1878"/>
      <c r="AG15" s="1878"/>
      <c r="AH15" s="1881"/>
      <c r="AI15" s="533"/>
    </row>
    <row r="16" spans="2:35">
      <c r="B16" s="1889"/>
      <c r="C16" s="1892"/>
      <c r="D16" s="1912"/>
      <c r="E16" s="1878"/>
      <c r="F16" s="1878"/>
      <c r="G16" s="1878"/>
      <c r="H16" s="1878"/>
      <c r="I16" s="1878"/>
      <c r="J16" s="1878"/>
      <c r="K16" s="1878"/>
      <c r="L16" s="1878"/>
      <c r="M16" s="1878"/>
      <c r="N16" s="1878"/>
      <c r="O16" s="1878"/>
      <c r="P16" s="1878"/>
      <c r="Q16" s="1878"/>
      <c r="R16" s="1878"/>
      <c r="S16" s="1878"/>
      <c r="T16" s="1878"/>
      <c r="U16" s="1878"/>
      <c r="V16" s="1878"/>
      <c r="W16" s="1878"/>
      <c r="X16" s="1878"/>
      <c r="Y16" s="1878"/>
      <c r="Z16" s="1878"/>
      <c r="AA16" s="1878"/>
      <c r="AB16" s="1878"/>
      <c r="AC16" s="1878"/>
      <c r="AD16" s="1878"/>
      <c r="AE16" s="1878"/>
      <c r="AF16" s="1878"/>
      <c r="AG16" s="1878"/>
      <c r="AH16" s="1881"/>
      <c r="AI16" s="533"/>
    </row>
    <row r="17" spans="2:35">
      <c r="B17" s="1889"/>
      <c r="C17" s="1892"/>
      <c r="D17" s="1912"/>
      <c r="E17" s="1878"/>
      <c r="F17" s="1878"/>
      <c r="G17" s="1878"/>
      <c r="H17" s="1878"/>
      <c r="I17" s="1878"/>
      <c r="J17" s="1878"/>
      <c r="K17" s="1878"/>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81"/>
      <c r="AI17" s="533"/>
    </row>
    <row r="18" spans="2:35">
      <c r="B18" s="1889"/>
      <c r="C18" s="1892"/>
      <c r="D18" s="1912"/>
      <c r="E18" s="1878"/>
      <c r="F18" s="1878"/>
      <c r="G18" s="1878"/>
      <c r="H18" s="1878"/>
      <c r="I18" s="1878"/>
      <c r="J18" s="1878"/>
      <c r="K18" s="1878"/>
      <c r="L18" s="1878"/>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c r="AH18" s="1881"/>
      <c r="AI18" s="533"/>
    </row>
    <row r="19" spans="2:35">
      <c r="B19" s="1889"/>
      <c r="C19" s="1892"/>
      <c r="D19" s="1912"/>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81"/>
      <c r="AI19" s="533"/>
    </row>
    <row r="20" spans="2:35">
      <c r="B20" s="1889"/>
      <c r="C20" s="1892"/>
      <c r="D20" s="1912"/>
      <c r="E20" s="1878"/>
      <c r="F20" s="1878"/>
      <c r="G20" s="1878"/>
      <c r="H20" s="1878"/>
      <c r="I20" s="1878"/>
      <c r="J20" s="1878"/>
      <c r="K20" s="1878"/>
      <c r="L20" s="1878"/>
      <c r="M20" s="1878"/>
      <c r="N20" s="1878"/>
      <c r="O20" s="1878"/>
      <c r="P20" s="1878"/>
      <c r="Q20" s="1878"/>
      <c r="R20" s="1878"/>
      <c r="S20" s="1878"/>
      <c r="T20" s="1878"/>
      <c r="U20" s="1878"/>
      <c r="V20" s="1878"/>
      <c r="W20" s="1878"/>
      <c r="X20" s="1878"/>
      <c r="Y20" s="1878"/>
      <c r="Z20" s="1878"/>
      <c r="AA20" s="1878"/>
      <c r="AB20" s="1878"/>
      <c r="AC20" s="1878"/>
      <c r="AD20" s="1878"/>
      <c r="AE20" s="1878"/>
      <c r="AF20" s="1878"/>
      <c r="AG20" s="1878"/>
      <c r="AH20" s="1881"/>
      <c r="AI20" s="533"/>
    </row>
    <row r="21" spans="2:35">
      <c r="B21" s="1889"/>
      <c r="C21" s="1893"/>
      <c r="D21" s="1913"/>
      <c r="E21" s="1879"/>
      <c r="F21" s="1879"/>
      <c r="G21" s="1879"/>
      <c r="H21" s="1879"/>
      <c r="I21" s="1879"/>
      <c r="J21" s="1879"/>
      <c r="K21" s="1879"/>
      <c r="L21" s="1879"/>
      <c r="M21" s="1879"/>
      <c r="N21" s="1879"/>
      <c r="O21" s="1879"/>
      <c r="P21" s="1879"/>
      <c r="Q21" s="1879"/>
      <c r="R21" s="1879"/>
      <c r="S21" s="1879"/>
      <c r="T21" s="1879"/>
      <c r="U21" s="1879"/>
      <c r="V21" s="1879"/>
      <c r="W21" s="1879"/>
      <c r="X21" s="1879"/>
      <c r="Y21" s="1879"/>
      <c r="Z21" s="1879"/>
      <c r="AA21" s="1879"/>
      <c r="AB21" s="1879"/>
      <c r="AC21" s="1879"/>
      <c r="AD21" s="1878"/>
      <c r="AE21" s="1878"/>
      <c r="AF21" s="1879"/>
      <c r="AG21" s="1879"/>
      <c r="AH21" s="1884"/>
      <c r="AI21" s="533"/>
    </row>
    <row r="22" spans="2:35">
      <c r="B22" s="1889"/>
      <c r="C22" s="697" t="s">
        <v>301</v>
      </c>
      <c r="D22" s="541"/>
      <c r="E22" s="542"/>
      <c r="F22" s="542"/>
      <c r="G22" s="542"/>
      <c r="H22" s="542"/>
      <c r="I22" s="540"/>
      <c r="J22" s="540"/>
      <c r="K22" s="542"/>
      <c r="L22" s="542"/>
      <c r="M22" s="542"/>
      <c r="N22" s="542"/>
      <c r="O22" s="542"/>
      <c r="P22" s="540"/>
      <c r="Q22" s="540"/>
      <c r="R22" s="542"/>
      <c r="S22" s="540"/>
      <c r="T22" s="731"/>
      <c r="U22" s="731"/>
      <c r="V22" s="731"/>
      <c r="W22" s="731"/>
      <c r="X22" s="731"/>
      <c r="Y22" s="733" t="s">
        <v>1005</v>
      </c>
      <c r="Z22" s="540"/>
      <c r="AA22" s="542"/>
      <c r="AB22" s="542"/>
      <c r="AC22" s="542"/>
      <c r="AD22" s="542"/>
      <c r="AE22" s="542"/>
      <c r="AF22" s="542"/>
      <c r="AG22" s="542"/>
      <c r="AH22" s="543"/>
      <c r="AI22" s="537"/>
    </row>
    <row r="23" spans="2:35" ht="18.75" thickBot="1">
      <c r="B23" s="1889"/>
      <c r="C23" s="1823" t="s">
        <v>463</v>
      </c>
      <c r="D23" s="1907"/>
      <c r="E23" s="1868" t="s">
        <v>1006</v>
      </c>
      <c r="F23" s="1868" t="s">
        <v>1006</v>
      </c>
      <c r="G23" s="1868" t="s">
        <v>1007</v>
      </c>
      <c r="H23" s="1868" t="s">
        <v>1007</v>
      </c>
      <c r="I23" s="1868"/>
      <c r="J23" s="1868"/>
      <c r="K23" s="1868" t="s">
        <v>1007</v>
      </c>
      <c r="L23" s="1868" t="s">
        <v>1007</v>
      </c>
      <c r="M23" s="1868" t="s">
        <v>1007</v>
      </c>
      <c r="N23" s="1868"/>
      <c r="O23" s="1868" t="s">
        <v>1007</v>
      </c>
      <c r="P23" s="1868"/>
      <c r="Q23" s="1868"/>
      <c r="R23" s="1868"/>
      <c r="S23" s="1868"/>
      <c r="T23" s="1868" t="s">
        <v>1007</v>
      </c>
      <c r="U23" s="1868" t="s">
        <v>1007</v>
      </c>
      <c r="V23" s="1868" t="s">
        <v>1007</v>
      </c>
      <c r="W23" s="1868"/>
      <c r="X23" s="1868"/>
      <c r="Y23" s="1868" t="s">
        <v>1007</v>
      </c>
      <c r="Z23" s="1868" t="s">
        <v>1007</v>
      </c>
      <c r="AA23" s="1868" t="s">
        <v>1007</v>
      </c>
      <c r="AB23" s="1868" t="s">
        <v>1007</v>
      </c>
      <c r="AC23" s="1868" t="s">
        <v>1007</v>
      </c>
      <c r="AD23" s="1868"/>
      <c r="AE23" s="1868"/>
      <c r="AF23" s="1868" t="s">
        <v>1007</v>
      </c>
      <c r="AG23" s="1868" t="s">
        <v>1007</v>
      </c>
      <c r="AH23" s="1870"/>
      <c r="AI23" s="678" t="s">
        <v>850</v>
      </c>
    </row>
    <row r="24" spans="2:35" ht="14.25" thickBot="1">
      <c r="B24" s="1890"/>
      <c r="C24" s="1825"/>
      <c r="D24" s="1908"/>
      <c r="E24" s="1869"/>
      <c r="F24" s="1869"/>
      <c r="G24" s="1869"/>
      <c r="H24" s="1869"/>
      <c r="I24" s="1869"/>
      <c r="J24" s="1869"/>
      <c r="K24" s="1869"/>
      <c r="L24" s="1869"/>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903"/>
      <c r="AI24" s="679" t="s">
        <v>1008</v>
      </c>
    </row>
    <row r="25" spans="2:35">
      <c r="B25" s="531"/>
      <c r="C25" s="532"/>
      <c r="D25" s="532"/>
      <c r="E25" s="144"/>
      <c r="F25" s="532"/>
      <c r="G25" s="532"/>
      <c r="H25" s="532"/>
      <c r="I25" s="532"/>
      <c r="J25" s="532"/>
      <c r="K25" s="144"/>
      <c r="L25" s="144"/>
      <c r="M25" s="536"/>
      <c r="N25" s="532"/>
      <c r="O25" s="532"/>
      <c r="P25" s="532"/>
      <c r="Q25" s="532"/>
      <c r="R25" s="144"/>
      <c r="S25" s="144"/>
      <c r="T25" s="532"/>
      <c r="U25" s="532"/>
      <c r="V25" s="532"/>
      <c r="W25" s="532"/>
      <c r="X25" s="532"/>
      <c r="Y25" s="532"/>
      <c r="Z25" s="532"/>
      <c r="AA25" s="532"/>
      <c r="AB25" s="532"/>
      <c r="AC25" s="532"/>
      <c r="AD25" s="532"/>
      <c r="AE25" s="532"/>
      <c r="AF25" s="532"/>
      <c r="AG25" s="532"/>
      <c r="AH25" s="532"/>
      <c r="AI25" s="533"/>
    </row>
    <row r="26" spans="2:35">
      <c r="B26" s="1888" t="s">
        <v>848</v>
      </c>
      <c r="C26" s="732" t="s">
        <v>888</v>
      </c>
      <c r="D26" s="700" t="s">
        <v>1009</v>
      </c>
      <c r="E26" s="700" t="s">
        <v>1010</v>
      </c>
      <c r="F26" s="700" t="s">
        <v>943</v>
      </c>
      <c r="G26" s="700" t="s">
        <v>944</v>
      </c>
      <c r="H26" s="700" t="s">
        <v>945</v>
      </c>
      <c r="I26" s="700" t="s">
        <v>946</v>
      </c>
      <c r="J26" s="700" t="s">
        <v>947</v>
      </c>
      <c r="K26" s="700" t="s">
        <v>948</v>
      </c>
      <c r="L26" s="700" t="s">
        <v>949</v>
      </c>
      <c r="M26" s="700" t="s">
        <v>950</v>
      </c>
      <c r="N26" s="700" t="s">
        <v>951</v>
      </c>
      <c r="O26" s="700" t="s">
        <v>952</v>
      </c>
      <c r="P26" s="700" t="s">
        <v>1011</v>
      </c>
      <c r="Q26" s="700" t="s">
        <v>986</v>
      </c>
      <c r="R26" s="700" t="s">
        <v>954</v>
      </c>
      <c r="S26" s="700" t="s">
        <v>955</v>
      </c>
      <c r="T26" s="700" t="s">
        <v>956</v>
      </c>
      <c r="U26" s="700" t="s">
        <v>957</v>
      </c>
      <c r="V26" s="700" t="s">
        <v>958</v>
      </c>
      <c r="W26" s="700" t="s">
        <v>959</v>
      </c>
      <c r="X26" s="700" t="s">
        <v>960</v>
      </c>
      <c r="Y26" s="700" t="s">
        <v>961</v>
      </c>
      <c r="Z26" s="700" t="s">
        <v>962</v>
      </c>
      <c r="AA26" s="700" t="s">
        <v>963</v>
      </c>
      <c r="AB26" s="700" t="s">
        <v>964</v>
      </c>
      <c r="AC26" s="700" t="s">
        <v>965</v>
      </c>
      <c r="AD26" s="700" t="s">
        <v>966</v>
      </c>
      <c r="AE26" s="700" t="s">
        <v>967</v>
      </c>
      <c r="AF26" s="700" t="s">
        <v>968</v>
      </c>
      <c r="AG26" s="700" t="s">
        <v>969</v>
      </c>
      <c r="AH26" s="756" t="s">
        <v>970</v>
      </c>
      <c r="AI26" s="533"/>
    </row>
    <row r="27" spans="2:35">
      <c r="B27" s="1889"/>
      <c r="C27" s="732" t="s">
        <v>296</v>
      </c>
      <c r="D27" s="535" t="s">
        <v>953</v>
      </c>
      <c r="E27" s="540" t="s">
        <v>897</v>
      </c>
      <c r="F27" s="540" t="s">
        <v>893</v>
      </c>
      <c r="G27" s="540" t="s">
        <v>894</v>
      </c>
      <c r="H27" s="540" t="s">
        <v>895</v>
      </c>
      <c r="I27" s="540" t="s">
        <v>329</v>
      </c>
      <c r="J27" s="540" t="s">
        <v>890</v>
      </c>
      <c r="K27" s="540" t="s">
        <v>891</v>
      </c>
      <c r="L27" s="540" t="s">
        <v>892</v>
      </c>
      <c r="M27" s="540" t="s">
        <v>893</v>
      </c>
      <c r="N27" s="540" t="s">
        <v>894</v>
      </c>
      <c r="O27" s="540" t="s">
        <v>895</v>
      </c>
      <c r="P27" s="540" t="s">
        <v>329</v>
      </c>
      <c r="Q27" s="540" t="s">
        <v>890</v>
      </c>
      <c r="R27" s="540" t="s">
        <v>891</v>
      </c>
      <c r="S27" s="540" t="s">
        <v>892</v>
      </c>
      <c r="T27" s="540" t="s">
        <v>893</v>
      </c>
      <c r="U27" s="540" t="s">
        <v>894</v>
      </c>
      <c r="V27" s="540" t="s">
        <v>895</v>
      </c>
      <c r="W27" s="540" t="s">
        <v>329</v>
      </c>
      <c r="X27" s="540" t="s">
        <v>890</v>
      </c>
      <c r="Y27" s="540" t="s">
        <v>891</v>
      </c>
      <c r="Z27" s="540" t="s">
        <v>892</v>
      </c>
      <c r="AA27" s="540" t="s">
        <v>893</v>
      </c>
      <c r="AB27" s="540" t="s">
        <v>894</v>
      </c>
      <c r="AC27" s="540" t="s">
        <v>895</v>
      </c>
      <c r="AD27" s="540" t="s">
        <v>329</v>
      </c>
      <c r="AE27" s="540" t="s">
        <v>890</v>
      </c>
      <c r="AF27" s="540" t="s">
        <v>891</v>
      </c>
      <c r="AG27" s="540" t="s">
        <v>892</v>
      </c>
      <c r="AH27" s="534" t="s">
        <v>893</v>
      </c>
      <c r="AI27" s="533"/>
    </row>
    <row r="28" spans="2:35" ht="13.5" customHeight="1">
      <c r="B28" s="1889"/>
      <c r="C28" s="1891" t="s">
        <v>415</v>
      </c>
      <c r="D28" s="1904" t="s">
        <v>1012</v>
      </c>
      <c r="E28" s="1904" t="s">
        <v>1012</v>
      </c>
      <c r="F28" s="1904" t="s">
        <v>1026</v>
      </c>
      <c r="G28" s="1901"/>
      <c r="H28" s="1901"/>
      <c r="I28" s="1901" t="s">
        <v>1053</v>
      </c>
      <c r="J28" s="1901" t="s">
        <v>1051</v>
      </c>
      <c r="K28" s="1901" t="s">
        <v>1052</v>
      </c>
      <c r="L28" s="1901" t="s">
        <v>1050</v>
      </c>
      <c r="M28" s="1877" t="s">
        <v>1049</v>
      </c>
      <c r="N28" s="1877"/>
      <c r="O28" s="1877"/>
      <c r="P28" s="1877" t="s">
        <v>331</v>
      </c>
      <c r="Q28" s="1877" t="s">
        <v>331</v>
      </c>
      <c r="R28" s="1877" t="s">
        <v>691</v>
      </c>
      <c r="S28" s="1877" t="s">
        <v>691</v>
      </c>
      <c r="T28" s="1877" t="s">
        <v>691</v>
      </c>
      <c r="U28" s="1877"/>
      <c r="V28" s="1877"/>
      <c r="W28" s="1877" t="s">
        <v>691</v>
      </c>
      <c r="X28" s="1877" t="s">
        <v>692</v>
      </c>
      <c r="Y28" s="1877" t="s">
        <v>692</v>
      </c>
      <c r="Z28" s="1877" t="s">
        <v>692</v>
      </c>
      <c r="AA28" s="1877" t="s">
        <v>692</v>
      </c>
      <c r="AB28" s="1877"/>
      <c r="AC28" s="1877"/>
      <c r="AD28" s="1877" t="s">
        <v>693</v>
      </c>
      <c r="AE28" s="1877" t="s">
        <v>693</v>
      </c>
      <c r="AF28" s="1877" t="s">
        <v>693</v>
      </c>
      <c r="AG28" s="1896" t="s">
        <v>693</v>
      </c>
      <c r="AH28" s="1896" t="s">
        <v>693</v>
      </c>
      <c r="AI28" s="533"/>
    </row>
    <row r="29" spans="2:35">
      <c r="B29" s="1889"/>
      <c r="C29" s="1892"/>
      <c r="D29" s="1905"/>
      <c r="E29" s="1905"/>
      <c r="F29" s="1905"/>
      <c r="G29" s="1878"/>
      <c r="H29" s="1878"/>
      <c r="I29" s="1902"/>
      <c r="J29" s="1902"/>
      <c r="K29" s="1902"/>
      <c r="L29" s="1902"/>
      <c r="M29" s="1878"/>
      <c r="N29" s="1878"/>
      <c r="O29" s="1878"/>
      <c r="P29" s="1878"/>
      <c r="Q29" s="1878"/>
      <c r="R29" s="1878"/>
      <c r="S29" s="1878"/>
      <c r="T29" s="1878"/>
      <c r="U29" s="1878"/>
      <c r="V29" s="1878"/>
      <c r="W29" s="1878"/>
      <c r="X29" s="1878"/>
      <c r="Y29" s="1878"/>
      <c r="Z29" s="1878"/>
      <c r="AA29" s="1878"/>
      <c r="AB29" s="1878"/>
      <c r="AC29" s="1878"/>
      <c r="AD29" s="1878"/>
      <c r="AE29" s="1878"/>
      <c r="AF29" s="1878"/>
      <c r="AG29" s="1897"/>
      <c r="AH29" s="1897"/>
      <c r="AI29" s="533"/>
    </row>
    <row r="30" spans="2:35">
      <c r="B30" s="1889"/>
      <c r="C30" s="1892"/>
      <c r="D30" s="1905"/>
      <c r="E30" s="1905"/>
      <c r="F30" s="1905"/>
      <c r="G30" s="1878"/>
      <c r="H30" s="1878"/>
      <c r="I30" s="1902"/>
      <c r="J30" s="1902"/>
      <c r="K30" s="1902"/>
      <c r="L30" s="1902"/>
      <c r="M30" s="1878"/>
      <c r="N30" s="1878"/>
      <c r="O30" s="1878"/>
      <c r="P30" s="1878"/>
      <c r="Q30" s="1878"/>
      <c r="R30" s="1878"/>
      <c r="S30" s="1878"/>
      <c r="T30" s="1878"/>
      <c r="U30" s="1878"/>
      <c r="V30" s="1878"/>
      <c r="W30" s="1878"/>
      <c r="X30" s="1878"/>
      <c r="Y30" s="1878"/>
      <c r="Z30" s="1878"/>
      <c r="AA30" s="1878"/>
      <c r="AB30" s="1878"/>
      <c r="AC30" s="1878"/>
      <c r="AD30" s="1878"/>
      <c r="AE30" s="1878"/>
      <c r="AF30" s="1878"/>
      <c r="AG30" s="1897"/>
      <c r="AH30" s="1897"/>
      <c r="AI30" s="533"/>
    </row>
    <row r="31" spans="2:35">
      <c r="B31" s="1889"/>
      <c r="C31" s="1892"/>
      <c r="D31" s="1905"/>
      <c r="E31" s="1905"/>
      <c r="F31" s="1905"/>
      <c r="G31" s="1878"/>
      <c r="H31" s="1878"/>
      <c r="I31" s="1902"/>
      <c r="J31" s="1902"/>
      <c r="K31" s="1902"/>
      <c r="L31" s="1902"/>
      <c r="M31" s="1878"/>
      <c r="N31" s="1878"/>
      <c r="O31" s="1878"/>
      <c r="P31" s="1878"/>
      <c r="Q31" s="1878"/>
      <c r="R31" s="1878"/>
      <c r="S31" s="1878"/>
      <c r="T31" s="1878"/>
      <c r="U31" s="1878"/>
      <c r="V31" s="1878"/>
      <c r="W31" s="1878"/>
      <c r="X31" s="1878"/>
      <c r="Y31" s="1878"/>
      <c r="Z31" s="1878"/>
      <c r="AA31" s="1878"/>
      <c r="AB31" s="1878"/>
      <c r="AC31" s="1878"/>
      <c r="AD31" s="1878"/>
      <c r="AE31" s="1878"/>
      <c r="AF31" s="1878"/>
      <c r="AG31" s="1897"/>
      <c r="AH31" s="1897"/>
      <c r="AI31" s="533"/>
    </row>
    <row r="32" spans="2:35">
      <c r="B32" s="1889"/>
      <c r="C32" s="1892"/>
      <c r="D32" s="1905"/>
      <c r="E32" s="1905"/>
      <c r="F32" s="1905"/>
      <c r="G32" s="1878"/>
      <c r="H32" s="1878"/>
      <c r="I32" s="1902"/>
      <c r="J32" s="1902"/>
      <c r="K32" s="1902"/>
      <c r="L32" s="1902"/>
      <c r="M32" s="1878"/>
      <c r="N32" s="1878"/>
      <c r="O32" s="1878"/>
      <c r="P32" s="1878"/>
      <c r="Q32" s="1878"/>
      <c r="R32" s="1878"/>
      <c r="S32" s="1878"/>
      <c r="T32" s="1878"/>
      <c r="U32" s="1878"/>
      <c r="V32" s="1878"/>
      <c r="W32" s="1878"/>
      <c r="X32" s="1878"/>
      <c r="Y32" s="1878"/>
      <c r="Z32" s="1878"/>
      <c r="AA32" s="1878"/>
      <c r="AB32" s="1878"/>
      <c r="AC32" s="1878"/>
      <c r="AD32" s="1878"/>
      <c r="AE32" s="1878"/>
      <c r="AF32" s="1878"/>
      <c r="AG32" s="1897"/>
      <c r="AH32" s="1897"/>
      <c r="AI32" s="533"/>
    </row>
    <row r="33" spans="2:35">
      <c r="B33" s="1889"/>
      <c r="C33" s="1892"/>
      <c r="D33" s="1905"/>
      <c r="E33" s="1905"/>
      <c r="F33" s="1905"/>
      <c r="G33" s="1878"/>
      <c r="H33" s="1878"/>
      <c r="I33" s="1902"/>
      <c r="J33" s="1902"/>
      <c r="K33" s="1902"/>
      <c r="L33" s="1902"/>
      <c r="M33" s="1878"/>
      <c r="N33" s="1878"/>
      <c r="O33" s="1878"/>
      <c r="P33" s="1878"/>
      <c r="Q33" s="1878"/>
      <c r="R33" s="1878"/>
      <c r="S33" s="1878"/>
      <c r="T33" s="1878"/>
      <c r="U33" s="1878"/>
      <c r="V33" s="1878"/>
      <c r="W33" s="1878"/>
      <c r="X33" s="1878"/>
      <c r="Y33" s="1878"/>
      <c r="Z33" s="1878"/>
      <c r="AA33" s="1878"/>
      <c r="AB33" s="1878"/>
      <c r="AC33" s="1878"/>
      <c r="AD33" s="1878"/>
      <c r="AE33" s="1878"/>
      <c r="AF33" s="1878"/>
      <c r="AG33" s="1897"/>
      <c r="AH33" s="1897"/>
      <c r="AI33" s="533"/>
    </row>
    <row r="34" spans="2:35">
      <c r="B34" s="1889"/>
      <c r="C34" s="1892"/>
      <c r="D34" s="1905"/>
      <c r="E34" s="1905"/>
      <c r="F34" s="1905"/>
      <c r="G34" s="1878"/>
      <c r="H34" s="1878"/>
      <c r="I34" s="1902"/>
      <c r="J34" s="1902"/>
      <c r="K34" s="1902"/>
      <c r="L34" s="1902"/>
      <c r="M34" s="1878"/>
      <c r="N34" s="1878"/>
      <c r="O34" s="1878"/>
      <c r="P34" s="1878"/>
      <c r="Q34" s="1878"/>
      <c r="R34" s="1878"/>
      <c r="S34" s="1878"/>
      <c r="T34" s="1878"/>
      <c r="U34" s="1878"/>
      <c r="V34" s="1878"/>
      <c r="W34" s="1878"/>
      <c r="X34" s="1878"/>
      <c r="Y34" s="1878"/>
      <c r="Z34" s="1878"/>
      <c r="AA34" s="1878"/>
      <c r="AB34" s="1878"/>
      <c r="AC34" s="1878"/>
      <c r="AD34" s="1878"/>
      <c r="AE34" s="1878"/>
      <c r="AF34" s="1878"/>
      <c r="AG34" s="1897"/>
      <c r="AH34" s="1897"/>
      <c r="AI34" s="533"/>
    </row>
    <row r="35" spans="2:35">
      <c r="B35" s="1889"/>
      <c r="C35" s="1892"/>
      <c r="D35" s="1905"/>
      <c r="E35" s="1905"/>
      <c r="F35" s="1905"/>
      <c r="G35" s="1878"/>
      <c r="H35" s="1878"/>
      <c r="I35" s="1902"/>
      <c r="J35" s="1902"/>
      <c r="K35" s="1902"/>
      <c r="L35" s="1902"/>
      <c r="M35" s="1878"/>
      <c r="N35" s="1878"/>
      <c r="O35" s="1878"/>
      <c r="P35" s="1878"/>
      <c r="Q35" s="1878"/>
      <c r="R35" s="1878"/>
      <c r="S35" s="1878"/>
      <c r="T35" s="1878"/>
      <c r="U35" s="1878"/>
      <c r="V35" s="1878"/>
      <c r="W35" s="1878"/>
      <c r="X35" s="1878"/>
      <c r="Y35" s="1878"/>
      <c r="Z35" s="1878"/>
      <c r="AA35" s="1878"/>
      <c r="AB35" s="1878"/>
      <c r="AC35" s="1878"/>
      <c r="AD35" s="1878"/>
      <c r="AE35" s="1878"/>
      <c r="AF35" s="1878"/>
      <c r="AG35" s="1897"/>
      <c r="AH35" s="1897"/>
      <c r="AI35" s="533"/>
    </row>
    <row r="36" spans="2:35">
      <c r="B36" s="1889"/>
      <c r="C36" s="1892"/>
      <c r="D36" s="1905"/>
      <c r="E36" s="1905"/>
      <c r="F36" s="1905"/>
      <c r="G36" s="1878"/>
      <c r="H36" s="1878"/>
      <c r="I36" s="1902"/>
      <c r="J36" s="1902"/>
      <c r="K36" s="1902"/>
      <c r="L36" s="1902"/>
      <c r="M36" s="1878"/>
      <c r="N36" s="1878"/>
      <c r="O36" s="1878"/>
      <c r="P36" s="1878"/>
      <c r="Q36" s="1878"/>
      <c r="R36" s="1878"/>
      <c r="S36" s="1878"/>
      <c r="T36" s="1878"/>
      <c r="U36" s="1878"/>
      <c r="V36" s="1878"/>
      <c r="W36" s="1878"/>
      <c r="X36" s="1878"/>
      <c r="Y36" s="1878"/>
      <c r="Z36" s="1878"/>
      <c r="AA36" s="1878"/>
      <c r="AB36" s="1878"/>
      <c r="AC36" s="1878"/>
      <c r="AD36" s="1878"/>
      <c r="AE36" s="1878"/>
      <c r="AF36" s="1878"/>
      <c r="AG36" s="1897"/>
      <c r="AH36" s="1897"/>
      <c r="AI36" s="533"/>
    </row>
    <row r="37" spans="2:35">
      <c r="B37" s="1889"/>
      <c r="C37" s="1892"/>
      <c r="D37" s="1905"/>
      <c r="E37" s="1905"/>
      <c r="F37" s="1905"/>
      <c r="G37" s="1878"/>
      <c r="H37" s="1878"/>
      <c r="I37" s="1902"/>
      <c r="J37" s="1902"/>
      <c r="K37" s="1902"/>
      <c r="L37" s="1902"/>
      <c r="M37" s="1878"/>
      <c r="N37" s="1878"/>
      <c r="O37" s="1878"/>
      <c r="P37" s="1878"/>
      <c r="Q37" s="1878"/>
      <c r="R37" s="1878"/>
      <c r="S37" s="1878"/>
      <c r="T37" s="1878"/>
      <c r="U37" s="1878"/>
      <c r="V37" s="1878"/>
      <c r="W37" s="1878"/>
      <c r="X37" s="1878"/>
      <c r="Y37" s="1878"/>
      <c r="Z37" s="1878"/>
      <c r="AA37" s="1878"/>
      <c r="AB37" s="1878"/>
      <c r="AC37" s="1878"/>
      <c r="AD37" s="1878"/>
      <c r="AE37" s="1878"/>
      <c r="AF37" s="1878"/>
      <c r="AG37" s="1897"/>
      <c r="AH37" s="1897"/>
      <c r="AI37" s="533"/>
    </row>
    <row r="38" spans="2:35">
      <c r="B38" s="1889"/>
      <c r="C38" s="1893"/>
      <c r="D38" s="1906"/>
      <c r="E38" s="1906"/>
      <c r="F38" s="1906"/>
      <c r="G38" s="1878"/>
      <c r="H38" s="1878"/>
      <c r="I38" s="1902"/>
      <c r="J38" s="1902"/>
      <c r="K38" s="1902"/>
      <c r="L38" s="1902"/>
      <c r="M38" s="1878"/>
      <c r="N38" s="1878"/>
      <c r="O38" s="1878"/>
      <c r="P38" s="1878"/>
      <c r="Q38" s="1878"/>
      <c r="R38" s="1878"/>
      <c r="S38" s="1878"/>
      <c r="T38" s="1878"/>
      <c r="U38" s="1878"/>
      <c r="V38" s="1878"/>
      <c r="W38" s="1878"/>
      <c r="X38" s="1878"/>
      <c r="Y38" s="1878"/>
      <c r="Z38" s="1878"/>
      <c r="AA38" s="1878"/>
      <c r="AB38" s="1878"/>
      <c r="AC38" s="1878"/>
      <c r="AD38" s="1878"/>
      <c r="AE38" s="1878"/>
      <c r="AF38" s="1878"/>
      <c r="AG38" s="1898"/>
      <c r="AH38" s="1898"/>
      <c r="AI38" s="533"/>
    </row>
    <row r="39" spans="2:35">
      <c r="B39" s="1889"/>
      <c r="C39" s="697" t="s">
        <v>301</v>
      </c>
      <c r="D39" s="541"/>
      <c r="E39" s="542" t="s">
        <v>1013</v>
      </c>
      <c r="F39" s="542"/>
      <c r="G39" s="542"/>
      <c r="H39" s="542"/>
      <c r="I39" s="540"/>
      <c r="J39" s="540"/>
      <c r="K39" s="542"/>
      <c r="L39" s="542"/>
      <c r="M39" s="542"/>
      <c r="N39" s="542"/>
      <c r="O39" s="542"/>
      <c r="P39" s="540"/>
      <c r="Q39" s="542"/>
      <c r="R39" s="542"/>
      <c r="S39" s="731"/>
      <c r="T39" s="731"/>
      <c r="U39" s="731"/>
      <c r="V39" s="540"/>
      <c r="W39" s="540"/>
      <c r="X39" s="542"/>
      <c r="Y39" s="542"/>
      <c r="Z39" s="542"/>
      <c r="AA39" s="542"/>
      <c r="AB39" s="542"/>
      <c r="AC39" s="542"/>
      <c r="AD39" s="542"/>
      <c r="AE39" s="542" t="s">
        <v>1013</v>
      </c>
      <c r="AF39" s="542"/>
      <c r="AG39" s="543"/>
      <c r="AH39" s="543"/>
      <c r="AI39" s="537"/>
    </row>
    <row r="40" spans="2:35" ht="18.75" thickBot="1">
      <c r="B40" s="1889"/>
      <c r="C40" s="1823" t="s">
        <v>463</v>
      </c>
      <c r="D40" s="1899" t="s">
        <v>1007</v>
      </c>
      <c r="E40" s="1868" t="s">
        <v>1007</v>
      </c>
      <c r="F40" s="1868"/>
      <c r="G40" s="1868"/>
      <c r="H40" s="1882"/>
      <c r="I40" s="1868" t="s">
        <v>1007</v>
      </c>
      <c r="J40" s="1868" t="s">
        <v>1007</v>
      </c>
      <c r="K40" s="1868" t="s">
        <v>1007</v>
      </c>
      <c r="L40" s="1868" t="s">
        <v>1007</v>
      </c>
      <c r="M40" s="1868"/>
      <c r="N40" s="1868"/>
      <c r="O40" s="1868"/>
      <c r="P40" s="1868" t="s">
        <v>1007</v>
      </c>
      <c r="Q40" s="1868" t="s">
        <v>1007</v>
      </c>
      <c r="R40" s="1868" t="s">
        <v>1007</v>
      </c>
      <c r="S40" s="1868" t="s">
        <v>1007</v>
      </c>
      <c r="T40" s="1868" t="s">
        <v>1007</v>
      </c>
      <c r="U40" s="1868"/>
      <c r="V40" s="1868"/>
      <c r="W40" s="1868" t="s">
        <v>1007</v>
      </c>
      <c r="X40" s="1868" t="s">
        <v>1007</v>
      </c>
      <c r="Y40" s="1868" t="s">
        <v>1007</v>
      </c>
      <c r="Z40" s="1868" t="s">
        <v>1007</v>
      </c>
      <c r="AA40" s="1868" t="s">
        <v>1007</v>
      </c>
      <c r="AB40" s="1868"/>
      <c r="AC40" s="1868"/>
      <c r="AD40" s="1868" t="s">
        <v>1007</v>
      </c>
      <c r="AE40" s="1868" t="s">
        <v>1007</v>
      </c>
      <c r="AF40" s="1868" t="s">
        <v>1007</v>
      </c>
      <c r="AG40" s="1870" t="s">
        <v>1007</v>
      </c>
      <c r="AH40" s="1870" t="s">
        <v>1007</v>
      </c>
      <c r="AI40" s="678" t="s">
        <v>850</v>
      </c>
    </row>
    <row r="41" spans="2:35" ht="14.25" thickBot="1">
      <c r="B41" s="1890"/>
      <c r="C41" s="1825"/>
      <c r="D41" s="1900"/>
      <c r="E41" s="1869"/>
      <c r="F41" s="1869"/>
      <c r="G41" s="1869"/>
      <c r="H41" s="1883"/>
      <c r="I41" s="1869"/>
      <c r="J41" s="1869"/>
      <c r="K41" s="1869"/>
      <c r="L41" s="1869"/>
      <c r="M41" s="1869"/>
      <c r="N41" s="1869"/>
      <c r="O41" s="1869"/>
      <c r="P41" s="1869"/>
      <c r="Q41" s="1869"/>
      <c r="R41" s="1869"/>
      <c r="S41" s="1869"/>
      <c r="T41" s="1869"/>
      <c r="U41" s="1869"/>
      <c r="V41" s="1869"/>
      <c r="W41" s="1869"/>
      <c r="X41" s="1869"/>
      <c r="Y41" s="1869"/>
      <c r="Z41" s="1869"/>
      <c r="AA41" s="1869"/>
      <c r="AB41" s="1869"/>
      <c r="AC41" s="1869"/>
      <c r="AD41" s="1869"/>
      <c r="AE41" s="1869"/>
      <c r="AF41" s="1869"/>
      <c r="AG41" s="1871"/>
      <c r="AH41" s="1871"/>
      <c r="AI41" s="703" t="s">
        <v>1008</v>
      </c>
    </row>
    <row r="42" spans="2:35">
      <c r="B42" s="531"/>
      <c r="C42" s="532"/>
      <c r="D42" s="532"/>
      <c r="E42" s="532"/>
      <c r="F42" s="532"/>
      <c r="G42" s="532"/>
      <c r="H42" s="532"/>
      <c r="I42" s="532"/>
      <c r="J42" s="532"/>
      <c r="K42" s="532"/>
      <c r="L42" s="532"/>
      <c r="M42" s="532"/>
      <c r="N42" s="532"/>
      <c r="O42" s="532"/>
      <c r="P42" s="532"/>
      <c r="Q42" s="532"/>
      <c r="R42" s="532"/>
      <c r="S42" s="532"/>
      <c r="T42" s="532"/>
      <c r="U42" s="532"/>
      <c r="V42" s="532"/>
      <c r="W42" s="532"/>
      <c r="X42" s="532"/>
      <c r="Y42" s="532"/>
      <c r="Z42" s="532"/>
      <c r="AA42" s="532"/>
      <c r="AB42" s="532"/>
      <c r="AC42" s="532"/>
      <c r="AD42" s="532"/>
      <c r="AE42" s="532"/>
      <c r="AF42" s="532"/>
      <c r="AG42" s="532"/>
      <c r="AH42" s="532"/>
      <c r="AI42" s="533"/>
    </row>
    <row r="43" spans="2:35">
      <c r="B43" s="1888" t="s">
        <v>849</v>
      </c>
      <c r="C43" s="732" t="s">
        <v>888</v>
      </c>
      <c r="D43" s="702" t="s">
        <v>1014</v>
      </c>
      <c r="E43" s="701" t="s">
        <v>1015</v>
      </c>
      <c r="F43" s="701" t="s">
        <v>971</v>
      </c>
      <c r="G43" s="701" t="s">
        <v>972</v>
      </c>
      <c r="H43" s="701" t="s">
        <v>973</v>
      </c>
      <c r="I43" s="701" t="s">
        <v>974</v>
      </c>
      <c r="J43" s="701" t="s">
        <v>975</v>
      </c>
      <c r="K43" s="701" t="s">
        <v>976</v>
      </c>
      <c r="L43" s="701" t="s">
        <v>977</v>
      </c>
      <c r="M43" s="701" t="s">
        <v>978</v>
      </c>
      <c r="N43" s="701" t="s">
        <v>979</v>
      </c>
      <c r="O43" s="701" t="s">
        <v>1016</v>
      </c>
      <c r="P43" s="701" t="s">
        <v>987</v>
      </c>
      <c r="Q43" s="701" t="s">
        <v>899</v>
      </c>
      <c r="R43" s="701" t="s">
        <v>900</v>
      </c>
      <c r="S43" s="701" t="s">
        <v>901</v>
      </c>
      <c r="T43" s="701" t="s">
        <v>902</v>
      </c>
      <c r="U43" s="701" t="s">
        <v>903</v>
      </c>
      <c r="V43" s="701" t="s">
        <v>904</v>
      </c>
      <c r="W43" s="701" t="s">
        <v>905</v>
      </c>
      <c r="X43" s="701" t="s">
        <v>906</v>
      </c>
      <c r="Y43" s="701" t="s">
        <v>907</v>
      </c>
      <c r="Z43" s="701" t="s">
        <v>908</v>
      </c>
      <c r="AA43" s="701" t="s">
        <v>909</v>
      </c>
      <c r="AB43" s="701" t="s">
        <v>910</v>
      </c>
      <c r="AC43" s="701" t="s">
        <v>911</v>
      </c>
      <c r="AD43" s="701" t="s">
        <v>912</v>
      </c>
      <c r="AE43" s="701" t="s">
        <v>913</v>
      </c>
      <c r="AF43" s="701" t="s">
        <v>914</v>
      </c>
      <c r="AG43" s="701" t="s">
        <v>915</v>
      </c>
      <c r="AH43" s="712"/>
      <c r="AI43" s="533"/>
    </row>
    <row r="44" spans="2:35">
      <c r="B44" s="1889"/>
      <c r="C44" s="732" t="s">
        <v>296</v>
      </c>
      <c r="D44" s="698" t="s">
        <v>916</v>
      </c>
      <c r="E44" s="540" t="s">
        <v>216</v>
      </c>
      <c r="F44" s="540" t="s">
        <v>329</v>
      </c>
      <c r="G44" s="540" t="s">
        <v>890</v>
      </c>
      <c r="H44" s="540" t="s">
        <v>891</v>
      </c>
      <c r="I44" s="540" t="s">
        <v>892</v>
      </c>
      <c r="J44" s="540" t="s">
        <v>893</v>
      </c>
      <c r="K44" s="540" t="s">
        <v>894</v>
      </c>
      <c r="L44" s="540" t="s">
        <v>895</v>
      </c>
      <c r="M44" s="540" t="s">
        <v>329</v>
      </c>
      <c r="N44" s="540" t="s">
        <v>890</v>
      </c>
      <c r="O44" s="540" t="s">
        <v>891</v>
      </c>
      <c r="P44" s="540" t="s">
        <v>892</v>
      </c>
      <c r="Q44" s="540" t="s">
        <v>893</v>
      </c>
      <c r="R44" s="540" t="s">
        <v>894</v>
      </c>
      <c r="S44" s="540" t="s">
        <v>895</v>
      </c>
      <c r="T44" s="540" t="s">
        <v>329</v>
      </c>
      <c r="U44" s="540" t="s">
        <v>890</v>
      </c>
      <c r="V44" s="540" t="s">
        <v>891</v>
      </c>
      <c r="W44" s="540" t="s">
        <v>892</v>
      </c>
      <c r="X44" s="540" t="s">
        <v>893</v>
      </c>
      <c r="Y44" s="540" t="s">
        <v>894</v>
      </c>
      <c r="Z44" s="540" t="s">
        <v>895</v>
      </c>
      <c r="AA44" s="540" t="s">
        <v>329</v>
      </c>
      <c r="AB44" s="540" t="s">
        <v>890</v>
      </c>
      <c r="AC44" s="540" t="s">
        <v>891</v>
      </c>
      <c r="AD44" s="540" t="s">
        <v>892</v>
      </c>
      <c r="AE44" s="540" t="s">
        <v>893</v>
      </c>
      <c r="AF44" s="540" t="s">
        <v>894</v>
      </c>
      <c r="AG44" s="540" t="s">
        <v>895</v>
      </c>
      <c r="AH44" s="534"/>
      <c r="AI44" s="533"/>
    </row>
    <row r="45" spans="2:35" ht="13.5" customHeight="1">
      <c r="B45" s="1889"/>
      <c r="C45" s="1891" t="s">
        <v>415</v>
      </c>
      <c r="D45" s="1894"/>
      <c r="E45" s="1877"/>
      <c r="F45" s="1877" t="s">
        <v>693</v>
      </c>
      <c r="G45" s="1877" t="s">
        <v>694</v>
      </c>
      <c r="H45" s="1877" t="s">
        <v>330</v>
      </c>
      <c r="I45" s="1877" t="s">
        <v>1027</v>
      </c>
      <c r="J45" s="1877" t="s">
        <v>698</v>
      </c>
      <c r="K45" s="1877"/>
      <c r="L45" s="1877"/>
      <c r="M45" s="1877" t="s">
        <v>330</v>
      </c>
      <c r="N45" s="1877" t="s">
        <v>330</v>
      </c>
      <c r="O45" s="1877" t="s">
        <v>330</v>
      </c>
      <c r="P45" s="1877" t="s">
        <v>695</v>
      </c>
      <c r="Q45" s="1877" t="s">
        <v>695</v>
      </c>
      <c r="R45" s="1877"/>
      <c r="S45" s="1877"/>
      <c r="T45" s="1877" t="s">
        <v>695</v>
      </c>
      <c r="U45" s="1877" t="s">
        <v>695</v>
      </c>
      <c r="V45" s="1877" t="s">
        <v>695</v>
      </c>
      <c r="W45" s="1877" t="s">
        <v>695</v>
      </c>
      <c r="X45" s="1877" t="s">
        <v>696</v>
      </c>
      <c r="Y45" s="1877"/>
      <c r="Z45" s="1877"/>
      <c r="AA45" s="1877" t="s">
        <v>697</v>
      </c>
      <c r="AB45" s="1877" t="s">
        <v>697</v>
      </c>
      <c r="AC45" s="1877" t="s">
        <v>984</v>
      </c>
      <c r="AD45" s="1877" t="s">
        <v>1056</v>
      </c>
      <c r="AE45" s="1877" t="s">
        <v>844</v>
      </c>
      <c r="AF45" s="1877"/>
      <c r="AG45" s="1880"/>
      <c r="AH45" s="1880"/>
      <c r="AI45" s="533"/>
    </row>
    <row r="46" spans="2:35">
      <c r="B46" s="1889"/>
      <c r="C46" s="1892"/>
      <c r="D46" s="1895"/>
      <c r="E46" s="1878"/>
      <c r="F46" s="1878"/>
      <c r="G46" s="1878"/>
      <c r="H46" s="1887"/>
      <c r="I46" s="1887"/>
      <c r="J46" s="1878"/>
      <c r="K46" s="1887"/>
      <c r="L46" s="1887"/>
      <c r="M46" s="1887"/>
      <c r="N46" s="1887"/>
      <c r="O46" s="1887"/>
      <c r="P46" s="1878"/>
      <c r="Q46" s="1878"/>
      <c r="R46" s="1878"/>
      <c r="S46" s="1878"/>
      <c r="T46" s="1878"/>
      <c r="U46" s="1878"/>
      <c r="V46" s="1878"/>
      <c r="W46" s="1878"/>
      <c r="X46" s="1878"/>
      <c r="Y46" s="1878"/>
      <c r="Z46" s="1878"/>
      <c r="AA46" s="1878"/>
      <c r="AB46" s="1878"/>
      <c r="AC46" s="1878"/>
      <c r="AD46" s="1878"/>
      <c r="AE46" s="1878"/>
      <c r="AF46" s="1878"/>
      <c r="AG46" s="1881"/>
      <c r="AH46" s="1881"/>
      <c r="AI46" s="533"/>
    </row>
    <row r="47" spans="2:35">
      <c r="B47" s="1889"/>
      <c r="C47" s="1892"/>
      <c r="D47" s="1895"/>
      <c r="E47" s="1878"/>
      <c r="F47" s="1878"/>
      <c r="G47" s="1878"/>
      <c r="H47" s="1887"/>
      <c r="I47" s="1887"/>
      <c r="J47" s="1878"/>
      <c r="K47" s="1887"/>
      <c r="L47" s="1887"/>
      <c r="M47" s="1887"/>
      <c r="N47" s="1887"/>
      <c r="O47" s="1887"/>
      <c r="P47" s="1878"/>
      <c r="Q47" s="1878"/>
      <c r="R47" s="1878"/>
      <c r="S47" s="1878"/>
      <c r="T47" s="1878"/>
      <c r="U47" s="1878"/>
      <c r="V47" s="1878"/>
      <c r="W47" s="1878"/>
      <c r="X47" s="1878"/>
      <c r="Y47" s="1878"/>
      <c r="Z47" s="1878"/>
      <c r="AA47" s="1878"/>
      <c r="AB47" s="1878"/>
      <c r="AC47" s="1878"/>
      <c r="AD47" s="1878"/>
      <c r="AE47" s="1878"/>
      <c r="AF47" s="1878"/>
      <c r="AG47" s="1881"/>
      <c r="AH47" s="1881"/>
      <c r="AI47" s="533"/>
    </row>
    <row r="48" spans="2:35">
      <c r="B48" s="1889"/>
      <c r="C48" s="1892"/>
      <c r="D48" s="1895"/>
      <c r="E48" s="1878"/>
      <c r="F48" s="1878"/>
      <c r="G48" s="1878"/>
      <c r="H48" s="1887"/>
      <c r="I48" s="1887"/>
      <c r="J48" s="1878"/>
      <c r="K48" s="1887"/>
      <c r="L48" s="1887"/>
      <c r="M48" s="1887"/>
      <c r="N48" s="1887"/>
      <c r="O48" s="1887"/>
      <c r="P48" s="1878"/>
      <c r="Q48" s="1878"/>
      <c r="R48" s="1878"/>
      <c r="S48" s="1878"/>
      <c r="T48" s="1878"/>
      <c r="U48" s="1878"/>
      <c r="V48" s="1878"/>
      <c r="W48" s="1878"/>
      <c r="X48" s="1878"/>
      <c r="Y48" s="1878"/>
      <c r="Z48" s="1878"/>
      <c r="AA48" s="1878"/>
      <c r="AB48" s="1878"/>
      <c r="AC48" s="1878"/>
      <c r="AD48" s="1878"/>
      <c r="AE48" s="1878"/>
      <c r="AF48" s="1878"/>
      <c r="AG48" s="1881"/>
      <c r="AH48" s="1881"/>
      <c r="AI48" s="533"/>
    </row>
    <row r="49" spans="2:35">
      <c r="B49" s="1889"/>
      <c r="C49" s="1892"/>
      <c r="D49" s="1895"/>
      <c r="E49" s="1878"/>
      <c r="F49" s="1878"/>
      <c r="G49" s="1878"/>
      <c r="H49" s="1887"/>
      <c r="I49" s="1887"/>
      <c r="J49" s="1878"/>
      <c r="K49" s="1887"/>
      <c r="L49" s="1887"/>
      <c r="M49" s="1887"/>
      <c r="N49" s="1887"/>
      <c r="O49" s="1887"/>
      <c r="P49" s="1878"/>
      <c r="Q49" s="1878"/>
      <c r="R49" s="1878"/>
      <c r="S49" s="1878"/>
      <c r="T49" s="1878"/>
      <c r="U49" s="1878"/>
      <c r="V49" s="1878"/>
      <c r="W49" s="1878"/>
      <c r="X49" s="1878"/>
      <c r="Y49" s="1878"/>
      <c r="Z49" s="1878"/>
      <c r="AA49" s="1878"/>
      <c r="AB49" s="1878"/>
      <c r="AC49" s="1878"/>
      <c r="AD49" s="1878"/>
      <c r="AE49" s="1878"/>
      <c r="AF49" s="1878"/>
      <c r="AG49" s="1881"/>
      <c r="AH49" s="1881"/>
      <c r="AI49" s="533"/>
    </row>
    <row r="50" spans="2:35">
      <c r="B50" s="1889"/>
      <c r="C50" s="1892"/>
      <c r="D50" s="1895"/>
      <c r="E50" s="1878"/>
      <c r="F50" s="1878"/>
      <c r="G50" s="1878"/>
      <c r="H50" s="1887"/>
      <c r="I50" s="1887"/>
      <c r="J50" s="1878"/>
      <c r="K50" s="1887"/>
      <c r="L50" s="1887"/>
      <c r="M50" s="1887"/>
      <c r="N50" s="1887"/>
      <c r="O50" s="1887"/>
      <c r="P50" s="1878"/>
      <c r="Q50" s="1878"/>
      <c r="R50" s="1878"/>
      <c r="S50" s="1878"/>
      <c r="T50" s="1878"/>
      <c r="U50" s="1878"/>
      <c r="V50" s="1878"/>
      <c r="W50" s="1878"/>
      <c r="X50" s="1878"/>
      <c r="Y50" s="1878"/>
      <c r="Z50" s="1878"/>
      <c r="AA50" s="1878"/>
      <c r="AB50" s="1878"/>
      <c r="AC50" s="1878"/>
      <c r="AD50" s="1878"/>
      <c r="AE50" s="1878"/>
      <c r="AF50" s="1878"/>
      <c r="AG50" s="1881"/>
      <c r="AH50" s="1881"/>
      <c r="AI50" s="533"/>
    </row>
    <row r="51" spans="2:35">
      <c r="B51" s="1889"/>
      <c r="C51" s="1892"/>
      <c r="D51" s="1895"/>
      <c r="E51" s="1878"/>
      <c r="F51" s="1878"/>
      <c r="G51" s="1878"/>
      <c r="H51" s="1887"/>
      <c r="I51" s="1887"/>
      <c r="J51" s="1878"/>
      <c r="K51" s="1887"/>
      <c r="L51" s="1887"/>
      <c r="M51" s="1887"/>
      <c r="N51" s="1887"/>
      <c r="O51" s="1887"/>
      <c r="P51" s="1878"/>
      <c r="Q51" s="1878"/>
      <c r="R51" s="1878"/>
      <c r="S51" s="1878"/>
      <c r="T51" s="1878"/>
      <c r="U51" s="1878"/>
      <c r="V51" s="1878"/>
      <c r="W51" s="1878"/>
      <c r="X51" s="1878"/>
      <c r="Y51" s="1878"/>
      <c r="Z51" s="1878"/>
      <c r="AA51" s="1878"/>
      <c r="AB51" s="1878"/>
      <c r="AC51" s="1878"/>
      <c r="AD51" s="1878"/>
      <c r="AE51" s="1878"/>
      <c r="AF51" s="1878"/>
      <c r="AG51" s="1881"/>
      <c r="AH51" s="1881"/>
      <c r="AI51" s="533"/>
    </row>
    <row r="52" spans="2:35">
      <c r="B52" s="1889"/>
      <c r="C52" s="1892"/>
      <c r="D52" s="1895"/>
      <c r="E52" s="1878"/>
      <c r="F52" s="1878"/>
      <c r="G52" s="1878"/>
      <c r="H52" s="1887"/>
      <c r="I52" s="1887"/>
      <c r="J52" s="1878"/>
      <c r="K52" s="1887"/>
      <c r="L52" s="1887"/>
      <c r="M52" s="1887"/>
      <c r="N52" s="1887"/>
      <c r="O52" s="1887"/>
      <c r="P52" s="1878"/>
      <c r="Q52" s="1878"/>
      <c r="R52" s="1878"/>
      <c r="S52" s="1878"/>
      <c r="T52" s="1878"/>
      <c r="U52" s="1878"/>
      <c r="V52" s="1878"/>
      <c r="W52" s="1878"/>
      <c r="X52" s="1878"/>
      <c r="Y52" s="1878"/>
      <c r="Z52" s="1878"/>
      <c r="AA52" s="1878"/>
      <c r="AB52" s="1878"/>
      <c r="AC52" s="1878"/>
      <c r="AD52" s="1878"/>
      <c r="AE52" s="1878"/>
      <c r="AF52" s="1878"/>
      <c r="AG52" s="1881"/>
      <c r="AH52" s="1881"/>
      <c r="AI52" s="533"/>
    </row>
    <row r="53" spans="2:35">
      <c r="B53" s="1889"/>
      <c r="C53" s="1892"/>
      <c r="D53" s="1895"/>
      <c r="E53" s="1878"/>
      <c r="F53" s="1878"/>
      <c r="G53" s="1878"/>
      <c r="H53" s="1887"/>
      <c r="I53" s="1887"/>
      <c r="J53" s="1878"/>
      <c r="K53" s="1887"/>
      <c r="L53" s="1887"/>
      <c r="M53" s="1887"/>
      <c r="N53" s="1887"/>
      <c r="O53" s="1887"/>
      <c r="P53" s="1878"/>
      <c r="Q53" s="1878"/>
      <c r="R53" s="1878"/>
      <c r="S53" s="1878"/>
      <c r="T53" s="1878"/>
      <c r="U53" s="1878"/>
      <c r="V53" s="1878"/>
      <c r="W53" s="1878"/>
      <c r="X53" s="1878"/>
      <c r="Y53" s="1878"/>
      <c r="Z53" s="1878"/>
      <c r="AA53" s="1878"/>
      <c r="AB53" s="1878"/>
      <c r="AC53" s="1878"/>
      <c r="AD53" s="1878"/>
      <c r="AE53" s="1878"/>
      <c r="AF53" s="1878"/>
      <c r="AG53" s="1881"/>
      <c r="AH53" s="1881"/>
      <c r="AI53" s="533"/>
    </row>
    <row r="54" spans="2:35">
      <c r="B54" s="1889"/>
      <c r="C54" s="1892"/>
      <c r="D54" s="1895"/>
      <c r="E54" s="1878"/>
      <c r="F54" s="1878"/>
      <c r="G54" s="1878"/>
      <c r="H54" s="1887"/>
      <c r="I54" s="1887"/>
      <c r="J54" s="1878"/>
      <c r="K54" s="1887"/>
      <c r="L54" s="1887"/>
      <c r="M54" s="1887"/>
      <c r="N54" s="1887"/>
      <c r="O54" s="1887"/>
      <c r="P54" s="1878"/>
      <c r="Q54" s="1878"/>
      <c r="R54" s="1878"/>
      <c r="S54" s="1878"/>
      <c r="T54" s="1878"/>
      <c r="U54" s="1878"/>
      <c r="V54" s="1878"/>
      <c r="W54" s="1878"/>
      <c r="X54" s="1878"/>
      <c r="Y54" s="1878"/>
      <c r="Z54" s="1878"/>
      <c r="AA54" s="1878"/>
      <c r="AB54" s="1878"/>
      <c r="AC54" s="1878"/>
      <c r="AD54" s="1878"/>
      <c r="AE54" s="1878"/>
      <c r="AF54" s="1878"/>
      <c r="AG54" s="1881"/>
      <c r="AH54" s="1881"/>
      <c r="AI54" s="533"/>
    </row>
    <row r="55" spans="2:35">
      <c r="B55" s="1889"/>
      <c r="C55" s="1893"/>
      <c r="D55" s="1895"/>
      <c r="E55" s="1878"/>
      <c r="F55" s="1878"/>
      <c r="G55" s="1878"/>
      <c r="H55" s="1887"/>
      <c r="I55" s="1887"/>
      <c r="J55" s="1879"/>
      <c r="K55" s="1887"/>
      <c r="L55" s="1887"/>
      <c r="M55" s="1887"/>
      <c r="N55" s="1887"/>
      <c r="O55" s="1887"/>
      <c r="P55" s="1878"/>
      <c r="Q55" s="1878"/>
      <c r="R55" s="1878"/>
      <c r="S55" s="1878"/>
      <c r="T55" s="1878"/>
      <c r="U55" s="1878"/>
      <c r="V55" s="1878"/>
      <c r="W55" s="1878"/>
      <c r="X55" s="1878"/>
      <c r="Y55" s="1878"/>
      <c r="Z55" s="1878"/>
      <c r="AA55" s="1879"/>
      <c r="AB55" s="1879"/>
      <c r="AC55" s="1879"/>
      <c r="AD55" s="1879"/>
      <c r="AE55" s="1879"/>
      <c r="AF55" s="1879"/>
      <c r="AG55" s="1881"/>
      <c r="AH55" s="1884"/>
      <c r="AI55" s="533"/>
    </row>
    <row r="56" spans="2:35">
      <c r="B56" s="1889"/>
      <c r="C56" s="697" t="s">
        <v>301</v>
      </c>
      <c r="D56" s="699"/>
      <c r="E56" s="542"/>
      <c r="F56" s="542" t="s">
        <v>1017</v>
      </c>
      <c r="G56" s="542"/>
      <c r="H56" s="542"/>
      <c r="I56" s="542"/>
      <c r="J56" s="542"/>
      <c r="K56" s="542"/>
      <c r="L56" s="542"/>
      <c r="M56" s="542"/>
      <c r="N56" s="542"/>
      <c r="O56" s="542"/>
      <c r="P56" s="540"/>
      <c r="Q56" s="542"/>
      <c r="R56" s="542"/>
      <c r="S56" s="542"/>
      <c r="T56" s="542"/>
      <c r="U56" s="542"/>
      <c r="V56" s="542"/>
      <c r="W56" s="542" t="s">
        <v>1018</v>
      </c>
      <c r="X56" s="542"/>
      <c r="Y56" s="542"/>
      <c r="Z56" s="542"/>
      <c r="AA56" s="542"/>
      <c r="AB56" s="542"/>
      <c r="AC56" s="542"/>
      <c r="AD56" s="542"/>
      <c r="AE56" s="542"/>
      <c r="AF56" s="542"/>
      <c r="AG56" s="542"/>
      <c r="AH56" s="543"/>
      <c r="AI56" s="533"/>
    </row>
    <row r="57" spans="2:35" ht="18.75" thickBot="1">
      <c r="B57" s="1889"/>
      <c r="C57" s="1823" t="s">
        <v>463</v>
      </c>
      <c r="D57" s="1885"/>
      <c r="E57" s="1868"/>
      <c r="F57" s="1868" t="s">
        <v>1007</v>
      </c>
      <c r="G57" s="1868" t="s">
        <v>1007</v>
      </c>
      <c r="H57" s="1868" t="s">
        <v>1007</v>
      </c>
      <c r="I57" s="1868"/>
      <c r="J57" s="1868" t="s">
        <v>1007</v>
      </c>
      <c r="K57" s="1868"/>
      <c r="L57" s="1868"/>
      <c r="M57" s="1868" t="s">
        <v>1007</v>
      </c>
      <c r="N57" s="1868" t="s">
        <v>1007</v>
      </c>
      <c r="O57" s="1868" t="s">
        <v>1007</v>
      </c>
      <c r="P57" s="1868" t="s">
        <v>1007</v>
      </c>
      <c r="Q57" s="1868" t="s">
        <v>1007</v>
      </c>
      <c r="R57" s="1868"/>
      <c r="S57" s="1868"/>
      <c r="T57" s="1868" t="s">
        <v>1007</v>
      </c>
      <c r="U57" s="1868" t="s">
        <v>1007</v>
      </c>
      <c r="V57" s="1868" t="s">
        <v>1007</v>
      </c>
      <c r="W57" s="1868" t="s">
        <v>1007</v>
      </c>
      <c r="X57" s="1868" t="s">
        <v>1007</v>
      </c>
      <c r="Y57" s="1868"/>
      <c r="Z57" s="1882"/>
      <c r="AA57" s="1868" t="s">
        <v>1007</v>
      </c>
      <c r="AB57" s="1868" t="s">
        <v>1007</v>
      </c>
      <c r="AC57" s="1868"/>
      <c r="AD57" s="1868"/>
      <c r="AE57" s="1868"/>
      <c r="AF57" s="1868"/>
      <c r="AG57" s="1868"/>
      <c r="AH57" s="1870"/>
      <c r="AI57" s="678" t="s">
        <v>850</v>
      </c>
    </row>
    <row r="58" spans="2:35" ht="14.25" thickBot="1">
      <c r="B58" s="1890"/>
      <c r="C58" s="1825"/>
      <c r="D58" s="1886"/>
      <c r="E58" s="1869"/>
      <c r="F58" s="1869"/>
      <c r="G58" s="1869"/>
      <c r="H58" s="1869"/>
      <c r="I58" s="1869"/>
      <c r="J58" s="1869"/>
      <c r="K58" s="1869"/>
      <c r="L58" s="1869"/>
      <c r="M58" s="1869"/>
      <c r="N58" s="1869"/>
      <c r="O58" s="1869"/>
      <c r="P58" s="1869"/>
      <c r="Q58" s="1869"/>
      <c r="R58" s="1869"/>
      <c r="S58" s="1869"/>
      <c r="T58" s="1869"/>
      <c r="U58" s="1869"/>
      <c r="V58" s="1869"/>
      <c r="W58" s="1869"/>
      <c r="X58" s="1869"/>
      <c r="Y58" s="1869"/>
      <c r="Z58" s="1883"/>
      <c r="AA58" s="1869"/>
      <c r="AB58" s="1869"/>
      <c r="AC58" s="1869"/>
      <c r="AD58" s="1869"/>
      <c r="AE58" s="1869"/>
      <c r="AF58" s="1869"/>
      <c r="AG58" s="1869"/>
      <c r="AH58" s="1871"/>
      <c r="AI58" s="703" t="s">
        <v>1008</v>
      </c>
    </row>
    <row r="59" spans="2:35">
      <c r="B59" s="537"/>
      <c r="C59" s="537"/>
      <c r="D59" s="537"/>
      <c r="E59" s="537"/>
      <c r="F59" s="537"/>
      <c r="G59" s="537"/>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3"/>
    </row>
    <row r="60" spans="2:35">
      <c r="B60" s="734"/>
      <c r="C60" s="532"/>
      <c r="D60" s="532"/>
      <c r="E60" s="532"/>
      <c r="F60" s="532"/>
      <c r="G60" s="532"/>
      <c r="H60" s="532"/>
      <c r="I60" s="532"/>
      <c r="J60" s="532"/>
      <c r="K60" s="735"/>
      <c r="L60" s="735"/>
      <c r="M60" s="735"/>
      <c r="N60" s="735"/>
      <c r="O60" s="735"/>
      <c r="P60" s="532"/>
      <c r="Q60" s="735"/>
      <c r="R60" s="735"/>
      <c r="S60" s="735"/>
      <c r="T60" s="735"/>
      <c r="U60" s="735"/>
      <c r="V60" s="532"/>
      <c r="W60" s="532"/>
      <c r="X60" s="735"/>
      <c r="Y60" s="735"/>
      <c r="Z60" s="735"/>
      <c r="AA60" s="735"/>
      <c r="AB60" s="735"/>
      <c r="AC60" s="735"/>
      <c r="AD60" s="735"/>
      <c r="AE60" s="735"/>
      <c r="AF60" s="735"/>
      <c r="AG60" s="735"/>
      <c r="AH60" s="735"/>
      <c r="AI60" s="736"/>
    </row>
    <row r="61" spans="2:35">
      <c r="B61" s="1872" t="s">
        <v>685</v>
      </c>
      <c r="C61" s="1873"/>
      <c r="D61" s="1873"/>
      <c r="E61" s="1873"/>
      <c r="F61" s="1873"/>
      <c r="G61" s="1873"/>
      <c r="H61" s="1873"/>
      <c r="I61" s="1873"/>
      <c r="J61" s="1873"/>
      <c r="K61" s="1873"/>
      <c r="L61" s="1873"/>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533"/>
    </row>
    <row r="62" spans="2:35" ht="14.25" thickBot="1">
      <c r="B62" s="1874" t="s">
        <v>304</v>
      </c>
      <c r="C62" s="1875"/>
      <c r="D62" s="1875"/>
      <c r="E62" s="537"/>
      <c r="F62" s="537"/>
      <c r="G62" s="537"/>
      <c r="H62" s="537"/>
      <c r="I62" s="537"/>
      <c r="J62" s="537"/>
      <c r="K62" s="1861" t="s">
        <v>569</v>
      </c>
      <c r="L62" s="1861"/>
      <c r="M62" s="1861"/>
      <c r="N62" s="1861"/>
      <c r="O62" s="1861"/>
      <c r="P62" s="1861"/>
      <c r="Q62" s="1861"/>
      <c r="R62" s="1861"/>
      <c r="S62" s="1861"/>
      <c r="T62" s="1861"/>
      <c r="U62" s="1861"/>
      <c r="V62" s="1861"/>
      <c r="W62" s="1861"/>
      <c r="X62" s="1861"/>
      <c r="Y62" s="1861"/>
      <c r="Z62" s="1861"/>
      <c r="AA62" s="1861"/>
      <c r="AB62" s="532"/>
      <c r="AC62" s="532"/>
      <c r="AD62" s="532"/>
      <c r="AE62" s="532"/>
      <c r="AF62" s="532"/>
      <c r="AG62" s="532"/>
      <c r="AH62" s="532"/>
      <c r="AI62" s="533"/>
    </row>
    <row r="63" spans="2:35" ht="14.25" thickBot="1">
      <c r="B63" s="1856" t="s">
        <v>305</v>
      </c>
      <c r="C63" s="1856"/>
      <c r="D63" s="1851" t="s">
        <v>306</v>
      </c>
      <c r="E63" s="1857"/>
      <c r="F63" s="1857"/>
      <c r="G63" s="1857"/>
      <c r="H63" s="1857"/>
      <c r="I63" s="1852"/>
      <c r="J63" s="537"/>
      <c r="K63" s="1876"/>
      <c r="L63" s="1876"/>
      <c r="M63" s="1851" t="s">
        <v>307</v>
      </c>
      <c r="N63" s="1857"/>
      <c r="O63" s="1857"/>
      <c r="P63" s="1857"/>
      <c r="Q63" s="1857"/>
      <c r="R63" s="1857"/>
      <c r="S63" s="1857"/>
      <c r="T63" s="1857"/>
      <c r="U63" s="1857"/>
      <c r="V63" s="1857"/>
      <c r="W63" s="1857"/>
      <c r="X63" s="1857"/>
      <c r="Y63" s="1857"/>
      <c r="Z63" s="1857"/>
      <c r="AA63" s="1852"/>
      <c r="AB63" s="1856" t="s">
        <v>308</v>
      </c>
      <c r="AC63" s="1856"/>
      <c r="AD63" s="1856"/>
      <c r="AE63" s="1856"/>
      <c r="AF63" s="532"/>
      <c r="AG63" s="1862" t="s">
        <v>898</v>
      </c>
      <c r="AH63" s="1863"/>
      <c r="AI63" s="1864"/>
    </row>
    <row r="64" spans="2:35">
      <c r="B64" s="1851" t="s">
        <v>309</v>
      </c>
      <c r="C64" s="1852"/>
      <c r="D64" s="1851" t="s">
        <v>1019</v>
      </c>
      <c r="E64" s="1857"/>
      <c r="F64" s="1857"/>
      <c r="G64" s="1857"/>
      <c r="H64" s="1857"/>
      <c r="I64" s="1852"/>
      <c r="J64" s="537"/>
      <c r="K64" s="1851" t="s">
        <v>311</v>
      </c>
      <c r="L64" s="1852"/>
      <c r="M64" s="1853" t="s">
        <v>1094</v>
      </c>
      <c r="N64" s="1854"/>
      <c r="O64" s="1854"/>
      <c r="P64" s="1854"/>
      <c r="Q64" s="1854"/>
      <c r="R64" s="1854"/>
      <c r="S64" s="1854"/>
      <c r="T64" s="1854"/>
      <c r="U64" s="1854"/>
      <c r="V64" s="1854"/>
      <c r="W64" s="1854"/>
      <c r="X64" s="1854"/>
      <c r="Y64" s="1854"/>
      <c r="Z64" s="1854"/>
      <c r="AA64" s="1855"/>
      <c r="AB64" s="1865"/>
      <c r="AC64" s="1866"/>
      <c r="AD64" s="1866"/>
      <c r="AE64" s="1867"/>
      <c r="AF64" s="532"/>
      <c r="AG64" s="532"/>
      <c r="AH64" s="532"/>
      <c r="AI64" s="533"/>
    </row>
    <row r="65" spans="2:35">
      <c r="B65" s="1851" t="s">
        <v>312</v>
      </c>
      <c r="C65" s="1852"/>
      <c r="D65" s="1851" t="s">
        <v>1020</v>
      </c>
      <c r="E65" s="1857"/>
      <c r="F65" s="1857"/>
      <c r="G65" s="1857"/>
      <c r="H65" s="1857"/>
      <c r="I65" s="1852"/>
      <c r="J65" s="537"/>
      <c r="K65" s="1851" t="s">
        <v>313</v>
      </c>
      <c r="L65" s="1852"/>
      <c r="M65" s="1853" t="s">
        <v>1095</v>
      </c>
      <c r="N65" s="1854"/>
      <c r="O65" s="1854"/>
      <c r="P65" s="1854"/>
      <c r="Q65" s="1854"/>
      <c r="R65" s="1854"/>
      <c r="S65" s="1854"/>
      <c r="T65" s="1854"/>
      <c r="U65" s="1854"/>
      <c r="V65" s="1854"/>
      <c r="W65" s="1854"/>
      <c r="X65" s="1854"/>
      <c r="Y65" s="1854"/>
      <c r="Z65" s="1854"/>
      <c r="AA65" s="1855"/>
      <c r="AB65" s="1856"/>
      <c r="AC65" s="1856"/>
      <c r="AD65" s="1856"/>
      <c r="AE65" s="1856"/>
      <c r="AF65" s="532"/>
      <c r="AG65" s="532"/>
      <c r="AH65" s="532"/>
      <c r="AI65" s="533"/>
    </row>
    <row r="66" spans="2:35">
      <c r="B66" s="1851" t="s">
        <v>314</v>
      </c>
      <c r="C66" s="1852"/>
      <c r="D66" s="1851" t="s">
        <v>1021</v>
      </c>
      <c r="E66" s="1857"/>
      <c r="F66" s="1857"/>
      <c r="G66" s="1857"/>
      <c r="H66" s="1857"/>
      <c r="I66" s="1852"/>
      <c r="J66" s="537"/>
      <c r="K66" s="1851" t="s">
        <v>315</v>
      </c>
      <c r="L66" s="1852"/>
      <c r="M66" s="1853" t="s">
        <v>1096</v>
      </c>
      <c r="N66" s="1854"/>
      <c r="O66" s="1854"/>
      <c r="P66" s="1854"/>
      <c r="Q66" s="1854"/>
      <c r="R66" s="1854"/>
      <c r="S66" s="1854"/>
      <c r="T66" s="1854"/>
      <c r="U66" s="1854"/>
      <c r="V66" s="1854"/>
      <c r="W66" s="1854"/>
      <c r="X66" s="1854"/>
      <c r="Y66" s="1854"/>
      <c r="Z66" s="1854"/>
      <c r="AA66" s="1855"/>
      <c r="AB66" s="1856"/>
      <c r="AC66" s="1856"/>
      <c r="AD66" s="1856"/>
      <c r="AE66" s="1856"/>
      <c r="AF66" s="532"/>
      <c r="AG66" s="532"/>
      <c r="AH66" s="532"/>
      <c r="AI66" s="533"/>
    </row>
    <row r="67" spans="2:35">
      <c r="B67" s="1851" t="s">
        <v>316</v>
      </c>
      <c r="C67" s="1852"/>
      <c r="D67" s="1851" t="s">
        <v>1022</v>
      </c>
      <c r="E67" s="1857"/>
      <c r="F67" s="1857"/>
      <c r="G67" s="1857"/>
      <c r="H67" s="1857"/>
      <c r="I67" s="1852"/>
      <c r="J67" s="537"/>
      <c r="K67" s="538" t="s">
        <v>317</v>
      </c>
      <c r="L67" s="539"/>
      <c r="M67" s="539"/>
      <c r="N67" s="539"/>
      <c r="O67" s="539"/>
      <c r="P67" s="539"/>
      <c r="Q67" s="539"/>
      <c r="R67" s="539"/>
      <c r="S67" s="539"/>
      <c r="T67" s="539"/>
      <c r="U67" s="539"/>
      <c r="V67" s="539"/>
      <c r="W67" s="539"/>
      <c r="X67" s="539"/>
      <c r="Y67" s="539"/>
      <c r="Z67" s="539"/>
      <c r="AA67" s="539"/>
      <c r="AB67" s="532"/>
      <c r="AC67" s="532"/>
      <c r="AD67" s="532"/>
      <c r="AE67" s="532"/>
      <c r="AF67" s="532"/>
      <c r="AG67" s="532"/>
      <c r="AH67" s="532"/>
      <c r="AI67" s="533"/>
    </row>
    <row r="68" spans="2:35">
      <c r="B68" s="1851" t="s">
        <v>318</v>
      </c>
      <c r="C68" s="1852"/>
      <c r="D68" s="1851" t="s">
        <v>1023</v>
      </c>
      <c r="E68" s="1857"/>
      <c r="F68" s="1857"/>
      <c r="G68" s="1857"/>
      <c r="H68" s="1857"/>
      <c r="I68" s="1852"/>
      <c r="J68" s="537"/>
      <c r="K68" s="1861" t="s">
        <v>686</v>
      </c>
      <c r="L68" s="1861"/>
      <c r="M68" s="1861"/>
      <c r="N68" s="1861"/>
      <c r="O68" s="1861"/>
      <c r="P68" s="1861"/>
      <c r="Q68" s="1861"/>
      <c r="R68" s="1861"/>
      <c r="S68" s="1861"/>
      <c r="T68" s="1861"/>
      <c r="U68" s="1861"/>
      <c r="V68" s="1861"/>
      <c r="W68" s="1861"/>
      <c r="X68" s="1861"/>
      <c r="Y68" s="1861"/>
      <c r="Z68" s="1861"/>
      <c r="AA68" s="1861"/>
      <c r="AB68" s="537"/>
      <c r="AC68" s="537"/>
      <c r="AD68" s="537"/>
      <c r="AE68" s="537"/>
      <c r="AF68" s="532"/>
      <c r="AG68" s="532"/>
      <c r="AH68" s="532"/>
      <c r="AI68" s="533"/>
    </row>
    <row r="69" spans="2:35">
      <c r="B69" s="1851" t="s">
        <v>319</v>
      </c>
      <c r="C69" s="1852"/>
      <c r="D69" s="1851" t="s">
        <v>1024</v>
      </c>
      <c r="E69" s="1857"/>
      <c r="F69" s="1857"/>
      <c r="G69" s="1857"/>
      <c r="H69" s="1857"/>
      <c r="I69" s="1852"/>
      <c r="J69" s="537"/>
      <c r="K69" s="1856"/>
      <c r="L69" s="1856"/>
      <c r="M69" s="1851" t="s">
        <v>687</v>
      </c>
      <c r="N69" s="1857"/>
      <c r="O69" s="1857"/>
      <c r="P69" s="1857"/>
      <c r="Q69" s="1857"/>
      <c r="R69" s="1857"/>
      <c r="S69" s="1857"/>
      <c r="T69" s="1857"/>
      <c r="U69" s="1857"/>
      <c r="V69" s="1857"/>
      <c r="W69" s="1857"/>
      <c r="X69" s="1857"/>
      <c r="Y69" s="1857"/>
      <c r="Z69" s="1857"/>
      <c r="AA69" s="1852"/>
      <c r="AB69" s="1856" t="s">
        <v>308</v>
      </c>
      <c r="AC69" s="1856"/>
      <c r="AD69" s="1856"/>
      <c r="AE69" s="1856"/>
      <c r="AF69" s="532"/>
      <c r="AG69" s="532"/>
      <c r="AH69" s="532"/>
      <c r="AI69" s="533"/>
    </row>
    <row r="70" spans="2:35">
      <c r="B70" s="1851" t="s">
        <v>320</v>
      </c>
      <c r="C70" s="1852"/>
      <c r="D70" s="1851" t="s">
        <v>1046</v>
      </c>
      <c r="E70" s="1857"/>
      <c r="F70" s="1857"/>
      <c r="G70" s="1857"/>
      <c r="H70" s="1857"/>
      <c r="I70" s="1852"/>
      <c r="J70" s="537"/>
      <c r="K70" s="1851" t="s">
        <v>311</v>
      </c>
      <c r="L70" s="1852"/>
      <c r="M70" s="1853" t="s">
        <v>1097</v>
      </c>
      <c r="N70" s="1854"/>
      <c r="O70" s="1854"/>
      <c r="P70" s="1854"/>
      <c r="Q70" s="1854"/>
      <c r="R70" s="1854"/>
      <c r="S70" s="1854"/>
      <c r="T70" s="1854"/>
      <c r="U70" s="1854"/>
      <c r="V70" s="1854"/>
      <c r="W70" s="1854"/>
      <c r="X70" s="1854"/>
      <c r="Y70" s="1854"/>
      <c r="Z70" s="1854"/>
      <c r="AA70" s="1855"/>
      <c r="AB70" s="1858"/>
      <c r="AC70" s="1859"/>
      <c r="AD70" s="1859"/>
      <c r="AE70" s="1860"/>
      <c r="AF70" s="532"/>
      <c r="AG70" s="532"/>
      <c r="AH70" s="532"/>
      <c r="AI70" s="533"/>
    </row>
    <row r="71" spans="2:35">
      <c r="B71" s="532"/>
      <c r="C71" s="532"/>
      <c r="D71" s="532"/>
      <c r="E71" s="532"/>
      <c r="F71" s="532"/>
      <c r="G71" s="532"/>
      <c r="H71" s="532"/>
      <c r="I71" s="532"/>
      <c r="J71" s="537"/>
      <c r="K71" s="1851" t="s">
        <v>313</v>
      </c>
      <c r="L71" s="1852"/>
      <c r="M71" s="1853" t="s">
        <v>1098</v>
      </c>
      <c r="N71" s="1854"/>
      <c r="O71" s="1854"/>
      <c r="P71" s="1854"/>
      <c r="Q71" s="1854"/>
      <c r="R71" s="1854"/>
      <c r="S71" s="1854"/>
      <c r="T71" s="1854"/>
      <c r="U71" s="1854"/>
      <c r="V71" s="1854"/>
      <c r="W71" s="1854"/>
      <c r="X71" s="1854"/>
      <c r="Y71" s="1854"/>
      <c r="Z71" s="1854"/>
      <c r="AA71" s="1855"/>
      <c r="AB71" s="1856"/>
      <c r="AC71" s="1856"/>
      <c r="AD71" s="1856"/>
      <c r="AE71" s="1856"/>
      <c r="AF71" s="532"/>
      <c r="AG71" s="532"/>
      <c r="AH71" s="532"/>
      <c r="AI71" s="533"/>
    </row>
    <row r="72" spans="2:35">
      <c r="B72" s="532"/>
      <c r="C72" s="532"/>
      <c r="D72" s="532"/>
      <c r="E72" s="532"/>
      <c r="F72" s="532"/>
      <c r="G72" s="532"/>
      <c r="H72" s="532"/>
      <c r="I72" s="532"/>
      <c r="J72" s="537"/>
      <c r="K72" s="1851" t="s">
        <v>315</v>
      </c>
      <c r="L72" s="1852"/>
      <c r="M72" s="1853"/>
      <c r="N72" s="1854"/>
      <c r="O72" s="1854"/>
      <c r="P72" s="1854"/>
      <c r="Q72" s="1854"/>
      <c r="R72" s="1854"/>
      <c r="S72" s="1854"/>
      <c r="T72" s="1854"/>
      <c r="U72" s="1854"/>
      <c r="V72" s="1854"/>
      <c r="W72" s="1854"/>
      <c r="X72" s="1854"/>
      <c r="Y72" s="1854"/>
      <c r="Z72" s="1854"/>
      <c r="AA72" s="1855"/>
      <c r="AB72" s="1856"/>
      <c r="AC72" s="1856"/>
      <c r="AD72" s="1856"/>
      <c r="AE72" s="1856"/>
      <c r="AF72" s="532"/>
      <c r="AG72" s="532"/>
      <c r="AH72" s="532"/>
      <c r="AI72" s="533"/>
    </row>
    <row r="73" spans="2:35">
      <c r="B73" s="532"/>
      <c r="C73" s="532"/>
      <c r="D73" s="532"/>
      <c r="E73" s="532"/>
      <c r="F73" s="532"/>
      <c r="G73" s="532"/>
      <c r="H73" s="532"/>
      <c r="I73" s="532"/>
      <c r="J73" s="537"/>
      <c r="K73" s="1851" t="s">
        <v>321</v>
      </c>
      <c r="L73" s="1852"/>
      <c r="M73" s="1853"/>
      <c r="N73" s="1854"/>
      <c r="O73" s="1854"/>
      <c r="P73" s="1854"/>
      <c r="Q73" s="1854"/>
      <c r="R73" s="1854"/>
      <c r="S73" s="1854"/>
      <c r="T73" s="1854"/>
      <c r="U73" s="1854"/>
      <c r="V73" s="1854"/>
      <c r="W73" s="1854"/>
      <c r="X73" s="1854"/>
      <c r="Y73" s="1854"/>
      <c r="Z73" s="1854"/>
      <c r="AA73" s="1855"/>
      <c r="AB73" s="1856"/>
      <c r="AC73" s="1856"/>
      <c r="AD73" s="1856"/>
      <c r="AE73" s="1856"/>
      <c r="AF73" s="532"/>
      <c r="AG73" s="532"/>
      <c r="AH73" s="532"/>
      <c r="AI73" s="533"/>
    </row>
    <row r="74" spans="2:35">
      <c r="B74" s="532"/>
      <c r="C74" s="532"/>
      <c r="D74" s="532"/>
      <c r="E74" s="532"/>
      <c r="F74" s="532"/>
      <c r="G74" s="532"/>
      <c r="H74" s="532"/>
      <c r="I74" s="532"/>
      <c r="J74" s="537"/>
      <c r="K74" s="1851" t="s">
        <v>322</v>
      </c>
      <c r="L74" s="1852"/>
      <c r="M74" s="1853"/>
      <c r="N74" s="1854"/>
      <c r="O74" s="1854"/>
      <c r="P74" s="1854"/>
      <c r="Q74" s="1854"/>
      <c r="R74" s="1854"/>
      <c r="S74" s="1854"/>
      <c r="T74" s="1854"/>
      <c r="U74" s="1854"/>
      <c r="V74" s="1854"/>
      <c r="W74" s="1854"/>
      <c r="X74" s="1854"/>
      <c r="Y74" s="1854"/>
      <c r="Z74" s="1854"/>
      <c r="AA74" s="1855"/>
      <c r="AB74" s="1856"/>
      <c r="AC74" s="1856"/>
      <c r="AD74" s="1856"/>
      <c r="AE74" s="1856"/>
      <c r="AF74" s="532"/>
      <c r="AG74" s="532"/>
      <c r="AH74" s="532"/>
      <c r="AI74" s="533"/>
    </row>
    <row r="75" spans="2:35">
      <c r="B75" s="532"/>
      <c r="C75" s="532"/>
      <c r="D75" s="532"/>
      <c r="E75" s="532"/>
      <c r="F75" s="532"/>
      <c r="G75" s="532"/>
      <c r="H75" s="532"/>
      <c r="I75" s="532"/>
      <c r="J75" s="537"/>
      <c r="K75" s="538" t="s">
        <v>688</v>
      </c>
      <c r="L75" s="537"/>
      <c r="M75" s="537"/>
      <c r="N75" s="537"/>
      <c r="O75" s="537"/>
      <c r="P75" s="537"/>
      <c r="Q75" s="537"/>
      <c r="R75" s="537"/>
      <c r="S75" s="537"/>
      <c r="T75" s="537"/>
      <c r="U75" s="537"/>
      <c r="V75" s="537"/>
      <c r="W75" s="537"/>
      <c r="X75" s="537"/>
      <c r="Y75" s="537"/>
      <c r="Z75" s="537"/>
      <c r="AA75" s="537"/>
      <c r="AB75" s="537"/>
      <c r="AC75" s="537"/>
      <c r="AD75" s="537"/>
      <c r="AE75" s="537"/>
      <c r="AF75" s="532"/>
      <c r="AG75" s="532"/>
      <c r="AH75" s="532"/>
      <c r="AI75" s="533"/>
    </row>
    <row r="76" spans="2:35">
      <c r="B76" s="743" t="s">
        <v>64</v>
      </c>
      <c r="C76" s="743"/>
      <c r="D76" s="743"/>
      <c r="E76" s="743"/>
      <c r="F76" s="743"/>
      <c r="G76" s="743"/>
      <c r="H76" s="743"/>
      <c r="I76" s="743"/>
      <c r="J76" s="743"/>
      <c r="K76" s="743"/>
      <c r="L76" s="743"/>
      <c r="M76" s="743"/>
      <c r="N76" s="743"/>
      <c r="O76" s="743"/>
      <c r="P76" s="743"/>
      <c r="Q76" s="743"/>
      <c r="R76" s="743"/>
      <c r="S76" s="742"/>
      <c r="T76" s="742"/>
      <c r="U76" s="742"/>
      <c r="V76" s="742"/>
    </row>
    <row r="77" spans="2:35">
      <c r="B77" s="1851"/>
      <c r="C77" s="1852"/>
      <c r="D77" s="1851" t="s">
        <v>307</v>
      </c>
      <c r="E77" s="1857"/>
      <c r="F77" s="1857"/>
      <c r="G77" s="1857"/>
      <c r="H77" s="1857"/>
      <c r="I77" s="1857"/>
      <c r="J77" s="1857"/>
      <c r="K77" s="1857"/>
      <c r="L77" s="1857"/>
      <c r="M77" s="1857"/>
      <c r="N77" s="1857"/>
      <c r="O77" s="1857"/>
      <c r="P77" s="1857"/>
      <c r="Q77" s="1857"/>
      <c r="R77" s="1852"/>
      <c r="S77" s="1851" t="s">
        <v>282</v>
      </c>
      <c r="T77" s="1857"/>
      <c r="U77" s="1857"/>
      <c r="V77" s="1852"/>
    </row>
    <row r="78" spans="2:35">
      <c r="B78" s="1851" t="s">
        <v>323</v>
      </c>
      <c r="C78" s="1852"/>
      <c r="D78" s="1851" t="s">
        <v>1093</v>
      </c>
      <c r="E78" s="1857"/>
      <c r="F78" s="1857"/>
      <c r="G78" s="1857"/>
      <c r="H78" s="1857"/>
      <c r="I78" s="1857"/>
      <c r="J78" s="1857"/>
      <c r="K78" s="1857"/>
      <c r="L78" s="1857"/>
      <c r="M78" s="1857"/>
      <c r="N78" s="1857"/>
      <c r="O78" s="1857"/>
      <c r="P78" s="1857"/>
      <c r="Q78" s="1857"/>
      <c r="R78" s="1852"/>
      <c r="S78" s="1851" t="s">
        <v>1031</v>
      </c>
      <c r="T78" s="1857"/>
      <c r="U78" s="1857"/>
      <c r="V78" s="1852"/>
    </row>
    <row r="79" spans="2:35">
      <c r="B79" s="1851" t="s">
        <v>324</v>
      </c>
      <c r="C79" s="1852"/>
      <c r="D79" s="1851" t="s">
        <v>1092</v>
      </c>
      <c r="E79" s="1857"/>
      <c r="F79" s="1857"/>
      <c r="G79" s="1857"/>
      <c r="H79" s="1857"/>
      <c r="I79" s="1857"/>
      <c r="J79" s="1857"/>
      <c r="K79" s="1857"/>
      <c r="L79" s="1857"/>
      <c r="M79" s="1857"/>
      <c r="N79" s="1857"/>
      <c r="O79" s="1857"/>
      <c r="P79" s="1857"/>
      <c r="Q79" s="1857"/>
      <c r="R79" s="1852"/>
      <c r="S79" s="1851" t="s">
        <v>1031</v>
      </c>
      <c r="T79" s="1857"/>
      <c r="U79" s="1857"/>
      <c r="V79" s="1852"/>
    </row>
    <row r="80" spans="2:35">
      <c r="B80" s="1851" t="s">
        <v>325</v>
      </c>
      <c r="C80" s="1852"/>
      <c r="D80" s="1851" t="s">
        <v>1099</v>
      </c>
      <c r="E80" s="1857"/>
      <c r="F80" s="1857"/>
      <c r="G80" s="1857"/>
      <c r="H80" s="1857"/>
      <c r="I80" s="1857"/>
      <c r="J80" s="1857"/>
      <c r="K80" s="1857"/>
      <c r="L80" s="1857"/>
      <c r="M80" s="1857"/>
      <c r="N80" s="1857"/>
      <c r="O80" s="1857"/>
      <c r="P80" s="1857"/>
      <c r="Q80" s="1857"/>
      <c r="R80" s="1852"/>
      <c r="S80" s="1851" t="s">
        <v>1031</v>
      </c>
      <c r="T80" s="1857"/>
      <c r="U80" s="1857"/>
      <c r="V80" s="1852"/>
    </row>
    <row r="81" spans="2:22">
      <c r="B81" s="1851" t="s">
        <v>326</v>
      </c>
      <c r="C81" s="1852"/>
      <c r="D81" s="1851"/>
      <c r="E81" s="1857"/>
      <c r="F81" s="1857"/>
      <c r="G81" s="1857"/>
      <c r="H81" s="1857"/>
      <c r="I81" s="1857"/>
      <c r="J81" s="1857"/>
      <c r="K81" s="1857"/>
      <c r="L81" s="1857"/>
      <c r="M81" s="1857"/>
      <c r="N81" s="1857"/>
      <c r="O81" s="1857"/>
      <c r="P81" s="1857"/>
      <c r="Q81" s="1857"/>
      <c r="R81" s="1852"/>
      <c r="S81" s="1851"/>
      <c r="T81" s="1857"/>
      <c r="U81" s="1857"/>
      <c r="V81" s="1852"/>
    </row>
    <row r="82" spans="2:22">
      <c r="B82" s="1851" t="s">
        <v>327</v>
      </c>
      <c r="C82" s="1852"/>
      <c r="D82" s="1851"/>
      <c r="E82" s="1857"/>
      <c r="F82" s="1857"/>
      <c r="G82" s="1857"/>
      <c r="H82" s="1857"/>
      <c r="I82" s="1857"/>
      <c r="J82" s="1857"/>
      <c r="K82" s="1857"/>
      <c r="L82" s="1857"/>
      <c r="M82" s="1857"/>
      <c r="N82" s="1857"/>
      <c r="O82" s="1857"/>
      <c r="P82" s="1857"/>
      <c r="Q82" s="1857"/>
      <c r="R82" s="1852"/>
      <c r="S82" s="1851"/>
      <c r="T82" s="1857"/>
      <c r="U82" s="1857"/>
      <c r="V82" s="1852"/>
    </row>
    <row r="83" spans="2:22">
      <c r="B83" s="1851" t="s">
        <v>328</v>
      </c>
      <c r="C83" s="1852"/>
      <c r="D83" s="1851"/>
      <c r="E83" s="1857"/>
      <c r="F83" s="1857"/>
      <c r="G83" s="1857"/>
      <c r="H83" s="1857"/>
      <c r="I83" s="1857"/>
      <c r="J83" s="1857"/>
      <c r="K83" s="1857"/>
      <c r="L83" s="1857"/>
      <c r="M83" s="1857"/>
      <c r="N83" s="1857"/>
      <c r="O83" s="1857"/>
      <c r="P83" s="1857"/>
      <c r="Q83" s="1857"/>
      <c r="R83" s="1852"/>
      <c r="S83" s="1851"/>
      <c r="T83" s="1857"/>
      <c r="U83" s="1857"/>
      <c r="V83" s="1852"/>
    </row>
  </sheetData>
  <mergeCells count="272">
    <mergeCell ref="B83:C83"/>
    <mergeCell ref="D83:R83"/>
    <mergeCell ref="S83:V83"/>
    <mergeCell ref="B80:C80"/>
    <mergeCell ref="D80:R80"/>
    <mergeCell ref="S80:V80"/>
    <mergeCell ref="B81:C81"/>
    <mergeCell ref="D81:R81"/>
    <mergeCell ref="S81:V81"/>
    <mergeCell ref="B82:C82"/>
    <mergeCell ref="D82:R82"/>
    <mergeCell ref="S82:V82"/>
    <mergeCell ref="B77:C77"/>
    <mergeCell ref="D77:R77"/>
    <mergeCell ref="S77:V77"/>
    <mergeCell ref="B78:C78"/>
    <mergeCell ref="D78:R78"/>
    <mergeCell ref="S78:V78"/>
    <mergeCell ref="B79:C79"/>
    <mergeCell ref="D79:R79"/>
    <mergeCell ref="S79:V79"/>
    <mergeCell ref="B5:AH5"/>
    <mergeCell ref="B7:D7"/>
    <mergeCell ref="E7:R7"/>
    <mergeCell ref="S7:U7"/>
    <mergeCell ref="V7:AH7"/>
    <mergeCell ref="B9:B24"/>
    <mergeCell ref="C11:C21"/>
    <mergeCell ref="D11:D21"/>
    <mergeCell ref="E11:E21"/>
    <mergeCell ref="F11:F21"/>
    <mergeCell ref="O11:O21"/>
    <mergeCell ref="P11:P21"/>
    <mergeCell ref="Q11:Q21"/>
    <mergeCell ref="R11:R21"/>
    <mergeCell ref="G11:G21"/>
    <mergeCell ref="H11:H21"/>
    <mergeCell ref="I11:I21"/>
    <mergeCell ref="J11:J21"/>
    <mergeCell ref="K11:K21"/>
    <mergeCell ref="L11:L21"/>
    <mergeCell ref="AE11:AE21"/>
    <mergeCell ref="AF11:AF21"/>
    <mergeCell ref="AG11:AG21"/>
    <mergeCell ref="AH11:AH21"/>
    <mergeCell ref="C23:C24"/>
    <mergeCell ref="D23:D24"/>
    <mergeCell ref="E23:E24"/>
    <mergeCell ref="F23:F24"/>
    <mergeCell ref="G23:G24"/>
    <mergeCell ref="H23:H24"/>
    <mergeCell ref="Y11:Y21"/>
    <mergeCell ref="Z11:Z21"/>
    <mergeCell ref="AA11:AA21"/>
    <mergeCell ref="M11:M21"/>
    <mergeCell ref="N11:N21"/>
    <mergeCell ref="Q23:Q24"/>
    <mergeCell ref="R23:R24"/>
    <mergeCell ref="S23:S24"/>
    <mergeCell ref="T23:T24"/>
    <mergeCell ref="I23:I24"/>
    <mergeCell ref="J23:J24"/>
    <mergeCell ref="K23:K24"/>
    <mergeCell ref="L23:L24"/>
    <mergeCell ref="M23:M24"/>
    <mergeCell ref="N23:N24"/>
    <mergeCell ref="AB11:AB21"/>
    <mergeCell ref="AC11:AC21"/>
    <mergeCell ref="AD11:AD21"/>
    <mergeCell ref="S11:S21"/>
    <mergeCell ref="T11:T21"/>
    <mergeCell ref="U11:U21"/>
    <mergeCell ref="V11:V21"/>
    <mergeCell ref="W11:W21"/>
    <mergeCell ref="X11:X21"/>
    <mergeCell ref="AG23:AG24"/>
    <mergeCell ref="AH23:AH24"/>
    <mergeCell ref="B26:B41"/>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0:C41"/>
    <mergeCell ref="D40:D41"/>
    <mergeCell ref="E40:E41"/>
    <mergeCell ref="F40:F41"/>
    <mergeCell ref="G40:G41"/>
    <mergeCell ref="H40:H41"/>
    <mergeCell ref="I40:I41"/>
    <mergeCell ref="J40:J41"/>
    <mergeCell ref="K40:K41"/>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0:AG41"/>
    <mergeCell ref="AH40:AH41"/>
    <mergeCell ref="B43:B58"/>
    <mergeCell ref="C45:C55"/>
    <mergeCell ref="D45:D55"/>
    <mergeCell ref="E45:E55"/>
    <mergeCell ref="F45:F55"/>
    <mergeCell ref="X40:X41"/>
    <mergeCell ref="Y40:Y41"/>
    <mergeCell ref="Z40:Z41"/>
    <mergeCell ref="AA40:AA41"/>
    <mergeCell ref="AB40:AB41"/>
    <mergeCell ref="AC40:AC41"/>
    <mergeCell ref="R40:R41"/>
    <mergeCell ref="S40:S41"/>
    <mergeCell ref="T40:T41"/>
    <mergeCell ref="U40:U41"/>
    <mergeCell ref="V40:V41"/>
    <mergeCell ref="W40:W41"/>
    <mergeCell ref="L40:L41"/>
    <mergeCell ref="M40:M41"/>
    <mergeCell ref="N40:N41"/>
    <mergeCell ref="O40:O41"/>
    <mergeCell ref="P40:P41"/>
    <mergeCell ref="G45:G55"/>
    <mergeCell ref="H45:H55"/>
    <mergeCell ref="I45:I55"/>
    <mergeCell ref="J45:J55"/>
    <mergeCell ref="K45:K55"/>
    <mergeCell ref="L45:L55"/>
    <mergeCell ref="AD40:AD41"/>
    <mergeCell ref="AE40:AE41"/>
    <mergeCell ref="AF40:AF41"/>
    <mergeCell ref="Q40:Q41"/>
    <mergeCell ref="AH45:AH55"/>
    <mergeCell ref="C57:C58"/>
    <mergeCell ref="D57:D58"/>
    <mergeCell ref="E57:E58"/>
    <mergeCell ref="F57:F58"/>
    <mergeCell ref="G57:G58"/>
    <mergeCell ref="H57:H58"/>
    <mergeCell ref="Y45:Y55"/>
    <mergeCell ref="Z45:Z55"/>
    <mergeCell ref="AA45:AA55"/>
    <mergeCell ref="AB45:AB55"/>
    <mergeCell ref="AC45:AC55"/>
    <mergeCell ref="AD45:AD55"/>
    <mergeCell ref="S45:S55"/>
    <mergeCell ref="T45:T55"/>
    <mergeCell ref="U45:U55"/>
    <mergeCell ref="V45:V55"/>
    <mergeCell ref="W45:W55"/>
    <mergeCell ref="X45:X55"/>
    <mergeCell ref="M45:M55"/>
    <mergeCell ref="N45:N55"/>
    <mergeCell ref="O45:O55"/>
    <mergeCell ref="P45:P55"/>
    <mergeCell ref="Q45:Q55"/>
    <mergeCell ref="I57:I58"/>
    <mergeCell ref="J57:J58"/>
    <mergeCell ref="K57:K58"/>
    <mergeCell ref="L57:L58"/>
    <mergeCell ref="M57:M58"/>
    <mergeCell ref="N57:N58"/>
    <mergeCell ref="AE45:AE55"/>
    <mergeCell ref="AF45:AF55"/>
    <mergeCell ref="AG45:AG55"/>
    <mergeCell ref="R45:R55"/>
    <mergeCell ref="W57:W58"/>
    <mergeCell ref="X57:X58"/>
    <mergeCell ref="Y57:Y58"/>
    <mergeCell ref="Z57:Z58"/>
    <mergeCell ref="O57:O58"/>
    <mergeCell ref="P57:P58"/>
    <mergeCell ref="Q57:Q58"/>
    <mergeCell ref="R57:R58"/>
    <mergeCell ref="S57:S58"/>
    <mergeCell ref="T57:T58"/>
    <mergeCell ref="AG63:AI63"/>
    <mergeCell ref="B64:C64"/>
    <mergeCell ref="D64:I64"/>
    <mergeCell ref="K64:L64"/>
    <mergeCell ref="M64:AA64"/>
    <mergeCell ref="AB64:AE64"/>
    <mergeCell ref="AG57:AG58"/>
    <mergeCell ref="AH57:AH58"/>
    <mergeCell ref="B61:AH61"/>
    <mergeCell ref="B62:D62"/>
    <mergeCell ref="K62:AA62"/>
    <mergeCell ref="B63:C63"/>
    <mergeCell ref="D63:I63"/>
    <mergeCell ref="K63:L63"/>
    <mergeCell ref="M63:AA63"/>
    <mergeCell ref="AB63:AE63"/>
    <mergeCell ref="AA57:AA58"/>
    <mergeCell ref="AB57:AB58"/>
    <mergeCell ref="AC57:AC58"/>
    <mergeCell ref="AD57:AD58"/>
    <mergeCell ref="AE57:AE58"/>
    <mergeCell ref="AF57:AF58"/>
    <mergeCell ref="U57:U58"/>
    <mergeCell ref="V57:V58"/>
    <mergeCell ref="B65:C65"/>
    <mergeCell ref="D65:I65"/>
    <mergeCell ref="K65:L65"/>
    <mergeCell ref="M65:AA65"/>
    <mergeCell ref="AB65:AE65"/>
    <mergeCell ref="B66:C66"/>
    <mergeCell ref="D66:I66"/>
    <mergeCell ref="K66:L66"/>
    <mergeCell ref="M66:AA66"/>
    <mergeCell ref="AB66:AE66"/>
    <mergeCell ref="AB69:AE69"/>
    <mergeCell ref="B70:C70"/>
    <mergeCell ref="D70:I70"/>
    <mergeCell ref="K70:L70"/>
    <mergeCell ref="M70:AA70"/>
    <mergeCell ref="AB70:AE70"/>
    <mergeCell ref="B67:C67"/>
    <mergeCell ref="D67:I67"/>
    <mergeCell ref="B68:C68"/>
    <mergeCell ref="D68:I68"/>
    <mergeCell ref="K68:AA68"/>
    <mergeCell ref="B69:C69"/>
    <mergeCell ref="D69:I69"/>
    <mergeCell ref="K69:L69"/>
    <mergeCell ref="M69:AA69"/>
    <mergeCell ref="K73:L73"/>
    <mergeCell ref="M73:AA73"/>
    <mergeCell ref="AB73:AE73"/>
    <mergeCell ref="K74:L74"/>
    <mergeCell ref="M74:AA74"/>
    <mergeCell ref="AB74:AE74"/>
    <mergeCell ref="K71:L71"/>
    <mergeCell ref="M71:AA71"/>
    <mergeCell ref="AB71:AE71"/>
    <mergeCell ref="K72:L72"/>
    <mergeCell ref="M72:AA72"/>
    <mergeCell ref="AB72:AE72"/>
  </mergeCells>
  <phoneticPr fontId="7"/>
  <pageMargins left="0.7" right="0.7" top="0.75" bottom="0.75" header="0.3" footer="0.3"/>
  <pageSetup paperSize="9" scale="6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28</vt:i4>
      </vt:variant>
    </vt:vector>
  </HeadingPairs>
  <TitlesOfParts>
    <vt:vector size="52" baseType="lpstr">
      <vt:lpstr>一覧表</vt:lpstr>
      <vt:lpstr>様式1</vt:lpstr>
      <vt:lpstr>様式2</vt:lpstr>
      <vt:lpstr>様式3</vt:lpstr>
      <vt:lpstr>様式4</vt:lpstr>
      <vt:lpstr>様式5</vt:lpstr>
      <vt:lpstr>様式５添付</vt:lpstr>
      <vt:lpstr>様式6 </vt:lpstr>
      <vt:lpstr>様式6（記入例）</vt:lpstr>
      <vt:lpstr>様式7の1</vt:lpstr>
      <vt:lpstr>様式7の3</vt:lpstr>
      <vt:lpstr>様式8</vt:lpstr>
      <vt:lpstr>様式9</vt:lpstr>
      <vt:lpstr>様式10</vt:lpstr>
      <vt:lpstr>様式12</vt:lpstr>
      <vt:lpstr>様式13の１</vt:lpstr>
      <vt:lpstr>様式13の２(自己評価)</vt:lpstr>
      <vt:lpstr>様式14 </vt:lpstr>
      <vt:lpstr>様式15の１</vt:lpstr>
      <vt:lpstr>様式15の２</vt:lpstr>
      <vt:lpstr>様式16の２</vt:lpstr>
      <vt:lpstr>様式17</vt:lpstr>
      <vt:lpstr>様式18</vt:lpstr>
      <vt:lpstr>登録用</vt:lpstr>
      <vt:lpstr>一覧表!Print_Area</vt:lpstr>
      <vt:lpstr>登録用!Print_Area</vt:lpstr>
      <vt:lpstr>様式1!Print_Area</vt:lpstr>
      <vt:lpstr>様式10!Print_Area</vt:lpstr>
      <vt:lpstr>様式12!Print_Area</vt:lpstr>
      <vt:lpstr>様式13の１!Print_Area</vt:lpstr>
      <vt:lpstr>'様式13の２(自己評価)'!Print_Area</vt:lpstr>
      <vt:lpstr>'様式14 '!Print_Area</vt:lpstr>
      <vt:lpstr>様式15の１!Print_Area</vt:lpstr>
      <vt:lpstr>様式15の２!Print_Area</vt:lpstr>
      <vt:lpstr>様式16の２!Print_Area</vt:lpstr>
      <vt:lpstr>様式17!Print_Area</vt:lpstr>
      <vt:lpstr>様式18!Print_Area</vt:lpstr>
      <vt:lpstr>様式2!Print_Area</vt:lpstr>
      <vt:lpstr>様式3!Print_Area</vt:lpstr>
      <vt:lpstr>様式4!Print_Area</vt:lpstr>
      <vt:lpstr>様式5!Print_Area</vt:lpstr>
      <vt:lpstr>様式５添付!Print_Area</vt:lpstr>
      <vt:lpstr>'様式6 '!Print_Area</vt:lpstr>
      <vt:lpstr>'様式6（記入例）'!Print_Area</vt:lpstr>
      <vt:lpstr>様式7の1!Print_Area</vt:lpstr>
      <vt:lpstr>様式7の3!Print_Area</vt:lpstr>
      <vt:lpstr>様式8!Print_Area</vt:lpstr>
      <vt:lpstr>様式9!Print_Area</vt:lpstr>
      <vt:lpstr>様式3!Print_Titles</vt:lpstr>
      <vt:lpstr>様式5!Print_Titles</vt:lpstr>
      <vt:lpstr>様式15の１!訓練分野</vt:lpstr>
      <vt:lpstr>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認定申請様式【基礎コース】(04.10～)</dc:title>
  <dc:creator>高齢・障害・求職者雇用支援機構</dc:creator>
  <cp:lastPrinted>2022-09-30T10:39:57Z</cp:lastPrinted>
  <dcterms:created xsi:type="dcterms:W3CDTF">2021-02-10T01:23:48Z</dcterms:created>
  <dcterms:modified xsi:type="dcterms:W3CDTF">2022-10-07T00:48:25Z</dcterms:modified>
</cp:coreProperties>
</file>